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945"/>
  </bookViews>
  <sheets>
    <sheet name="OTC" sheetId="3" r:id="rId1"/>
    <sheet name="Trade" sheetId="2" r:id="rId2"/>
    <sheet name="settle" sheetId="1" r:id="rId3"/>
    <sheet name="costoffund" sheetId="5" r:id="rId4"/>
    <sheet name="Sheet1" sheetId="6" r:id="rId5"/>
  </sheets>
  <externalReferences>
    <externalReference r:id="rId6"/>
  </externalReferences>
  <definedNames>
    <definedName name="_xlnm._FilterDatabase" localSheetId="2" hidden="1">settle!$A$1:$T$700</definedName>
    <definedName name="ExternalData_1" localSheetId="4" hidden="1">Sheet1!$A$2:$AG$153</definedName>
    <definedName name="默认__trade" localSheetId="4" hidden="1">Sheet1!#REF!</definedName>
  </definedNames>
  <calcPr calcId="145621"/>
  <pivotCaches>
    <pivotCache cacheId="6" r:id="rId7"/>
  </pivotCaches>
</workbook>
</file>

<file path=xl/calcChain.xml><?xml version="1.0" encoding="utf-8"?>
<calcChain xmlns="http://schemas.openxmlformats.org/spreadsheetml/2006/main">
  <c r="I38" i="3" l="1"/>
  <c r="B38" i="3"/>
  <c r="C38" i="3"/>
  <c r="H4994" i="2" l="1"/>
  <c r="I4994" i="2"/>
  <c r="H4995" i="2"/>
  <c r="I4995" i="2"/>
  <c r="H4996" i="2"/>
  <c r="I4996" i="2"/>
  <c r="H4997" i="2"/>
  <c r="I4997" i="2"/>
  <c r="H4998" i="2"/>
  <c r="I4998" i="2"/>
  <c r="H4999" i="2"/>
  <c r="I4999" i="2"/>
  <c r="H5000" i="2"/>
  <c r="I5000" i="2"/>
  <c r="H5001" i="2"/>
  <c r="I5001" i="2"/>
  <c r="H5002" i="2"/>
  <c r="I5002" i="2"/>
  <c r="H5003" i="2"/>
  <c r="I5003" i="2"/>
  <c r="I43" i="5" l="1"/>
  <c r="D43" i="5"/>
  <c r="J43" i="5" l="1"/>
  <c r="K43" i="5" s="1"/>
  <c r="H4972" i="2"/>
  <c r="I4972" i="2"/>
  <c r="H4973" i="2"/>
  <c r="I4973" i="2"/>
  <c r="H4974" i="2"/>
  <c r="I4974" i="2"/>
  <c r="H4975" i="2"/>
  <c r="I4975" i="2"/>
  <c r="H4976" i="2"/>
  <c r="I4976" i="2"/>
  <c r="H4977" i="2"/>
  <c r="I4977" i="2"/>
  <c r="H4978" i="2"/>
  <c r="I4978" i="2"/>
  <c r="H4979" i="2"/>
  <c r="I4979" i="2"/>
  <c r="H4980" i="2"/>
  <c r="I4980" i="2"/>
  <c r="H4981" i="2"/>
  <c r="I4981" i="2"/>
  <c r="H4982" i="2"/>
  <c r="I4982" i="2"/>
  <c r="H4983" i="2"/>
  <c r="I4983" i="2"/>
  <c r="H4984" i="2"/>
  <c r="I4984" i="2"/>
  <c r="H4985" i="2"/>
  <c r="I4985" i="2"/>
  <c r="H4986" i="2"/>
  <c r="I4986" i="2"/>
  <c r="H4987" i="2"/>
  <c r="I4987" i="2"/>
  <c r="H4988" i="2"/>
  <c r="I4988" i="2"/>
  <c r="H4989" i="2"/>
  <c r="I4989" i="2"/>
  <c r="H4990" i="2"/>
  <c r="I4990" i="2"/>
  <c r="H4991" i="2"/>
  <c r="I4991" i="2"/>
  <c r="H4992" i="2"/>
  <c r="I4992" i="2"/>
  <c r="H4993" i="2"/>
  <c r="I4993" i="2"/>
  <c r="I37" i="3" l="1"/>
  <c r="Q38" i="3"/>
  <c r="I36" i="3"/>
  <c r="Q36" i="3" s="1"/>
  <c r="I42" i="5"/>
  <c r="D42" i="5"/>
  <c r="I35" i="3"/>
  <c r="Q37" i="3"/>
  <c r="Q39" i="3"/>
  <c r="I12" i="3"/>
  <c r="I13" i="3"/>
  <c r="I14" i="3"/>
  <c r="I15" i="3"/>
  <c r="I16" i="3"/>
  <c r="Q16" i="3" s="1"/>
  <c r="I17" i="3"/>
  <c r="Q17" i="3" s="1"/>
  <c r="I18" i="3"/>
  <c r="I19" i="3"/>
  <c r="I20" i="3"/>
  <c r="I21" i="3"/>
  <c r="Q21" i="3" s="1"/>
  <c r="I22" i="3"/>
  <c r="I23" i="3"/>
  <c r="I24" i="3"/>
  <c r="I25" i="3"/>
  <c r="I26" i="3"/>
  <c r="I27" i="3"/>
  <c r="Q27" i="3" s="1"/>
  <c r="I28" i="3"/>
  <c r="I29" i="3"/>
  <c r="I30" i="3"/>
  <c r="I31" i="3"/>
  <c r="I32" i="3"/>
  <c r="I33" i="3"/>
  <c r="I34" i="3"/>
  <c r="I11" i="3"/>
  <c r="H4939" i="2"/>
  <c r="I4939" i="2"/>
  <c r="H4940" i="2"/>
  <c r="I4940" i="2"/>
  <c r="H4941" i="2"/>
  <c r="I4941" i="2"/>
  <c r="H4942" i="2"/>
  <c r="I4942" i="2"/>
  <c r="H4943" i="2"/>
  <c r="I4943" i="2"/>
  <c r="H4944" i="2"/>
  <c r="I4944" i="2"/>
  <c r="H4945" i="2"/>
  <c r="I4945" i="2"/>
  <c r="H4946" i="2"/>
  <c r="I4946" i="2"/>
  <c r="H4947" i="2"/>
  <c r="I4947" i="2"/>
  <c r="H4948" i="2"/>
  <c r="I4948" i="2"/>
  <c r="H4949" i="2"/>
  <c r="I4949" i="2"/>
  <c r="H4950" i="2"/>
  <c r="I4950" i="2"/>
  <c r="H4951" i="2"/>
  <c r="I4951" i="2"/>
  <c r="H4952" i="2"/>
  <c r="I4952" i="2"/>
  <c r="H4953" i="2"/>
  <c r="I4953" i="2"/>
  <c r="H4954" i="2"/>
  <c r="I4954" i="2"/>
  <c r="H4955" i="2"/>
  <c r="I4955" i="2"/>
  <c r="H4956" i="2"/>
  <c r="I4956" i="2"/>
  <c r="H4957" i="2"/>
  <c r="I4957" i="2"/>
  <c r="H4958" i="2"/>
  <c r="I4958" i="2"/>
  <c r="H4959" i="2"/>
  <c r="I4959" i="2"/>
  <c r="H4960" i="2"/>
  <c r="I4960" i="2"/>
  <c r="H4961" i="2"/>
  <c r="I4961" i="2"/>
  <c r="H4962" i="2"/>
  <c r="I4962" i="2"/>
  <c r="H4963" i="2"/>
  <c r="I4963" i="2"/>
  <c r="H4964" i="2"/>
  <c r="I4964" i="2"/>
  <c r="H4965" i="2"/>
  <c r="I4965" i="2"/>
  <c r="H4966" i="2"/>
  <c r="I4966" i="2"/>
  <c r="H4967" i="2"/>
  <c r="I4967" i="2"/>
  <c r="H4968" i="2"/>
  <c r="I4968" i="2"/>
  <c r="H4969" i="2"/>
  <c r="I4969" i="2"/>
  <c r="H4970" i="2"/>
  <c r="I4970" i="2"/>
  <c r="H4971" i="2"/>
  <c r="I4971" i="2"/>
  <c r="B13" i="3"/>
  <c r="B19" i="3"/>
  <c r="B12" i="3"/>
  <c r="B11" i="3"/>
  <c r="B15" i="3"/>
  <c r="D27" i="3"/>
  <c r="C21" i="3"/>
  <c r="D18" i="3"/>
  <c r="C36" i="3"/>
  <c r="C32" i="3"/>
  <c r="D34" i="3"/>
  <c r="C18" i="3"/>
  <c r="C25" i="3"/>
  <c r="D24" i="3"/>
  <c r="C12" i="3"/>
  <c r="D12" i="3"/>
  <c r="D25" i="3"/>
  <c r="D32" i="3"/>
  <c r="D37" i="3"/>
  <c r="D39" i="3"/>
  <c r="D19" i="3"/>
  <c r="D21" i="3"/>
  <c r="D26" i="3"/>
  <c r="D14" i="3"/>
  <c r="C19" i="3"/>
  <c r="C26" i="3"/>
  <c r="D35" i="3"/>
  <c r="C27" i="3"/>
  <c r="D17" i="3"/>
  <c r="D11" i="3"/>
  <c r="C22" i="3"/>
  <c r="D22" i="3"/>
  <c r="C11" i="3"/>
  <c r="D16" i="3"/>
  <c r="C15" i="3"/>
  <c r="D15" i="3"/>
  <c r="C37" i="3"/>
  <c r="C33" i="3"/>
  <c r="D38" i="3"/>
  <c r="C35" i="3"/>
  <c r="C23" i="3"/>
  <c r="D13" i="3"/>
  <c r="C17" i="3"/>
  <c r="D28" i="3"/>
  <c r="D33" i="3"/>
  <c r="C29" i="3"/>
  <c r="C30" i="3"/>
  <c r="D20" i="3"/>
  <c r="C31" i="3"/>
  <c r="C16" i="3"/>
  <c r="D30" i="3"/>
  <c r="C13" i="3"/>
  <c r="C39" i="3"/>
  <c r="C20" i="3"/>
  <c r="D36" i="3"/>
  <c r="C14" i="3"/>
  <c r="C34" i="3"/>
  <c r="C28" i="3"/>
  <c r="D29" i="3"/>
  <c r="D31" i="3"/>
  <c r="C24" i="3"/>
  <c r="D23" i="3"/>
  <c r="Q23" i="3" l="1"/>
  <c r="Q34" i="3"/>
  <c r="Q30" i="3"/>
  <c r="Q26" i="3"/>
  <c r="Q22" i="3"/>
  <c r="Q18" i="3"/>
  <c r="Q14" i="3"/>
  <c r="Q31" i="3"/>
  <c r="Q33" i="3"/>
  <c r="Q29" i="3"/>
  <c r="Q25" i="3"/>
  <c r="Q35" i="3"/>
  <c r="Q32" i="3"/>
  <c r="Q28" i="3"/>
  <c r="Q24" i="3"/>
  <c r="Q20" i="3"/>
  <c r="Q19" i="3"/>
  <c r="Q11" i="3"/>
  <c r="Q15" i="3"/>
  <c r="Q13" i="3"/>
  <c r="Q12" i="3"/>
  <c r="J42" i="5"/>
  <c r="K42" i="5" s="1"/>
  <c r="I41" i="5"/>
  <c r="D41" i="5"/>
  <c r="B36" i="3"/>
  <c r="B24" i="3"/>
  <c r="B26" i="3"/>
  <c r="B27" i="3"/>
  <c r="B25" i="3"/>
  <c r="B31" i="3"/>
  <c r="B23" i="3"/>
  <c r="B18" i="3"/>
  <c r="B35" i="3"/>
  <c r="B22" i="3"/>
  <c r="B34" i="3"/>
  <c r="B20" i="3"/>
  <c r="B33" i="3"/>
  <c r="B28" i="3"/>
  <c r="B14" i="3"/>
  <c r="B32" i="3"/>
  <c r="B29" i="3"/>
  <c r="B30" i="3"/>
  <c r="B21" i="3"/>
  <c r="J41" i="5" l="1"/>
  <c r="K41" i="5" s="1"/>
  <c r="I40" i="5"/>
  <c r="D40" i="5"/>
  <c r="H4934" i="2"/>
  <c r="I4934" i="2"/>
  <c r="H4935" i="2"/>
  <c r="I4935" i="2"/>
  <c r="H4936" i="2"/>
  <c r="I4936" i="2"/>
  <c r="H4937" i="2"/>
  <c r="I4937" i="2"/>
  <c r="H4938" i="2"/>
  <c r="I4938" i="2"/>
  <c r="F1" i="3"/>
  <c r="P13" i="3" l="1"/>
  <c r="P17" i="3"/>
  <c r="P21" i="3"/>
  <c r="P25" i="3"/>
  <c r="P29" i="3"/>
  <c r="P33" i="3"/>
  <c r="P37" i="3"/>
  <c r="S37" i="3" s="1"/>
  <c r="P12" i="3"/>
  <c r="P16" i="3"/>
  <c r="P20" i="3"/>
  <c r="P24" i="3"/>
  <c r="P28" i="3"/>
  <c r="P32" i="3"/>
  <c r="P36" i="3"/>
  <c r="P15" i="3"/>
  <c r="P19" i="3"/>
  <c r="P23" i="3"/>
  <c r="P27" i="3"/>
  <c r="P31" i="3"/>
  <c r="P35" i="3"/>
  <c r="P39" i="3"/>
  <c r="P14" i="3"/>
  <c r="P18" i="3"/>
  <c r="P22" i="3"/>
  <c r="P26" i="3"/>
  <c r="P30" i="3"/>
  <c r="P34" i="3"/>
  <c r="P38" i="3"/>
  <c r="S38" i="3" s="1"/>
  <c r="I10" i="3"/>
  <c r="P11" i="3"/>
  <c r="J40" i="5"/>
  <c r="K40" i="5" s="1"/>
  <c r="N38" i="5"/>
  <c r="N39" i="5" s="1"/>
  <c r="N40" i="5" s="1"/>
  <c r="N41" i="5" s="1"/>
  <c r="N42" i="5" s="1"/>
  <c r="N43" i="5" s="1"/>
  <c r="I39" i="5" l="1"/>
  <c r="D39" i="5"/>
  <c r="H4856" i="2"/>
  <c r="I4856" i="2"/>
  <c r="H4857" i="2"/>
  <c r="I4857" i="2"/>
  <c r="H4858" i="2"/>
  <c r="I4858" i="2"/>
  <c r="H4859" i="2"/>
  <c r="I4859" i="2"/>
  <c r="H4860" i="2"/>
  <c r="I4860" i="2"/>
  <c r="H4861" i="2"/>
  <c r="I4861" i="2"/>
  <c r="H4862" i="2"/>
  <c r="I4862" i="2"/>
  <c r="H4863" i="2"/>
  <c r="I4863" i="2"/>
  <c r="H4864" i="2"/>
  <c r="I4864" i="2"/>
  <c r="H4865" i="2"/>
  <c r="I4865" i="2"/>
  <c r="H4866" i="2"/>
  <c r="I4866" i="2"/>
  <c r="H4867" i="2"/>
  <c r="I4867" i="2"/>
  <c r="H4868" i="2"/>
  <c r="I4868" i="2"/>
  <c r="H4869" i="2"/>
  <c r="I4869" i="2"/>
  <c r="H4870" i="2"/>
  <c r="I4870" i="2"/>
  <c r="H4871" i="2"/>
  <c r="I4871" i="2"/>
  <c r="H4872" i="2"/>
  <c r="I4872" i="2"/>
  <c r="H4873" i="2"/>
  <c r="I4873" i="2"/>
  <c r="H4874" i="2"/>
  <c r="I4874" i="2"/>
  <c r="H4875" i="2"/>
  <c r="I4875" i="2"/>
  <c r="H4876" i="2"/>
  <c r="I4876" i="2"/>
  <c r="H4877" i="2"/>
  <c r="I4877" i="2"/>
  <c r="H4878" i="2"/>
  <c r="I4878" i="2"/>
  <c r="H4879" i="2"/>
  <c r="I4879" i="2"/>
  <c r="H4880" i="2"/>
  <c r="I4880" i="2"/>
  <c r="H4881" i="2"/>
  <c r="I4881" i="2"/>
  <c r="H4882" i="2"/>
  <c r="I4882" i="2"/>
  <c r="H4883" i="2"/>
  <c r="I4883" i="2"/>
  <c r="H4884" i="2"/>
  <c r="I4884" i="2"/>
  <c r="H4885" i="2"/>
  <c r="I4885" i="2"/>
  <c r="H4886" i="2"/>
  <c r="I4886" i="2"/>
  <c r="H4887" i="2"/>
  <c r="I4887" i="2"/>
  <c r="H4888" i="2"/>
  <c r="I4888" i="2"/>
  <c r="H4889" i="2"/>
  <c r="I4889" i="2"/>
  <c r="H4890" i="2"/>
  <c r="I4890" i="2"/>
  <c r="H4891" i="2"/>
  <c r="I4891" i="2"/>
  <c r="H4892" i="2"/>
  <c r="I4892" i="2"/>
  <c r="H4893" i="2"/>
  <c r="I4893" i="2"/>
  <c r="H4894" i="2"/>
  <c r="I4894" i="2"/>
  <c r="H4895" i="2"/>
  <c r="I4895" i="2"/>
  <c r="H4896" i="2"/>
  <c r="I4896" i="2"/>
  <c r="H4897" i="2"/>
  <c r="I4897" i="2"/>
  <c r="H4898" i="2"/>
  <c r="I4898" i="2"/>
  <c r="H4899" i="2"/>
  <c r="I4899" i="2"/>
  <c r="H4900" i="2"/>
  <c r="I4900" i="2"/>
  <c r="H4901" i="2"/>
  <c r="I4901" i="2"/>
  <c r="H4902" i="2"/>
  <c r="I4902" i="2"/>
  <c r="H4903" i="2"/>
  <c r="I4903" i="2"/>
  <c r="H4904" i="2"/>
  <c r="I4904" i="2"/>
  <c r="H4905" i="2"/>
  <c r="I4905" i="2"/>
  <c r="H4906" i="2"/>
  <c r="I4906" i="2"/>
  <c r="H4907" i="2"/>
  <c r="I4907" i="2"/>
  <c r="H4908" i="2"/>
  <c r="I4908" i="2"/>
  <c r="H4909" i="2"/>
  <c r="I4909" i="2"/>
  <c r="H4910" i="2"/>
  <c r="I4910" i="2"/>
  <c r="H4911" i="2"/>
  <c r="I4911" i="2"/>
  <c r="H4912" i="2"/>
  <c r="I4912" i="2"/>
  <c r="H4913" i="2"/>
  <c r="I4913" i="2"/>
  <c r="H4914" i="2"/>
  <c r="I4914" i="2"/>
  <c r="H4915" i="2"/>
  <c r="I4915" i="2"/>
  <c r="H4916" i="2"/>
  <c r="I4916" i="2"/>
  <c r="H4917" i="2"/>
  <c r="I4917" i="2"/>
  <c r="H4918" i="2"/>
  <c r="I4918" i="2"/>
  <c r="H4919" i="2"/>
  <c r="I4919" i="2"/>
  <c r="H4920" i="2"/>
  <c r="I4920" i="2"/>
  <c r="H4921" i="2"/>
  <c r="I4921" i="2"/>
  <c r="H4922" i="2"/>
  <c r="I4922" i="2"/>
  <c r="H4923" i="2"/>
  <c r="I4923" i="2"/>
  <c r="H4924" i="2"/>
  <c r="I4924" i="2"/>
  <c r="H4925" i="2"/>
  <c r="I4925" i="2"/>
  <c r="H4926" i="2"/>
  <c r="I4926" i="2"/>
  <c r="H4927" i="2"/>
  <c r="I4927" i="2"/>
  <c r="H4928" i="2"/>
  <c r="I4928" i="2"/>
  <c r="H4929" i="2"/>
  <c r="I4929" i="2"/>
  <c r="H4930" i="2"/>
  <c r="I4930" i="2"/>
  <c r="H4931" i="2"/>
  <c r="I4931" i="2"/>
  <c r="H4932" i="2"/>
  <c r="I4932" i="2"/>
  <c r="H4933" i="2"/>
  <c r="I4933" i="2"/>
  <c r="S36" i="3" l="1"/>
  <c r="J39" i="5"/>
  <c r="K39" i="5" s="1"/>
  <c r="I38" i="5"/>
  <c r="D38" i="5"/>
  <c r="I37" i="5"/>
  <c r="D37" i="5"/>
  <c r="I36" i="5"/>
  <c r="D36" i="5"/>
  <c r="I35" i="5"/>
  <c r="D35" i="5"/>
  <c r="I34" i="5"/>
  <c r="D34" i="5"/>
  <c r="I33" i="5"/>
  <c r="D33" i="5"/>
  <c r="I32" i="5"/>
  <c r="D32" i="5"/>
  <c r="I31" i="5"/>
  <c r="D31" i="5"/>
  <c r="I30" i="5"/>
  <c r="D30" i="5"/>
  <c r="I29" i="5"/>
  <c r="D29" i="5"/>
  <c r="I28" i="5"/>
  <c r="D28" i="5"/>
  <c r="I27" i="5"/>
  <c r="D27" i="5"/>
  <c r="I26" i="5"/>
  <c r="D26" i="5"/>
  <c r="I25" i="5"/>
  <c r="D25" i="5"/>
  <c r="I24" i="5"/>
  <c r="D24" i="5"/>
  <c r="I23" i="5"/>
  <c r="D23" i="5"/>
  <c r="I22" i="5"/>
  <c r="D22" i="5"/>
  <c r="I21" i="5"/>
  <c r="D21" i="5"/>
  <c r="I20" i="5"/>
  <c r="D20" i="5"/>
  <c r="I19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4" i="5"/>
  <c r="D4" i="5"/>
  <c r="I3" i="5"/>
  <c r="D3" i="5"/>
  <c r="A3" i="5"/>
  <c r="A4" i="5" s="1"/>
  <c r="I2" i="5"/>
  <c r="D2" i="5"/>
  <c r="B39" i="3"/>
  <c r="S39" i="3" l="1"/>
  <c r="S33" i="3"/>
  <c r="S35" i="3"/>
  <c r="S34" i="3"/>
  <c r="J15" i="5"/>
  <c r="J8" i="5"/>
  <c r="J10" i="5"/>
  <c r="J12" i="5"/>
  <c r="J14" i="5"/>
  <c r="J28" i="5"/>
  <c r="J30" i="5"/>
  <c r="J32" i="5"/>
  <c r="J34" i="5"/>
  <c r="J36" i="5"/>
  <c r="J16" i="5"/>
  <c r="J9" i="5"/>
  <c r="J31" i="5"/>
  <c r="J33" i="5"/>
  <c r="J2" i="5"/>
  <c r="J7" i="5"/>
  <c r="J6" i="5"/>
  <c r="J26" i="5"/>
  <c r="J11" i="5"/>
  <c r="J18" i="5"/>
  <c r="J20" i="5"/>
  <c r="J22" i="5"/>
  <c r="J24" i="5"/>
  <c r="J29" i="5"/>
  <c r="J37" i="5"/>
  <c r="J3" i="5"/>
  <c r="J13" i="5"/>
  <c r="J17" i="5"/>
  <c r="J19" i="5"/>
  <c r="J21" i="5"/>
  <c r="J23" i="5"/>
  <c r="J25" i="5"/>
  <c r="J4" i="5"/>
  <c r="J27" i="5"/>
  <c r="J35" i="5"/>
  <c r="J38" i="5"/>
  <c r="K38" i="5" s="1"/>
  <c r="I5" i="5"/>
  <c r="D5" i="5"/>
  <c r="A33" i="3"/>
  <c r="H4746" i="2"/>
  <c r="I4746" i="2"/>
  <c r="H4747" i="2"/>
  <c r="I4747" i="2"/>
  <c r="H4748" i="2"/>
  <c r="I4748" i="2"/>
  <c r="H4749" i="2"/>
  <c r="I4749" i="2"/>
  <c r="H4750" i="2"/>
  <c r="I4750" i="2"/>
  <c r="H4751" i="2"/>
  <c r="I4751" i="2"/>
  <c r="H4752" i="2"/>
  <c r="I4752" i="2"/>
  <c r="H4753" i="2"/>
  <c r="I4753" i="2"/>
  <c r="H4754" i="2"/>
  <c r="I4754" i="2"/>
  <c r="H4755" i="2"/>
  <c r="I4755" i="2"/>
  <c r="H4756" i="2"/>
  <c r="I4756" i="2"/>
  <c r="H4757" i="2"/>
  <c r="I4757" i="2"/>
  <c r="H4758" i="2"/>
  <c r="I4758" i="2"/>
  <c r="H4759" i="2"/>
  <c r="I4759" i="2"/>
  <c r="H4760" i="2"/>
  <c r="I4760" i="2"/>
  <c r="H4761" i="2"/>
  <c r="I4761" i="2"/>
  <c r="H4762" i="2"/>
  <c r="I4762" i="2"/>
  <c r="H4763" i="2"/>
  <c r="I4763" i="2"/>
  <c r="H4764" i="2"/>
  <c r="I4764" i="2"/>
  <c r="H4765" i="2"/>
  <c r="I4765" i="2"/>
  <c r="H4766" i="2"/>
  <c r="I4766" i="2"/>
  <c r="H4767" i="2"/>
  <c r="I4767" i="2"/>
  <c r="H4768" i="2"/>
  <c r="I4768" i="2"/>
  <c r="H4769" i="2"/>
  <c r="I4769" i="2"/>
  <c r="H4770" i="2"/>
  <c r="I4770" i="2"/>
  <c r="H4771" i="2"/>
  <c r="I4771" i="2"/>
  <c r="H4772" i="2"/>
  <c r="I4772" i="2"/>
  <c r="H4773" i="2"/>
  <c r="I4773" i="2"/>
  <c r="H4774" i="2"/>
  <c r="I4774" i="2"/>
  <c r="H4775" i="2"/>
  <c r="I4775" i="2"/>
  <c r="H4776" i="2"/>
  <c r="I4776" i="2"/>
  <c r="H4777" i="2"/>
  <c r="I4777" i="2"/>
  <c r="H4778" i="2"/>
  <c r="I4778" i="2"/>
  <c r="H4779" i="2"/>
  <c r="I4779" i="2"/>
  <c r="H4780" i="2"/>
  <c r="I4780" i="2"/>
  <c r="H4781" i="2"/>
  <c r="I4781" i="2"/>
  <c r="H4782" i="2"/>
  <c r="I4782" i="2"/>
  <c r="H4783" i="2"/>
  <c r="I4783" i="2"/>
  <c r="H4784" i="2"/>
  <c r="I4784" i="2"/>
  <c r="H4785" i="2"/>
  <c r="I4785" i="2"/>
  <c r="H4786" i="2"/>
  <c r="I4786" i="2"/>
  <c r="H4787" i="2"/>
  <c r="I4787" i="2"/>
  <c r="H4788" i="2"/>
  <c r="I4788" i="2"/>
  <c r="H4789" i="2"/>
  <c r="I4789" i="2"/>
  <c r="H4790" i="2"/>
  <c r="I4790" i="2"/>
  <c r="H4791" i="2"/>
  <c r="I4791" i="2"/>
  <c r="H4792" i="2"/>
  <c r="I4792" i="2"/>
  <c r="H4793" i="2"/>
  <c r="I4793" i="2"/>
  <c r="H4794" i="2"/>
  <c r="I4794" i="2"/>
  <c r="H4795" i="2"/>
  <c r="I4795" i="2"/>
  <c r="H4796" i="2"/>
  <c r="I4796" i="2"/>
  <c r="H4797" i="2"/>
  <c r="I4797" i="2"/>
  <c r="H4798" i="2"/>
  <c r="I4798" i="2"/>
  <c r="H4799" i="2"/>
  <c r="I4799" i="2"/>
  <c r="H4800" i="2"/>
  <c r="I4800" i="2"/>
  <c r="H4801" i="2"/>
  <c r="I4801" i="2"/>
  <c r="H4802" i="2"/>
  <c r="I4802" i="2"/>
  <c r="H4803" i="2"/>
  <c r="I4803" i="2"/>
  <c r="H4804" i="2"/>
  <c r="I4804" i="2"/>
  <c r="H4805" i="2"/>
  <c r="I4805" i="2"/>
  <c r="H4806" i="2"/>
  <c r="I4806" i="2"/>
  <c r="H4807" i="2"/>
  <c r="I4807" i="2"/>
  <c r="H4808" i="2"/>
  <c r="I4808" i="2"/>
  <c r="H4809" i="2"/>
  <c r="I4809" i="2"/>
  <c r="H4810" i="2"/>
  <c r="I4810" i="2"/>
  <c r="H4811" i="2"/>
  <c r="I4811" i="2"/>
  <c r="H4812" i="2"/>
  <c r="I4812" i="2"/>
  <c r="H4813" i="2"/>
  <c r="I4813" i="2"/>
  <c r="H4814" i="2"/>
  <c r="I4814" i="2"/>
  <c r="H4815" i="2"/>
  <c r="I4815" i="2"/>
  <c r="H4816" i="2"/>
  <c r="I4816" i="2"/>
  <c r="H4817" i="2"/>
  <c r="I4817" i="2"/>
  <c r="H4818" i="2"/>
  <c r="I4818" i="2"/>
  <c r="H4819" i="2"/>
  <c r="I4819" i="2"/>
  <c r="H4820" i="2"/>
  <c r="I4820" i="2"/>
  <c r="H4821" i="2"/>
  <c r="I4821" i="2"/>
  <c r="H4822" i="2"/>
  <c r="I4822" i="2"/>
  <c r="H4823" i="2"/>
  <c r="I4823" i="2"/>
  <c r="H4824" i="2"/>
  <c r="I4824" i="2"/>
  <c r="H4825" i="2"/>
  <c r="I4825" i="2"/>
  <c r="H4826" i="2"/>
  <c r="I4826" i="2"/>
  <c r="H4827" i="2"/>
  <c r="I4827" i="2"/>
  <c r="H4828" i="2"/>
  <c r="I4828" i="2"/>
  <c r="H4829" i="2"/>
  <c r="I4829" i="2"/>
  <c r="H4830" i="2"/>
  <c r="I4830" i="2"/>
  <c r="H4831" i="2"/>
  <c r="I4831" i="2"/>
  <c r="H4832" i="2"/>
  <c r="I4832" i="2"/>
  <c r="H4833" i="2"/>
  <c r="I4833" i="2"/>
  <c r="H4834" i="2"/>
  <c r="I4834" i="2"/>
  <c r="H4835" i="2"/>
  <c r="I4835" i="2"/>
  <c r="H4836" i="2"/>
  <c r="I4836" i="2"/>
  <c r="H4837" i="2"/>
  <c r="I4837" i="2"/>
  <c r="H4838" i="2"/>
  <c r="I4838" i="2"/>
  <c r="H4839" i="2"/>
  <c r="I4839" i="2"/>
  <c r="H4840" i="2"/>
  <c r="I4840" i="2"/>
  <c r="H4841" i="2"/>
  <c r="I4841" i="2"/>
  <c r="H4842" i="2"/>
  <c r="I4842" i="2"/>
  <c r="H4843" i="2"/>
  <c r="I4843" i="2"/>
  <c r="H4844" i="2"/>
  <c r="I4844" i="2"/>
  <c r="H4845" i="2"/>
  <c r="I4845" i="2"/>
  <c r="H4846" i="2"/>
  <c r="I4846" i="2"/>
  <c r="H4847" i="2"/>
  <c r="I4847" i="2"/>
  <c r="H4848" i="2"/>
  <c r="I4848" i="2"/>
  <c r="H4849" i="2"/>
  <c r="I4849" i="2"/>
  <c r="H4850" i="2"/>
  <c r="I4850" i="2"/>
  <c r="H4851" i="2"/>
  <c r="I4851" i="2"/>
  <c r="H4852" i="2"/>
  <c r="I4852" i="2"/>
  <c r="H4853" i="2"/>
  <c r="I4853" i="2"/>
  <c r="H4854" i="2"/>
  <c r="I4854" i="2"/>
  <c r="H4855" i="2"/>
  <c r="I4855" i="2"/>
  <c r="H4697" i="2"/>
  <c r="I4697" i="2"/>
  <c r="H4698" i="2"/>
  <c r="I4698" i="2"/>
  <c r="H4699" i="2"/>
  <c r="I4699" i="2"/>
  <c r="H4700" i="2"/>
  <c r="I4700" i="2"/>
  <c r="H4701" i="2"/>
  <c r="I4701" i="2"/>
  <c r="H4702" i="2"/>
  <c r="I4702" i="2"/>
  <c r="H4703" i="2"/>
  <c r="I4703" i="2"/>
  <c r="H4704" i="2"/>
  <c r="I4704" i="2"/>
  <c r="H4705" i="2"/>
  <c r="I4705" i="2"/>
  <c r="H4706" i="2"/>
  <c r="I4706" i="2"/>
  <c r="H4707" i="2"/>
  <c r="I4707" i="2"/>
  <c r="H4708" i="2"/>
  <c r="I4708" i="2"/>
  <c r="H4709" i="2"/>
  <c r="I4709" i="2"/>
  <c r="H4710" i="2"/>
  <c r="I4710" i="2"/>
  <c r="H4711" i="2"/>
  <c r="I4711" i="2"/>
  <c r="H4712" i="2"/>
  <c r="I4712" i="2"/>
  <c r="H4713" i="2"/>
  <c r="I4713" i="2"/>
  <c r="H4714" i="2"/>
  <c r="I4714" i="2"/>
  <c r="H4715" i="2"/>
  <c r="I4715" i="2"/>
  <c r="H4716" i="2"/>
  <c r="I4716" i="2"/>
  <c r="H4717" i="2"/>
  <c r="I4717" i="2"/>
  <c r="H4718" i="2"/>
  <c r="I4718" i="2"/>
  <c r="H4719" i="2"/>
  <c r="I4719" i="2"/>
  <c r="H4720" i="2"/>
  <c r="I4720" i="2"/>
  <c r="H4721" i="2"/>
  <c r="I4721" i="2"/>
  <c r="H4722" i="2"/>
  <c r="I4722" i="2"/>
  <c r="H4723" i="2"/>
  <c r="I4723" i="2"/>
  <c r="H4724" i="2"/>
  <c r="I4724" i="2"/>
  <c r="H4725" i="2"/>
  <c r="I4725" i="2"/>
  <c r="H4726" i="2"/>
  <c r="I4726" i="2"/>
  <c r="H4727" i="2"/>
  <c r="I4727" i="2"/>
  <c r="H4728" i="2"/>
  <c r="I4728" i="2"/>
  <c r="H4729" i="2"/>
  <c r="I4729" i="2"/>
  <c r="H4730" i="2"/>
  <c r="I4730" i="2"/>
  <c r="H4731" i="2"/>
  <c r="I4731" i="2"/>
  <c r="H4732" i="2"/>
  <c r="I4732" i="2"/>
  <c r="H4733" i="2"/>
  <c r="I4733" i="2"/>
  <c r="H4734" i="2"/>
  <c r="I4734" i="2"/>
  <c r="H4735" i="2"/>
  <c r="I4735" i="2"/>
  <c r="H4736" i="2"/>
  <c r="I4736" i="2"/>
  <c r="H4737" i="2"/>
  <c r="I4737" i="2"/>
  <c r="H4738" i="2"/>
  <c r="I4738" i="2"/>
  <c r="H4739" i="2"/>
  <c r="I4739" i="2"/>
  <c r="H4740" i="2"/>
  <c r="I4740" i="2"/>
  <c r="H4741" i="2"/>
  <c r="I4741" i="2"/>
  <c r="H4742" i="2"/>
  <c r="I4742" i="2"/>
  <c r="H4743" i="2"/>
  <c r="I4743" i="2"/>
  <c r="H4744" i="2"/>
  <c r="I4744" i="2"/>
  <c r="H4745" i="2"/>
  <c r="I4745" i="2"/>
  <c r="B16" i="3"/>
  <c r="B17" i="3"/>
  <c r="S20" i="3" l="1"/>
  <c r="S32" i="3"/>
  <c r="S27" i="3"/>
  <c r="S28" i="3"/>
  <c r="S13" i="3"/>
  <c r="S21" i="3"/>
  <c r="S12" i="3"/>
  <c r="S31" i="3"/>
  <c r="S25" i="3"/>
  <c r="S22" i="3"/>
  <c r="S14" i="3"/>
  <c r="S16" i="3"/>
  <c r="S17" i="3"/>
  <c r="S29" i="3"/>
  <c r="S24" i="3"/>
  <c r="S23" i="3"/>
  <c r="S15" i="3"/>
  <c r="S18" i="3"/>
  <c r="S30" i="3"/>
  <c r="S26" i="3"/>
  <c r="S19" i="3"/>
  <c r="L33" i="3"/>
  <c r="M33" i="3"/>
  <c r="U33" i="3"/>
  <c r="N33" i="3"/>
  <c r="O33" i="3"/>
  <c r="J5" i="5"/>
  <c r="A39" i="3"/>
  <c r="A38" i="3"/>
  <c r="A37" i="3"/>
  <c r="A36" i="3"/>
  <c r="A35" i="3"/>
  <c r="A34" i="3"/>
  <c r="R33" i="3" l="1"/>
  <c r="O36" i="3"/>
  <c r="L36" i="3"/>
  <c r="M36" i="3"/>
  <c r="U36" i="3"/>
  <c r="N36" i="3"/>
  <c r="L37" i="3"/>
  <c r="M37" i="3"/>
  <c r="U37" i="3"/>
  <c r="N37" i="3"/>
  <c r="O37" i="3"/>
  <c r="M34" i="3"/>
  <c r="U34" i="3"/>
  <c r="N34" i="3"/>
  <c r="O34" i="3"/>
  <c r="L34" i="3"/>
  <c r="M38" i="3"/>
  <c r="U38" i="3"/>
  <c r="N38" i="3"/>
  <c r="O38" i="3"/>
  <c r="L38" i="3"/>
  <c r="N35" i="3"/>
  <c r="O35" i="3"/>
  <c r="L35" i="3"/>
  <c r="M35" i="3"/>
  <c r="U35" i="3"/>
  <c r="N39" i="3"/>
  <c r="O39" i="3"/>
  <c r="L39" i="3"/>
  <c r="M39" i="3"/>
  <c r="U39" i="3"/>
  <c r="T33" i="3"/>
  <c r="K33" i="3" s="1"/>
  <c r="R34" i="3" l="1"/>
  <c r="T34" i="3" s="1"/>
  <c r="K34" i="3" s="1"/>
  <c r="R39" i="3"/>
  <c r="T39" i="3" s="1"/>
  <c r="R35" i="3"/>
  <c r="T35" i="3" s="1"/>
  <c r="R37" i="3"/>
  <c r="T37" i="3" s="1"/>
  <c r="R38" i="3"/>
  <c r="R36" i="3"/>
  <c r="S11" i="3"/>
  <c r="J33" i="3"/>
  <c r="A11" i="3"/>
  <c r="A29" i="3"/>
  <c r="A25" i="3"/>
  <c r="U25" i="3" s="1"/>
  <c r="A21" i="3"/>
  <c r="A17" i="3"/>
  <c r="A13" i="3"/>
  <c r="A32" i="3"/>
  <c r="A28" i="3"/>
  <c r="A24" i="3"/>
  <c r="A20" i="3"/>
  <c r="A16" i="3"/>
  <c r="A12" i="3"/>
  <c r="A31" i="3"/>
  <c r="A27" i="3"/>
  <c r="A23" i="3"/>
  <c r="A19" i="3"/>
  <c r="A15" i="3"/>
  <c r="A30" i="3"/>
  <c r="A26" i="3"/>
  <c r="U26" i="3" s="1"/>
  <c r="A22" i="3"/>
  <c r="A18" i="3"/>
  <c r="A14" i="3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H1042" i="2"/>
  <c r="I1042" i="2"/>
  <c r="H1043" i="2"/>
  <c r="I1043" i="2"/>
  <c r="H1044" i="2"/>
  <c r="I1044" i="2"/>
  <c r="H1045" i="2"/>
  <c r="I1045" i="2"/>
  <c r="H1046" i="2"/>
  <c r="I1046" i="2"/>
  <c r="H1047" i="2"/>
  <c r="I1047" i="2"/>
  <c r="H1048" i="2"/>
  <c r="I1048" i="2"/>
  <c r="H1049" i="2"/>
  <c r="I1049" i="2"/>
  <c r="H1050" i="2"/>
  <c r="I1050" i="2"/>
  <c r="H1051" i="2"/>
  <c r="I1051" i="2"/>
  <c r="H1052" i="2"/>
  <c r="I1052" i="2"/>
  <c r="H1053" i="2"/>
  <c r="I1053" i="2"/>
  <c r="H1054" i="2"/>
  <c r="I1054" i="2"/>
  <c r="H1055" i="2"/>
  <c r="I1055" i="2"/>
  <c r="H1056" i="2"/>
  <c r="I1056" i="2"/>
  <c r="H1057" i="2"/>
  <c r="I1057" i="2"/>
  <c r="H1058" i="2"/>
  <c r="I1058" i="2"/>
  <c r="H1059" i="2"/>
  <c r="I1059" i="2"/>
  <c r="H1060" i="2"/>
  <c r="I1060" i="2"/>
  <c r="H1061" i="2"/>
  <c r="I1061" i="2"/>
  <c r="H1062" i="2"/>
  <c r="I1062" i="2"/>
  <c r="H1063" i="2"/>
  <c r="I1063" i="2"/>
  <c r="H1064" i="2"/>
  <c r="I1064" i="2"/>
  <c r="H1065" i="2"/>
  <c r="I1065" i="2"/>
  <c r="H1066" i="2"/>
  <c r="I1066" i="2"/>
  <c r="H1067" i="2"/>
  <c r="I1067" i="2"/>
  <c r="H1068" i="2"/>
  <c r="I1068" i="2"/>
  <c r="H1069" i="2"/>
  <c r="I1069" i="2"/>
  <c r="H1070" i="2"/>
  <c r="I1070" i="2"/>
  <c r="H1071" i="2"/>
  <c r="I1071" i="2"/>
  <c r="H1072" i="2"/>
  <c r="I1072" i="2"/>
  <c r="H1073" i="2"/>
  <c r="I1073" i="2"/>
  <c r="H1074" i="2"/>
  <c r="I1074" i="2"/>
  <c r="H1075" i="2"/>
  <c r="I1075" i="2"/>
  <c r="H1076" i="2"/>
  <c r="I1076" i="2"/>
  <c r="H1077" i="2"/>
  <c r="I1077" i="2"/>
  <c r="H1078" i="2"/>
  <c r="I1078" i="2"/>
  <c r="H1079" i="2"/>
  <c r="I1079" i="2"/>
  <c r="H1080" i="2"/>
  <c r="I1080" i="2"/>
  <c r="H1081" i="2"/>
  <c r="I1081" i="2"/>
  <c r="H1082" i="2"/>
  <c r="I1082" i="2"/>
  <c r="H1083" i="2"/>
  <c r="I1083" i="2"/>
  <c r="H1084" i="2"/>
  <c r="I1084" i="2"/>
  <c r="H1085" i="2"/>
  <c r="I1085" i="2"/>
  <c r="H1086" i="2"/>
  <c r="I1086" i="2"/>
  <c r="H1087" i="2"/>
  <c r="I1087" i="2"/>
  <c r="H1088" i="2"/>
  <c r="I1088" i="2"/>
  <c r="H1089" i="2"/>
  <c r="I1089" i="2"/>
  <c r="H1090" i="2"/>
  <c r="I1090" i="2"/>
  <c r="H1091" i="2"/>
  <c r="I1091" i="2"/>
  <c r="H1092" i="2"/>
  <c r="I1092" i="2"/>
  <c r="H1093" i="2"/>
  <c r="I1093" i="2"/>
  <c r="H1094" i="2"/>
  <c r="I1094" i="2"/>
  <c r="H1095" i="2"/>
  <c r="I1095" i="2"/>
  <c r="H1096" i="2"/>
  <c r="I1096" i="2"/>
  <c r="H1097" i="2"/>
  <c r="I1097" i="2"/>
  <c r="H1098" i="2"/>
  <c r="I1098" i="2"/>
  <c r="H1099" i="2"/>
  <c r="I1099" i="2"/>
  <c r="H1100" i="2"/>
  <c r="I1100" i="2"/>
  <c r="H1101" i="2"/>
  <c r="I1101" i="2"/>
  <c r="H1102" i="2"/>
  <c r="I1102" i="2"/>
  <c r="H1103" i="2"/>
  <c r="I1103" i="2"/>
  <c r="H1104" i="2"/>
  <c r="I1104" i="2"/>
  <c r="H1105" i="2"/>
  <c r="I1105" i="2"/>
  <c r="H1106" i="2"/>
  <c r="I1106" i="2"/>
  <c r="H1107" i="2"/>
  <c r="I1107" i="2"/>
  <c r="H1108" i="2"/>
  <c r="I1108" i="2"/>
  <c r="H1109" i="2"/>
  <c r="I1109" i="2"/>
  <c r="H1110" i="2"/>
  <c r="I1110" i="2"/>
  <c r="H1111" i="2"/>
  <c r="I1111" i="2"/>
  <c r="H1112" i="2"/>
  <c r="I1112" i="2"/>
  <c r="H1113" i="2"/>
  <c r="I1113" i="2"/>
  <c r="H1114" i="2"/>
  <c r="I1114" i="2"/>
  <c r="H1115" i="2"/>
  <c r="I1115" i="2"/>
  <c r="H1116" i="2"/>
  <c r="I1116" i="2"/>
  <c r="H1117" i="2"/>
  <c r="I1117" i="2"/>
  <c r="H1118" i="2"/>
  <c r="I1118" i="2"/>
  <c r="H1119" i="2"/>
  <c r="I1119" i="2"/>
  <c r="H1120" i="2"/>
  <c r="I1120" i="2"/>
  <c r="H1121" i="2"/>
  <c r="I1121" i="2"/>
  <c r="H1122" i="2"/>
  <c r="I1122" i="2"/>
  <c r="H1123" i="2"/>
  <c r="I1123" i="2"/>
  <c r="H1124" i="2"/>
  <c r="I1124" i="2"/>
  <c r="H1125" i="2"/>
  <c r="I1125" i="2"/>
  <c r="H1126" i="2"/>
  <c r="I1126" i="2"/>
  <c r="H1127" i="2"/>
  <c r="I1127" i="2"/>
  <c r="H1128" i="2"/>
  <c r="I1128" i="2"/>
  <c r="H1129" i="2"/>
  <c r="I1129" i="2"/>
  <c r="H1130" i="2"/>
  <c r="I1130" i="2"/>
  <c r="H1131" i="2"/>
  <c r="I1131" i="2"/>
  <c r="H1132" i="2"/>
  <c r="I1132" i="2"/>
  <c r="H1133" i="2"/>
  <c r="I1133" i="2"/>
  <c r="H1134" i="2"/>
  <c r="I1134" i="2"/>
  <c r="H1135" i="2"/>
  <c r="I1135" i="2"/>
  <c r="H1136" i="2"/>
  <c r="I1136" i="2"/>
  <c r="H1137" i="2"/>
  <c r="I1137" i="2"/>
  <c r="H1138" i="2"/>
  <c r="I1138" i="2"/>
  <c r="H1139" i="2"/>
  <c r="I1139" i="2"/>
  <c r="H1140" i="2"/>
  <c r="I1140" i="2"/>
  <c r="H1141" i="2"/>
  <c r="I1141" i="2"/>
  <c r="H1142" i="2"/>
  <c r="I1142" i="2"/>
  <c r="H1143" i="2"/>
  <c r="I1143" i="2"/>
  <c r="H1144" i="2"/>
  <c r="I1144" i="2"/>
  <c r="H1145" i="2"/>
  <c r="I1145" i="2"/>
  <c r="H1146" i="2"/>
  <c r="I1146" i="2"/>
  <c r="H1147" i="2"/>
  <c r="I1147" i="2"/>
  <c r="H1148" i="2"/>
  <c r="I1148" i="2"/>
  <c r="H1149" i="2"/>
  <c r="I1149" i="2"/>
  <c r="H1150" i="2"/>
  <c r="I1150" i="2"/>
  <c r="H1151" i="2"/>
  <c r="I1151" i="2"/>
  <c r="H1152" i="2"/>
  <c r="I1152" i="2"/>
  <c r="H1153" i="2"/>
  <c r="I1153" i="2"/>
  <c r="H1154" i="2"/>
  <c r="I1154" i="2"/>
  <c r="H1155" i="2"/>
  <c r="I1155" i="2"/>
  <c r="H1156" i="2"/>
  <c r="I1156" i="2"/>
  <c r="H1157" i="2"/>
  <c r="I1157" i="2"/>
  <c r="H1158" i="2"/>
  <c r="I1158" i="2"/>
  <c r="H1159" i="2"/>
  <c r="I1159" i="2"/>
  <c r="H1160" i="2"/>
  <c r="I1160" i="2"/>
  <c r="H1161" i="2"/>
  <c r="I1161" i="2"/>
  <c r="H1162" i="2"/>
  <c r="I1162" i="2"/>
  <c r="H1163" i="2"/>
  <c r="I1163" i="2"/>
  <c r="H1164" i="2"/>
  <c r="I1164" i="2"/>
  <c r="H1165" i="2"/>
  <c r="I1165" i="2"/>
  <c r="H1166" i="2"/>
  <c r="I1166" i="2"/>
  <c r="H1167" i="2"/>
  <c r="I1167" i="2"/>
  <c r="H1168" i="2"/>
  <c r="I1168" i="2"/>
  <c r="H1169" i="2"/>
  <c r="I1169" i="2"/>
  <c r="H1170" i="2"/>
  <c r="I1170" i="2"/>
  <c r="H1171" i="2"/>
  <c r="I1171" i="2"/>
  <c r="H1172" i="2"/>
  <c r="I1172" i="2"/>
  <c r="H1173" i="2"/>
  <c r="I1173" i="2"/>
  <c r="H1174" i="2"/>
  <c r="I1174" i="2"/>
  <c r="H1175" i="2"/>
  <c r="I1175" i="2"/>
  <c r="H1176" i="2"/>
  <c r="I1176" i="2"/>
  <c r="H1177" i="2"/>
  <c r="I1177" i="2"/>
  <c r="H1178" i="2"/>
  <c r="I1178" i="2"/>
  <c r="H1179" i="2"/>
  <c r="I1179" i="2"/>
  <c r="H1180" i="2"/>
  <c r="I1180" i="2"/>
  <c r="H1181" i="2"/>
  <c r="I1181" i="2"/>
  <c r="H1182" i="2"/>
  <c r="I1182" i="2"/>
  <c r="H1183" i="2"/>
  <c r="I1183" i="2"/>
  <c r="H1184" i="2"/>
  <c r="I1184" i="2"/>
  <c r="H1185" i="2"/>
  <c r="I1185" i="2"/>
  <c r="H1186" i="2"/>
  <c r="I1186" i="2"/>
  <c r="H1187" i="2"/>
  <c r="I1187" i="2"/>
  <c r="H1188" i="2"/>
  <c r="I1188" i="2"/>
  <c r="H1189" i="2"/>
  <c r="I1189" i="2"/>
  <c r="H1190" i="2"/>
  <c r="I1190" i="2"/>
  <c r="H1191" i="2"/>
  <c r="I1191" i="2"/>
  <c r="H1192" i="2"/>
  <c r="I1192" i="2"/>
  <c r="H1193" i="2"/>
  <c r="I1193" i="2"/>
  <c r="H1194" i="2"/>
  <c r="I1194" i="2"/>
  <c r="H1195" i="2"/>
  <c r="I1195" i="2"/>
  <c r="H1196" i="2"/>
  <c r="I1196" i="2"/>
  <c r="H1197" i="2"/>
  <c r="I1197" i="2"/>
  <c r="H1198" i="2"/>
  <c r="I1198" i="2"/>
  <c r="H1199" i="2"/>
  <c r="I1199" i="2"/>
  <c r="H1200" i="2"/>
  <c r="I1200" i="2"/>
  <c r="H1201" i="2"/>
  <c r="I1201" i="2"/>
  <c r="H1202" i="2"/>
  <c r="I1202" i="2"/>
  <c r="H1203" i="2"/>
  <c r="I1203" i="2"/>
  <c r="H1204" i="2"/>
  <c r="I1204" i="2"/>
  <c r="H1205" i="2"/>
  <c r="I1205" i="2"/>
  <c r="H1206" i="2"/>
  <c r="I1206" i="2"/>
  <c r="H1207" i="2"/>
  <c r="I1207" i="2"/>
  <c r="H1208" i="2"/>
  <c r="I1208" i="2"/>
  <c r="H1209" i="2"/>
  <c r="I1209" i="2"/>
  <c r="H1210" i="2"/>
  <c r="I1210" i="2"/>
  <c r="H1211" i="2"/>
  <c r="I1211" i="2"/>
  <c r="H1212" i="2"/>
  <c r="I1212" i="2"/>
  <c r="H1213" i="2"/>
  <c r="I1213" i="2"/>
  <c r="H1214" i="2"/>
  <c r="I1214" i="2"/>
  <c r="H1215" i="2"/>
  <c r="I1215" i="2"/>
  <c r="H1216" i="2"/>
  <c r="I1216" i="2"/>
  <c r="H1217" i="2"/>
  <c r="I1217" i="2"/>
  <c r="H1218" i="2"/>
  <c r="I1218" i="2"/>
  <c r="H1219" i="2"/>
  <c r="I1219" i="2"/>
  <c r="H1220" i="2"/>
  <c r="I1220" i="2"/>
  <c r="H1221" i="2"/>
  <c r="I1221" i="2"/>
  <c r="H1222" i="2"/>
  <c r="I1222" i="2"/>
  <c r="H1223" i="2"/>
  <c r="I1223" i="2"/>
  <c r="H1224" i="2"/>
  <c r="I1224" i="2"/>
  <c r="H1225" i="2"/>
  <c r="I1225" i="2"/>
  <c r="H1226" i="2"/>
  <c r="I1226" i="2"/>
  <c r="H1227" i="2"/>
  <c r="I1227" i="2"/>
  <c r="H1228" i="2"/>
  <c r="I1228" i="2"/>
  <c r="H1229" i="2"/>
  <c r="I1229" i="2"/>
  <c r="H1230" i="2"/>
  <c r="I1230" i="2"/>
  <c r="H1231" i="2"/>
  <c r="I1231" i="2"/>
  <c r="H1232" i="2"/>
  <c r="I1232" i="2"/>
  <c r="H1233" i="2"/>
  <c r="I1233" i="2"/>
  <c r="H1234" i="2"/>
  <c r="I1234" i="2"/>
  <c r="H1235" i="2"/>
  <c r="I1235" i="2"/>
  <c r="H1236" i="2"/>
  <c r="I1236" i="2"/>
  <c r="H1237" i="2"/>
  <c r="I1237" i="2"/>
  <c r="H1238" i="2"/>
  <c r="I1238" i="2"/>
  <c r="H1239" i="2"/>
  <c r="I1239" i="2"/>
  <c r="H1240" i="2"/>
  <c r="I1240" i="2"/>
  <c r="H1241" i="2"/>
  <c r="I1241" i="2"/>
  <c r="H1242" i="2"/>
  <c r="I1242" i="2"/>
  <c r="H1243" i="2"/>
  <c r="I1243" i="2"/>
  <c r="H1244" i="2"/>
  <c r="I1244" i="2"/>
  <c r="H1245" i="2"/>
  <c r="I1245" i="2"/>
  <c r="H1246" i="2"/>
  <c r="I1246" i="2"/>
  <c r="H1247" i="2"/>
  <c r="I1247" i="2"/>
  <c r="H1248" i="2"/>
  <c r="I1248" i="2"/>
  <c r="H1249" i="2"/>
  <c r="I1249" i="2"/>
  <c r="H1250" i="2"/>
  <c r="I1250" i="2"/>
  <c r="H1251" i="2"/>
  <c r="I1251" i="2"/>
  <c r="H1252" i="2"/>
  <c r="I1252" i="2"/>
  <c r="H1253" i="2"/>
  <c r="I1253" i="2"/>
  <c r="H1254" i="2"/>
  <c r="I1254" i="2"/>
  <c r="H1255" i="2"/>
  <c r="I1255" i="2"/>
  <c r="H1256" i="2"/>
  <c r="I1256" i="2"/>
  <c r="H1257" i="2"/>
  <c r="I1257" i="2"/>
  <c r="H1258" i="2"/>
  <c r="I1258" i="2"/>
  <c r="H1259" i="2"/>
  <c r="I1259" i="2"/>
  <c r="H1260" i="2"/>
  <c r="I1260" i="2"/>
  <c r="H1261" i="2"/>
  <c r="I1261" i="2"/>
  <c r="H1262" i="2"/>
  <c r="I1262" i="2"/>
  <c r="H1263" i="2"/>
  <c r="I1263" i="2"/>
  <c r="H1264" i="2"/>
  <c r="I1264" i="2"/>
  <c r="H1265" i="2"/>
  <c r="I1265" i="2"/>
  <c r="H1266" i="2"/>
  <c r="I1266" i="2"/>
  <c r="H1267" i="2"/>
  <c r="I1267" i="2"/>
  <c r="H1268" i="2"/>
  <c r="I1268" i="2"/>
  <c r="H1269" i="2"/>
  <c r="I1269" i="2"/>
  <c r="H1270" i="2"/>
  <c r="I1270" i="2"/>
  <c r="H1271" i="2"/>
  <c r="I1271" i="2"/>
  <c r="H1272" i="2"/>
  <c r="I1272" i="2"/>
  <c r="H1273" i="2"/>
  <c r="I1273" i="2"/>
  <c r="H1274" i="2"/>
  <c r="I1274" i="2"/>
  <c r="H1275" i="2"/>
  <c r="I1275" i="2"/>
  <c r="H1276" i="2"/>
  <c r="I1276" i="2"/>
  <c r="H1277" i="2"/>
  <c r="I1277" i="2"/>
  <c r="H1278" i="2"/>
  <c r="I1278" i="2"/>
  <c r="H1279" i="2"/>
  <c r="I1279" i="2"/>
  <c r="H1280" i="2"/>
  <c r="I1280" i="2"/>
  <c r="H1281" i="2"/>
  <c r="I1281" i="2"/>
  <c r="H1282" i="2"/>
  <c r="I1282" i="2"/>
  <c r="H1283" i="2"/>
  <c r="I1283" i="2"/>
  <c r="H1284" i="2"/>
  <c r="I1284" i="2"/>
  <c r="H1285" i="2"/>
  <c r="I1285" i="2"/>
  <c r="H1286" i="2"/>
  <c r="I1286" i="2"/>
  <c r="H1287" i="2"/>
  <c r="I1287" i="2"/>
  <c r="H1288" i="2"/>
  <c r="I1288" i="2"/>
  <c r="H1289" i="2"/>
  <c r="I1289" i="2"/>
  <c r="H1290" i="2"/>
  <c r="I1290" i="2"/>
  <c r="H1291" i="2"/>
  <c r="I1291" i="2"/>
  <c r="H1292" i="2"/>
  <c r="I1292" i="2"/>
  <c r="H1293" i="2"/>
  <c r="I1293" i="2"/>
  <c r="H1294" i="2"/>
  <c r="I1294" i="2"/>
  <c r="H1295" i="2"/>
  <c r="I1295" i="2"/>
  <c r="H1296" i="2"/>
  <c r="I1296" i="2"/>
  <c r="H1297" i="2"/>
  <c r="I1297" i="2"/>
  <c r="H1298" i="2"/>
  <c r="I1298" i="2"/>
  <c r="H1299" i="2"/>
  <c r="I1299" i="2"/>
  <c r="H1300" i="2"/>
  <c r="I1300" i="2"/>
  <c r="H1301" i="2"/>
  <c r="I1301" i="2"/>
  <c r="H1302" i="2"/>
  <c r="I1302" i="2"/>
  <c r="H1303" i="2"/>
  <c r="I1303" i="2"/>
  <c r="H1304" i="2"/>
  <c r="I1304" i="2"/>
  <c r="H1305" i="2"/>
  <c r="I1305" i="2"/>
  <c r="H1306" i="2"/>
  <c r="I1306" i="2"/>
  <c r="H1307" i="2"/>
  <c r="I1307" i="2"/>
  <c r="H1308" i="2"/>
  <c r="I1308" i="2"/>
  <c r="H1309" i="2"/>
  <c r="I1309" i="2"/>
  <c r="H1310" i="2"/>
  <c r="I1310" i="2"/>
  <c r="H1311" i="2"/>
  <c r="I1311" i="2"/>
  <c r="H1312" i="2"/>
  <c r="I1312" i="2"/>
  <c r="H1313" i="2"/>
  <c r="I1313" i="2"/>
  <c r="H1314" i="2"/>
  <c r="I1314" i="2"/>
  <c r="H1315" i="2"/>
  <c r="I1315" i="2"/>
  <c r="H1316" i="2"/>
  <c r="I1316" i="2"/>
  <c r="H1317" i="2"/>
  <c r="I1317" i="2"/>
  <c r="H1318" i="2"/>
  <c r="I1318" i="2"/>
  <c r="H1319" i="2"/>
  <c r="I1319" i="2"/>
  <c r="H1320" i="2"/>
  <c r="I1320" i="2"/>
  <c r="H1321" i="2"/>
  <c r="I1321" i="2"/>
  <c r="H1322" i="2"/>
  <c r="I1322" i="2"/>
  <c r="H1323" i="2"/>
  <c r="I1323" i="2"/>
  <c r="H1324" i="2"/>
  <c r="I1324" i="2"/>
  <c r="H1325" i="2"/>
  <c r="I1325" i="2"/>
  <c r="H1326" i="2"/>
  <c r="I1326" i="2"/>
  <c r="H1327" i="2"/>
  <c r="I1327" i="2"/>
  <c r="H1328" i="2"/>
  <c r="I1328" i="2"/>
  <c r="H1329" i="2"/>
  <c r="I1329" i="2"/>
  <c r="H1330" i="2"/>
  <c r="I1330" i="2"/>
  <c r="H1331" i="2"/>
  <c r="I1331" i="2"/>
  <c r="H1332" i="2"/>
  <c r="I1332" i="2"/>
  <c r="H1333" i="2"/>
  <c r="I1333" i="2"/>
  <c r="H1334" i="2"/>
  <c r="I1334" i="2"/>
  <c r="H1335" i="2"/>
  <c r="I1335" i="2"/>
  <c r="H1336" i="2"/>
  <c r="I1336" i="2"/>
  <c r="H1337" i="2"/>
  <c r="I1337" i="2"/>
  <c r="H1338" i="2"/>
  <c r="I1338" i="2"/>
  <c r="H1339" i="2"/>
  <c r="I1339" i="2"/>
  <c r="H1340" i="2"/>
  <c r="I1340" i="2"/>
  <c r="H1341" i="2"/>
  <c r="I1341" i="2"/>
  <c r="H1342" i="2"/>
  <c r="I1342" i="2"/>
  <c r="H1343" i="2"/>
  <c r="I1343" i="2"/>
  <c r="H1344" i="2"/>
  <c r="I1344" i="2"/>
  <c r="H1345" i="2"/>
  <c r="I1345" i="2"/>
  <c r="H1346" i="2"/>
  <c r="I1346" i="2"/>
  <c r="H1347" i="2"/>
  <c r="I1347" i="2"/>
  <c r="H1348" i="2"/>
  <c r="I1348" i="2"/>
  <c r="H1349" i="2"/>
  <c r="I1349" i="2"/>
  <c r="H1350" i="2"/>
  <c r="I1350" i="2"/>
  <c r="H1351" i="2"/>
  <c r="I1351" i="2"/>
  <c r="H1352" i="2"/>
  <c r="I1352" i="2"/>
  <c r="H1353" i="2"/>
  <c r="I1353" i="2"/>
  <c r="H1354" i="2"/>
  <c r="I1354" i="2"/>
  <c r="H1355" i="2"/>
  <c r="I1355" i="2"/>
  <c r="H1356" i="2"/>
  <c r="I1356" i="2"/>
  <c r="H1357" i="2"/>
  <c r="I1357" i="2"/>
  <c r="H1358" i="2"/>
  <c r="I1358" i="2"/>
  <c r="H1359" i="2"/>
  <c r="I1359" i="2"/>
  <c r="H1360" i="2"/>
  <c r="I1360" i="2"/>
  <c r="H1361" i="2"/>
  <c r="I1361" i="2"/>
  <c r="H1362" i="2"/>
  <c r="I1362" i="2"/>
  <c r="H1363" i="2"/>
  <c r="I1363" i="2"/>
  <c r="H1364" i="2"/>
  <c r="I1364" i="2"/>
  <c r="H1365" i="2"/>
  <c r="I1365" i="2"/>
  <c r="H1366" i="2"/>
  <c r="I1366" i="2"/>
  <c r="H1367" i="2"/>
  <c r="I1367" i="2"/>
  <c r="H1368" i="2"/>
  <c r="I1368" i="2"/>
  <c r="H1369" i="2"/>
  <c r="I1369" i="2"/>
  <c r="H1370" i="2"/>
  <c r="I1370" i="2"/>
  <c r="H1371" i="2"/>
  <c r="I1371" i="2"/>
  <c r="H1372" i="2"/>
  <c r="I1372" i="2"/>
  <c r="H1373" i="2"/>
  <c r="I1373" i="2"/>
  <c r="H1374" i="2"/>
  <c r="I1374" i="2"/>
  <c r="H1375" i="2"/>
  <c r="I1375" i="2"/>
  <c r="H1376" i="2"/>
  <c r="I1376" i="2"/>
  <c r="H1377" i="2"/>
  <c r="I1377" i="2"/>
  <c r="H1378" i="2"/>
  <c r="I1378" i="2"/>
  <c r="H1379" i="2"/>
  <c r="I1379" i="2"/>
  <c r="H1380" i="2"/>
  <c r="I1380" i="2"/>
  <c r="H1381" i="2"/>
  <c r="I1381" i="2"/>
  <c r="H1382" i="2"/>
  <c r="I1382" i="2"/>
  <c r="H1383" i="2"/>
  <c r="I1383" i="2"/>
  <c r="H1384" i="2"/>
  <c r="I1384" i="2"/>
  <c r="H1385" i="2"/>
  <c r="I1385" i="2"/>
  <c r="H1386" i="2"/>
  <c r="I1386" i="2"/>
  <c r="H1387" i="2"/>
  <c r="I1387" i="2"/>
  <c r="H1388" i="2"/>
  <c r="I1388" i="2"/>
  <c r="H1389" i="2"/>
  <c r="I1389" i="2"/>
  <c r="H1390" i="2"/>
  <c r="I1390" i="2"/>
  <c r="H1391" i="2"/>
  <c r="I1391" i="2"/>
  <c r="H1392" i="2"/>
  <c r="I1392" i="2"/>
  <c r="H1393" i="2"/>
  <c r="I1393" i="2"/>
  <c r="H1394" i="2"/>
  <c r="I1394" i="2"/>
  <c r="H1395" i="2"/>
  <c r="I1395" i="2"/>
  <c r="H1396" i="2"/>
  <c r="I1396" i="2"/>
  <c r="H1397" i="2"/>
  <c r="I1397" i="2"/>
  <c r="H1398" i="2"/>
  <c r="I1398" i="2"/>
  <c r="H1399" i="2"/>
  <c r="I1399" i="2"/>
  <c r="H1400" i="2"/>
  <c r="I1400" i="2"/>
  <c r="H1401" i="2"/>
  <c r="I1401" i="2"/>
  <c r="H1402" i="2"/>
  <c r="I1402" i="2"/>
  <c r="H1403" i="2"/>
  <c r="I1403" i="2"/>
  <c r="H1404" i="2"/>
  <c r="I1404" i="2"/>
  <c r="H1405" i="2"/>
  <c r="I1405" i="2"/>
  <c r="H1406" i="2"/>
  <c r="I1406" i="2"/>
  <c r="H1407" i="2"/>
  <c r="I1407" i="2"/>
  <c r="H1408" i="2"/>
  <c r="I1408" i="2"/>
  <c r="H1409" i="2"/>
  <c r="I1409" i="2"/>
  <c r="H1410" i="2"/>
  <c r="I1410" i="2"/>
  <c r="H1411" i="2"/>
  <c r="I1411" i="2"/>
  <c r="H1412" i="2"/>
  <c r="I1412" i="2"/>
  <c r="H1413" i="2"/>
  <c r="I1413" i="2"/>
  <c r="H1414" i="2"/>
  <c r="I1414" i="2"/>
  <c r="H1415" i="2"/>
  <c r="I1415" i="2"/>
  <c r="H1416" i="2"/>
  <c r="I1416" i="2"/>
  <c r="H1417" i="2"/>
  <c r="I1417" i="2"/>
  <c r="H1418" i="2"/>
  <c r="I1418" i="2"/>
  <c r="H1419" i="2"/>
  <c r="I1419" i="2"/>
  <c r="H1420" i="2"/>
  <c r="I1420" i="2"/>
  <c r="H1421" i="2"/>
  <c r="I1421" i="2"/>
  <c r="H1422" i="2"/>
  <c r="I1422" i="2"/>
  <c r="H1423" i="2"/>
  <c r="I1423" i="2"/>
  <c r="H1424" i="2"/>
  <c r="I1424" i="2"/>
  <c r="H1425" i="2"/>
  <c r="I1425" i="2"/>
  <c r="H1426" i="2"/>
  <c r="I1426" i="2"/>
  <c r="H1427" i="2"/>
  <c r="I1427" i="2"/>
  <c r="H1428" i="2"/>
  <c r="I1428" i="2"/>
  <c r="H1429" i="2"/>
  <c r="I1429" i="2"/>
  <c r="H1430" i="2"/>
  <c r="I1430" i="2"/>
  <c r="H1431" i="2"/>
  <c r="I1431" i="2"/>
  <c r="H1432" i="2"/>
  <c r="I1432" i="2"/>
  <c r="H1433" i="2"/>
  <c r="I1433" i="2"/>
  <c r="H1434" i="2"/>
  <c r="I1434" i="2"/>
  <c r="H1435" i="2"/>
  <c r="I1435" i="2"/>
  <c r="H1436" i="2"/>
  <c r="I1436" i="2"/>
  <c r="H1437" i="2"/>
  <c r="I1437" i="2"/>
  <c r="H1438" i="2"/>
  <c r="I1438" i="2"/>
  <c r="H1439" i="2"/>
  <c r="I1439" i="2"/>
  <c r="H1440" i="2"/>
  <c r="I1440" i="2"/>
  <c r="H1441" i="2"/>
  <c r="I1441" i="2"/>
  <c r="H1442" i="2"/>
  <c r="I1442" i="2"/>
  <c r="H1443" i="2"/>
  <c r="I1443" i="2"/>
  <c r="H1444" i="2"/>
  <c r="I1444" i="2"/>
  <c r="H1445" i="2"/>
  <c r="I1445" i="2"/>
  <c r="H1446" i="2"/>
  <c r="I1446" i="2"/>
  <c r="H1447" i="2"/>
  <c r="I1447" i="2"/>
  <c r="H1448" i="2"/>
  <c r="I1448" i="2"/>
  <c r="H1449" i="2"/>
  <c r="I1449" i="2"/>
  <c r="H1450" i="2"/>
  <c r="I1450" i="2"/>
  <c r="H1451" i="2"/>
  <c r="I1451" i="2"/>
  <c r="H1452" i="2"/>
  <c r="I1452" i="2"/>
  <c r="H1453" i="2"/>
  <c r="I1453" i="2"/>
  <c r="H1454" i="2"/>
  <c r="I1454" i="2"/>
  <c r="H1455" i="2"/>
  <c r="I1455" i="2"/>
  <c r="H1456" i="2"/>
  <c r="I1456" i="2"/>
  <c r="H1457" i="2"/>
  <c r="I1457" i="2"/>
  <c r="H1458" i="2"/>
  <c r="I1458" i="2"/>
  <c r="H1459" i="2"/>
  <c r="I1459" i="2"/>
  <c r="H1460" i="2"/>
  <c r="I1460" i="2"/>
  <c r="H1461" i="2"/>
  <c r="I1461" i="2"/>
  <c r="H1462" i="2"/>
  <c r="I1462" i="2"/>
  <c r="H1463" i="2"/>
  <c r="I1463" i="2"/>
  <c r="H1464" i="2"/>
  <c r="I1464" i="2"/>
  <c r="H1465" i="2"/>
  <c r="I1465" i="2"/>
  <c r="H1466" i="2"/>
  <c r="I1466" i="2"/>
  <c r="H1467" i="2"/>
  <c r="I1467" i="2"/>
  <c r="H1468" i="2"/>
  <c r="I1468" i="2"/>
  <c r="H1469" i="2"/>
  <c r="I1469" i="2"/>
  <c r="H1470" i="2"/>
  <c r="I1470" i="2"/>
  <c r="H1471" i="2"/>
  <c r="I1471" i="2"/>
  <c r="H1472" i="2"/>
  <c r="I1472" i="2"/>
  <c r="H1473" i="2"/>
  <c r="I1473" i="2"/>
  <c r="H1474" i="2"/>
  <c r="I1474" i="2"/>
  <c r="H1475" i="2"/>
  <c r="I1475" i="2"/>
  <c r="H1476" i="2"/>
  <c r="I1476" i="2"/>
  <c r="H1477" i="2"/>
  <c r="I1477" i="2"/>
  <c r="H1478" i="2"/>
  <c r="I1478" i="2"/>
  <c r="H1479" i="2"/>
  <c r="I1479" i="2"/>
  <c r="H1480" i="2"/>
  <c r="I1480" i="2"/>
  <c r="H1481" i="2"/>
  <c r="I1481" i="2"/>
  <c r="H1482" i="2"/>
  <c r="I1482" i="2"/>
  <c r="H1483" i="2"/>
  <c r="I1483" i="2"/>
  <c r="H1484" i="2"/>
  <c r="I1484" i="2"/>
  <c r="H1485" i="2"/>
  <c r="I1485" i="2"/>
  <c r="H1486" i="2"/>
  <c r="I1486" i="2"/>
  <c r="H1487" i="2"/>
  <c r="I1487" i="2"/>
  <c r="H1488" i="2"/>
  <c r="I1488" i="2"/>
  <c r="H1489" i="2"/>
  <c r="I1489" i="2"/>
  <c r="H1490" i="2"/>
  <c r="I1490" i="2"/>
  <c r="H1491" i="2"/>
  <c r="I1491" i="2"/>
  <c r="H1492" i="2"/>
  <c r="I1492" i="2"/>
  <c r="H1493" i="2"/>
  <c r="I1493" i="2"/>
  <c r="H1494" i="2"/>
  <c r="I1494" i="2"/>
  <c r="H1495" i="2"/>
  <c r="I1495" i="2"/>
  <c r="H1496" i="2"/>
  <c r="I1496" i="2"/>
  <c r="H1497" i="2"/>
  <c r="I1497" i="2"/>
  <c r="H1498" i="2"/>
  <c r="I1498" i="2"/>
  <c r="H1499" i="2"/>
  <c r="I1499" i="2"/>
  <c r="H1500" i="2"/>
  <c r="I1500" i="2"/>
  <c r="H1501" i="2"/>
  <c r="I1501" i="2"/>
  <c r="H1502" i="2"/>
  <c r="I1502" i="2"/>
  <c r="H1503" i="2"/>
  <c r="I1503" i="2"/>
  <c r="H1504" i="2"/>
  <c r="I1504" i="2"/>
  <c r="H1505" i="2"/>
  <c r="I1505" i="2"/>
  <c r="H1506" i="2"/>
  <c r="I1506" i="2"/>
  <c r="H1507" i="2"/>
  <c r="I1507" i="2"/>
  <c r="H1508" i="2"/>
  <c r="I1508" i="2"/>
  <c r="H1509" i="2"/>
  <c r="I1509" i="2"/>
  <c r="H1510" i="2"/>
  <c r="I1510" i="2"/>
  <c r="H1511" i="2"/>
  <c r="I1511" i="2"/>
  <c r="H1512" i="2"/>
  <c r="I1512" i="2"/>
  <c r="H1513" i="2"/>
  <c r="I1513" i="2"/>
  <c r="H1514" i="2"/>
  <c r="I1514" i="2"/>
  <c r="H1515" i="2"/>
  <c r="I1515" i="2"/>
  <c r="H1516" i="2"/>
  <c r="I1516" i="2"/>
  <c r="H1517" i="2"/>
  <c r="I1517" i="2"/>
  <c r="H1518" i="2"/>
  <c r="I1518" i="2"/>
  <c r="H1519" i="2"/>
  <c r="I1519" i="2"/>
  <c r="H1520" i="2"/>
  <c r="I1520" i="2"/>
  <c r="H1521" i="2"/>
  <c r="I1521" i="2"/>
  <c r="H1522" i="2"/>
  <c r="I1522" i="2"/>
  <c r="H1523" i="2"/>
  <c r="I1523" i="2"/>
  <c r="H1524" i="2"/>
  <c r="I1524" i="2"/>
  <c r="H1525" i="2"/>
  <c r="I1525" i="2"/>
  <c r="H1526" i="2"/>
  <c r="I1526" i="2"/>
  <c r="H1527" i="2"/>
  <c r="I1527" i="2"/>
  <c r="H1528" i="2"/>
  <c r="I1528" i="2"/>
  <c r="H1529" i="2"/>
  <c r="I1529" i="2"/>
  <c r="H1530" i="2"/>
  <c r="I1530" i="2"/>
  <c r="H1531" i="2"/>
  <c r="I1531" i="2"/>
  <c r="H1532" i="2"/>
  <c r="I1532" i="2"/>
  <c r="H1533" i="2"/>
  <c r="I1533" i="2"/>
  <c r="H1534" i="2"/>
  <c r="I1534" i="2"/>
  <c r="H1535" i="2"/>
  <c r="I1535" i="2"/>
  <c r="H1536" i="2"/>
  <c r="I1536" i="2"/>
  <c r="H1537" i="2"/>
  <c r="I1537" i="2"/>
  <c r="H1538" i="2"/>
  <c r="I1538" i="2"/>
  <c r="H1539" i="2"/>
  <c r="I1539" i="2"/>
  <c r="H1540" i="2"/>
  <c r="I1540" i="2"/>
  <c r="H1541" i="2"/>
  <c r="I1541" i="2"/>
  <c r="H1542" i="2"/>
  <c r="I1542" i="2"/>
  <c r="H1543" i="2"/>
  <c r="I1543" i="2"/>
  <c r="H1544" i="2"/>
  <c r="I1544" i="2"/>
  <c r="H1545" i="2"/>
  <c r="I1545" i="2"/>
  <c r="H1546" i="2"/>
  <c r="I1546" i="2"/>
  <c r="H1547" i="2"/>
  <c r="I1547" i="2"/>
  <c r="H1548" i="2"/>
  <c r="I1548" i="2"/>
  <c r="H1549" i="2"/>
  <c r="I1549" i="2"/>
  <c r="H1550" i="2"/>
  <c r="I1550" i="2"/>
  <c r="H1551" i="2"/>
  <c r="I1551" i="2"/>
  <c r="H1552" i="2"/>
  <c r="I1552" i="2"/>
  <c r="H1553" i="2"/>
  <c r="I1553" i="2"/>
  <c r="H1554" i="2"/>
  <c r="I1554" i="2"/>
  <c r="H1555" i="2"/>
  <c r="I1555" i="2"/>
  <c r="H1556" i="2"/>
  <c r="I1556" i="2"/>
  <c r="H1557" i="2"/>
  <c r="I1557" i="2"/>
  <c r="H1558" i="2"/>
  <c r="I1558" i="2"/>
  <c r="H1559" i="2"/>
  <c r="I1559" i="2"/>
  <c r="H1560" i="2"/>
  <c r="I1560" i="2"/>
  <c r="H1561" i="2"/>
  <c r="I1561" i="2"/>
  <c r="H1562" i="2"/>
  <c r="I1562" i="2"/>
  <c r="H1563" i="2"/>
  <c r="I1563" i="2"/>
  <c r="H1564" i="2"/>
  <c r="I1564" i="2"/>
  <c r="H1565" i="2"/>
  <c r="I1565" i="2"/>
  <c r="H1566" i="2"/>
  <c r="I1566" i="2"/>
  <c r="H1567" i="2"/>
  <c r="I1567" i="2"/>
  <c r="H1568" i="2"/>
  <c r="I1568" i="2"/>
  <c r="H1569" i="2"/>
  <c r="I1569" i="2"/>
  <c r="H1570" i="2"/>
  <c r="I1570" i="2"/>
  <c r="H1571" i="2"/>
  <c r="I1571" i="2"/>
  <c r="H1572" i="2"/>
  <c r="I1572" i="2"/>
  <c r="H1573" i="2"/>
  <c r="I1573" i="2"/>
  <c r="H1574" i="2"/>
  <c r="I1574" i="2"/>
  <c r="H1575" i="2"/>
  <c r="I1575" i="2"/>
  <c r="H1576" i="2"/>
  <c r="I1576" i="2"/>
  <c r="H1577" i="2"/>
  <c r="I1577" i="2"/>
  <c r="H1578" i="2"/>
  <c r="I1578" i="2"/>
  <c r="H1579" i="2"/>
  <c r="I1579" i="2"/>
  <c r="H1580" i="2"/>
  <c r="I1580" i="2"/>
  <c r="H1581" i="2"/>
  <c r="I1581" i="2"/>
  <c r="H1582" i="2"/>
  <c r="I1582" i="2"/>
  <c r="H1583" i="2"/>
  <c r="I1583" i="2"/>
  <c r="H1584" i="2"/>
  <c r="I1584" i="2"/>
  <c r="H1585" i="2"/>
  <c r="I1585" i="2"/>
  <c r="H1586" i="2"/>
  <c r="I1586" i="2"/>
  <c r="H1587" i="2"/>
  <c r="I1587" i="2"/>
  <c r="H1588" i="2"/>
  <c r="I1588" i="2"/>
  <c r="H1589" i="2"/>
  <c r="I1589" i="2"/>
  <c r="H1590" i="2"/>
  <c r="I1590" i="2"/>
  <c r="H1591" i="2"/>
  <c r="I1591" i="2"/>
  <c r="H1592" i="2"/>
  <c r="I1592" i="2"/>
  <c r="H1593" i="2"/>
  <c r="I1593" i="2"/>
  <c r="H1594" i="2"/>
  <c r="I1594" i="2"/>
  <c r="H1595" i="2"/>
  <c r="I1595" i="2"/>
  <c r="H1596" i="2"/>
  <c r="I1596" i="2"/>
  <c r="H1597" i="2"/>
  <c r="I1597" i="2"/>
  <c r="H1598" i="2"/>
  <c r="I1598" i="2"/>
  <c r="H1599" i="2"/>
  <c r="I1599" i="2"/>
  <c r="H1600" i="2"/>
  <c r="I1600" i="2"/>
  <c r="H1601" i="2"/>
  <c r="I1601" i="2"/>
  <c r="H1602" i="2"/>
  <c r="I1602" i="2"/>
  <c r="H1603" i="2"/>
  <c r="I1603" i="2"/>
  <c r="H1604" i="2"/>
  <c r="I1604" i="2"/>
  <c r="H1605" i="2"/>
  <c r="I1605" i="2"/>
  <c r="H1606" i="2"/>
  <c r="I1606" i="2"/>
  <c r="H1607" i="2"/>
  <c r="I1607" i="2"/>
  <c r="H1608" i="2"/>
  <c r="I1608" i="2"/>
  <c r="H1609" i="2"/>
  <c r="I1609" i="2"/>
  <c r="H1610" i="2"/>
  <c r="I1610" i="2"/>
  <c r="H1611" i="2"/>
  <c r="I1611" i="2"/>
  <c r="H1612" i="2"/>
  <c r="I1612" i="2"/>
  <c r="H1613" i="2"/>
  <c r="I1613" i="2"/>
  <c r="H1614" i="2"/>
  <c r="I1614" i="2"/>
  <c r="H1615" i="2"/>
  <c r="I1615" i="2"/>
  <c r="H1616" i="2"/>
  <c r="I1616" i="2"/>
  <c r="H1617" i="2"/>
  <c r="I1617" i="2"/>
  <c r="H1618" i="2"/>
  <c r="I1618" i="2"/>
  <c r="H1619" i="2"/>
  <c r="I1619" i="2"/>
  <c r="H1620" i="2"/>
  <c r="I1620" i="2"/>
  <c r="H1621" i="2"/>
  <c r="I1621" i="2"/>
  <c r="H1622" i="2"/>
  <c r="I1622" i="2"/>
  <c r="H1623" i="2"/>
  <c r="I1623" i="2"/>
  <c r="H1624" i="2"/>
  <c r="I1624" i="2"/>
  <c r="H1625" i="2"/>
  <c r="I1625" i="2"/>
  <c r="H1626" i="2"/>
  <c r="I1626" i="2"/>
  <c r="H1627" i="2"/>
  <c r="I1627" i="2"/>
  <c r="H1628" i="2"/>
  <c r="I1628" i="2"/>
  <c r="H1629" i="2"/>
  <c r="I1629" i="2"/>
  <c r="H1630" i="2"/>
  <c r="I1630" i="2"/>
  <c r="H1631" i="2"/>
  <c r="I1631" i="2"/>
  <c r="H1632" i="2"/>
  <c r="I1632" i="2"/>
  <c r="H1633" i="2"/>
  <c r="I1633" i="2"/>
  <c r="H1634" i="2"/>
  <c r="I1634" i="2"/>
  <c r="H1635" i="2"/>
  <c r="I1635" i="2"/>
  <c r="H1636" i="2"/>
  <c r="I1636" i="2"/>
  <c r="H1637" i="2"/>
  <c r="I1637" i="2"/>
  <c r="H1638" i="2"/>
  <c r="I1638" i="2"/>
  <c r="H1639" i="2"/>
  <c r="I1639" i="2"/>
  <c r="H1640" i="2"/>
  <c r="I1640" i="2"/>
  <c r="H1641" i="2"/>
  <c r="I1641" i="2"/>
  <c r="H1642" i="2"/>
  <c r="I1642" i="2"/>
  <c r="H1643" i="2"/>
  <c r="I1643" i="2"/>
  <c r="H1644" i="2"/>
  <c r="I1644" i="2"/>
  <c r="H1645" i="2"/>
  <c r="I1645" i="2"/>
  <c r="H1646" i="2"/>
  <c r="I1646" i="2"/>
  <c r="H1647" i="2"/>
  <c r="I1647" i="2"/>
  <c r="H1648" i="2"/>
  <c r="I1648" i="2"/>
  <c r="H1649" i="2"/>
  <c r="I1649" i="2"/>
  <c r="H1650" i="2"/>
  <c r="I1650" i="2"/>
  <c r="H1651" i="2"/>
  <c r="I1651" i="2"/>
  <c r="H1652" i="2"/>
  <c r="I1652" i="2"/>
  <c r="H1653" i="2"/>
  <c r="I1653" i="2"/>
  <c r="H1654" i="2"/>
  <c r="I1654" i="2"/>
  <c r="H1655" i="2"/>
  <c r="I1655" i="2"/>
  <c r="H1656" i="2"/>
  <c r="I1656" i="2"/>
  <c r="H1657" i="2"/>
  <c r="I1657" i="2"/>
  <c r="H1658" i="2"/>
  <c r="I1658" i="2"/>
  <c r="H1659" i="2"/>
  <c r="I1659" i="2"/>
  <c r="H1660" i="2"/>
  <c r="I1660" i="2"/>
  <c r="H1661" i="2"/>
  <c r="I1661" i="2"/>
  <c r="H1662" i="2"/>
  <c r="I1662" i="2"/>
  <c r="H1663" i="2"/>
  <c r="I1663" i="2"/>
  <c r="H1664" i="2"/>
  <c r="I1664" i="2"/>
  <c r="H1665" i="2"/>
  <c r="I1665" i="2"/>
  <c r="H1666" i="2"/>
  <c r="I1666" i="2"/>
  <c r="H1667" i="2"/>
  <c r="I1667" i="2"/>
  <c r="H1668" i="2"/>
  <c r="I1668" i="2"/>
  <c r="H1669" i="2"/>
  <c r="I1669" i="2"/>
  <c r="H1670" i="2"/>
  <c r="I1670" i="2"/>
  <c r="H1671" i="2"/>
  <c r="I1671" i="2"/>
  <c r="H1672" i="2"/>
  <c r="I1672" i="2"/>
  <c r="H1673" i="2"/>
  <c r="I1673" i="2"/>
  <c r="H1674" i="2"/>
  <c r="I1674" i="2"/>
  <c r="H1675" i="2"/>
  <c r="I1675" i="2"/>
  <c r="H1676" i="2"/>
  <c r="I1676" i="2"/>
  <c r="H1677" i="2"/>
  <c r="I1677" i="2"/>
  <c r="H1678" i="2"/>
  <c r="I1678" i="2"/>
  <c r="H1679" i="2"/>
  <c r="I1679" i="2"/>
  <c r="H1680" i="2"/>
  <c r="I1680" i="2"/>
  <c r="H1681" i="2"/>
  <c r="I1681" i="2"/>
  <c r="H1682" i="2"/>
  <c r="I1682" i="2"/>
  <c r="H1683" i="2"/>
  <c r="I1683" i="2"/>
  <c r="H1684" i="2"/>
  <c r="I1684" i="2"/>
  <c r="H1685" i="2"/>
  <c r="I1685" i="2"/>
  <c r="H1686" i="2"/>
  <c r="I1686" i="2"/>
  <c r="H1687" i="2"/>
  <c r="I1687" i="2"/>
  <c r="H1688" i="2"/>
  <c r="I1688" i="2"/>
  <c r="H1689" i="2"/>
  <c r="I1689" i="2"/>
  <c r="H1690" i="2"/>
  <c r="I1690" i="2"/>
  <c r="H1691" i="2"/>
  <c r="I1691" i="2"/>
  <c r="H1692" i="2"/>
  <c r="I1692" i="2"/>
  <c r="H1693" i="2"/>
  <c r="I1693" i="2"/>
  <c r="H1694" i="2"/>
  <c r="I1694" i="2"/>
  <c r="H1695" i="2"/>
  <c r="I1695" i="2"/>
  <c r="H1696" i="2"/>
  <c r="I1696" i="2"/>
  <c r="H1697" i="2"/>
  <c r="I1697" i="2"/>
  <c r="H1698" i="2"/>
  <c r="I1698" i="2"/>
  <c r="H1699" i="2"/>
  <c r="I1699" i="2"/>
  <c r="H1700" i="2"/>
  <c r="I1700" i="2"/>
  <c r="H1701" i="2"/>
  <c r="I1701" i="2"/>
  <c r="H1702" i="2"/>
  <c r="I1702" i="2"/>
  <c r="H1703" i="2"/>
  <c r="I1703" i="2"/>
  <c r="H1704" i="2"/>
  <c r="I1704" i="2"/>
  <c r="H1705" i="2"/>
  <c r="I1705" i="2"/>
  <c r="H1706" i="2"/>
  <c r="I1706" i="2"/>
  <c r="H1707" i="2"/>
  <c r="I1707" i="2"/>
  <c r="H1708" i="2"/>
  <c r="I1708" i="2"/>
  <c r="H1709" i="2"/>
  <c r="I1709" i="2"/>
  <c r="H1710" i="2"/>
  <c r="I1710" i="2"/>
  <c r="H1711" i="2"/>
  <c r="I1711" i="2"/>
  <c r="H1712" i="2"/>
  <c r="I1712" i="2"/>
  <c r="H1713" i="2"/>
  <c r="I1713" i="2"/>
  <c r="H1714" i="2"/>
  <c r="I1714" i="2"/>
  <c r="H1715" i="2"/>
  <c r="I1715" i="2"/>
  <c r="H1716" i="2"/>
  <c r="I1716" i="2"/>
  <c r="H1717" i="2"/>
  <c r="I1717" i="2"/>
  <c r="H1718" i="2"/>
  <c r="I1718" i="2"/>
  <c r="H1719" i="2"/>
  <c r="I1719" i="2"/>
  <c r="H1720" i="2"/>
  <c r="I1720" i="2"/>
  <c r="H1721" i="2"/>
  <c r="I1721" i="2"/>
  <c r="H1722" i="2"/>
  <c r="I1722" i="2"/>
  <c r="H1723" i="2"/>
  <c r="I1723" i="2"/>
  <c r="H1724" i="2"/>
  <c r="I1724" i="2"/>
  <c r="H1725" i="2"/>
  <c r="I1725" i="2"/>
  <c r="H1726" i="2"/>
  <c r="I1726" i="2"/>
  <c r="H1727" i="2"/>
  <c r="I1727" i="2"/>
  <c r="H1728" i="2"/>
  <c r="I1728" i="2"/>
  <c r="H1729" i="2"/>
  <c r="I1729" i="2"/>
  <c r="H1730" i="2"/>
  <c r="I1730" i="2"/>
  <c r="H1731" i="2"/>
  <c r="I1731" i="2"/>
  <c r="H1732" i="2"/>
  <c r="I1732" i="2"/>
  <c r="H1733" i="2"/>
  <c r="I1733" i="2"/>
  <c r="H1734" i="2"/>
  <c r="I1734" i="2"/>
  <c r="H1735" i="2"/>
  <c r="I1735" i="2"/>
  <c r="H1736" i="2"/>
  <c r="I1736" i="2"/>
  <c r="H1737" i="2"/>
  <c r="I1737" i="2"/>
  <c r="H1738" i="2"/>
  <c r="I1738" i="2"/>
  <c r="H1739" i="2"/>
  <c r="I1739" i="2"/>
  <c r="H1740" i="2"/>
  <c r="I1740" i="2"/>
  <c r="H1741" i="2"/>
  <c r="I1741" i="2"/>
  <c r="H1742" i="2"/>
  <c r="I1742" i="2"/>
  <c r="H1743" i="2"/>
  <c r="I1743" i="2"/>
  <c r="H1744" i="2"/>
  <c r="I1744" i="2"/>
  <c r="H1745" i="2"/>
  <c r="I1745" i="2"/>
  <c r="H1746" i="2"/>
  <c r="I1746" i="2"/>
  <c r="H1747" i="2"/>
  <c r="I1747" i="2"/>
  <c r="H1748" i="2"/>
  <c r="I1748" i="2"/>
  <c r="H1749" i="2"/>
  <c r="I1749" i="2"/>
  <c r="H1750" i="2"/>
  <c r="I1750" i="2"/>
  <c r="H1751" i="2"/>
  <c r="I1751" i="2"/>
  <c r="H1752" i="2"/>
  <c r="I1752" i="2"/>
  <c r="H1753" i="2"/>
  <c r="I1753" i="2"/>
  <c r="H1754" i="2"/>
  <c r="I1754" i="2"/>
  <c r="H1755" i="2"/>
  <c r="I1755" i="2"/>
  <c r="H1756" i="2"/>
  <c r="I1756" i="2"/>
  <c r="H1757" i="2"/>
  <c r="I1757" i="2"/>
  <c r="H1758" i="2"/>
  <c r="I1758" i="2"/>
  <c r="H1759" i="2"/>
  <c r="I1759" i="2"/>
  <c r="H1760" i="2"/>
  <c r="I1760" i="2"/>
  <c r="H1761" i="2"/>
  <c r="I1761" i="2"/>
  <c r="H1762" i="2"/>
  <c r="I1762" i="2"/>
  <c r="H1763" i="2"/>
  <c r="I1763" i="2"/>
  <c r="H1764" i="2"/>
  <c r="I1764" i="2"/>
  <c r="H1765" i="2"/>
  <c r="I1765" i="2"/>
  <c r="H1766" i="2"/>
  <c r="I1766" i="2"/>
  <c r="H1767" i="2"/>
  <c r="I1767" i="2"/>
  <c r="H1768" i="2"/>
  <c r="I1768" i="2"/>
  <c r="H1769" i="2"/>
  <c r="I1769" i="2"/>
  <c r="H1770" i="2"/>
  <c r="I1770" i="2"/>
  <c r="H1771" i="2"/>
  <c r="I1771" i="2"/>
  <c r="H1772" i="2"/>
  <c r="I1772" i="2"/>
  <c r="H1773" i="2"/>
  <c r="I1773" i="2"/>
  <c r="H1774" i="2"/>
  <c r="I1774" i="2"/>
  <c r="H1775" i="2"/>
  <c r="I1775" i="2"/>
  <c r="H1776" i="2"/>
  <c r="I1776" i="2"/>
  <c r="H1777" i="2"/>
  <c r="I1777" i="2"/>
  <c r="H1778" i="2"/>
  <c r="I1778" i="2"/>
  <c r="H1779" i="2"/>
  <c r="I1779" i="2"/>
  <c r="H1780" i="2"/>
  <c r="I1780" i="2"/>
  <c r="H1781" i="2"/>
  <c r="I1781" i="2"/>
  <c r="H1782" i="2"/>
  <c r="I1782" i="2"/>
  <c r="H1783" i="2"/>
  <c r="I1783" i="2"/>
  <c r="H1784" i="2"/>
  <c r="I1784" i="2"/>
  <c r="H1785" i="2"/>
  <c r="I1785" i="2"/>
  <c r="H1786" i="2"/>
  <c r="I1786" i="2"/>
  <c r="H1787" i="2"/>
  <c r="I1787" i="2"/>
  <c r="H1788" i="2"/>
  <c r="I1788" i="2"/>
  <c r="H1789" i="2"/>
  <c r="I1789" i="2"/>
  <c r="H1790" i="2"/>
  <c r="I1790" i="2"/>
  <c r="H1791" i="2"/>
  <c r="I1791" i="2"/>
  <c r="H1792" i="2"/>
  <c r="I1792" i="2"/>
  <c r="H1793" i="2"/>
  <c r="I1793" i="2"/>
  <c r="H1794" i="2"/>
  <c r="I1794" i="2"/>
  <c r="H1795" i="2"/>
  <c r="I1795" i="2"/>
  <c r="H1796" i="2"/>
  <c r="I1796" i="2"/>
  <c r="H1797" i="2"/>
  <c r="I1797" i="2"/>
  <c r="H1798" i="2"/>
  <c r="I1798" i="2"/>
  <c r="H1799" i="2"/>
  <c r="I1799" i="2"/>
  <c r="H1800" i="2"/>
  <c r="I1800" i="2"/>
  <c r="H1801" i="2"/>
  <c r="I1801" i="2"/>
  <c r="H1802" i="2"/>
  <c r="I1802" i="2"/>
  <c r="H1803" i="2"/>
  <c r="I1803" i="2"/>
  <c r="H1804" i="2"/>
  <c r="I1804" i="2"/>
  <c r="H1805" i="2"/>
  <c r="I1805" i="2"/>
  <c r="H1806" i="2"/>
  <c r="I1806" i="2"/>
  <c r="H1807" i="2"/>
  <c r="I1807" i="2"/>
  <c r="H1808" i="2"/>
  <c r="I1808" i="2"/>
  <c r="H1809" i="2"/>
  <c r="I1809" i="2"/>
  <c r="H1810" i="2"/>
  <c r="I1810" i="2"/>
  <c r="H1811" i="2"/>
  <c r="I1811" i="2"/>
  <c r="H1812" i="2"/>
  <c r="I1812" i="2"/>
  <c r="H1813" i="2"/>
  <c r="I1813" i="2"/>
  <c r="H1814" i="2"/>
  <c r="I1814" i="2"/>
  <c r="H1815" i="2"/>
  <c r="I1815" i="2"/>
  <c r="H1816" i="2"/>
  <c r="I1816" i="2"/>
  <c r="H1817" i="2"/>
  <c r="I1817" i="2"/>
  <c r="H1818" i="2"/>
  <c r="I1818" i="2"/>
  <c r="H1819" i="2"/>
  <c r="I1819" i="2"/>
  <c r="H1820" i="2"/>
  <c r="I1820" i="2"/>
  <c r="H1821" i="2"/>
  <c r="I1821" i="2"/>
  <c r="H1822" i="2"/>
  <c r="I1822" i="2"/>
  <c r="H1823" i="2"/>
  <c r="I1823" i="2"/>
  <c r="H1824" i="2"/>
  <c r="I1824" i="2"/>
  <c r="H1825" i="2"/>
  <c r="I1825" i="2"/>
  <c r="H1826" i="2"/>
  <c r="I1826" i="2"/>
  <c r="H1827" i="2"/>
  <c r="I1827" i="2"/>
  <c r="H1828" i="2"/>
  <c r="I1828" i="2"/>
  <c r="H1829" i="2"/>
  <c r="I1829" i="2"/>
  <c r="H1830" i="2"/>
  <c r="I1830" i="2"/>
  <c r="H1831" i="2"/>
  <c r="I1831" i="2"/>
  <c r="H1832" i="2"/>
  <c r="I1832" i="2"/>
  <c r="H1833" i="2"/>
  <c r="I1833" i="2"/>
  <c r="H1834" i="2"/>
  <c r="I1834" i="2"/>
  <c r="H1835" i="2"/>
  <c r="I1835" i="2"/>
  <c r="H1836" i="2"/>
  <c r="I1836" i="2"/>
  <c r="H1837" i="2"/>
  <c r="I1837" i="2"/>
  <c r="H1838" i="2"/>
  <c r="I1838" i="2"/>
  <c r="H1839" i="2"/>
  <c r="I1839" i="2"/>
  <c r="H1840" i="2"/>
  <c r="I1840" i="2"/>
  <c r="H1841" i="2"/>
  <c r="I1841" i="2"/>
  <c r="H1842" i="2"/>
  <c r="I1842" i="2"/>
  <c r="H1843" i="2"/>
  <c r="I1843" i="2"/>
  <c r="H1844" i="2"/>
  <c r="I1844" i="2"/>
  <c r="H1845" i="2"/>
  <c r="I1845" i="2"/>
  <c r="H1846" i="2"/>
  <c r="I1846" i="2"/>
  <c r="H1847" i="2"/>
  <c r="I1847" i="2"/>
  <c r="H1848" i="2"/>
  <c r="I1848" i="2"/>
  <c r="H1849" i="2"/>
  <c r="I1849" i="2"/>
  <c r="H1850" i="2"/>
  <c r="I1850" i="2"/>
  <c r="H1851" i="2"/>
  <c r="I1851" i="2"/>
  <c r="H1852" i="2"/>
  <c r="I1852" i="2"/>
  <c r="H1853" i="2"/>
  <c r="I1853" i="2"/>
  <c r="H1854" i="2"/>
  <c r="I1854" i="2"/>
  <c r="H1855" i="2"/>
  <c r="I1855" i="2"/>
  <c r="H1856" i="2"/>
  <c r="I1856" i="2"/>
  <c r="H1857" i="2"/>
  <c r="I1857" i="2"/>
  <c r="H1858" i="2"/>
  <c r="I1858" i="2"/>
  <c r="H1859" i="2"/>
  <c r="I1859" i="2"/>
  <c r="H1860" i="2"/>
  <c r="I1860" i="2"/>
  <c r="H1861" i="2"/>
  <c r="I1861" i="2"/>
  <c r="H1862" i="2"/>
  <c r="I1862" i="2"/>
  <c r="H1863" i="2"/>
  <c r="I1863" i="2"/>
  <c r="H1864" i="2"/>
  <c r="I1864" i="2"/>
  <c r="H1865" i="2"/>
  <c r="I1865" i="2"/>
  <c r="H1866" i="2"/>
  <c r="I1866" i="2"/>
  <c r="H1867" i="2"/>
  <c r="I1867" i="2"/>
  <c r="H1868" i="2"/>
  <c r="I1868" i="2"/>
  <c r="H1869" i="2"/>
  <c r="I1869" i="2"/>
  <c r="H1870" i="2"/>
  <c r="I1870" i="2"/>
  <c r="H1871" i="2"/>
  <c r="I1871" i="2"/>
  <c r="H1872" i="2"/>
  <c r="I1872" i="2"/>
  <c r="H1873" i="2"/>
  <c r="I1873" i="2"/>
  <c r="H1874" i="2"/>
  <c r="I1874" i="2"/>
  <c r="H1875" i="2"/>
  <c r="I1875" i="2"/>
  <c r="H1876" i="2"/>
  <c r="I1876" i="2"/>
  <c r="H1877" i="2"/>
  <c r="I1877" i="2"/>
  <c r="H1878" i="2"/>
  <c r="I1878" i="2"/>
  <c r="H1879" i="2"/>
  <c r="I1879" i="2"/>
  <c r="H1880" i="2"/>
  <c r="I1880" i="2"/>
  <c r="H1881" i="2"/>
  <c r="I1881" i="2"/>
  <c r="H1882" i="2"/>
  <c r="I1882" i="2"/>
  <c r="H1883" i="2"/>
  <c r="I1883" i="2"/>
  <c r="H1884" i="2"/>
  <c r="I1884" i="2"/>
  <c r="H1885" i="2"/>
  <c r="I1885" i="2"/>
  <c r="H1886" i="2"/>
  <c r="I1886" i="2"/>
  <c r="H1887" i="2"/>
  <c r="I1887" i="2"/>
  <c r="H1888" i="2"/>
  <c r="I1888" i="2"/>
  <c r="H1889" i="2"/>
  <c r="I1889" i="2"/>
  <c r="H1890" i="2"/>
  <c r="I1890" i="2"/>
  <c r="H1891" i="2"/>
  <c r="I1891" i="2"/>
  <c r="H1892" i="2"/>
  <c r="I1892" i="2"/>
  <c r="H1893" i="2"/>
  <c r="I1893" i="2"/>
  <c r="H1894" i="2"/>
  <c r="I1894" i="2"/>
  <c r="H1895" i="2"/>
  <c r="I1895" i="2"/>
  <c r="H1896" i="2"/>
  <c r="I1896" i="2"/>
  <c r="H1897" i="2"/>
  <c r="I1897" i="2"/>
  <c r="H1898" i="2"/>
  <c r="I1898" i="2"/>
  <c r="H1899" i="2"/>
  <c r="I1899" i="2"/>
  <c r="H1900" i="2"/>
  <c r="I1900" i="2"/>
  <c r="H1901" i="2"/>
  <c r="I1901" i="2"/>
  <c r="H1902" i="2"/>
  <c r="I1902" i="2"/>
  <c r="H1903" i="2"/>
  <c r="I1903" i="2"/>
  <c r="H1904" i="2"/>
  <c r="I1904" i="2"/>
  <c r="H1905" i="2"/>
  <c r="I1905" i="2"/>
  <c r="H1906" i="2"/>
  <c r="I1906" i="2"/>
  <c r="H1907" i="2"/>
  <c r="I1907" i="2"/>
  <c r="H1908" i="2"/>
  <c r="I1908" i="2"/>
  <c r="H1909" i="2"/>
  <c r="I1909" i="2"/>
  <c r="H1910" i="2"/>
  <c r="I1910" i="2"/>
  <c r="H1911" i="2"/>
  <c r="I1911" i="2"/>
  <c r="H1912" i="2"/>
  <c r="I1912" i="2"/>
  <c r="H1913" i="2"/>
  <c r="I1913" i="2"/>
  <c r="H1914" i="2"/>
  <c r="I1914" i="2"/>
  <c r="H1915" i="2"/>
  <c r="I1915" i="2"/>
  <c r="H1916" i="2"/>
  <c r="I1916" i="2"/>
  <c r="H1917" i="2"/>
  <c r="I1917" i="2"/>
  <c r="H1918" i="2"/>
  <c r="I1918" i="2"/>
  <c r="H1919" i="2"/>
  <c r="I1919" i="2"/>
  <c r="H1920" i="2"/>
  <c r="I1920" i="2"/>
  <c r="H1921" i="2"/>
  <c r="I1921" i="2"/>
  <c r="H1922" i="2"/>
  <c r="I1922" i="2"/>
  <c r="H1923" i="2"/>
  <c r="I1923" i="2"/>
  <c r="H1924" i="2"/>
  <c r="I1924" i="2"/>
  <c r="H1925" i="2"/>
  <c r="I1925" i="2"/>
  <c r="H1926" i="2"/>
  <c r="I1926" i="2"/>
  <c r="H1927" i="2"/>
  <c r="I1927" i="2"/>
  <c r="H1928" i="2"/>
  <c r="I1928" i="2"/>
  <c r="H1929" i="2"/>
  <c r="I1929" i="2"/>
  <c r="H1930" i="2"/>
  <c r="I1930" i="2"/>
  <c r="H1931" i="2"/>
  <c r="I1931" i="2"/>
  <c r="H1932" i="2"/>
  <c r="I1932" i="2"/>
  <c r="H1933" i="2"/>
  <c r="I1933" i="2"/>
  <c r="H1934" i="2"/>
  <c r="I1934" i="2"/>
  <c r="H1935" i="2"/>
  <c r="I1935" i="2"/>
  <c r="H1936" i="2"/>
  <c r="I1936" i="2"/>
  <c r="H1937" i="2"/>
  <c r="I1937" i="2"/>
  <c r="H1938" i="2"/>
  <c r="I1938" i="2"/>
  <c r="H1939" i="2"/>
  <c r="I1939" i="2"/>
  <c r="H1940" i="2"/>
  <c r="I1940" i="2"/>
  <c r="H1941" i="2"/>
  <c r="I1941" i="2"/>
  <c r="H1942" i="2"/>
  <c r="I1942" i="2"/>
  <c r="H1943" i="2"/>
  <c r="I1943" i="2"/>
  <c r="H1944" i="2"/>
  <c r="I1944" i="2"/>
  <c r="H1945" i="2"/>
  <c r="I1945" i="2"/>
  <c r="H1946" i="2"/>
  <c r="I1946" i="2"/>
  <c r="H1947" i="2"/>
  <c r="I1947" i="2"/>
  <c r="H1948" i="2"/>
  <c r="I1948" i="2"/>
  <c r="H1949" i="2"/>
  <c r="I1949" i="2"/>
  <c r="H1950" i="2"/>
  <c r="I1950" i="2"/>
  <c r="H1951" i="2"/>
  <c r="I1951" i="2"/>
  <c r="H1952" i="2"/>
  <c r="I1952" i="2"/>
  <c r="H1953" i="2"/>
  <c r="I1953" i="2"/>
  <c r="H1954" i="2"/>
  <c r="I1954" i="2"/>
  <c r="H1955" i="2"/>
  <c r="I1955" i="2"/>
  <c r="H1956" i="2"/>
  <c r="I1956" i="2"/>
  <c r="H1957" i="2"/>
  <c r="I1957" i="2"/>
  <c r="H1958" i="2"/>
  <c r="I1958" i="2"/>
  <c r="H1959" i="2"/>
  <c r="I1959" i="2"/>
  <c r="H1960" i="2"/>
  <c r="I1960" i="2"/>
  <c r="H1961" i="2"/>
  <c r="I1961" i="2"/>
  <c r="H1962" i="2"/>
  <c r="I1962" i="2"/>
  <c r="H1963" i="2"/>
  <c r="I1963" i="2"/>
  <c r="H1964" i="2"/>
  <c r="I1964" i="2"/>
  <c r="H1965" i="2"/>
  <c r="I1965" i="2"/>
  <c r="H1966" i="2"/>
  <c r="I1966" i="2"/>
  <c r="H1967" i="2"/>
  <c r="I1967" i="2"/>
  <c r="H1968" i="2"/>
  <c r="I1968" i="2"/>
  <c r="H1969" i="2"/>
  <c r="I1969" i="2"/>
  <c r="H1970" i="2"/>
  <c r="I1970" i="2"/>
  <c r="H1971" i="2"/>
  <c r="I1971" i="2"/>
  <c r="H1972" i="2"/>
  <c r="I1972" i="2"/>
  <c r="H1973" i="2"/>
  <c r="I1973" i="2"/>
  <c r="H1974" i="2"/>
  <c r="I1974" i="2"/>
  <c r="H1975" i="2"/>
  <c r="I1975" i="2"/>
  <c r="H1976" i="2"/>
  <c r="I1976" i="2"/>
  <c r="H1977" i="2"/>
  <c r="I1977" i="2"/>
  <c r="H1978" i="2"/>
  <c r="I1978" i="2"/>
  <c r="H1979" i="2"/>
  <c r="I1979" i="2"/>
  <c r="H1980" i="2"/>
  <c r="I1980" i="2"/>
  <c r="H1981" i="2"/>
  <c r="I1981" i="2"/>
  <c r="H1982" i="2"/>
  <c r="I1982" i="2"/>
  <c r="H1983" i="2"/>
  <c r="I1983" i="2"/>
  <c r="H1984" i="2"/>
  <c r="I1984" i="2"/>
  <c r="H1985" i="2"/>
  <c r="I1985" i="2"/>
  <c r="H1986" i="2"/>
  <c r="I1986" i="2"/>
  <c r="H1987" i="2"/>
  <c r="I1987" i="2"/>
  <c r="H1988" i="2"/>
  <c r="I1988" i="2"/>
  <c r="H1989" i="2"/>
  <c r="I1989" i="2"/>
  <c r="H1990" i="2"/>
  <c r="I1990" i="2"/>
  <c r="H1991" i="2"/>
  <c r="I1991" i="2"/>
  <c r="H1992" i="2"/>
  <c r="I1992" i="2"/>
  <c r="H1993" i="2"/>
  <c r="I1993" i="2"/>
  <c r="H1994" i="2"/>
  <c r="I1994" i="2"/>
  <c r="H1995" i="2"/>
  <c r="I1995" i="2"/>
  <c r="H1996" i="2"/>
  <c r="I1996" i="2"/>
  <c r="H1997" i="2"/>
  <c r="I1997" i="2"/>
  <c r="H1998" i="2"/>
  <c r="I1998" i="2"/>
  <c r="H1999" i="2"/>
  <c r="I1999" i="2"/>
  <c r="H2000" i="2"/>
  <c r="I2000" i="2"/>
  <c r="H2001" i="2"/>
  <c r="I2001" i="2"/>
  <c r="H2002" i="2"/>
  <c r="I2002" i="2"/>
  <c r="H2003" i="2"/>
  <c r="I2003" i="2"/>
  <c r="H2004" i="2"/>
  <c r="I2004" i="2"/>
  <c r="H2005" i="2"/>
  <c r="I2005" i="2"/>
  <c r="H2006" i="2"/>
  <c r="I2006" i="2"/>
  <c r="H2007" i="2"/>
  <c r="I2007" i="2"/>
  <c r="H2008" i="2"/>
  <c r="I2008" i="2"/>
  <c r="H2009" i="2"/>
  <c r="I2009" i="2"/>
  <c r="H2010" i="2"/>
  <c r="I2010" i="2"/>
  <c r="H2011" i="2"/>
  <c r="I2011" i="2"/>
  <c r="H2012" i="2"/>
  <c r="I2012" i="2"/>
  <c r="H2013" i="2"/>
  <c r="I2013" i="2"/>
  <c r="H2014" i="2"/>
  <c r="I2014" i="2"/>
  <c r="H2015" i="2"/>
  <c r="I2015" i="2"/>
  <c r="H2016" i="2"/>
  <c r="I2016" i="2"/>
  <c r="H2017" i="2"/>
  <c r="I2017" i="2"/>
  <c r="H2018" i="2"/>
  <c r="I2018" i="2"/>
  <c r="H2019" i="2"/>
  <c r="I2019" i="2"/>
  <c r="H2020" i="2"/>
  <c r="I2020" i="2"/>
  <c r="H2021" i="2"/>
  <c r="I2021" i="2"/>
  <c r="H2022" i="2"/>
  <c r="I2022" i="2"/>
  <c r="H2023" i="2"/>
  <c r="I2023" i="2"/>
  <c r="H2024" i="2"/>
  <c r="I2024" i="2"/>
  <c r="H2025" i="2"/>
  <c r="I2025" i="2"/>
  <c r="H2026" i="2"/>
  <c r="I2026" i="2"/>
  <c r="H2027" i="2"/>
  <c r="I2027" i="2"/>
  <c r="H2028" i="2"/>
  <c r="I2028" i="2"/>
  <c r="H2029" i="2"/>
  <c r="I2029" i="2"/>
  <c r="H2030" i="2"/>
  <c r="I2030" i="2"/>
  <c r="H2031" i="2"/>
  <c r="I2031" i="2"/>
  <c r="H2032" i="2"/>
  <c r="I2032" i="2"/>
  <c r="H2033" i="2"/>
  <c r="I2033" i="2"/>
  <c r="H2034" i="2"/>
  <c r="I2034" i="2"/>
  <c r="H2035" i="2"/>
  <c r="I2035" i="2"/>
  <c r="H2036" i="2"/>
  <c r="I2036" i="2"/>
  <c r="H2037" i="2"/>
  <c r="I2037" i="2"/>
  <c r="H2038" i="2"/>
  <c r="I2038" i="2"/>
  <c r="H2039" i="2"/>
  <c r="I2039" i="2"/>
  <c r="H2040" i="2"/>
  <c r="I2040" i="2"/>
  <c r="H2041" i="2"/>
  <c r="I2041" i="2"/>
  <c r="H2042" i="2"/>
  <c r="I2042" i="2"/>
  <c r="H2043" i="2"/>
  <c r="I2043" i="2"/>
  <c r="H2044" i="2"/>
  <c r="I2044" i="2"/>
  <c r="H2045" i="2"/>
  <c r="I2045" i="2"/>
  <c r="H2046" i="2"/>
  <c r="I2046" i="2"/>
  <c r="H2047" i="2"/>
  <c r="I2047" i="2"/>
  <c r="H2048" i="2"/>
  <c r="I2048" i="2"/>
  <c r="H2049" i="2"/>
  <c r="I2049" i="2"/>
  <c r="H2050" i="2"/>
  <c r="I2050" i="2"/>
  <c r="H2051" i="2"/>
  <c r="I2051" i="2"/>
  <c r="H2052" i="2"/>
  <c r="I2052" i="2"/>
  <c r="H2053" i="2"/>
  <c r="I2053" i="2"/>
  <c r="H2054" i="2"/>
  <c r="I2054" i="2"/>
  <c r="H2055" i="2"/>
  <c r="I2055" i="2"/>
  <c r="H2056" i="2"/>
  <c r="I2056" i="2"/>
  <c r="H2057" i="2"/>
  <c r="I2057" i="2"/>
  <c r="H2058" i="2"/>
  <c r="I2058" i="2"/>
  <c r="H2059" i="2"/>
  <c r="I2059" i="2"/>
  <c r="H2060" i="2"/>
  <c r="I2060" i="2"/>
  <c r="H2061" i="2"/>
  <c r="I2061" i="2"/>
  <c r="H2062" i="2"/>
  <c r="I2062" i="2"/>
  <c r="H2063" i="2"/>
  <c r="I2063" i="2"/>
  <c r="H2064" i="2"/>
  <c r="I2064" i="2"/>
  <c r="H2065" i="2"/>
  <c r="I2065" i="2"/>
  <c r="H2066" i="2"/>
  <c r="I2066" i="2"/>
  <c r="H2067" i="2"/>
  <c r="I2067" i="2"/>
  <c r="H2068" i="2"/>
  <c r="I2068" i="2"/>
  <c r="H2069" i="2"/>
  <c r="I2069" i="2"/>
  <c r="H2070" i="2"/>
  <c r="I2070" i="2"/>
  <c r="H2071" i="2"/>
  <c r="I2071" i="2"/>
  <c r="H2072" i="2"/>
  <c r="I2072" i="2"/>
  <c r="H2073" i="2"/>
  <c r="I2073" i="2"/>
  <c r="H2074" i="2"/>
  <c r="I2074" i="2"/>
  <c r="H2075" i="2"/>
  <c r="I2075" i="2"/>
  <c r="H2076" i="2"/>
  <c r="I2076" i="2"/>
  <c r="H2077" i="2"/>
  <c r="I2077" i="2"/>
  <c r="H2078" i="2"/>
  <c r="I2078" i="2"/>
  <c r="H2079" i="2"/>
  <c r="I2079" i="2"/>
  <c r="H2080" i="2"/>
  <c r="I2080" i="2"/>
  <c r="H2081" i="2"/>
  <c r="I2081" i="2"/>
  <c r="H2082" i="2"/>
  <c r="I2082" i="2"/>
  <c r="H2083" i="2"/>
  <c r="I2083" i="2"/>
  <c r="H2084" i="2"/>
  <c r="I2084" i="2"/>
  <c r="H2085" i="2"/>
  <c r="I2085" i="2"/>
  <c r="H2086" i="2"/>
  <c r="I2086" i="2"/>
  <c r="H2087" i="2"/>
  <c r="I2087" i="2"/>
  <c r="H2088" i="2"/>
  <c r="I2088" i="2"/>
  <c r="H2089" i="2"/>
  <c r="I2089" i="2"/>
  <c r="H2090" i="2"/>
  <c r="I2090" i="2"/>
  <c r="H2091" i="2"/>
  <c r="I2091" i="2"/>
  <c r="H2092" i="2"/>
  <c r="I2092" i="2"/>
  <c r="H2093" i="2"/>
  <c r="I2093" i="2"/>
  <c r="H2094" i="2"/>
  <c r="I2094" i="2"/>
  <c r="H2095" i="2"/>
  <c r="I2095" i="2"/>
  <c r="H2096" i="2"/>
  <c r="I2096" i="2"/>
  <c r="H2097" i="2"/>
  <c r="I2097" i="2"/>
  <c r="H2098" i="2"/>
  <c r="I2098" i="2"/>
  <c r="H2099" i="2"/>
  <c r="I2099" i="2"/>
  <c r="H2100" i="2"/>
  <c r="I2100" i="2"/>
  <c r="H2101" i="2"/>
  <c r="I2101" i="2"/>
  <c r="H2102" i="2"/>
  <c r="I2102" i="2"/>
  <c r="H2103" i="2"/>
  <c r="I2103" i="2"/>
  <c r="H2104" i="2"/>
  <c r="I2104" i="2"/>
  <c r="H2105" i="2"/>
  <c r="I2105" i="2"/>
  <c r="H2106" i="2"/>
  <c r="I2106" i="2"/>
  <c r="H2107" i="2"/>
  <c r="I2107" i="2"/>
  <c r="H2108" i="2"/>
  <c r="I2108" i="2"/>
  <c r="H2109" i="2"/>
  <c r="I2109" i="2"/>
  <c r="H2110" i="2"/>
  <c r="I2110" i="2"/>
  <c r="H2111" i="2"/>
  <c r="I2111" i="2"/>
  <c r="H2112" i="2"/>
  <c r="I2112" i="2"/>
  <c r="H2113" i="2"/>
  <c r="I2113" i="2"/>
  <c r="H2114" i="2"/>
  <c r="I2114" i="2"/>
  <c r="H2115" i="2"/>
  <c r="I2115" i="2"/>
  <c r="H2116" i="2"/>
  <c r="I2116" i="2"/>
  <c r="H2117" i="2"/>
  <c r="I2117" i="2"/>
  <c r="H2118" i="2"/>
  <c r="I2118" i="2"/>
  <c r="H2119" i="2"/>
  <c r="I2119" i="2"/>
  <c r="H2120" i="2"/>
  <c r="I2120" i="2"/>
  <c r="H2121" i="2"/>
  <c r="I2121" i="2"/>
  <c r="H2122" i="2"/>
  <c r="I2122" i="2"/>
  <c r="H2123" i="2"/>
  <c r="I2123" i="2"/>
  <c r="H2124" i="2"/>
  <c r="I2124" i="2"/>
  <c r="H2125" i="2"/>
  <c r="I2125" i="2"/>
  <c r="H2126" i="2"/>
  <c r="I2126" i="2"/>
  <c r="H2127" i="2"/>
  <c r="I2127" i="2"/>
  <c r="H2128" i="2"/>
  <c r="I2128" i="2"/>
  <c r="H2129" i="2"/>
  <c r="I2129" i="2"/>
  <c r="H2130" i="2"/>
  <c r="I2130" i="2"/>
  <c r="H2131" i="2"/>
  <c r="I2131" i="2"/>
  <c r="H2132" i="2"/>
  <c r="I2132" i="2"/>
  <c r="H2133" i="2"/>
  <c r="I2133" i="2"/>
  <c r="H2134" i="2"/>
  <c r="I2134" i="2"/>
  <c r="H2135" i="2"/>
  <c r="I2135" i="2"/>
  <c r="H2136" i="2"/>
  <c r="I2136" i="2"/>
  <c r="H2137" i="2"/>
  <c r="I2137" i="2"/>
  <c r="H2138" i="2"/>
  <c r="I2138" i="2"/>
  <c r="H2139" i="2"/>
  <c r="I2139" i="2"/>
  <c r="H2140" i="2"/>
  <c r="I2140" i="2"/>
  <c r="H2141" i="2"/>
  <c r="I2141" i="2"/>
  <c r="H2142" i="2"/>
  <c r="I2142" i="2"/>
  <c r="H2143" i="2"/>
  <c r="I2143" i="2"/>
  <c r="H2144" i="2"/>
  <c r="I2144" i="2"/>
  <c r="H2145" i="2"/>
  <c r="I2145" i="2"/>
  <c r="H2146" i="2"/>
  <c r="I2146" i="2"/>
  <c r="H2147" i="2"/>
  <c r="I2147" i="2"/>
  <c r="H2148" i="2"/>
  <c r="I2148" i="2"/>
  <c r="H2149" i="2"/>
  <c r="I2149" i="2"/>
  <c r="H2150" i="2"/>
  <c r="I2150" i="2"/>
  <c r="H2151" i="2"/>
  <c r="I2151" i="2"/>
  <c r="H2152" i="2"/>
  <c r="I2152" i="2"/>
  <c r="H2153" i="2"/>
  <c r="I2153" i="2"/>
  <c r="H2154" i="2"/>
  <c r="I2154" i="2"/>
  <c r="H2155" i="2"/>
  <c r="I2155" i="2"/>
  <c r="H2156" i="2"/>
  <c r="I2156" i="2"/>
  <c r="H2157" i="2"/>
  <c r="I2157" i="2"/>
  <c r="H2158" i="2"/>
  <c r="I2158" i="2"/>
  <c r="H2159" i="2"/>
  <c r="I2159" i="2"/>
  <c r="H2160" i="2"/>
  <c r="I2160" i="2"/>
  <c r="H2161" i="2"/>
  <c r="I2161" i="2"/>
  <c r="H2162" i="2"/>
  <c r="I2162" i="2"/>
  <c r="H2163" i="2"/>
  <c r="I2163" i="2"/>
  <c r="H2164" i="2"/>
  <c r="I2164" i="2"/>
  <c r="H2165" i="2"/>
  <c r="I2165" i="2"/>
  <c r="H2166" i="2"/>
  <c r="I2166" i="2"/>
  <c r="H2167" i="2"/>
  <c r="I2167" i="2"/>
  <c r="H2168" i="2"/>
  <c r="I2168" i="2"/>
  <c r="H2169" i="2"/>
  <c r="I2169" i="2"/>
  <c r="H2170" i="2"/>
  <c r="I2170" i="2"/>
  <c r="H2171" i="2"/>
  <c r="I2171" i="2"/>
  <c r="H2172" i="2"/>
  <c r="I2172" i="2"/>
  <c r="H2173" i="2"/>
  <c r="I2173" i="2"/>
  <c r="H2174" i="2"/>
  <c r="I2174" i="2"/>
  <c r="H2175" i="2"/>
  <c r="I2175" i="2"/>
  <c r="H2176" i="2"/>
  <c r="I2176" i="2"/>
  <c r="H2177" i="2"/>
  <c r="I2177" i="2"/>
  <c r="H2178" i="2"/>
  <c r="I2178" i="2"/>
  <c r="H2179" i="2"/>
  <c r="I2179" i="2"/>
  <c r="H2180" i="2"/>
  <c r="I2180" i="2"/>
  <c r="H2181" i="2"/>
  <c r="I2181" i="2"/>
  <c r="H2182" i="2"/>
  <c r="I2182" i="2"/>
  <c r="H2183" i="2"/>
  <c r="I2183" i="2"/>
  <c r="H2184" i="2"/>
  <c r="I2184" i="2"/>
  <c r="H2185" i="2"/>
  <c r="I2185" i="2"/>
  <c r="H2186" i="2"/>
  <c r="I2186" i="2"/>
  <c r="H2187" i="2"/>
  <c r="I2187" i="2"/>
  <c r="H2188" i="2"/>
  <c r="I2188" i="2"/>
  <c r="H2189" i="2"/>
  <c r="I2189" i="2"/>
  <c r="H2190" i="2"/>
  <c r="I2190" i="2"/>
  <c r="H2191" i="2"/>
  <c r="I2191" i="2"/>
  <c r="H2192" i="2"/>
  <c r="I2192" i="2"/>
  <c r="H2193" i="2"/>
  <c r="I2193" i="2"/>
  <c r="H2194" i="2"/>
  <c r="I2194" i="2"/>
  <c r="H2195" i="2"/>
  <c r="I2195" i="2"/>
  <c r="H2196" i="2"/>
  <c r="I2196" i="2"/>
  <c r="H2197" i="2"/>
  <c r="I2197" i="2"/>
  <c r="H2198" i="2"/>
  <c r="I2198" i="2"/>
  <c r="H2199" i="2"/>
  <c r="I2199" i="2"/>
  <c r="H2200" i="2"/>
  <c r="I2200" i="2"/>
  <c r="H2201" i="2"/>
  <c r="I2201" i="2"/>
  <c r="H2202" i="2"/>
  <c r="I2202" i="2"/>
  <c r="H2203" i="2"/>
  <c r="I2203" i="2"/>
  <c r="H2204" i="2"/>
  <c r="I2204" i="2"/>
  <c r="H2205" i="2"/>
  <c r="I2205" i="2"/>
  <c r="H2206" i="2"/>
  <c r="I2206" i="2"/>
  <c r="H2207" i="2"/>
  <c r="I2207" i="2"/>
  <c r="H2208" i="2"/>
  <c r="I2208" i="2"/>
  <c r="H2209" i="2"/>
  <c r="I2209" i="2"/>
  <c r="H2210" i="2"/>
  <c r="I2210" i="2"/>
  <c r="H2211" i="2"/>
  <c r="I2211" i="2"/>
  <c r="H2212" i="2"/>
  <c r="I2212" i="2"/>
  <c r="H2213" i="2"/>
  <c r="I2213" i="2"/>
  <c r="H2214" i="2"/>
  <c r="I2214" i="2"/>
  <c r="H2215" i="2"/>
  <c r="I2215" i="2"/>
  <c r="H2216" i="2"/>
  <c r="I2216" i="2"/>
  <c r="H2217" i="2"/>
  <c r="I2217" i="2"/>
  <c r="H2218" i="2"/>
  <c r="I2218" i="2"/>
  <c r="H2219" i="2"/>
  <c r="I2219" i="2"/>
  <c r="H2220" i="2"/>
  <c r="I2220" i="2"/>
  <c r="H2221" i="2"/>
  <c r="I2221" i="2"/>
  <c r="H2222" i="2"/>
  <c r="I2222" i="2"/>
  <c r="H2223" i="2"/>
  <c r="I2223" i="2"/>
  <c r="H2224" i="2"/>
  <c r="I2224" i="2"/>
  <c r="H2225" i="2"/>
  <c r="I2225" i="2"/>
  <c r="H2226" i="2"/>
  <c r="I2226" i="2"/>
  <c r="H2227" i="2"/>
  <c r="I2227" i="2"/>
  <c r="H2228" i="2"/>
  <c r="I2228" i="2"/>
  <c r="H2229" i="2"/>
  <c r="I2229" i="2"/>
  <c r="H2230" i="2"/>
  <c r="I2230" i="2"/>
  <c r="H2231" i="2"/>
  <c r="I2231" i="2"/>
  <c r="H2232" i="2"/>
  <c r="I2232" i="2"/>
  <c r="H2233" i="2"/>
  <c r="I2233" i="2"/>
  <c r="H2234" i="2"/>
  <c r="I2234" i="2"/>
  <c r="H2235" i="2"/>
  <c r="I2235" i="2"/>
  <c r="H2236" i="2"/>
  <c r="I2236" i="2"/>
  <c r="H2237" i="2"/>
  <c r="I2237" i="2"/>
  <c r="H2238" i="2"/>
  <c r="I2238" i="2"/>
  <c r="H2239" i="2"/>
  <c r="I2239" i="2"/>
  <c r="H2240" i="2"/>
  <c r="I2240" i="2"/>
  <c r="H2241" i="2"/>
  <c r="I2241" i="2"/>
  <c r="H2242" i="2"/>
  <c r="I2242" i="2"/>
  <c r="H2243" i="2"/>
  <c r="I2243" i="2"/>
  <c r="H2244" i="2"/>
  <c r="I2244" i="2"/>
  <c r="H2245" i="2"/>
  <c r="I2245" i="2"/>
  <c r="H2246" i="2"/>
  <c r="I2246" i="2"/>
  <c r="H2247" i="2"/>
  <c r="I2247" i="2"/>
  <c r="H2248" i="2"/>
  <c r="I2248" i="2"/>
  <c r="H2249" i="2"/>
  <c r="I2249" i="2"/>
  <c r="H2250" i="2"/>
  <c r="I2250" i="2"/>
  <c r="H2251" i="2"/>
  <c r="I2251" i="2"/>
  <c r="H2252" i="2"/>
  <c r="I2252" i="2"/>
  <c r="H2253" i="2"/>
  <c r="I2253" i="2"/>
  <c r="H2254" i="2"/>
  <c r="I2254" i="2"/>
  <c r="H2255" i="2"/>
  <c r="I2255" i="2"/>
  <c r="H2256" i="2"/>
  <c r="I2256" i="2"/>
  <c r="H2257" i="2"/>
  <c r="I2257" i="2"/>
  <c r="H2258" i="2"/>
  <c r="I2258" i="2"/>
  <c r="H2259" i="2"/>
  <c r="I2259" i="2"/>
  <c r="H2260" i="2"/>
  <c r="I2260" i="2"/>
  <c r="H2261" i="2"/>
  <c r="I2261" i="2"/>
  <c r="H2262" i="2"/>
  <c r="I2262" i="2"/>
  <c r="H2263" i="2"/>
  <c r="I2263" i="2"/>
  <c r="H2264" i="2"/>
  <c r="I2264" i="2"/>
  <c r="H2265" i="2"/>
  <c r="I2265" i="2"/>
  <c r="H2266" i="2"/>
  <c r="I2266" i="2"/>
  <c r="H2267" i="2"/>
  <c r="I2267" i="2"/>
  <c r="H2268" i="2"/>
  <c r="I2268" i="2"/>
  <c r="H2269" i="2"/>
  <c r="I2269" i="2"/>
  <c r="H2270" i="2"/>
  <c r="I2270" i="2"/>
  <c r="H2271" i="2"/>
  <c r="I2271" i="2"/>
  <c r="H2272" i="2"/>
  <c r="I2272" i="2"/>
  <c r="H2273" i="2"/>
  <c r="I2273" i="2"/>
  <c r="H2274" i="2"/>
  <c r="I2274" i="2"/>
  <c r="H2275" i="2"/>
  <c r="I2275" i="2"/>
  <c r="H2276" i="2"/>
  <c r="I2276" i="2"/>
  <c r="H2277" i="2"/>
  <c r="I2277" i="2"/>
  <c r="H2278" i="2"/>
  <c r="I2278" i="2"/>
  <c r="H2279" i="2"/>
  <c r="I2279" i="2"/>
  <c r="H2280" i="2"/>
  <c r="I2280" i="2"/>
  <c r="H2281" i="2"/>
  <c r="I2281" i="2"/>
  <c r="H2282" i="2"/>
  <c r="I2282" i="2"/>
  <c r="H2283" i="2"/>
  <c r="I2283" i="2"/>
  <c r="H2284" i="2"/>
  <c r="I2284" i="2"/>
  <c r="H2285" i="2"/>
  <c r="I2285" i="2"/>
  <c r="H2286" i="2"/>
  <c r="I2286" i="2"/>
  <c r="H2287" i="2"/>
  <c r="I2287" i="2"/>
  <c r="H2288" i="2"/>
  <c r="I2288" i="2"/>
  <c r="H2289" i="2"/>
  <c r="I2289" i="2"/>
  <c r="H2290" i="2"/>
  <c r="I2290" i="2"/>
  <c r="H2291" i="2"/>
  <c r="I2291" i="2"/>
  <c r="H2292" i="2"/>
  <c r="I2292" i="2"/>
  <c r="H2293" i="2"/>
  <c r="I2293" i="2"/>
  <c r="H2294" i="2"/>
  <c r="I2294" i="2"/>
  <c r="H2295" i="2"/>
  <c r="I2295" i="2"/>
  <c r="H2296" i="2"/>
  <c r="I2296" i="2"/>
  <c r="H2297" i="2"/>
  <c r="I2297" i="2"/>
  <c r="H2298" i="2"/>
  <c r="I2298" i="2"/>
  <c r="H2299" i="2"/>
  <c r="I2299" i="2"/>
  <c r="H2300" i="2"/>
  <c r="I2300" i="2"/>
  <c r="H2301" i="2"/>
  <c r="I2301" i="2"/>
  <c r="H2302" i="2"/>
  <c r="I2302" i="2"/>
  <c r="H2303" i="2"/>
  <c r="I2303" i="2"/>
  <c r="H2304" i="2"/>
  <c r="I2304" i="2"/>
  <c r="H2305" i="2"/>
  <c r="I2305" i="2"/>
  <c r="H2306" i="2"/>
  <c r="I2306" i="2"/>
  <c r="H2307" i="2"/>
  <c r="I2307" i="2"/>
  <c r="H2308" i="2"/>
  <c r="I2308" i="2"/>
  <c r="H2309" i="2"/>
  <c r="I2309" i="2"/>
  <c r="H2310" i="2"/>
  <c r="I2310" i="2"/>
  <c r="H2311" i="2"/>
  <c r="I2311" i="2"/>
  <c r="H2312" i="2"/>
  <c r="I2312" i="2"/>
  <c r="H2313" i="2"/>
  <c r="I2313" i="2"/>
  <c r="H2314" i="2"/>
  <c r="I2314" i="2"/>
  <c r="H2315" i="2"/>
  <c r="I2315" i="2"/>
  <c r="H2316" i="2"/>
  <c r="I2316" i="2"/>
  <c r="H2317" i="2"/>
  <c r="I2317" i="2"/>
  <c r="H2318" i="2"/>
  <c r="I2318" i="2"/>
  <c r="H2319" i="2"/>
  <c r="I2319" i="2"/>
  <c r="H2320" i="2"/>
  <c r="I2320" i="2"/>
  <c r="H2321" i="2"/>
  <c r="I2321" i="2"/>
  <c r="H2322" i="2"/>
  <c r="I2322" i="2"/>
  <c r="H2323" i="2"/>
  <c r="I2323" i="2"/>
  <c r="H2324" i="2"/>
  <c r="I2324" i="2"/>
  <c r="H2325" i="2"/>
  <c r="I2325" i="2"/>
  <c r="H2326" i="2"/>
  <c r="I2326" i="2"/>
  <c r="H2327" i="2"/>
  <c r="I2327" i="2"/>
  <c r="H2328" i="2"/>
  <c r="I2328" i="2"/>
  <c r="H2329" i="2"/>
  <c r="I2329" i="2"/>
  <c r="H2330" i="2"/>
  <c r="I2330" i="2"/>
  <c r="H2331" i="2"/>
  <c r="I2331" i="2"/>
  <c r="H2332" i="2"/>
  <c r="I2332" i="2"/>
  <c r="H2333" i="2"/>
  <c r="I2333" i="2"/>
  <c r="H2334" i="2"/>
  <c r="I2334" i="2"/>
  <c r="H2335" i="2"/>
  <c r="I2335" i="2"/>
  <c r="H2336" i="2"/>
  <c r="I2336" i="2"/>
  <c r="H2337" i="2"/>
  <c r="I2337" i="2"/>
  <c r="H2338" i="2"/>
  <c r="I2338" i="2"/>
  <c r="H2339" i="2"/>
  <c r="I2339" i="2"/>
  <c r="H2340" i="2"/>
  <c r="I2340" i="2"/>
  <c r="H2341" i="2"/>
  <c r="I2341" i="2"/>
  <c r="H2342" i="2"/>
  <c r="I2342" i="2"/>
  <c r="H2343" i="2"/>
  <c r="I2343" i="2"/>
  <c r="H2344" i="2"/>
  <c r="I2344" i="2"/>
  <c r="H2345" i="2"/>
  <c r="I2345" i="2"/>
  <c r="H2346" i="2"/>
  <c r="I2346" i="2"/>
  <c r="H2347" i="2"/>
  <c r="I2347" i="2"/>
  <c r="H2348" i="2"/>
  <c r="I2348" i="2"/>
  <c r="H2349" i="2"/>
  <c r="I2349" i="2"/>
  <c r="H2350" i="2"/>
  <c r="I2350" i="2"/>
  <c r="H2351" i="2"/>
  <c r="I2351" i="2"/>
  <c r="H2352" i="2"/>
  <c r="I2352" i="2"/>
  <c r="H2353" i="2"/>
  <c r="I2353" i="2"/>
  <c r="H2354" i="2"/>
  <c r="I2354" i="2"/>
  <c r="H2355" i="2"/>
  <c r="I2355" i="2"/>
  <c r="H2356" i="2"/>
  <c r="I2356" i="2"/>
  <c r="H2357" i="2"/>
  <c r="I2357" i="2"/>
  <c r="H2358" i="2"/>
  <c r="I2358" i="2"/>
  <c r="H2359" i="2"/>
  <c r="I2359" i="2"/>
  <c r="H2360" i="2"/>
  <c r="I2360" i="2"/>
  <c r="H2361" i="2"/>
  <c r="I2361" i="2"/>
  <c r="H2362" i="2"/>
  <c r="I2362" i="2"/>
  <c r="H2363" i="2"/>
  <c r="I2363" i="2"/>
  <c r="H2364" i="2"/>
  <c r="I2364" i="2"/>
  <c r="H2365" i="2"/>
  <c r="I2365" i="2"/>
  <c r="H2366" i="2"/>
  <c r="I2366" i="2"/>
  <c r="H2367" i="2"/>
  <c r="I2367" i="2"/>
  <c r="H2368" i="2"/>
  <c r="I2368" i="2"/>
  <c r="H2369" i="2"/>
  <c r="I2369" i="2"/>
  <c r="H2370" i="2"/>
  <c r="I2370" i="2"/>
  <c r="H2371" i="2"/>
  <c r="I2371" i="2"/>
  <c r="H2372" i="2"/>
  <c r="I2372" i="2"/>
  <c r="H2373" i="2"/>
  <c r="I2373" i="2"/>
  <c r="H2374" i="2"/>
  <c r="I2374" i="2"/>
  <c r="H2375" i="2"/>
  <c r="I2375" i="2"/>
  <c r="H2376" i="2"/>
  <c r="I2376" i="2"/>
  <c r="H2377" i="2"/>
  <c r="I2377" i="2"/>
  <c r="H2378" i="2"/>
  <c r="I2378" i="2"/>
  <c r="H2379" i="2"/>
  <c r="I2379" i="2"/>
  <c r="H2380" i="2"/>
  <c r="I2380" i="2"/>
  <c r="H2381" i="2"/>
  <c r="I2381" i="2"/>
  <c r="H2382" i="2"/>
  <c r="I2382" i="2"/>
  <c r="H2383" i="2"/>
  <c r="I2383" i="2"/>
  <c r="H2384" i="2"/>
  <c r="I2384" i="2"/>
  <c r="H2385" i="2"/>
  <c r="I2385" i="2"/>
  <c r="H2386" i="2"/>
  <c r="I2386" i="2"/>
  <c r="H2387" i="2"/>
  <c r="I2387" i="2"/>
  <c r="H2388" i="2"/>
  <c r="I2388" i="2"/>
  <c r="H2389" i="2"/>
  <c r="I2389" i="2"/>
  <c r="H2390" i="2"/>
  <c r="I2390" i="2"/>
  <c r="H2391" i="2"/>
  <c r="I2391" i="2"/>
  <c r="H2392" i="2"/>
  <c r="I2392" i="2"/>
  <c r="H2393" i="2"/>
  <c r="I2393" i="2"/>
  <c r="H2394" i="2"/>
  <c r="I2394" i="2"/>
  <c r="H2395" i="2"/>
  <c r="I2395" i="2"/>
  <c r="H2396" i="2"/>
  <c r="I2396" i="2"/>
  <c r="H2397" i="2"/>
  <c r="I2397" i="2"/>
  <c r="H2398" i="2"/>
  <c r="I2398" i="2"/>
  <c r="H2399" i="2"/>
  <c r="I2399" i="2"/>
  <c r="H2400" i="2"/>
  <c r="I2400" i="2"/>
  <c r="H2401" i="2"/>
  <c r="I2401" i="2"/>
  <c r="H2402" i="2"/>
  <c r="I2402" i="2"/>
  <c r="H2403" i="2"/>
  <c r="I2403" i="2"/>
  <c r="H2404" i="2"/>
  <c r="I2404" i="2"/>
  <c r="H2405" i="2"/>
  <c r="I2405" i="2"/>
  <c r="H2406" i="2"/>
  <c r="I2406" i="2"/>
  <c r="H2407" i="2"/>
  <c r="I2407" i="2"/>
  <c r="H2408" i="2"/>
  <c r="I2408" i="2"/>
  <c r="H2409" i="2"/>
  <c r="I2409" i="2"/>
  <c r="H2410" i="2"/>
  <c r="I2410" i="2"/>
  <c r="H2411" i="2"/>
  <c r="I2411" i="2"/>
  <c r="H2412" i="2"/>
  <c r="I2412" i="2"/>
  <c r="H2413" i="2"/>
  <c r="I2413" i="2"/>
  <c r="H2414" i="2"/>
  <c r="I2414" i="2"/>
  <c r="H2415" i="2"/>
  <c r="I2415" i="2"/>
  <c r="H2416" i="2"/>
  <c r="I2416" i="2"/>
  <c r="H2417" i="2"/>
  <c r="I2417" i="2"/>
  <c r="H2418" i="2"/>
  <c r="I2418" i="2"/>
  <c r="H2419" i="2"/>
  <c r="I2419" i="2"/>
  <c r="H2420" i="2"/>
  <c r="I2420" i="2"/>
  <c r="H2421" i="2"/>
  <c r="I2421" i="2"/>
  <c r="H2422" i="2"/>
  <c r="I2422" i="2"/>
  <c r="H2423" i="2"/>
  <c r="I2423" i="2"/>
  <c r="H2424" i="2"/>
  <c r="I2424" i="2"/>
  <c r="H2425" i="2"/>
  <c r="I2425" i="2"/>
  <c r="H2426" i="2"/>
  <c r="I2426" i="2"/>
  <c r="H2427" i="2"/>
  <c r="I2427" i="2"/>
  <c r="H2428" i="2"/>
  <c r="I2428" i="2"/>
  <c r="H2429" i="2"/>
  <c r="I2429" i="2"/>
  <c r="H2430" i="2"/>
  <c r="I2430" i="2"/>
  <c r="H2431" i="2"/>
  <c r="I2431" i="2"/>
  <c r="H2432" i="2"/>
  <c r="I2432" i="2"/>
  <c r="H2433" i="2"/>
  <c r="I2433" i="2"/>
  <c r="H2434" i="2"/>
  <c r="I2434" i="2"/>
  <c r="H2435" i="2"/>
  <c r="I2435" i="2"/>
  <c r="H2436" i="2"/>
  <c r="I2436" i="2"/>
  <c r="H2437" i="2"/>
  <c r="I2437" i="2"/>
  <c r="H2438" i="2"/>
  <c r="I2438" i="2"/>
  <c r="H2439" i="2"/>
  <c r="I2439" i="2"/>
  <c r="H2440" i="2"/>
  <c r="I2440" i="2"/>
  <c r="H2441" i="2"/>
  <c r="I2441" i="2"/>
  <c r="H2442" i="2"/>
  <c r="I2442" i="2"/>
  <c r="H2443" i="2"/>
  <c r="I2443" i="2"/>
  <c r="H2444" i="2"/>
  <c r="I2444" i="2"/>
  <c r="H2445" i="2"/>
  <c r="I2445" i="2"/>
  <c r="H2446" i="2"/>
  <c r="I2446" i="2"/>
  <c r="H2447" i="2"/>
  <c r="I2447" i="2"/>
  <c r="H2448" i="2"/>
  <c r="I2448" i="2"/>
  <c r="H2449" i="2"/>
  <c r="I2449" i="2"/>
  <c r="H2450" i="2"/>
  <c r="I2450" i="2"/>
  <c r="H2451" i="2"/>
  <c r="I2451" i="2"/>
  <c r="H2452" i="2"/>
  <c r="I2452" i="2"/>
  <c r="H2453" i="2"/>
  <c r="I2453" i="2"/>
  <c r="H2454" i="2"/>
  <c r="I2454" i="2"/>
  <c r="H2455" i="2"/>
  <c r="I2455" i="2"/>
  <c r="H2456" i="2"/>
  <c r="I2456" i="2"/>
  <c r="H2457" i="2"/>
  <c r="I2457" i="2"/>
  <c r="H2458" i="2"/>
  <c r="I2458" i="2"/>
  <c r="H2459" i="2"/>
  <c r="I2459" i="2"/>
  <c r="H2460" i="2"/>
  <c r="I2460" i="2"/>
  <c r="H2461" i="2"/>
  <c r="I2461" i="2"/>
  <c r="H2462" i="2"/>
  <c r="I2462" i="2"/>
  <c r="H2463" i="2"/>
  <c r="I2463" i="2"/>
  <c r="H2464" i="2"/>
  <c r="I2464" i="2"/>
  <c r="H2465" i="2"/>
  <c r="I2465" i="2"/>
  <c r="H2466" i="2"/>
  <c r="I2466" i="2"/>
  <c r="H2467" i="2"/>
  <c r="I2467" i="2"/>
  <c r="H2468" i="2"/>
  <c r="I2468" i="2"/>
  <c r="H2469" i="2"/>
  <c r="I2469" i="2"/>
  <c r="H2470" i="2"/>
  <c r="I2470" i="2"/>
  <c r="H2471" i="2"/>
  <c r="I2471" i="2"/>
  <c r="H2472" i="2"/>
  <c r="I2472" i="2"/>
  <c r="H2473" i="2"/>
  <c r="I2473" i="2"/>
  <c r="H2474" i="2"/>
  <c r="I2474" i="2"/>
  <c r="H2475" i="2"/>
  <c r="I2475" i="2"/>
  <c r="H2476" i="2"/>
  <c r="I2476" i="2"/>
  <c r="H2477" i="2"/>
  <c r="I2477" i="2"/>
  <c r="H2478" i="2"/>
  <c r="I2478" i="2"/>
  <c r="H2479" i="2"/>
  <c r="I2479" i="2"/>
  <c r="H2480" i="2"/>
  <c r="I2480" i="2"/>
  <c r="H2481" i="2"/>
  <c r="I2481" i="2"/>
  <c r="H2482" i="2"/>
  <c r="I2482" i="2"/>
  <c r="H2483" i="2"/>
  <c r="I2483" i="2"/>
  <c r="H2484" i="2"/>
  <c r="I2484" i="2"/>
  <c r="H2485" i="2"/>
  <c r="I2485" i="2"/>
  <c r="H2486" i="2"/>
  <c r="I2486" i="2"/>
  <c r="H2487" i="2"/>
  <c r="I2487" i="2"/>
  <c r="H2488" i="2"/>
  <c r="I2488" i="2"/>
  <c r="H2489" i="2"/>
  <c r="I2489" i="2"/>
  <c r="H2490" i="2"/>
  <c r="I2490" i="2"/>
  <c r="H2491" i="2"/>
  <c r="I2491" i="2"/>
  <c r="H2492" i="2"/>
  <c r="I2492" i="2"/>
  <c r="H2493" i="2"/>
  <c r="I2493" i="2"/>
  <c r="J2493" i="2"/>
  <c r="H2494" i="2"/>
  <c r="I2494" i="2"/>
  <c r="J2494" i="2"/>
  <c r="H2495" i="2"/>
  <c r="I2495" i="2"/>
  <c r="J2495" i="2"/>
  <c r="H2496" i="2"/>
  <c r="I2496" i="2"/>
  <c r="H2497" i="2"/>
  <c r="I2497" i="2"/>
  <c r="J2497" i="2"/>
  <c r="H2498" i="2"/>
  <c r="I2498" i="2"/>
  <c r="J2498" i="2"/>
  <c r="H2499" i="2"/>
  <c r="I2499" i="2"/>
  <c r="H2500" i="2"/>
  <c r="I2500" i="2"/>
  <c r="J2500" i="2"/>
  <c r="H2501" i="2"/>
  <c r="I2501" i="2"/>
  <c r="J2501" i="2"/>
  <c r="H2502" i="2"/>
  <c r="I2502" i="2"/>
  <c r="J2502" i="2"/>
  <c r="H2503" i="2"/>
  <c r="I2503" i="2"/>
  <c r="J2503" i="2"/>
  <c r="H2504" i="2"/>
  <c r="I2504" i="2"/>
  <c r="H2505" i="2"/>
  <c r="I2505" i="2"/>
  <c r="J2505" i="2"/>
  <c r="H2506" i="2"/>
  <c r="I2506" i="2"/>
  <c r="J2506" i="2"/>
  <c r="H2507" i="2"/>
  <c r="I2507" i="2"/>
  <c r="H2508" i="2"/>
  <c r="I2508" i="2"/>
  <c r="H2509" i="2"/>
  <c r="I2509" i="2"/>
  <c r="H2510" i="2"/>
  <c r="I2510" i="2"/>
  <c r="H2511" i="2"/>
  <c r="I2511" i="2"/>
  <c r="H2512" i="2"/>
  <c r="I2512" i="2"/>
  <c r="H2513" i="2"/>
  <c r="I2513" i="2"/>
  <c r="H2514" i="2"/>
  <c r="I2514" i="2"/>
  <c r="H2515" i="2"/>
  <c r="I2515" i="2"/>
  <c r="H2516" i="2"/>
  <c r="I2516" i="2"/>
  <c r="H2517" i="2"/>
  <c r="I2517" i="2"/>
  <c r="H2518" i="2"/>
  <c r="I2518" i="2"/>
  <c r="H2519" i="2"/>
  <c r="I2519" i="2"/>
  <c r="H2520" i="2"/>
  <c r="I2520" i="2"/>
  <c r="H2521" i="2"/>
  <c r="I2521" i="2"/>
  <c r="H2522" i="2"/>
  <c r="I2522" i="2"/>
  <c r="H2523" i="2"/>
  <c r="I2523" i="2"/>
  <c r="H2524" i="2"/>
  <c r="I2524" i="2"/>
  <c r="H2525" i="2"/>
  <c r="I2525" i="2"/>
  <c r="H2526" i="2"/>
  <c r="I2526" i="2"/>
  <c r="H2527" i="2"/>
  <c r="I2527" i="2"/>
  <c r="H2528" i="2"/>
  <c r="I2528" i="2"/>
  <c r="H2529" i="2"/>
  <c r="I2529" i="2"/>
  <c r="H2530" i="2"/>
  <c r="I2530" i="2"/>
  <c r="H2531" i="2"/>
  <c r="I2531" i="2"/>
  <c r="H2532" i="2"/>
  <c r="I2532" i="2"/>
  <c r="H2533" i="2"/>
  <c r="I2533" i="2"/>
  <c r="H2534" i="2"/>
  <c r="I2534" i="2"/>
  <c r="H2535" i="2"/>
  <c r="I2535" i="2"/>
  <c r="H2536" i="2"/>
  <c r="I2536" i="2"/>
  <c r="H2537" i="2"/>
  <c r="I2537" i="2"/>
  <c r="H2538" i="2"/>
  <c r="I2538" i="2"/>
  <c r="H2539" i="2"/>
  <c r="I2539" i="2"/>
  <c r="H2540" i="2"/>
  <c r="I2540" i="2"/>
  <c r="H2541" i="2"/>
  <c r="I2541" i="2"/>
  <c r="H2542" i="2"/>
  <c r="I2542" i="2"/>
  <c r="H2543" i="2"/>
  <c r="I2543" i="2"/>
  <c r="H2544" i="2"/>
  <c r="I2544" i="2"/>
  <c r="H2545" i="2"/>
  <c r="I2545" i="2"/>
  <c r="H2546" i="2"/>
  <c r="I2546" i="2"/>
  <c r="H2547" i="2"/>
  <c r="I2547" i="2"/>
  <c r="H2548" i="2"/>
  <c r="I2548" i="2"/>
  <c r="H2549" i="2"/>
  <c r="I2549" i="2"/>
  <c r="H2550" i="2"/>
  <c r="I2550" i="2"/>
  <c r="H2551" i="2"/>
  <c r="I2551" i="2"/>
  <c r="H2552" i="2"/>
  <c r="I2552" i="2"/>
  <c r="H2553" i="2"/>
  <c r="I2553" i="2"/>
  <c r="H2554" i="2"/>
  <c r="I2554" i="2"/>
  <c r="H2555" i="2"/>
  <c r="I2555" i="2"/>
  <c r="H2556" i="2"/>
  <c r="I2556" i="2"/>
  <c r="H2557" i="2"/>
  <c r="I2557" i="2"/>
  <c r="H2558" i="2"/>
  <c r="I2558" i="2"/>
  <c r="H2559" i="2"/>
  <c r="I2559" i="2"/>
  <c r="H2560" i="2"/>
  <c r="I2560" i="2"/>
  <c r="H2561" i="2"/>
  <c r="I2561" i="2"/>
  <c r="H2562" i="2"/>
  <c r="I2562" i="2"/>
  <c r="H2563" i="2"/>
  <c r="I2563" i="2"/>
  <c r="H2564" i="2"/>
  <c r="I2564" i="2"/>
  <c r="H2565" i="2"/>
  <c r="I2565" i="2"/>
  <c r="H2566" i="2"/>
  <c r="I2566" i="2"/>
  <c r="H2567" i="2"/>
  <c r="I2567" i="2"/>
  <c r="H2568" i="2"/>
  <c r="I2568" i="2"/>
  <c r="H2569" i="2"/>
  <c r="I2569" i="2"/>
  <c r="H2570" i="2"/>
  <c r="I2570" i="2"/>
  <c r="H2571" i="2"/>
  <c r="I2571" i="2"/>
  <c r="H2572" i="2"/>
  <c r="I2572" i="2"/>
  <c r="H2573" i="2"/>
  <c r="I2573" i="2"/>
  <c r="H2574" i="2"/>
  <c r="I2574" i="2"/>
  <c r="H2575" i="2"/>
  <c r="I2575" i="2"/>
  <c r="H2576" i="2"/>
  <c r="I2576" i="2"/>
  <c r="H2577" i="2"/>
  <c r="I2577" i="2"/>
  <c r="H2578" i="2"/>
  <c r="I2578" i="2"/>
  <c r="H2579" i="2"/>
  <c r="I2579" i="2"/>
  <c r="H2580" i="2"/>
  <c r="I2580" i="2"/>
  <c r="H2581" i="2"/>
  <c r="I2581" i="2"/>
  <c r="H2582" i="2"/>
  <c r="I2582" i="2"/>
  <c r="H2583" i="2"/>
  <c r="I2583" i="2"/>
  <c r="H2584" i="2"/>
  <c r="I2584" i="2"/>
  <c r="H2585" i="2"/>
  <c r="I2585" i="2"/>
  <c r="H2586" i="2"/>
  <c r="I2586" i="2"/>
  <c r="H2587" i="2"/>
  <c r="I2587" i="2"/>
  <c r="H2588" i="2"/>
  <c r="I2588" i="2"/>
  <c r="H2589" i="2"/>
  <c r="I2589" i="2"/>
  <c r="H2590" i="2"/>
  <c r="I2590" i="2"/>
  <c r="H2591" i="2"/>
  <c r="I2591" i="2"/>
  <c r="H2592" i="2"/>
  <c r="I2592" i="2"/>
  <c r="H2593" i="2"/>
  <c r="I2593" i="2"/>
  <c r="H2594" i="2"/>
  <c r="I2594" i="2"/>
  <c r="H2595" i="2"/>
  <c r="I2595" i="2"/>
  <c r="H2596" i="2"/>
  <c r="I2596" i="2"/>
  <c r="H2597" i="2"/>
  <c r="I2597" i="2"/>
  <c r="H2598" i="2"/>
  <c r="I2598" i="2"/>
  <c r="H2599" i="2"/>
  <c r="I2599" i="2"/>
  <c r="H2600" i="2"/>
  <c r="I2600" i="2"/>
  <c r="H2601" i="2"/>
  <c r="I2601" i="2"/>
  <c r="H2602" i="2"/>
  <c r="I2602" i="2"/>
  <c r="H2603" i="2"/>
  <c r="I2603" i="2"/>
  <c r="H2604" i="2"/>
  <c r="I2604" i="2"/>
  <c r="H2605" i="2"/>
  <c r="I2605" i="2"/>
  <c r="H2606" i="2"/>
  <c r="I2606" i="2"/>
  <c r="H2607" i="2"/>
  <c r="I2607" i="2"/>
  <c r="H2608" i="2"/>
  <c r="I2608" i="2"/>
  <c r="H2609" i="2"/>
  <c r="I2609" i="2"/>
  <c r="H2610" i="2"/>
  <c r="I2610" i="2"/>
  <c r="H2611" i="2"/>
  <c r="I2611" i="2"/>
  <c r="H2612" i="2"/>
  <c r="I2612" i="2"/>
  <c r="H2613" i="2"/>
  <c r="I2613" i="2"/>
  <c r="H2614" i="2"/>
  <c r="I2614" i="2"/>
  <c r="H2615" i="2"/>
  <c r="I2615" i="2"/>
  <c r="H2616" i="2"/>
  <c r="I2616" i="2"/>
  <c r="H2617" i="2"/>
  <c r="I2617" i="2"/>
  <c r="H2618" i="2"/>
  <c r="I2618" i="2"/>
  <c r="H2619" i="2"/>
  <c r="I2619" i="2"/>
  <c r="H2620" i="2"/>
  <c r="I2620" i="2"/>
  <c r="H2621" i="2"/>
  <c r="I2621" i="2"/>
  <c r="H2622" i="2"/>
  <c r="I2622" i="2"/>
  <c r="H2623" i="2"/>
  <c r="I2623" i="2"/>
  <c r="H2624" i="2"/>
  <c r="I2624" i="2"/>
  <c r="H2625" i="2"/>
  <c r="I2625" i="2"/>
  <c r="H2626" i="2"/>
  <c r="I2626" i="2"/>
  <c r="H2627" i="2"/>
  <c r="I2627" i="2"/>
  <c r="H2628" i="2"/>
  <c r="I2628" i="2"/>
  <c r="H2629" i="2"/>
  <c r="I2629" i="2"/>
  <c r="H2630" i="2"/>
  <c r="I2630" i="2"/>
  <c r="H2631" i="2"/>
  <c r="I2631" i="2"/>
  <c r="H2632" i="2"/>
  <c r="I2632" i="2"/>
  <c r="H2633" i="2"/>
  <c r="I2633" i="2"/>
  <c r="H2634" i="2"/>
  <c r="I2634" i="2"/>
  <c r="H2635" i="2"/>
  <c r="I2635" i="2"/>
  <c r="H2636" i="2"/>
  <c r="I2636" i="2"/>
  <c r="H2637" i="2"/>
  <c r="I2637" i="2"/>
  <c r="H2638" i="2"/>
  <c r="I2638" i="2"/>
  <c r="H2639" i="2"/>
  <c r="I2639" i="2"/>
  <c r="H2640" i="2"/>
  <c r="I2640" i="2"/>
  <c r="H2641" i="2"/>
  <c r="I2641" i="2"/>
  <c r="H2642" i="2"/>
  <c r="I2642" i="2"/>
  <c r="H2643" i="2"/>
  <c r="I2643" i="2"/>
  <c r="H2644" i="2"/>
  <c r="I2644" i="2"/>
  <c r="H2645" i="2"/>
  <c r="I2645" i="2"/>
  <c r="H2646" i="2"/>
  <c r="I2646" i="2"/>
  <c r="H2647" i="2"/>
  <c r="I2647" i="2"/>
  <c r="H2648" i="2"/>
  <c r="I2648" i="2"/>
  <c r="H2649" i="2"/>
  <c r="I2649" i="2"/>
  <c r="H2650" i="2"/>
  <c r="I2650" i="2"/>
  <c r="H2651" i="2"/>
  <c r="I2651" i="2"/>
  <c r="H2652" i="2"/>
  <c r="I2652" i="2"/>
  <c r="H2653" i="2"/>
  <c r="I2653" i="2"/>
  <c r="H2654" i="2"/>
  <c r="I2654" i="2"/>
  <c r="H2655" i="2"/>
  <c r="I2655" i="2"/>
  <c r="H2656" i="2"/>
  <c r="I2656" i="2"/>
  <c r="H2657" i="2"/>
  <c r="I2657" i="2"/>
  <c r="H2658" i="2"/>
  <c r="I2658" i="2"/>
  <c r="H2659" i="2"/>
  <c r="I2659" i="2"/>
  <c r="H2660" i="2"/>
  <c r="I2660" i="2"/>
  <c r="H2661" i="2"/>
  <c r="I2661" i="2"/>
  <c r="H2662" i="2"/>
  <c r="I2662" i="2"/>
  <c r="H2663" i="2"/>
  <c r="I2663" i="2"/>
  <c r="H2664" i="2"/>
  <c r="I2664" i="2"/>
  <c r="H2665" i="2"/>
  <c r="I2665" i="2"/>
  <c r="H2666" i="2"/>
  <c r="I2666" i="2"/>
  <c r="H2667" i="2"/>
  <c r="I2667" i="2"/>
  <c r="H2668" i="2"/>
  <c r="I2668" i="2"/>
  <c r="H2669" i="2"/>
  <c r="I2669" i="2"/>
  <c r="H2670" i="2"/>
  <c r="I2670" i="2"/>
  <c r="H2671" i="2"/>
  <c r="I2671" i="2"/>
  <c r="H2672" i="2"/>
  <c r="I2672" i="2"/>
  <c r="H2673" i="2"/>
  <c r="I2673" i="2"/>
  <c r="H2674" i="2"/>
  <c r="I2674" i="2"/>
  <c r="H2675" i="2"/>
  <c r="I2675" i="2"/>
  <c r="H2676" i="2"/>
  <c r="I2676" i="2"/>
  <c r="H2677" i="2"/>
  <c r="I2677" i="2"/>
  <c r="H2678" i="2"/>
  <c r="I2678" i="2"/>
  <c r="H2679" i="2"/>
  <c r="I2679" i="2"/>
  <c r="H2680" i="2"/>
  <c r="I2680" i="2"/>
  <c r="H2681" i="2"/>
  <c r="I2681" i="2"/>
  <c r="H2682" i="2"/>
  <c r="I2682" i="2"/>
  <c r="H2683" i="2"/>
  <c r="I2683" i="2"/>
  <c r="H2684" i="2"/>
  <c r="I2684" i="2"/>
  <c r="H2685" i="2"/>
  <c r="I2685" i="2"/>
  <c r="H2686" i="2"/>
  <c r="I2686" i="2"/>
  <c r="H2687" i="2"/>
  <c r="I2687" i="2"/>
  <c r="H2688" i="2"/>
  <c r="I2688" i="2"/>
  <c r="H2689" i="2"/>
  <c r="I2689" i="2"/>
  <c r="H2690" i="2"/>
  <c r="I2690" i="2"/>
  <c r="H2691" i="2"/>
  <c r="I2691" i="2"/>
  <c r="H2692" i="2"/>
  <c r="I2692" i="2"/>
  <c r="H2693" i="2"/>
  <c r="I2693" i="2"/>
  <c r="H2694" i="2"/>
  <c r="I2694" i="2"/>
  <c r="H2695" i="2"/>
  <c r="I2695" i="2"/>
  <c r="H2696" i="2"/>
  <c r="I2696" i="2"/>
  <c r="H2697" i="2"/>
  <c r="I2697" i="2"/>
  <c r="H2698" i="2"/>
  <c r="I2698" i="2"/>
  <c r="H2699" i="2"/>
  <c r="I2699" i="2"/>
  <c r="H2700" i="2"/>
  <c r="I2700" i="2"/>
  <c r="H2701" i="2"/>
  <c r="I2701" i="2"/>
  <c r="H2702" i="2"/>
  <c r="I2702" i="2"/>
  <c r="H2703" i="2"/>
  <c r="I2703" i="2"/>
  <c r="H2704" i="2"/>
  <c r="I2704" i="2"/>
  <c r="H2705" i="2"/>
  <c r="I2705" i="2"/>
  <c r="H2706" i="2"/>
  <c r="I2706" i="2"/>
  <c r="H2707" i="2"/>
  <c r="I2707" i="2"/>
  <c r="H2708" i="2"/>
  <c r="I2708" i="2"/>
  <c r="H2709" i="2"/>
  <c r="I2709" i="2"/>
  <c r="H2710" i="2"/>
  <c r="I2710" i="2"/>
  <c r="H2711" i="2"/>
  <c r="I2711" i="2"/>
  <c r="H2712" i="2"/>
  <c r="I2712" i="2"/>
  <c r="H2713" i="2"/>
  <c r="I2713" i="2"/>
  <c r="H2714" i="2"/>
  <c r="I2714" i="2"/>
  <c r="H2715" i="2"/>
  <c r="I2715" i="2"/>
  <c r="H2716" i="2"/>
  <c r="I2716" i="2"/>
  <c r="H2717" i="2"/>
  <c r="I2717" i="2"/>
  <c r="H2718" i="2"/>
  <c r="I2718" i="2"/>
  <c r="H2719" i="2"/>
  <c r="I2719" i="2"/>
  <c r="H2720" i="2"/>
  <c r="I2720" i="2"/>
  <c r="H2721" i="2"/>
  <c r="I2721" i="2"/>
  <c r="H2722" i="2"/>
  <c r="I2722" i="2"/>
  <c r="H2723" i="2"/>
  <c r="I2723" i="2"/>
  <c r="H2724" i="2"/>
  <c r="I2724" i="2"/>
  <c r="H2725" i="2"/>
  <c r="I2725" i="2"/>
  <c r="H2726" i="2"/>
  <c r="I2726" i="2"/>
  <c r="H2727" i="2"/>
  <c r="I2727" i="2"/>
  <c r="H2728" i="2"/>
  <c r="I2728" i="2"/>
  <c r="H2729" i="2"/>
  <c r="I2729" i="2"/>
  <c r="H2730" i="2"/>
  <c r="I2730" i="2"/>
  <c r="H2731" i="2"/>
  <c r="I2731" i="2"/>
  <c r="H2732" i="2"/>
  <c r="I2732" i="2"/>
  <c r="H2733" i="2"/>
  <c r="I2733" i="2"/>
  <c r="H2734" i="2"/>
  <c r="I2734" i="2"/>
  <c r="H2735" i="2"/>
  <c r="I2735" i="2"/>
  <c r="H2736" i="2"/>
  <c r="I2736" i="2"/>
  <c r="H2737" i="2"/>
  <c r="I2737" i="2"/>
  <c r="H2738" i="2"/>
  <c r="I2738" i="2"/>
  <c r="H2739" i="2"/>
  <c r="I2739" i="2"/>
  <c r="H2740" i="2"/>
  <c r="I2740" i="2"/>
  <c r="H2741" i="2"/>
  <c r="I2741" i="2"/>
  <c r="H2742" i="2"/>
  <c r="I2742" i="2"/>
  <c r="H2743" i="2"/>
  <c r="I2743" i="2"/>
  <c r="H2744" i="2"/>
  <c r="I2744" i="2"/>
  <c r="H2745" i="2"/>
  <c r="I2745" i="2"/>
  <c r="H2746" i="2"/>
  <c r="I2746" i="2"/>
  <c r="H2747" i="2"/>
  <c r="I2747" i="2"/>
  <c r="H2748" i="2"/>
  <c r="I2748" i="2"/>
  <c r="H2749" i="2"/>
  <c r="I2749" i="2"/>
  <c r="H2750" i="2"/>
  <c r="I2750" i="2"/>
  <c r="H2751" i="2"/>
  <c r="I2751" i="2"/>
  <c r="H2752" i="2"/>
  <c r="I2752" i="2"/>
  <c r="H2753" i="2"/>
  <c r="I2753" i="2"/>
  <c r="H2754" i="2"/>
  <c r="I2754" i="2"/>
  <c r="H2755" i="2"/>
  <c r="I2755" i="2"/>
  <c r="H2756" i="2"/>
  <c r="I2756" i="2"/>
  <c r="H2757" i="2"/>
  <c r="I2757" i="2"/>
  <c r="H2758" i="2"/>
  <c r="I2758" i="2"/>
  <c r="H2759" i="2"/>
  <c r="I2759" i="2"/>
  <c r="H2760" i="2"/>
  <c r="I2760" i="2"/>
  <c r="H2761" i="2"/>
  <c r="I2761" i="2"/>
  <c r="H2762" i="2"/>
  <c r="I2762" i="2"/>
  <c r="H2763" i="2"/>
  <c r="I2763" i="2"/>
  <c r="H2764" i="2"/>
  <c r="I2764" i="2"/>
  <c r="H2765" i="2"/>
  <c r="I2765" i="2"/>
  <c r="H2766" i="2"/>
  <c r="I2766" i="2"/>
  <c r="H2767" i="2"/>
  <c r="I2767" i="2"/>
  <c r="H2768" i="2"/>
  <c r="I2768" i="2"/>
  <c r="H2769" i="2"/>
  <c r="I2769" i="2"/>
  <c r="H2770" i="2"/>
  <c r="I2770" i="2"/>
  <c r="H2771" i="2"/>
  <c r="I2771" i="2"/>
  <c r="H2772" i="2"/>
  <c r="I2772" i="2"/>
  <c r="H2773" i="2"/>
  <c r="I2773" i="2"/>
  <c r="H2774" i="2"/>
  <c r="I2774" i="2"/>
  <c r="H2775" i="2"/>
  <c r="I2775" i="2"/>
  <c r="H2776" i="2"/>
  <c r="I2776" i="2"/>
  <c r="H2777" i="2"/>
  <c r="I2777" i="2"/>
  <c r="H2778" i="2"/>
  <c r="I2778" i="2"/>
  <c r="H2779" i="2"/>
  <c r="I2779" i="2"/>
  <c r="H2780" i="2"/>
  <c r="I2780" i="2"/>
  <c r="H2781" i="2"/>
  <c r="I2781" i="2"/>
  <c r="H2782" i="2"/>
  <c r="I2782" i="2"/>
  <c r="H2783" i="2"/>
  <c r="I2783" i="2"/>
  <c r="H2784" i="2"/>
  <c r="I2784" i="2"/>
  <c r="H2785" i="2"/>
  <c r="I2785" i="2"/>
  <c r="H2786" i="2"/>
  <c r="I2786" i="2"/>
  <c r="H2787" i="2"/>
  <c r="I2787" i="2"/>
  <c r="H2788" i="2"/>
  <c r="I2788" i="2"/>
  <c r="H2789" i="2"/>
  <c r="I2789" i="2"/>
  <c r="H2790" i="2"/>
  <c r="I2790" i="2"/>
  <c r="H2791" i="2"/>
  <c r="I2791" i="2"/>
  <c r="H2792" i="2"/>
  <c r="I2792" i="2"/>
  <c r="H2793" i="2"/>
  <c r="I2793" i="2"/>
  <c r="H2794" i="2"/>
  <c r="I2794" i="2"/>
  <c r="H2795" i="2"/>
  <c r="I2795" i="2"/>
  <c r="H2796" i="2"/>
  <c r="I2796" i="2"/>
  <c r="H2797" i="2"/>
  <c r="I2797" i="2"/>
  <c r="H2798" i="2"/>
  <c r="I2798" i="2"/>
  <c r="H2799" i="2"/>
  <c r="I2799" i="2"/>
  <c r="H2800" i="2"/>
  <c r="I2800" i="2"/>
  <c r="H2801" i="2"/>
  <c r="I2801" i="2"/>
  <c r="H2802" i="2"/>
  <c r="I2802" i="2"/>
  <c r="H2803" i="2"/>
  <c r="I2803" i="2"/>
  <c r="H2804" i="2"/>
  <c r="I2804" i="2"/>
  <c r="H2805" i="2"/>
  <c r="I2805" i="2"/>
  <c r="H2806" i="2"/>
  <c r="I2806" i="2"/>
  <c r="H2807" i="2"/>
  <c r="I2807" i="2"/>
  <c r="H2808" i="2"/>
  <c r="I2808" i="2"/>
  <c r="H2809" i="2"/>
  <c r="I2809" i="2"/>
  <c r="H2810" i="2"/>
  <c r="I2810" i="2"/>
  <c r="H2811" i="2"/>
  <c r="I2811" i="2"/>
  <c r="H2812" i="2"/>
  <c r="I2812" i="2"/>
  <c r="H2813" i="2"/>
  <c r="I2813" i="2"/>
  <c r="H2814" i="2"/>
  <c r="I2814" i="2"/>
  <c r="H2815" i="2"/>
  <c r="I2815" i="2"/>
  <c r="H2816" i="2"/>
  <c r="I2816" i="2"/>
  <c r="H2817" i="2"/>
  <c r="I2817" i="2"/>
  <c r="H2818" i="2"/>
  <c r="I2818" i="2"/>
  <c r="H2819" i="2"/>
  <c r="I2819" i="2"/>
  <c r="H2820" i="2"/>
  <c r="I2820" i="2"/>
  <c r="H2821" i="2"/>
  <c r="I2821" i="2"/>
  <c r="H2822" i="2"/>
  <c r="I2822" i="2"/>
  <c r="H2823" i="2"/>
  <c r="I2823" i="2"/>
  <c r="H2824" i="2"/>
  <c r="I2824" i="2"/>
  <c r="H2825" i="2"/>
  <c r="I2825" i="2"/>
  <c r="H2826" i="2"/>
  <c r="I2826" i="2"/>
  <c r="H2827" i="2"/>
  <c r="I2827" i="2"/>
  <c r="H2828" i="2"/>
  <c r="I2828" i="2"/>
  <c r="H2829" i="2"/>
  <c r="I2829" i="2"/>
  <c r="H2830" i="2"/>
  <c r="I2830" i="2"/>
  <c r="H2831" i="2"/>
  <c r="I2831" i="2"/>
  <c r="H2832" i="2"/>
  <c r="I2832" i="2"/>
  <c r="H2833" i="2"/>
  <c r="I2833" i="2"/>
  <c r="H2834" i="2"/>
  <c r="I2834" i="2"/>
  <c r="H2835" i="2"/>
  <c r="I2835" i="2"/>
  <c r="H2836" i="2"/>
  <c r="I2836" i="2"/>
  <c r="H2837" i="2"/>
  <c r="I2837" i="2"/>
  <c r="H2838" i="2"/>
  <c r="I2838" i="2"/>
  <c r="H2839" i="2"/>
  <c r="I2839" i="2"/>
  <c r="H2840" i="2"/>
  <c r="I2840" i="2"/>
  <c r="H2841" i="2"/>
  <c r="I2841" i="2"/>
  <c r="H2842" i="2"/>
  <c r="I2842" i="2"/>
  <c r="H2843" i="2"/>
  <c r="I2843" i="2"/>
  <c r="H2844" i="2"/>
  <c r="I2844" i="2"/>
  <c r="H2845" i="2"/>
  <c r="I2845" i="2"/>
  <c r="H2846" i="2"/>
  <c r="I2846" i="2"/>
  <c r="H2847" i="2"/>
  <c r="I2847" i="2"/>
  <c r="H2848" i="2"/>
  <c r="I2848" i="2"/>
  <c r="H2849" i="2"/>
  <c r="I2849" i="2"/>
  <c r="H2850" i="2"/>
  <c r="I2850" i="2"/>
  <c r="H2851" i="2"/>
  <c r="I2851" i="2"/>
  <c r="H2852" i="2"/>
  <c r="I2852" i="2"/>
  <c r="H2853" i="2"/>
  <c r="I2853" i="2"/>
  <c r="H2854" i="2"/>
  <c r="I2854" i="2"/>
  <c r="H2855" i="2"/>
  <c r="I2855" i="2"/>
  <c r="H2856" i="2"/>
  <c r="I2856" i="2"/>
  <c r="H2857" i="2"/>
  <c r="I2857" i="2"/>
  <c r="H2858" i="2"/>
  <c r="I2858" i="2"/>
  <c r="H2859" i="2"/>
  <c r="I2859" i="2"/>
  <c r="H2860" i="2"/>
  <c r="I2860" i="2"/>
  <c r="H2861" i="2"/>
  <c r="I2861" i="2"/>
  <c r="H2862" i="2"/>
  <c r="I2862" i="2"/>
  <c r="H2863" i="2"/>
  <c r="I2863" i="2"/>
  <c r="H2864" i="2"/>
  <c r="I2864" i="2"/>
  <c r="H2865" i="2"/>
  <c r="I2865" i="2"/>
  <c r="H2866" i="2"/>
  <c r="I2866" i="2"/>
  <c r="H2867" i="2"/>
  <c r="I2867" i="2"/>
  <c r="H2868" i="2"/>
  <c r="I2868" i="2"/>
  <c r="H2869" i="2"/>
  <c r="I2869" i="2"/>
  <c r="H2870" i="2"/>
  <c r="I2870" i="2"/>
  <c r="H2871" i="2"/>
  <c r="I2871" i="2"/>
  <c r="H2872" i="2"/>
  <c r="I2872" i="2"/>
  <c r="H2873" i="2"/>
  <c r="I2873" i="2"/>
  <c r="H2874" i="2"/>
  <c r="I2874" i="2"/>
  <c r="H2875" i="2"/>
  <c r="I2875" i="2"/>
  <c r="H2876" i="2"/>
  <c r="I2876" i="2"/>
  <c r="H2877" i="2"/>
  <c r="I2877" i="2"/>
  <c r="H2878" i="2"/>
  <c r="I2878" i="2"/>
  <c r="H2879" i="2"/>
  <c r="I2879" i="2"/>
  <c r="H2880" i="2"/>
  <c r="I2880" i="2"/>
  <c r="H2881" i="2"/>
  <c r="I2881" i="2"/>
  <c r="H2882" i="2"/>
  <c r="I2882" i="2"/>
  <c r="H2883" i="2"/>
  <c r="I2883" i="2"/>
  <c r="H2884" i="2"/>
  <c r="I2884" i="2"/>
  <c r="H2885" i="2"/>
  <c r="I2885" i="2"/>
  <c r="H2886" i="2"/>
  <c r="I2886" i="2"/>
  <c r="H2887" i="2"/>
  <c r="I2887" i="2"/>
  <c r="H2888" i="2"/>
  <c r="I2888" i="2"/>
  <c r="H2889" i="2"/>
  <c r="I2889" i="2"/>
  <c r="H2890" i="2"/>
  <c r="I2890" i="2"/>
  <c r="H2891" i="2"/>
  <c r="I2891" i="2"/>
  <c r="H2892" i="2"/>
  <c r="I2892" i="2"/>
  <c r="H2893" i="2"/>
  <c r="I2893" i="2"/>
  <c r="H2894" i="2"/>
  <c r="I2894" i="2"/>
  <c r="H2895" i="2"/>
  <c r="I2895" i="2"/>
  <c r="H2896" i="2"/>
  <c r="I2896" i="2"/>
  <c r="H2897" i="2"/>
  <c r="I2897" i="2"/>
  <c r="H2898" i="2"/>
  <c r="I2898" i="2"/>
  <c r="H2899" i="2"/>
  <c r="I2899" i="2"/>
  <c r="H2900" i="2"/>
  <c r="I2900" i="2"/>
  <c r="H2901" i="2"/>
  <c r="I2901" i="2"/>
  <c r="H2902" i="2"/>
  <c r="I2902" i="2"/>
  <c r="H2903" i="2"/>
  <c r="I2903" i="2"/>
  <c r="H2904" i="2"/>
  <c r="I2904" i="2"/>
  <c r="H2905" i="2"/>
  <c r="I2905" i="2"/>
  <c r="H2906" i="2"/>
  <c r="I2906" i="2"/>
  <c r="H2907" i="2"/>
  <c r="I2907" i="2"/>
  <c r="H2908" i="2"/>
  <c r="I2908" i="2"/>
  <c r="H2909" i="2"/>
  <c r="I2909" i="2"/>
  <c r="H2910" i="2"/>
  <c r="I2910" i="2"/>
  <c r="H2911" i="2"/>
  <c r="I2911" i="2"/>
  <c r="H2912" i="2"/>
  <c r="I2912" i="2"/>
  <c r="H2913" i="2"/>
  <c r="I2913" i="2"/>
  <c r="H2914" i="2"/>
  <c r="I2914" i="2"/>
  <c r="H2915" i="2"/>
  <c r="I2915" i="2"/>
  <c r="H2916" i="2"/>
  <c r="I2916" i="2"/>
  <c r="H2917" i="2"/>
  <c r="I2917" i="2"/>
  <c r="H2918" i="2"/>
  <c r="I2918" i="2"/>
  <c r="H2919" i="2"/>
  <c r="I2919" i="2"/>
  <c r="H2920" i="2"/>
  <c r="I2920" i="2"/>
  <c r="H2921" i="2"/>
  <c r="I2921" i="2"/>
  <c r="H2922" i="2"/>
  <c r="I2922" i="2"/>
  <c r="H2923" i="2"/>
  <c r="I2923" i="2"/>
  <c r="H2924" i="2"/>
  <c r="I2924" i="2"/>
  <c r="H2925" i="2"/>
  <c r="I2925" i="2"/>
  <c r="H2926" i="2"/>
  <c r="I2926" i="2"/>
  <c r="H2927" i="2"/>
  <c r="I2927" i="2"/>
  <c r="H2928" i="2"/>
  <c r="I2928" i="2"/>
  <c r="H2929" i="2"/>
  <c r="I2929" i="2"/>
  <c r="H2930" i="2"/>
  <c r="I2930" i="2"/>
  <c r="H2931" i="2"/>
  <c r="I2931" i="2"/>
  <c r="H2932" i="2"/>
  <c r="I2932" i="2"/>
  <c r="H2933" i="2"/>
  <c r="I2933" i="2"/>
  <c r="H2934" i="2"/>
  <c r="I2934" i="2"/>
  <c r="H2935" i="2"/>
  <c r="I2935" i="2"/>
  <c r="H2936" i="2"/>
  <c r="I2936" i="2"/>
  <c r="H2937" i="2"/>
  <c r="I2937" i="2"/>
  <c r="H2938" i="2"/>
  <c r="I2938" i="2"/>
  <c r="H2939" i="2"/>
  <c r="I2939" i="2"/>
  <c r="H2940" i="2"/>
  <c r="I2940" i="2"/>
  <c r="H2941" i="2"/>
  <c r="I2941" i="2"/>
  <c r="H2942" i="2"/>
  <c r="I2942" i="2"/>
  <c r="H2943" i="2"/>
  <c r="I2943" i="2"/>
  <c r="H2944" i="2"/>
  <c r="I2944" i="2"/>
  <c r="H2945" i="2"/>
  <c r="I2945" i="2"/>
  <c r="H2946" i="2"/>
  <c r="I2946" i="2"/>
  <c r="H2947" i="2"/>
  <c r="I2947" i="2"/>
  <c r="H2948" i="2"/>
  <c r="I2948" i="2"/>
  <c r="H2949" i="2"/>
  <c r="I2949" i="2"/>
  <c r="H2950" i="2"/>
  <c r="I2950" i="2"/>
  <c r="H2951" i="2"/>
  <c r="I2951" i="2"/>
  <c r="H2952" i="2"/>
  <c r="I2952" i="2"/>
  <c r="H2953" i="2"/>
  <c r="I2953" i="2"/>
  <c r="H2954" i="2"/>
  <c r="I2954" i="2"/>
  <c r="H2955" i="2"/>
  <c r="I2955" i="2"/>
  <c r="H2956" i="2"/>
  <c r="I2956" i="2"/>
  <c r="H2957" i="2"/>
  <c r="I2957" i="2"/>
  <c r="H2958" i="2"/>
  <c r="I2958" i="2"/>
  <c r="H2959" i="2"/>
  <c r="I2959" i="2"/>
  <c r="H2960" i="2"/>
  <c r="I2960" i="2"/>
  <c r="H2961" i="2"/>
  <c r="I2961" i="2"/>
  <c r="H2962" i="2"/>
  <c r="I2962" i="2"/>
  <c r="H2963" i="2"/>
  <c r="I2963" i="2"/>
  <c r="H2964" i="2"/>
  <c r="I2964" i="2"/>
  <c r="H2965" i="2"/>
  <c r="I2965" i="2"/>
  <c r="H2966" i="2"/>
  <c r="I2966" i="2"/>
  <c r="H2967" i="2"/>
  <c r="I2967" i="2"/>
  <c r="H2968" i="2"/>
  <c r="I2968" i="2"/>
  <c r="H2969" i="2"/>
  <c r="I2969" i="2"/>
  <c r="H2970" i="2"/>
  <c r="I2970" i="2"/>
  <c r="H2971" i="2"/>
  <c r="I2971" i="2"/>
  <c r="H2972" i="2"/>
  <c r="I2972" i="2"/>
  <c r="H2973" i="2"/>
  <c r="I2973" i="2"/>
  <c r="H2974" i="2"/>
  <c r="I2974" i="2"/>
  <c r="H2975" i="2"/>
  <c r="I2975" i="2"/>
  <c r="H2976" i="2"/>
  <c r="I2976" i="2"/>
  <c r="H2977" i="2"/>
  <c r="I2977" i="2"/>
  <c r="H2978" i="2"/>
  <c r="I2978" i="2"/>
  <c r="H2979" i="2"/>
  <c r="I2979" i="2"/>
  <c r="H2980" i="2"/>
  <c r="I2980" i="2"/>
  <c r="H2981" i="2"/>
  <c r="I2981" i="2"/>
  <c r="H2982" i="2"/>
  <c r="I2982" i="2"/>
  <c r="H2983" i="2"/>
  <c r="I2983" i="2"/>
  <c r="H2984" i="2"/>
  <c r="I2984" i="2"/>
  <c r="H2985" i="2"/>
  <c r="I2985" i="2"/>
  <c r="H2986" i="2"/>
  <c r="I2986" i="2"/>
  <c r="H2987" i="2"/>
  <c r="I2987" i="2"/>
  <c r="H2988" i="2"/>
  <c r="I2988" i="2"/>
  <c r="H2989" i="2"/>
  <c r="I2989" i="2"/>
  <c r="H2990" i="2"/>
  <c r="I2990" i="2"/>
  <c r="H2991" i="2"/>
  <c r="I2991" i="2"/>
  <c r="H2992" i="2"/>
  <c r="I2992" i="2"/>
  <c r="H2993" i="2"/>
  <c r="I2993" i="2"/>
  <c r="H2994" i="2"/>
  <c r="I2994" i="2"/>
  <c r="H2995" i="2"/>
  <c r="I2995" i="2"/>
  <c r="H2996" i="2"/>
  <c r="I2996" i="2"/>
  <c r="H2997" i="2"/>
  <c r="I2997" i="2"/>
  <c r="H2998" i="2"/>
  <c r="I2998" i="2"/>
  <c r="H2999" i="2"/>
  <c r="I2999" i="2"/>
  <c r="H3000" i="2"/>
  <c r="I3000" i="2"/>
  <c r="H3001" i="2"/>
  <c r="I3001" i="2"/>
  <c r="H3002" i="2"/>
  <c r="I3002" i="2"/>
  <c r="H3003" i="2"/>
  <c r="I3003" i="2"/>
  <c r="H3004" i="2"/>
  <c r="I3004" i="2"/>
  <c r="H3005" i="2"/>
  <c r="I3005" i="2"/>
  <c r="H3006" i="2"/>
  <c r="I3006" i="2"/>
  <c r="H3007" i="2"/>
  <c r="I3007" i="2"/>
  <c r="H3008" i="2"/>
  <c r="I3008" i="2"/>
  <c r="H3009" i="2"/>
  <c r="I3009" i="2"/>
  <c r="H3010" i="2"/>
  <c r="I3010" i="2"/>
  <c r="H3011" i="2"/>
  <c r="I3011" i="2"/>
  <c r="H3012" i="2"/>
  <c r="I3012" i="2"/>
  <c r="H3013" i="2"/>
  <c r="I3013" i="2"/>
  <c r="H3014" i="2"/>
  <c r="I3014" i="2"/>
  <c r="H3015" i="2"/>
  <c r="I3015" i="2"/>
  <c r="H3016" i="2"/>
  <c r="I3016" i="2"/>
  <c r="H3017" i="2"/>
  <c r="I3017" i="2"/>
  <c r="H3018" i="2"/>
  <c r="I3018" i="2"/>
  <c r="H3019" i="2"/>
  <c r="I3019" i="2"/>
  <c r="H3020" i="2"/>
  <c r="I3020" i="2"/>
  <c r="H3021" i="2"/>
  <c r="I3021" i="2"/>
  <c r="H3022" i="2"/>
  <c r="I3022" i="2"/>
  <c r="H3023" i="2"/>
  <c r="I3023" i="2"/>
  <c r="H3024" i="2"/>
  <c r="I3024" i="2"/>
  <c r="H3025" i="2"/>
  <c r="I3025" i="2"/>
  <c r="H3026" i="2"/>
  <c r="I3026" i="2"/>
  <c r="H3027" i="2"/>
  <c r="I3027" i="2"/>
  <c r="H3028" i="2"/>
  <c r="I3028" i="2"/>
  <c r="H3029" i="2"/>
  <c r="I3029" i="2"/>
  <c r="H3030" i="2"/>
  <c r="I3030" i="2"/>
  <c r="H3031" i="2"/>
  <c r="I3031" i="2"/>
  <c r="H3032" i="2"/>
  <c r="I3032" i="2"/>
  <c r="H3033" i="2"/>
  <c r="I3033" i="2"/>
  <c r="H3034" i="2"/>
  <c r="I3034" i="2"/>
  <c r="H3035" i="2"/>
  <c r="I3035" i="2"/>
  <c r="H3036" i="2"/>
  <c r="I3036" i="2"/>
  <c r="H3037" i="2"/>
  <c r="I3037" i="2"/>
  <c r="H3038" i="2"/>
  <c r="I3038" i="2"/>
  <c r="H3039" i="2"/>
  <c r="I3039" i="2"/>
  <c r="H3040" i="2"/>
  <c r="I3040" i="2"/>
  <c r="H3041" i="2"/>
  <c r="I3041" i="2"/>
  <c r="H3042" i="2"/>
  <c r="I3042" i="2"/>
  <c r="H3043" i="2"/>
  <c r="I3043" i="2"/>
  <c r="H3044" i="2"/>
  <c r="I3044" i="2"/>
  <c r="H3045" i="2"/>
  <c r="I3045" i="2"/>
  <c r="H3046" i="2"/>
  <c r="I3046" i="2"/>
  <c r="H3047" i="2"/>
  <c r="I3047" i="2"/>
  <c r="H3048" i="2"/>
  <c r="I3048" i="2"/>
  <c r="H3049" i="2"/>
  <c r="I3049" i="2"/>
  <c r="H3050" i="2"/>
  <c r="I3050" i="2"/>
  <c r="H3051" i="2"/>
  <c r="I3051" i="2"/>
  <c r="H3052" i="2"/>
  <c r="I3052" i="2"/>
  <c r="H3053" i="2"/>
  <c r="I3053" i="2"/>
  <c r="H3054" i="2"/>
  <c r="I3054" i="2"/>
  <c r="H3055" i="2"/>
  <c r="I3055" i="2"/>
  <c r="H3056" i="2"/>
  <c r="I3056" i="2"/>
  <c r="H3057" i="2"/>
  <c r="I3057" i="2"/>
  <c r="H3058" i="2"/>
  <c r="I3058" i="2"/>
  <c r="H3059" i="2"/>
  <c r="I3059" i="2"/>
  <c r="H3060" i="2"/>
  <c r="I3060" i="2"/>
  <c r="H3061" i="2"/>
  <c r="I3061" i="2"/>
  <c r="H3062" i="2"/>
  <c r="I3062" i="2"/>
  <c r="H3063" i="2"/>
  <c r="I3063" i="2"/>
  <c r="H3064" i="2"/>
  <c r="I3064" i="2"/>
  <c r="H3065" i="2"/>
  <c r="I3065" i="2"/>
  <c r="H3066" i="2"/>
  <c r="I3066" i="2"/>
  <c r="H3067" i="2"/>
  <c r="I3067" i="2"/>
  <c r="H3068" i="2"/>
  <c r="I3068" i="2"/>
  <c r="H3069" i="2"/>
  <c r="I3069" i="2"/>
  <c r="H3070" i="2"/>
  <c r="I3070" i="2"/>
  <c r="H3071" i="2"/>
  <c r="I3071" i="2"/>
  <c r="H3072" i="2"/>
  <c r="I3072" i="2"/>
  <c r="H3073" i="2"/>
  <c r="I3073" i="2"/>
  <c r="H3074" i="2"/>
  <c r="I3074" i="2"/>
  <c r="H3075" i="2"/>
  <c r="I3075" i="2"/>
  <c r="H3076" i="2"/>
  <c r="I3076" i="2"/>
  <c r="H3077" i="2"/>
  <c r="I3077" i="2"/>
  <c r="H3078" i="2"/>
  <c r="I3078" i="2"/>
  <c r="H3079" i="2"/>
  <c r="I3079" i="2"/>
  <c r="H3080" i="2"/>
  <c r="I3080" i="2"/>
  <c r="H3081" i="2"/>
  <c r="I3081" i="2"/>
  <c r="H3082" i="2"/>
  <c r="I3082" i="2"/>
  <c r="H3083" i="2"/>
  <c r="I3083" i="2"/>
  <c r="H3084" i="2"/>
  <c r="I3084" i="2"/>
  <c r="H3085" i="2"/>
  <c r="I3085" i="2"/>
  <c r="H3086" i="2"/>
  <c r="I3086" i="2"/>
  <c r="H3087" i="2"/>
  <c r="I3087" i="2"/>
  <c r="H3088" i="2"/>
  <c r="I3088" i="2"/>
  <c r="H3089" i="2"/>
  <c r="I3089" i="2"/>
  <c r="H3090" i="2"/>
  <c r="I3090" i="2"/>
  <c r="H3091" i="2"/>
  <c r="I3091" i="2"/>
  <c r="H3092" i="2"/>
  <c r="I3092" i="2"/>
  <c r="H3093" i="2"/>
  <c r="I3093" i="2"/>
  <c r="H3094" i="2"/>
  <c r="I3094" i="2"/>
  <c r="H3095" i="2"/>
  <c r="I3095" i="2"/>
  <c r="H3096" i="2"/>
  <c r="I3096" i="2"/>
  <c r="H3097" i="2"/>
  <c r="I3097" i="2"/>
  <c r="H3098" i="2"/>
  <c r="I3098" i="2"/>
  <c r="H3099" i="2"/>
  <c r="I3099" i="2"/>
  <c r="H3100" i="2"/>
  <c r="I3100" i="2"/>
  <c r="H3101" i="2"/>
  <c r="I3101" i="2"/>
  <c r="H3102" i="2"/>
  <c r="I3102" i="2"/>
  <c r="H3103" i="2"/>
  <c r="I3103" i="2"/>
  <c r="H3104" i="2"/>
  <c r="I3104" i="2"/>
  <c r="H3105" i="2"/>
  <c r="I3105" i="2"/>
  <c r="H3106" i="2"/>
  <c r="I3106" i="2"/>
  <c r="H3107" i="2"/>
  <c r="I3107" i="2"/>
  <c r="H3108" i="2"/>
  <c r="I3108" i="2"/>
  <c r="H3109" i="2"/>
  <c r="I3109" i="2"/>
  <c r="H3110" i="2"/>
  <c r="I3110" i="2"/>
  <c r="H3111" i="2"/>
  <c r="I3111" i="2"/>
  <c r="H3112" i="2"/>
  <c r="I3112" i="2"/>
  <c r="H3113" i="2"/>
  <c r="I3113" i="2"/>
  <c r="H3114" i="2"/>
  <c r="I3114" i="2"/>
  <c r="H3115" i="2"/>
  <c r="I3115" i="2"/>
  <c r="H3116" i="2"/>
  <c r="I3116" i="2"/>
  <c r="H3117" i="2"/>
  <c r="I3117" i="2"/>
  <c r="H3118" i="2"/>
  <c r="I3118" i="2"/>
  <c r="H3119" i="2"/>
  <c r="I3119" i="2"/>
  <c r="H3120" i="2"/>
  <c r="I3120" i="2"/>
  <c r="H3121" i="2"/>
  <c r="I3121" i="2"/>
  <c r="H3122" i="2"/>
  <c r="I3122" i="2"/>
  <c r="H3123" i="2"/>
  <c r="I3123" i="2"/>
  <c r="H3124" i="2"/>
  <c r="I3124" i="2"/>
  <c r="H3125" i="2"/>
  <c r="I3125" i="2"/>
  <c r="H3126" i="2"/>
  <c r="I3126" i="2"/>
  <c r="H3127" i="2"/>
  <c r="I3127" i="2"/>
  <c r="H3128" i="2"/>
  <c r="I3128" i="2"/>
  <c r="H3129" i="2"/>
  <c r="I3129" i="2"/>
  <c r="H3130" i="2"/>
  <c r="I3130" i="2"/>
  <c r="H3131" i="2"/>
  <c r="I3131" i="2"/>
  <c r="H3132" i="2"/>
  <c r="I3132" i="2"/>
  <c r="H3133" i="2"/>
  <c r="I3133" i="2"/>
  <c r="H3134" i="2"/>
  <c r="I3134" i="2"/>
  <c r="H3135" i="2"/>
  <c r="I3135" i="2"/>
  <c r="H3136" i="2"/>
  <c r="I3136" i="2"/>
  <c r="H3137" i="2"/>
  <c r="I3137" i="2"/>
  <c r="H3138" i="2"/>
  <c r="I3138" i="2"/>
  <c r="H3139" i="2"/>
  <c r="I3139" i="2"/>
  <c r="H3140" i="2"/>
  <c r="I3140" i="2"/>
  <c r="H3141" i="2"/>
  <c r="I3141" i="2"/>
  <c r="H3142" i="2"/>
  <c r="I3142" i="2"/>
  <c r="H3143" i="2"/>
  <c r="I3143" i="2"/>
  <c r="H3144" i="2"/>
  <c r="I3144" i="2"/>
  <c r="H3145" i="2"/>
  <c r="I3145" i="2"/>
  <c r="H3146" i="2"/>
  <c r="I3146" i="2"/>
  <c r="H3147" i="2"/>
  <c r="I3147" i="2"/>
  <c r="H3148" i="2"/>
  <c r="I3148" i="2"/>
  <c r="H3149" i="2"/>
  <c r="I3149" i="2"/>
  <c r="H3150" i="2"/>
  <c r="I3150" i="2"/>
  <c r="H3151" i="2"/>
  <c r="I3151" i="2"/>
  <c r="H3152" i="2"/>
  <c r="I3152" i="2"/>
  <c r="H3153" i="2"/>
  <c r="I3153" i="2"/>
  <c r="H3154" i="2"/>
  <c r="I3154" i="2"/>
  <c r="H3155" i="2"/>
  <c r="I3155" i="2"/>
  <c r="H3156" i="2"/>
  <c r="I3156" i="2"/>
  <c r="H3157" i="2"/>
  <c r="I3157" i="2"/>
  <c r="H3158" i="2"/>
  <c r="I3158" i="2"/>
  <c r="H3159" i="2"/>
  <c r="I3159" i="2"/>
  <c r="H3160" i="2"/>
  <c r="I3160" i="2"/>
  <c r="H3161" i="2"/>
  <c r="I3161" i="2"/>
  <c r="H3162" i="2"/>
  <c r="I3162" i="2"/>
  <c r="H3163" i="2"/>
  <c r="I3163" i="2"/>
  <c r="H3164" i="2"/>
  <c r="I3164" i="2"/>
  <c r="H3165" i="2"/>
  <c r="I3165" i="2"/>
  <c r="H3166" i="2"/>
  <c r="I3166" i="2"/>
  <c r="H3167" i="2"/>
  <c r="I3167" i="2"/>
  <c r="H3168" i="2"/>
  <c r="I3168" i="2"/>
  <c r="H3169" i="2"/>
  <c r="I3169" i="2"/>
  <c r="H3170" i="2"/>
  <c r="I3170" i="2"/>
  <c r="H3171" i="2"/>
  <c r="I3171" i="2"/>
  <c r="H3172" i="2"/>
  <c r="I3172" i="2"/>
  <c r="H3173" i="2"/>
  <c r="I3173" i="2"/>
  <c r="H3174" i="2"/>
  <c r="I3174" i="2"/>
  <c r="H3175" i="2"/>
  <c r="I3175" i="2"/>
  <c r="H3176" i="2"/>
  <c r="I3176" i="2"/>
  <c r="H3177" i="2"/>
  <c r="I3177" i="2"/>
  <c r="H3178" i="2"/>
  <c r="I3178" i="2"/>
  <c r="H3179" i="2"/>
  <c r="I3179" i="2"/>
  <c r="H3180" i="2"/>
  <c r="I3180" i="2"/>
  <c r="H3181" i="2"/>
  <c r="I3181" i="2"/>
  <c r="H3182" i="2"/>
  <c r="I3182" i="2"/>
  <c r="H3183" i="2"/>
  <c r="I3183" i="2"/>
  <c r="H3184" i="2"/>
  <c r="I3184" i="2"/>
  <c r="H3185" i="2"/>
  <c r="I3185" i="2"/>
  <c r="H3186" i="2"/>
  <c r="I3186" i="2"/>
  <c r="H3187" i="2"/>
  <c r="I3187" i="2"/>
  <c r="H3188" i="2"/>
  <c r="I3188" i="2"/>
  <c r="H3189" i="2"/>
  <c r="I3189" i="2"/>
  <c r="H3190" i="2"/>
  <c r="I3190" i="2"/>
  <c r="H3191" i="2"/>
  <c r="I3191" i="2"/>
  <c r="H3192" i="2"/>
  <c r="I3192" i="2"/>
  <c r="H3193" i="2"/>
  <c r="I3193" i="2"/>
  <c r="H3194" i="2"/>
  <c r="I3194" i="2"/>
  <c r="H3195" i="2"/>
  <c r="I3195" i="2"/>
  <c r="H3196" i="2"/>
  <c r="I3196" i="2"/>
  <c r="H3197" i="2"/>
  <c r="I3197" i="2"/>
  <c r="H3198" i="2"/>
  <c r="I3198" i="2"/>
  <c r="H3199" i="2"/>
  <c r="I3199" i="2"/>
  <c r="H3200" i="2"/>
  <c r="I3200" i="2"/>
  <c r="H3201" i="2"/>
  <c r="I3201" i="2"/>
  <c r="H3202" i="2"/>
  <c r="I3202" i="2"/>
  <c r="H3203" i="2"/>
  <c r="I3203" i="2"/>
  <c r="H3204" i="2"/>
  <c r="I3204" i="2"/>
  <c r="H3205" i="2"/>
  <c r="I3205" i="2"/>
  <c r="H3206" i="2"/>
  <c r="I3206" i="2"/>
  <c r="H3207" i="2"/>
  <c r="I3207" i="2"/>
  <c r="H3208" i="2"/>
  <c r="I3208" i="2"/>
  <c r="H3209" i="2"/>
  <c r="I3209" i="2"/>
  <c r="H3210" i="2"/>
  <c r="I3210" i="2"/>
  <c r="H3211" i="2"/>
  <c r="I3211" i="2"/>
  <c r="H3212" i="2"/>
  <c r="I3212" i="2"/>
  <c r="H3213" i="2"/>
  <c r="I3213" i="2"/>
  <c r="H3214" i="2"/>
  <c r="I3214" i="2"/>
  <c r="H3215" i="2"/>
  <c r="I3215" i="2"/>
  <c r="H3216" i="2"/>
  <c r="I3216" i="2"/>
  <c r="H3217" i="2"/>
  <c r="I3217" i="2"/>
  <c r="H3218" i="2"/>
  <c r="I3218" i="2"/>
  <c r="H3219" i="2"/>
  <c r="I3219" i="2"/>
  <c r="H3220" i="2"/>
  <c r="I3220" i="2"/>
  <c r="H3221" i="2"/>
  <c r="I3221" i="2"/>
  <c r="H3222" i="2"/>
  <c r="I3222" i="2"/>
  <c r="H3223" i="2"/>
  <c r="I3223" i="2"/>
  <c r="H3224" i="2"/>
  <c r="I3224" i="2"/>
  <c r="H3225" i="2"/>
  <c r="I3225" i="2"/>
  <c r="H3226" i="2"/>
  <c r="I3226" i="2"/>
  <c r="H3227" i="2"/>
  <c r="I3227" i="2"/>
  <c r="H3228" i="2"/>
  <c r="I3228" i="2"/>
  <c r="H3229" i="2"/>
  <c r="I3229" i="2"/>
  <c r="H3230" i="2"/>
  <c r="I3230" i="2"/>
  <c r="H3231" i="2"/>
  <c r="I3231" i="2"/>
  <c r="H3232" i="2"/>
  <c r="I3232" i="2"/>
  <c r="H3233" i="2"/>
  <c r="I3233" i="2"/>
  <c r="H3234" i="2"/>
  <c r="I3234" i="2"/>
  <c r="H3235" i="2"/>
  <c r="I3235" i="2"/>
  <c r="H3236" i="2"/>
  <c r="I3236" i="2"/>
  <c r="H3237" i="2"/>
  <c r="I3237" i="2"/>
  <c r="H3238" i="2"/>
  <c r="I3238" i="2"/>
  <c r="H3239" i="2"/>
  <c r="I3239" i="2"/>
  <c r="H3240" i="2"/>
  <c r="I3240" i="2"/>
  <c r="H3241" i="2"/>
  <c r="I3241" i="2"/>
  <c r="H3242" i="2"/>
  <c r="I3242" i="2"/>
  <c r="H3243" i="2"/>
  <c r="I3243" i="2"/>
  <c r="H3244" i="2"/>
  <c r="I3244" i="2"/>
  <c r="H3245" i="2"/>
  <c r="I3245" i="2"/>
  <c r="H3246" i="2"/>
  <c r="I3246" i="2"/>
  <c r="H3247" i="2"/>
  <c r="I3247" i="2"/>
  <c r="H3248" i="2"/>
  <c r="I3248" i="2"/>
  <c r="H3249" i="2"/>
  <c r="I3249" i="2"/>
  <c r="H3250" i="2"/>
  <c r="I3250" i="2"/>
  <c r="H3251" i="2"/>
  <c r="I3251" i="2"/>
  <c r="H3252" i="2"/>
  <c r="I3252" i="2"/>
  <c r="H3253" i="2"/>
  <c r="I3253" i="2"/>
  <c r="H3254" i="2"/>
  <c r="I3254" i="2"/>
  <c r="H3255" i="2"/>
  <c r="I3255" i="2"/>
  <c r="H3256" i="2"/>
  <c r="I3256" i="2"/>
  <c r="H3257" i="2"/>
  <c r="I3257" i="2"/>
  <c r="H3258" i="2"/>
  <c r="I3258" i="2"/>
  <c r="H3259" i="2"/>
  <c r="I3259" i="2"/>
  <c r="H3260" i="2"/>
  <c r="I3260" i="2"/>
  <c r="H3261" i="2"/>
  <c r="I3261" i="2"/>
  <c r="H3262" i="2"/>
  <c r="I3262" i="2"/>
  <c r="H3263" i="2"/>
  <c r="I3263" i="2"/>
  <c r="H3264" i="2"/>
  <c r="I3264" i="2"/>
  <c r="H3265" i="2"/>
  <c r="I3265" i="2"/>
  <c r="H3266" i="2"/>
  <c r="I3266" i="2"/>
  <c r="H3267" i="2"/>
  <c r="I3267" i="2"/>
  <c r="H3268" i="2"/>
  <c r="I3268" i="2"/>
  <c r="H3269" i="2"/>
  <c r="I3269" i="2"/>
  <c r="H3270" i="2"/>
  <c r="I3270" i="2"/>
  <c r="H3271" i="2"/>
  <c r="I3271" i="2"/>
  <c r="H3272" i="2"/>
  <c r="I3272" i="2"/>
  <c r="H3273" i="2"/>
  <c r="I3273" i="2"/>
  <c r="H3274" i="2"/>
  <c r="I3274" i="2"/>
  <c r="H3275" i="2"/>
  <c r="I3275" i="2"/>
  <c r="H3276" i="2"/>
  <c r="I3276" i="2"/>
  <c r="H3277" i="2"/>
  <c r="I3277" i="2"/>
  <c r="H3278" i="2"/>
  <c r="I3278" i="2"/>
  <c r="H3279" i="2"/>
  <c r="I3279" i="2"/>
  <c r="H3280" i="2"/>
  <c r="I3280" i="2"/>
  <c r="H3281" i="2"/>
  <c r="I3281" i="2"/>
  <c r="H3282" i="2"/>
  <c r="I3282" i="2"/>
  <c r="H3283" i="2"/>
  <c r="I3283" i="2"/>
  <c r="H3284" i="2"/>
  <c r="I3284" i="2"/>
  <c r="H3285" i="2"/>
  <c r="I3285" i="2"/>
  <c r="H3286" i="2"/>
  <c r="I3286" i="2"/>
  <c r="H3287" i="2"/>
  <c r="I3287" i="2"/>
  <c r="H3288" i="2"/>
  <c r="I3288" i="2"/>
  <c r="H3289" i="2"/>
  <c r="I3289" i="2"/>
  <c r="H3290" i="2"/>
  <c r="I3290" i="2"/>
  <c r="H3291" i="2"/>
  <c r="I3291" i="2"/>
  <c r="H3292" i="2"/>
  <c r="I3292" i="2"/>
  <c r="H3293" i="2"/>
  <c r="I3293" i="2"/>
  <c r="H3294" i="2"/>
  <c r="I3294" i="2"/>
  <c r="H3295" i="2"/>
  <c r="I3295" i="2"/>
  <c r="H3296" i="2"/>
  <c r="I3296" i="2"/>
  <c r="H3297" i="2"/>
  <c r="I3297" i="2"/>
  <c r="H3298" i="2"/>
  <c r="I3298" i="2"/>
  <c r="H3299" i="2"/>
  <c r="I3299" i="2"/>
  <c r="H3300" i="2"/>
  <c r="I3300" i="2"/>
  <c r="H3301" i="2"/>
  <c r="I3301" i="2"/>
  <c r="H3302" i="2"/>
  <c r="I3302" i="2"/>
  <c r="H3303" i="2"/>
  <c r="I3303" i="2"/>
  <c r="H3304" i="2"/>
  <c r="I3304" i="2"/>
  <c r="H3305" i="2"/>
  <c r="I3305" i="2"/>
  <c r="H3306" i="2"/>
  <c r="I3306" i="2"/>
  <c r="H3307" i="2"/>
  <c r="I3307" i="2"/>
  <c r="H3308" i="2"/>
  <c r="I3308" i="2"/>
  <c r="H3309" i="2"/>
  <c r="I3309" i="2"/>
  <c r="H3310" i="2"/>
  <c r="I3310" i="2"/>
  <c r="H3311" i="2"/>
  <c r="I3311" i="2"/>
  <c r="H3312" i="2"/>
  <c r="I3312" i="2"/>
  <c r="H3313" i="2"/>
  <c r="I3313" i="2"/>
  <c r="H3314" i="2"/>
  <c r="I3314" i="2"/>
  <c r="H3315" i="2"/>
  <c r="I3315" i="2"/>
  <c r="H3316" i="2"/>
  <c r="I3316" i="2"/>
  <c r="H3317" i="2"/>
  <c r="I3317" i="2"/>
  <c r="H3318" i="2"/>
  <c r="I3318" i="2"/>
  <c r="H3319" i="2"/>
  <c r="I3319" i="2"/>
  <c r="H3320" i="2"/>
  <c r="I3320" i="2"/>
  <c r="H3321" i="2"/>
  <c r="I3321" i="2"/>
  <c r="H3322" i="2"/>
  <c r="I3322" i="2"/>
  <c r="H3323" i="2"/>
  <c r="I3323" i="2"/>
  <c r="H3324" i="2"/>
  <c r="I3324" i="2"/>
  <c r="H3325" i="2"/>
  <c r="I3325" i="2"/>
  <c r="H3326" i="2"/>
  <c r="I3326" i="2"/>
  <c r="H3327" i="2"/>
  <c r="I3327" i="2"/>
  <c r="H3328" i="2"/>
  <c r="I3328" i="2"/>
  <c r="H3329" i="2"/>
  <c r="I3329" i="2"/>
  <c r="H3330" i="2"/>
  <c r="I3330" i="2"/>
  <c r="H3331" i="2"/>
  <c r="I3331" i="2"/>
  <c r="H3332" i="2"/>
  <c r="I3332" i="2"/>
  <c r="H3333" i="2"/>
  <c r="I3333" i="2"/>
  <c r="H3334" i="2"/>
  <c r="I3334" i="2"/>
  <c r="H3335" i="2"/>
  <c r="I3335" i="2"/>
  <c r="H3336" i="2"/>
  <c r="I3336" i="2"/>
  <c r="H3337" i="2"/>
  <c r="I3337" i="2"/>
  <c r="H3338" i="2"/>
  <c r="I3338" i="2"/>
  <c r="H3339" i="2"/>
  <c r="I3339" i="2"/>
  <c r="H3340" i="2"/>
  <c r="I3340" i="2"/>
  <c r="H3341" i="2"/>
  <c r="I3341" i="2"/>
  <c r="H3342" i="2"/>
  <c r="I3342" i="2"/>
  <c r="H3343" i="2"/>
  <c r="I3343" i="2"/>
  <c r="H3344" i="2"/>
  <c r="I3344" i="2"/>
  <c r="H3345" i="2"/>
  <c r="I3345" i="2"/>
  <c r="H3346" i="2"/>
  <c r="I3346" i="2"/>
  <c r="H3347" i="2"/>
  <c r="I3347" i="2"/>
  <c r="H3348" i="2"/>
  <c r="I3348" i="2"/>
  <c r="H3349" i="2"/>
  <c r="I3349" i="2"/>
  <c r="H3350" i="2"/>
  <c r="I3350" i="2"/>
  <c r="H3351" i="2"/>
  <c r="I3351" i="2"/>
  <c r="H3352" i="2"/>
  <c r="I3352" i="2"/>
  <c r="H3353" i="2"/>
  <c r="I3353" i="2"/>
  <c r="H3354" i="2"/>
  <c r="I3354" i="2"/>
  <c r="H3355" i="2"/>
  <c r="I3355" i="2"/>
  <c r="H3356" i="2"/>
  <c r="I3356" i="2"/>
  <c r="H3357" i="2"/>
  <c r="I3357" i="2"/>
  <c r="H3358" i="2"/>
  <c r="I3358" i="2"/>
  <c r="H3359" i="2"/>
  <c r="I3359" i="2"/>
  <c r="H3360" i="2"/>
  <c r="I3360" i="2"/>
  <c r="H3361" i="2"/>
  <c r="I3361" i="2"/>
  <c r="H3362" i="2"/>
  <c r="I3362" i="2"/>
  <c r="H3363" i="2"/>
  <c r="I3363" i="2"/>
  <c r="H3364" i="2"/>
  <c r="I3364" i="2"/>
  <c r="H3365" i="2"/>
  <c r="I3365" i="2"/>
  <c r="H3366" i="2"/>
  <c r="I3366" i="2"/>
  <c r="H3367" i="2"/>
  <c r="I3367" i="2"/>
  <c r="H3368" i="2"/>
  <c r="I3368" i="2"/>
  <c r="H3369" i="2"/>
  <c r="I3369" i="2"/>
  <c r="H3370" i="2"/>
  <c r="I3370" i="2"/>
  <c r="H3371" i="2"/>
  <c r="I3371" i="2"/>
  <c r="H3372" i="2"/>
  <c r="I3372" i="2"/>
  <c r="H3373" i="2"/>
  <c r="I3373" i="2"/>
  <c r="H3374" i="2"/>
  <c r="I3374" i="2"/>
  <c r="H3375" i="2"/>
  <c r="I3375" i="2"/>
  <c r="H3376" i="2"/>
  <c r="I3376" i="2"/>
  <c r="H3377" i="2"/>
  <c r="I3377" i="2"/>
  <c r="H3378" i="2"/>
  <c r="I3378" i="2"/>
  <c r="H3379" i="2"/>
  <c r="I3379" i="2"/>
  <c r="H3380" i="2"/>
  <c r="I3380" i="2"/>
  <c r="H3381" i="2"/>
  <c r="I3381" i="2"/>
  <c r="H3382" i="2"/>
  <c r="I3382" i="2"/>
  <c r="H3383" i="2"/>
  <c r="I3383" i="2"/>
  <c r="H3384" i="2"/>
  <c r="I3384" i="2"/>
  <c r="H3385" i="2"/>
  <c r="I3385" i="2"/>
  <c r="H3386" i="2"/>
  <c r="I3386" i="2"/>
  <c r="H3387" i="2"/>
  <c r="I3387" i="2"/>
  <c r="H3388" i="2"/>
  <c r="I3388" i="2"/>
  <c r="H3389" i="2"/>
  <c r="I3389" i="2"/>
  <c r="H3390" i="2"/>
  <c r="I3390" i="2"/>
  <c r="H3391" i="2"/>
  <c r="I3391" i="2"/>
  <c r="H3392" i="2"/>
  <c r="I3392" i="2"/>
  <c r="H3393" i="2"/>
  <c r="I3393" i="2"/>
  <c r="H3394" i="2"/>
  <c r="I3394" i="2"/>
  <c r="H3395" i="2"/>
  <c r="I3395" i="2"/>
  <c r="H3396" i="2"/>
  <c r="I3396" i="2"/>
  <c r="H3397" i="2"/>
  <c r="I3397" i="2"/>
  <c r="H3398" i="2"/>
  <c r="I3398" i="2"/>
  <c r="H3399" i="2"/>
  <c r="I3399" i="2"/>
  <c r="H3400" i="2"/>
  <c r="I3400" i="2"/>
  <c r="H3401" i="2"/>
  <c r="I3401" i="2"/>
  <c r="H3402" i="2"/>
  <c r="I3402" i="2"/>
  <c r="H3403" i="2"/>
  <c r="I3403" i="2"/>
  <c r="H3404" i="2"/>
  <c r="I3404" i="2"/>
  <c r="H3405" i="2"/>
  <c r="I3405" i="2"/>
  <c r="H3406" i="2"/>
  <c r="I3406" i="2"/>
  <c r="H3407" i="2"/>
  <c r="I3407" i="2"/>
  <c r="H3408" i="2"/>
  <c r="I3408" i="2"/>
  <c r="H3409" i="2"/>
  <c r="I3409" i="2"/>
  <c r="H3410" i="2"/>
  <c r="I3410" i="2"/>
  <c r="H3411" i="2"/>
  <c r="I3411" i="2"/>
  <c r="H3412" i="2"/>
  <c r="I3412" i="2"/>
  <c r="H3413" i="2"/>
  <c r="I3413" i="2"/>
  <c r="H3414" i="2"/>
  <c r="I3414" i="2"/>
  <c r="H3415" i="2"/>
  <c r="I3415" i="2"/>
  <c r="H3416" i="2"/>
  <c r="I3416" i="2"/>
  <c r="H3417" i="2"/>
  <c r="I3417" i="2"/>
  <c r="H3418" i="2"/>
  <c r="I3418" i="2"/>
  <c r="H3419" i="2"/>
  <c r="I3419" i="2"/>
  <c r="H3420" i="2"/>
  <c r="I3420" i="2"/>
  <c r="H3421" i="2"/>
  <c r="I3421" i="2"/>
  <c r="H3422" i="2"/>
  <c r="I3422" i="2"/>
  <c r="H3423" i="2"/>
  <c r="I3423" i="2"/>
  <c r="H3424" i="2"/>
  <c r="I3424" i="2"/>
  <c r="H3425" i="2"/>
  <c r="I3425" i="2"/>
  <c r="H3426" i="2"/>
  <c r="I3426" i="2"/>
  <c r="H3427" i="2"/>
  <c r="I3427" i="2"/>
  <c r="H3428" i="2"/>
  <c r="I3428" i="2"/>
  <c r="H3429" i="2"/>
  <c r="I3429" i="2"/>
  <c r="H3430" i="2"/>
  <c r="I3430" i="2"/>
  <c r="H3431" i="2"/>
  <c r="I3431" i="2"/>
  <c r="H3432" i="2"/>
  <c r="I3432" i="2"/>
  <c r="H3433" i="2"/>
  <c r="I3433" i="2"/>
  <c r="H3434" i="2"/>
  <c r="I3434" i="2"/>
  <c r="H3435" i="2"/>
  <c r="I3435" i="2"/>
  <c r="H3436" i="2"/>
  <c r="I3436" i="2"/>
  <c r="H3437" i="2"/>
  <c r="I3437" i="2"/>
  <c r="H3438" i="2"/>
  <c r="I3438" i="2"/>
  <c r="H3439" i="2"/>
  <c r="I3439" i="2"/>
  <c r="H3440" i="2"/>
  <c r="I3440" i="2"/>
  <c r="H3441" i="2"/>
  <c r="I3441" i="2"/>
  <c r="H3442" i="2"/>
  <c r="I3442" i="2"/>
  <c r="H3443" i="2"/>
  <c r="I3443" i="2"/>
  <c r="H3444" i="2"/>
  <c r="I3444" i="2"/>
  <c r="H3445" i="2"/>
  <c r="I3445" i="2"/>
  <c r="H3446" i="2"/>
  <c r="I3446" i="2"/>
  <c r="H3447" i="2"/>
  <c r="I3447" i="2"/>
  <c r="H3448" i="2"/>
  <c r="I3448" i="2"/>
  <c r="H3449" i="2"/>
  <c r="I3449" i="2"/>
  <c r="H3450" i="2"/>
  <c r="I3450" i="2"/>
  <c r="H3451" i="2"/>
  <c r="I3451" i="2"/>
  <c r="H3452" i="2"/>
  <c r="I3452" i="2"/>
  <c r="H3453" i="2"/>
  <c r="I3453" i="2"/>
  <c r="H3454" i="2"/>
  <c r="I3454" i="2"/>
  <c r="H3455" i="2"/>
  <c r="I3455" i="2"/>
  <c r="H3456" i="2"/>
  <c r="I3456" i="2"/>
  <c r="H3457" i="2"/>
  <c r="I3457" i="2"/>
  <c r="H3458" i="2"/>
  <c r="I3458" i="2"/>
  <c r="H3459" i="2"/>
  <c r="I3459" i="2"/>
  <c r="H3460" i="2"/>
  <c r="I3460" i="2"/>
  <c r="H3461" i="2"/>
  <c r="I3461" i="2"/>
  <c r="H3462" i="2"/>
  <c r="I3462" i="2"/>
  <c r="H3463" i="2"/>
  <c r="I3463" i="2"/>
  <c r="H3464" i="2"/>
  <c r="I3464" i="2"/>
  <c r="H3465" i="2"/>
  <c r="I3465" i="2"/>
  <c r="H3466" i="2"/>
  <c r="I3466" i="2"/>
  <c r="H3467" i="2"/>
  <c r="I3467" i="2"/>
  <c r="H3468" i="2"/>
  <c r="I3468" i="2"/>
  <c r="H3469" i="2"/>
  <c r="I3469" i="2"/>
  <c r="H3470" i="2"/>
  <c r="I3470" i="2"/>
  <c r="H3471" i="2"/>
  <c r="I3471" i="2"/>
  <c r="H3472" i="2"/>
  <c r="I3472" i="2"/>
  <c r="H3473" i="2"/>
  <c r="I3473" i="2"/>
  <c r="H3474" i="2"/>
  <c r="I3474" i="2"/>
  <c r="H3475" i="2"/>
  <c r="I3475" i="2"/>
  <c r="H3476" i="2"/>
  <c r="I3476" i="2"/>
  <c r="H3477" i="2"/>
  <c r="I3477" i="2"/>
  <c r="H3478" i="2"/>
  <c r="I3478" i="2"/>
  <c r="H3479" i="2"/>
  <c r="I3479" i="2"/>
  <c r="H3480" i="2"/>
  <c r="I3480" i="2"/>
  <c r="H3481" i="2"/>
  <c r="I3481" i="2"/>
  <c r="H3482" i="2"/>
  <c r="I3482" i="2"/>
  <c r="H3483" i="2"/>
  <c r="I3483" i="2"/>
  <c r="H3484" i="2"/>
  <c r="I3484" i="2"/>
  <c r="H3485" i="2"/>
  <c r="I3485" i="2"/>
  <c r="H3486" i="2"/>
  <c r="I3486" i="2"/>
  <c r="H3487" i="2"/>
  <c r="I3487" i="2"/>
  <c r="H3488" i="2"/>
  <c r="I3488" i="2"/>
  <c r="H3489" i="2"/>
  <c r="I3489" i="2"/>
  <c r="H3490" i="2"/>
  <c r="I3490" i="2"/>
  <c r="H3491" i="2"/>
  <c r="I3491" i="2"/>
  <c r="H3492" i="2"/>
  <c r="I3492" i="2"/>
  <c r="H3493" i="2"/>
  <c r="I3493" i="2"/>
  <c r="H3494" i="2"/>
  <c r="I3494" i="2"/>
  <c r="H3495" i="2"/>
  <c r="I3495" i="2"/>
  <c r="H3496" i="2"/>
  <c r="I3496" i="2"/>
  <c r="H3497" i="2"/>
  <c r="I3497" i="2"/>
  <c r="H3498" i="2"/>
  <c r="I3498" i="2"/>
  <c r="H3499" i="2"/>
  <c r="I3499" i="2"/>
  <c r="H3500" i="2"/>
  <c r="I3500" i="2"/>
  <c r="H3501" i="2"/>
  <c r="I3501" i="2"/>
  <c r="H3502" i="2"/>
  <c r="I3502" i="2"/>
  <c r="H3503" i="2"/>
  <c r="I3503" i="2"/>
  <c r="H3504" i="2"/>
  <c r="I3504" i="2"/>
  <c r="H3505" i="2"/>
  <c r="I3505" i="2"/>
  <c r="H3506" i="2"/>
  <c r="I3506" i="2"/>
  <c r="H3507" i="2"/>
  <c r="I3507" i="2"/>
  <c r="H3508" i="2"/>
  <c r="I3508" i="2"/>
  <c r="H3509" i="2"/>
  <c r="I3509" i="2"/>
  <c r="H3510" i="2"/>
  <c r="I3510" i="2"/>
  <c r="H3511" i="2"/>
  <c r="I3511" i="2"/>
  <c r="H3512" i="2"/>
  <c r="I3512" i="2"/>
  <c r="H3513" i="2"/>
  <c r="I3513" i="2"/>
  <c r="H3514" i="2"/>
  <c r="I3514" i="2"/>
  <c r="H3515" i="2"/>
  <c r="I3515" i="2"/>
  <c r="H3516" i="2"/>
  <c r="I3516" i="2"/>
  <c r="H3517" i="2"/>
  <c r="I3517" i="2"/>
  <c r="H3518" i="2"/>
  <c r="I3518" i="2"/>
  <c r="H3519" i="2"/>
  <c r="I3519" i="2"/>
  <c r="H3520" i="2"/>
  <c r="I3520" i="2"/>
  <c r="H3521" i="2"/>
  <c r="I3521" i="2"/>
  <c r="H3522" i="2"/>
  <c r="I3522" i="2"/>
  <c r="H3523" i="2"/>
  <c r="I3523" i="2"/>
  <c r="H3524" i="2"/>
  <c r="I3524" i="2"/>
  <c r="H3525" i="2"/>
  <c r="I3525" i="2"/>
  <c r="H3526" i="2"/>
  <c r="I3526" i="2"/>
  <c r="H3527" i="2"/>
  <c r="I3527" i="2"/>
  <c r="H3528" i="2"/>
  <c r="I3528" i="2"/>
  <c r="H3529" i="2"/>
  <c r="I3529" i="2"/>
  <c r="H3530" i="2"/>
  <c r="I3530" i="2"/>
  <c r="H3531" i="2"/>
  <c r="I3531" i="2"/>
  <c r="H3532" i="2"/>
  <c r="I3532" i="2"/>
  <c r="H3533" i="2"/>
  <c r="I3533" i="2"/>
  <c r="H3534" i="2"/>
  <c r="I3534" i="2"/>
  <c r="H3535" i="2"/>
  <c r="I3535" i="2"/>
  <c r="H3536" i="2"/>
  <c r="I3536" i="2"/>
  <c r="H3537" i="2"/>
  <c r="I3537" i="2"/>
  <c r="H3538" i="2"/>
  <c r="I3538" i="2"/>
  <c r="H3539" i="2"/>
  <c r="I3539" i="2"/>
  <c r="H3540" i="2"/>
  <c r="I3540" i="2"/>
  <c r="H3541" i="2"/>
  <c r="I3541" i="2"/>
  <c r="H3542" i="2"/>
  <c r="I3542" i="2"/>
  <c r="H3543" i="2"/>
  <c r="I3543" i="2"/>
  <c r="H3544" i="2"/>
  <c r="I3544" i="2"/>
  <c r="H3545" i="2"/>
  <c r="I3545" i="2"/>
  <c r="H3546" i="2"/>
  <c r="I3546" i="2"/>
  <c r="H3547" i="2"/>
  <c r="I3547" i="2"/>
  <c r="H3548" i="2"/>
  <c r="I3548" i="2"/>
  <c r="H3549" i="2"/>
  <c r="I3549" i="2"/>
  <c r="H3550" i="2"/>
  <c r="I3550" i="2"/>
  <c r="H3551" i="2"/>
  <c r="I3551" i="2"/>
  <c r="H3552" i="2"/>
  <c r="I3552" i="2"/>
  <c r="H3553" i="2"/>
  <c r="I3553" i="2"/>
  <c r="H3554" i="2"/>
  <c r="I3554" i="2"/>
  <c r="H3555" i="2"/>
  <c r="I3555" i="2"/>
  <c r="H3556" i="2"/>
  <c r="I3556" i="2"/>
  <c r="H3557" i="2"/>
  <c r="I3557" i="2"/>
  <c r="H3558" i="2"/>
  <c r="I3558" i="2"/>
  <c r="H3559" i="2"/>
  <c r="I3559" i="2"/>
  <c r="H3560" i="2"/>
  <c r="I3560" i="2"/>
  <c r="H3561" i="2"/>
  <c r="I3561" i="2"/>
  <c r="H3562" i="2"/>
  <c r="I3562" i="2"/>
  <c r="H3563" i="2"/>
  <c r="I3563" i="2"/>
  <c r="H3564" i="2"/>
  <c r="I3564" i="2"/>
  <c r="H3565" i="2"/>
  <c r="I3565" i="2"/>
  <c r="H3566" i="2"/>
  <c r="I3566" i="2"/>
  <c r="H3567" i="2"/>
  <c r="I3567" i="2"/>
  <c r="H3568" i="2"/>
  <c r="I3568" i="2"/>
  <c r="H3569" i="2"/>
  <c r="I3569" i="2"/>
  <c r="H3570" i="2"/>
  <c r="I3570" i="2"/>
  <c r="H3571" i="2"/>
  <c r="I3571" i="2"/>
  <c r="H3572" i="2"/>
  <c r="I3572" i="2"/>
  <c r="H3573" i="2"/>
  <c r="I3573" i="2"/>
  <c r="H3574" i="2"/>
  <c r="I3574" i="2"/>
  <c r="H3575" i="2"/>
  <c r="I3575" i="2"/>
  <c r="H3576" i="2"/>
  <c r="I3576" i="2"/>
  <c r="H3577" i="2"/>
  <c r="I3577" i="2"/>
  <c r="H3578" i="2"/>
  <c r="I3578" i="2"/>
  <c r="H3579" i="2"/>
  <c r="I3579" i="2"/>
  <c r="H3580" i="2"/>
  <c r="I3580" i="2"/>
  <c r="H3581" i="2"/>
  <c r="I3581" i="2"/>
  <c r="H3582" i="2"/>
  <c r="I3582" i="2"/>
  <c r="H3583" i="2"/>
  <c r="I3583" i="2"/>
  <c r="H3584" i="2"/>
  <c r="I3584" i="2"/>
  <c r="H3585" i="2"/>
  <c r="I3585" i="2"/>
  <c r="H3586" i="2"/>
  <c r="I3586" i="2"/>
  <c r="H3587" i="2"/>
  <c r="I3587" i="2"/>
  <c r="H3588" i="2"/>
  <c r="I3588" i="2"/>
  <c r="H3589" i="2"/>
  <c r="I3589" i="2"/>
  <c r="H3590" i="2"/>
  <c r="I3590" i="2"/>
  <c r="H3591" i="2"/>
  <c r="I3591" i="2"/>
  <c r="H3592" i="2"/>
  <c r="I3592" i="2"/>
  <c r="H3593" i="2"/>
  <c r="I3593" i="2"/>
  <c r="H3594" i="2"/>
  <c r="I3594" i="2"/>
  <c r="H3595" i="2"/>
  <c r="I3595" i="2"/>
  <c r="H3596" i="2"/>
  <c r="I3596" i="2"/>
  <c r="H3597" i="2"/>
  <c r="I3597" i="2"/>
  <c r="H3598" i="2"/>
  <c r="I3598" i="2"/>
  <c r="H3599" i="2"/>
  <c r="I3599" i="2"/>
  <c r="H3600" i="2"/>
  <c r="I3600" i="2"/>
  <c r="H3601" i="2"/>
  <c r="I3601" i="2"/>
  <c r="H3602" i="2"/>
  <c r="I3602" i="2"/>
  <c r="H3603" i="2"/>
  <c r="I3603" i="2"/>
  <c r="H3604" i="2"/>
  <c r="I3604" i="2"/>
  <c r="H3605" i="2"/>
  <c r="I3605" i="2"/>
  <c r="H3606" i="2"/>
  <c r="I3606" i="2"/>
  <c r="H3607" i="2"/>
  <c r="I3607" i="2"/>
  <c r="H3608" i="2"/>
  <c r="I3608" i="2"/>
  <c r="H3609" i="2"/>
  <c r="I3609" i="2"/>
  <c r="H3610" i="2"/>
  <c r="I3610" i="2"/>
  <c r="H3611" i="2"/>
  <c r="I3611" i="2"/>
  <c r="H3612" i="2"/>
  <c r="I3612" i="2"/>
  <c r="H3613" i="2"/>
  <c r="I3613" i="2"/>
  <c r="H3614" i="2"/>
  <c r="I3614" i="2"/>
  <c r="H3615" i="2"/>
  <c r="I3615" i="2"/>
  <c r="H3616" i="2"/>
  <c r="I3616" i="2"/>
  <c r="H3617" i="2"/>
  <c r="I3617" i="2"/>
  <c r="H3618" i="2"/>
  <c r="I3618" i="2"/>
  <c r="H3619" i="2"/>
  <c r="I3619" i="2"/>
  <c r="H3620" i="2"/>
  <c r="I3620" i="2"/>
  <c r="H3621" i="2"/>
  <c r="I3621" i="2"/>
  <c r="H3622" i="2"/>
  <c r="I3622" i="2"/>
  <c r="H3623" i="2"/>
  <c r="I3623" i="2"/>
  <c r="H3624" i="2"/>
  <c r="I3624" i="2"/>
  <c r="H3625" i="2"/>
  <c r="I3625" i="2"/>
  <c r="H3626" i="2"/>
  <c r="I3626" i="2"/>
  <c r="H3627" i="2"/>
  <c r="I3627" i="2"/>
  <c r="H3628" i="2"/>
  <c r="I3628" i="2"/>
  <c r="H3629" i="2"/>
  <c r="I3629" i="2"/>
  <c r="H3630" i="2"/>
  <c r="I3630" i="2"/>
  <c r="H3631" i="2"/>
  <c r="I3631" i="2"/>
  <c r="H3632" i="2"/>
  <c r="I3632" i="2"/>
  <c r="H3633" i="2"/>
  <c r="I3633" i="2"/>
  <c r="H3634" i="2"/>
  <c r="I3634" i="2"/>
  <c r="H3635" i="2"/>
  <c r="I3635" i="2"/>
  <c r="H3636" i="2"/>
  <c r="I3636" i="2"/>
  <c r="H3637" i="2"/>
  <c r="I3637" i="2"/>
  <c r="H3638" i="2"/>
  <c r="I3638" i="2"/>
  <c r="H3639" i="2"/>
  <c r="I3639" i="2"/>
  <c r="H3640" i="2"/>
  <c r="I3640" i="2"/>
  <c r="H3641" i="2"/>
  <c r="I3641" i="2"/>
  <c r="H3642" i="2"/>
  <c r="I3642" i="2"/>
  <c r="H3643" i="2"/>
  <c r="I3643" i="2"/>
  <c r="H3644" i="2"/>
  <c r="I3644" i="2"/>
  <c r="H3645" i="2"/>
  <c r="I3645" i="2"/>
  <c r="H3646" i="2"/>
  <c r="I3646" i="2"/>
  <c r="H3647" i="2"/>
  <c r="I3647" i="2"/>
  <c r="H3648" i="2"/>
  <c r="I3648" i="2"/>
  <c r="H3649" i="2"/>
  <c r="I3649" i="2"/>
  <c r="H3650" i="2"/>
  <c r="I3650" i="2"/>
  <c r="H3651" i="2"/>
  <c r="I3651" i="2"/>
  <c r="H3652" i="2"/>
  <c r="I3652" i="2"/>
  <c r="H3653" i="2"/>
  <c r="I3653" i="2"/>
  <c r="H3654" i="2"/>
  <c r="I3654" i="2"/>
  <c r="H3655" i="2"/>
  <c r="I3655" i="2"/>
  <c r="H3656" i="2"/>
  <c r="I3656" i="2"/>
  <c r="H3657" i="2"/>
  <c r="I3657" i="2"/>
  <c r="H3658" i="2"/>
  <c r="I3658" i="2"/>
  <c r="H3659" i="2"/>
  <c r="I3659" i="2"/>
  <c r="H3660" i="2"/>
  <c r="I3660" i="2"/>
  <c r="H3661" i="2"/>
  <c r="I3661" i="2"/>
  <c r="H3662" i="2"/>
  <c r="I3662" i="2"/>
  <c r="H3663" i="2"/>
  <c r="I3663" i="2"/>
  <c r="H3664" i="2"/>
  <c r="I3664" i="2"/>
  <c r="H3665" i="2"/>
  <c r="I3665" i="2"/>
  <c r="H3666" i="2"/>
  <c r="I3666" i="2"/>
  <c r="H3667" i="2"/>
  <c r="I3667" i="2"/>
  <c r="H3668" i="2"/>
  <c r="I3668" i="2"/>
  <c r="H3669" i="2"/>
  <c r="I3669" i="2"/>
  <c r="H3670" i="2"/>
  <c r="I3670" i="2"/>
  <c r="H3671" i="2"/>
  <c r="I3671" i="2"/>
  <c r="H3672" i="2"/>
  <c r="I3672" i="2"/>
  <c r="H3673" i="2"/>
  <c r="I3673" i="2"/>
  <c r="H3674" i="2"/>
  <c r="I3674" i="2"/>
  <c r="H3675" i="2"/>
  <c r="I3675" i="2"/>
  <c r="H3676" i="2"/>
  <c r="I3676" i="2"/>
  <c r="H3677" i="2"/>
  <c r="I3677" i="2"/>
  <c r="H3678" i="2"/>
  <c r="I3678" i="2"/>
  <c r="H3679" i="2"/>
  <c r="I3679" i="2"/>
  <c r="H3680" i="2"/>
  <c r="I3680" i="2"/>
  <c r="H3681" i="2"/>
  <c r="I3681" i="2"/>
  <c r="H3682" i="2"/>
  <c r="I3682" i="2"/>
  <c r="H3683" i="2"/>
  <c r="I3683" i="2"/>
  <c r="H3684" i="2"/>
  <c r="I3684" i="2"/>
  <c r="H3685" i="2"/>
  <c r="I3685" i="2"/>
  <c r="H3686" i="2"/>
  <c r="I3686" i="2"/>
  <c r="H3687" i="2"/>
  <c r="I3687" i="2"/>
  <c r="H3688" i="2"/>
  <c r="I3688" i="2"/>
  <c r="H3689" i="2"/>
  <c r="I3689" i="2"/>
  <c r="H3690" i="2"/>
  <c r="I3690" i="2"/>
  <c r="H3691" i="2"/>
  <c r="I3691" i="2"/>
  <c r="H3692" i="2"/>
  <c r="I3692" i="2"/>
  <c r="H3693" i="2"/>
  <c r="I3693" i="2"/>
  <c r="H3694" i="2"/>
  <c r="I3694" i="2"/>
  <c r="H3695" i="2"/>
  <c r="I3695" i="2"/>
  <c r="H3696" i="2"/>
  <c r="I3696" i="2"/>
  <c r="H3697" i="2"/>
  <c r="I3697" i="2"/>
  <c r="H3698" i="2"/>
  <c r="I3698" i="2"/>
  <c r="H3699" i="2"/>
  <c r="I3699" i="2"/>
  <c r="H3700" i="2"/>
  <c r="I3700" i="2"/>
  <c r="H3701" i="2"/>
  <c r="I3701" i="2"/>
  <c r="H3702" i="2"/>
  <c r="I3702" i="2"/>
  <c r="H3703" i="2"/>
  <c r="I3703" i="2"/>
  <c r="H3704" i="2"/>
  <c r="I3704" i="2"/>
  <c r="H3705" i="2"/>
  <c r="I3705" i="2"/>
  <c r="H3706" i="2"/>
  <c r="I3706" i="2"/>
  <c r="H3707" i="2"/>
  <c r="I3707" i="2"/>
  <c r="H3708" i="2"/>
  <c r="I3708" i="2"/>
  <c r="H3709" i="2"/>
  <c r="I3709" i="2"/>
  <c r="H3710" i="2"/>
  <c r="I3710" i="2"/>
  <c r="H3711" i="2"/>
  <c r="I3711" i="2"/>
  <c r="H3712" i="2"/>
  <c r="I3712" i="2"/>
  <c r="H3713" i="2"/>
  <c r="I3713" i="2"/>
  <c r="H3714" i="2"/>
  <c r="I3714" i="2"/>
  <c r="H3715" i="2"/>
  <c r="I3715" i="2"/>
  <c r="H3716" i="2"/>
  <c r="I3716" i="2"/>
  <c r="H3717" i="2"/>
  <c r="I3717" i="2"/>
  <c r="H3718" i="2"/>
  <c r="I3718" i="2"/>
  <c r="H3719" i="2"/>
  <c r="I3719" i="2"/>
  <c r="H3720" i="2"/>
  <c r="I3720" i="2"/>
  <c r="H3721" i="2"/>
  <c r="I3721" i="2"/>
  <c r="H3722" i="2"/>
  <c r="I3722" i="2"/>
  <c r="H3723" i="2"/>
  <c r="I3723" i="2"/>
  <c r="H3724" i="2"/>
  <c r="I3724" i="2"/>
  <c r="H3725" i="2"/>
  <c r="I3725" i="2"/>
  <c r="H3726" i="2"/>
  <c r="I3726" i="2"/>
  <c r="H3727" i="2"/>
  <c r="I3727" i="2"/>
  <c r="H3728" i="2"/>
  <c r="I3728" i="2"/>
  <c r="H3729" i="2"/>
  <c r="I3729" i="2"/>
  <c r="H3730" i="2"/>
  <c r="I3730" i="2"/>
  <c r="H3731" i="2"/>
  <c r="I3731" i="2"/>
  <c r="H3732" i="2"/>
  <c r="I3732" i="2"/>
  <c r="H3733" i="2"/>
  <c r="I3733" i="2"/>
  <c r="H3734" i="2"/>
  <c r="I3734" i="2"/>
  <c r="H3735" i="2"/>
  <c r="I3735" i="2"/>
  <c r="H3736" i="2"/>
  <c r="I3736" i="2"/>
  <c r="H3737" i="2"/>
  <c r="I3737" i="2"/>
  <c r="H3738" i="2"/>
  <c r="I3738" i="2"/>
  <c r="H3739" i="2"/>
  <c r="I3739" i="2"/>
  <c r="H3740" i="2"/>
  <c r="I3740" i="2"/>
  <c r="H3741" i="2"/>
  <c r="I3741" i="2"/>
  <c r="H3742" i="2"/>
  <c r="I3742" i="2"/>
  <c r="H3743" i="2"/>
  <c r="I3743" i="2"/>
  <c r="H3744" i="2"/>
  <c r="I3744" i="2"/>
  <c r="H3745" i="2"/>
  <c r="I3745" i="2"/>
  <c r="H3746" i="2"/>
  <c r="I3746" i="2"/>
  <c r="H3747" i="2"/>
  <c r="I3747" i="2"/>
  <c r="H3748" i="2"/>
  <c r="I3748" i="2"/>
  <c r="H3749" i="2"/>
  <c r="I3749" i="2"/>
  <c r="H3750" i="2"/>
  <c r="I3750" i="2"/>
  <c r="H3751" i="2"/>
  <c r="I3751" i="2"/>
  <c r="H3752" i="2"/>
  <c r="I3752" i="2"/>
  <c r="H3753" i="2"/>
  <c r="I3753" i="2"/>
  <c r="H3754" i="2"/>
  <c r="I3754" i="2"/>
  <c r="H3755" i="2"/>
  <c r="I3755" i="2"/>
  <c r="H3756" i="2"/>
  <c r="I3756" i="2"/>
  <c r="H3757" i="2"/>
  <c r="I3757" i="2"/>
  <c r="H3758" i="2"/>
  <c r="I3758" i="2"/>
  <c r="H3759" i="2"/>
  <c r="I3759" i="2"/>
  <c r="H3760" i="2"/>
  <c r="I3760" i="2"/>
  <c r="H3761" i="2"/>
  <c r="I3761" i="2"/>
  <c r="H3762" i="2"/>
  <c r="I3762" i="2"/>
  <c r="H3763" i="2"/>
  <c r="I3763" i="2"/>
  <c r="H3764" i="2"/>
  <c r="I3764" i="2"/>
  <c r="H3765" i="2"/>
  <c r="I3765" i="2"/>
  <c r="H3766" i="2"/>
  <c r="I3766" i="2"/>
  <c r="H3767" i="2"/>
  <c r="I3767" i="2"/>
  <c r="H3768" i="2"/>
  <c r="I3768" i="2"/>
  <c r="H3769" i="2"/>
  <c r="I3769" i="2"/>
  <c r="H3770" i="2"/>
  <c r="I3770" i="2"/>
  <c r="H3771" i="2"/>
  <c r="I3771" i="2"/>
  <c r="H3772" i="2"/>
  <c r="I3772" i="2"/>
  <c r="H3773" i="2"/>
  <c r="I3773" i="2"/>
  <c r="H3774" i="2"/>
  <c r="I3774" i="2"/>
  <c r="H3775" i="2"/>
  <c r="I3775" i="2"/>
  <c r="H3776" i="2"/>
  <c r="I3776" i="2"/>
  <c r="H3777" i="2"/>
  <c r="I3777" i="2"/>
  <c r="H3778" i="2"/>
  <c r="I3778" i="2"/>
  <c r="H3779" i="2"/>
  <c r="I3779" i="2"/>
  <c r="H3780" i="2"/>
  <c r="I3780" i="2"/>
  <c r="H3781" i="2"/>
  <c r="I3781" i="2"/>
  <c r="H3782" i="2"/>
  <c r="I3782" i="2"/>
  <c r="H3783" i="2"/>
  <c r="I3783" i="2"/>
  <c r="H3784" i="2"/>
  <c r="I3784" i="2"/>
  <c r="H3785" i="2"/>
  <c r="I3785" i="2"/>
  <c r="H3786" i="2"/>
  <c r="I3786" i="2"/>
  <c r="H3787" i="2"/>
  <c r="I3787" i="2"/>
  <c r="H3788" i="2"/>
  <c r="I3788" i="2"/>
  <c r="H3789" i="2"/>
  <c r="I3789" i="2"/>
  <c r="H3790" i="2"/>
  <c r="I3790" i="2"/>
  <c r="H3791" i="2"/>
  <c r="I3791" i="2"/>
  <c r="H3792" i="2"/>
  <c r="I3792" i="2"/>
  <c r="H3793" i="2"/>
  <c r="I3793" i="2"/>
  <c r="H3794" i="2"/>
  <c r="I3794" i="2"/>
  <c r="H3795" i="2"/>
  <c r="I3795" i="2"/>
  <c r="H3796" i="2"/>
  <c r="I3796" i="2"/>
  <c r="H3797" i="2"/>
  <c r="I3797" i="2"/>
  <c r="H3798" i="2"/>
  <c r="I3798" i="2"/>
  <c r="H3799" i="2"/>
  <c r="I3799" i="2"/>
  <c r="H3800" i="2"/>
  <c r="I3800" i="2"/>
  <c r="H3801" i="2"/>
  <c r="I3801" i="2"/>
  <c r="H3802" i="2"/>
  <c r="I3802" i="2"/>
  <c r="H3803" i="2"/>
  <c r="I3803" i="2"/>
  <c r="H3804" i="2"/>
  <c r="I3804" i="2"/>
  <c r="H3805" i="2"/>
  <c r="I3805" i="2"/>
  <c r="H3806" i="2"/>
  <c r="I3806" i="2"/>
  <c r="H3807" i="2"/>
  <c r="I3807" i="2"/>
  <c r="H3808" i="2"/>
  <c r="I3808" i="2"/>
  <c r="H3809" i="2"/>
  <c r="I3809" i="2"/>
  <c r="H3810" i="2"/>
  <c r="I3810" i="2"/>
  <c r="H3811" i="2"/>
  <c r="I3811" i="2"/>
  <c r="H3812" i="2"/>
  <c r="I3812" i="2"/>
  <c r="H3813" i="2"/>
  <c r="I3813" i="2"/>
  <c r="H3814" i="2"/>
  <c r="I3814" i="2"/>
  <c r="H3815" i="2"/>
  <c r="I3815" i="2"/>
  <c r="H3816" i="2"/>
  <c r="I3816" i="2"/>
  <c r="H3817" i="2"/>
  <c r="I3817" i="2"/>
  <c r="H3818" i="2"/>
  <c r="I3818" i="2"/>
  <c r="H3819" i="2"/>
  <c r="I3819" i="2"/>
  <c r="H3820" i="2"/>
  <c r="I3820" i="2"/>
  <c r="H3821" i="2"/>
  <c r="I3821" i="2"/>
  <c r="H3822" i="2"/>
  <c r="I3822" i="2"/>
  <c r="H3823" i="2"/>
  <c r="I3823" i="2"/>
  <c r="H3824" i="2"/>
  <c r="I3824" i="2"/>
  <c r="H3825" i="2"/>
  <c r="I3825" i="2"/>
  <c r="H3826" i="2"/>
  <c r="I3826" i="2"/>
  <c r="H3827" i="2"/>
  <c r="I3827" i="2"/>
  <c r="H3828" i="2"/>
  <c r="I3828" i="2"/>
  <c r="H3829" i="2"/>
  <c r="I3829" i="2"/>
  <c r="H3830" i="2"/>
  <c r="I3830" i="2"/>
  <c r="H3831" i="2"/>
  <c r="I3831" i="2"/>
  <c r="H3832" i="2"/>
  <c r="I3832" i="2"/>
  <c r="H3833" i="2"/>
  <c r="I3833" i="2"/>
  <c r="H3834" i="2"/>
  <c r="I3834" i="2"/>
  <c r="H3835" i="2"/>
  <c r="I3835" i="2"/>
  <c r="H3836" i="2"/>
  <c r="I3836" i="2"/>
  <c r="H3837" i="2"/>
  <c r="I3837" i="2"/>
  <c r="H3838" i="2"/>
  <c r="I3838" i="2"/>
  <c r="H3839" i="2"/>
  <c r="I3839" i="2"/>
  <c r="H3840" i="2"/>
  <c r="I3840" i="2"/>
  <c r="H3841" i="2"/>
  <c r="I3841" i="2"/>
  <c r="H3842" i="2"/>
  <c r="I3842" i="2"/>
  <c r="H3843" i="2"/>
  <c r="I3843" i="2"/>
  <c r="H3844" i="2"/>
  <c r="I3844" i="2"/>
  <c r="H3845" i="2"/>
  <c r="I3845" i="2"/>
  <c r="H3846" i="2"/>
  <c r="I3846" i="2"/>
  <c r="H3847" i="2"/>
  <c r="I3847" i="2"/>
  <c r="H3848" i="2"/>
  <c r="I3848" i="2"/>
  <c r="H3849" i="2"/>
  <c r="I3849" i="2"/>
  <c r="H3850" i="2"/>
  <c r="I3850" i="2"/>
  <c r="H3851" i="2"/>
  <c r="I3851" i="2"/>
  <c r="H3852" i="2"/>
  <c r="I3852" i="2"/>
  <c r="H3853" i="2"/>
  <c r="I3853" i="2"/>
  <c r="H3854" i="2"/>
  <c r="I3854" i="2"/>
  <c r="H3855" i="2"/>
  <c r="I3855" i="2"/>
  <c r="H3856" i="2"/>
  <c r="I3856" i="2"/>
  <c r="H3857" i="2"/>
  <c r="I3857" i="2"/>
  <c r="H3858" i="2"/>
  <c r="I3858" i="2"/>
  <c r="H3859" i="2"/>
  <c r="I3859" i="2"/>
  <c r="H3860" i="2"/>
  <c r="I3860" i="2"/>
  <c r="H3861" i="2"/>
  <c r="I3861" i="2"/>
  <c r="H3862" i="2"/>
  <c r="I3862" i="2"/>
  <c r="H3863" i="2"/>
  <c r="I3863" i="2"/>
  <c r="H3864" i="2"/>
  <c r="I3864" i="2"/>
  <c r="H3865" i="2"/>
  <c r="I3865" i="2"/>
  <c r="H3866" i="2"/>
  <c r="I3866" i="2"/>
  <c r="H3867" i="2"/>
  <c r="I3867" i="2"/>
  <c r="H3868" i="2"/>
  <c r="I3868" i="2"/>
  <c r="H3869" i="2"/>
  <c r="I3869" i="2"/>
  <c r="H3870" i="2"/>
  <c r="I3870" i="2"/>
  <c r="H3871" i="2"/>
  <c r="I3871" i="2"/>
  <c r="H3872" i="2"/>
  <c r="I3872" i="2"/>
  <c r="H3873" i="2"/>
  <c r="I3873" i="2"/>
  <c r="H3874" i="2"/>
  <c r="I3874" i="2"/>
  <c r="H3875" i="2"/>
  <c r="I3875" i="2"/>
  <c r="H3876" i="2"/>
  <c r="I3876" i="2"/>
  <c r="H3877" i="2"/>
  <c r="I3877" i="2"/>
  <c r="H3878" i="2"/>
  <c r="I3878" i="2"/>
  <c r="H3879" i="2"/>
  <c r="I3879" i="2"/>
  <c r="H3880" i="2"/>
  <c r="I3880" i="2"/>
  <c r="H3881" i="2"/>
  <c r="I3881" i="2"/>
  <c r="H3882" i="2"/>
  <c r="I3882" i="2"/>
  <c r="H3883" i="2"/>
  <c r="I3883" i="2"/>
  <c r="H3884" i="2"/>
  <c r="I3884" i="2"/>
  <c r="H3885" i="2"/>
  <c r="I3885" i="2"/>
  <c r="H3886" i="2"/>
  <c r="I3886" i="2"/>
  <c r="H3887" i="2"/>
  <c r="I3887" i="2"/>
  <c r="H3888" i="2"/>
  <c r="I3888" i="2"/>
  <c r="H3889" i="2"/>
  <c r="I3889" i="2"/>
  <c r="H3890" i="2"/>
  <c r="I3890" i="2"/>
  <c r="H3891" i="2"/>
  <c r="I3891" i="2"/>
  <c r="H3892" i="2"/>
  <c r="I3892" i="2"/>
  <c r="H3893" i="2"/>
  <c r="I3893" i="2"/>
  <c r="H3894" i="2"/>
  <c r="I3894" i="2"/>
  <c r="H3895" i="2"/>
  <c r="I3895" i="2"/>
  <c r="H3896" i="2"/>
  <c r="I3896" i="2"/>
  <c r="H3897" i="2"/>
  <c r="I3897" i="2"/>
  <c r="H3898" i="2"/>
  <c r="I3898" i="2"/>
  <c r="H3899" i="2"/>
  <c r="I3899" i="2"/>
  <c r="H3900" i="2"/>
  <c r="I3900" i="2"/>
  <c r="H3901" i="2"/>
  <c r="I3901" i="2"/>
  <c r="H3902" i="2"/>
  <c r="I3902" i="2"/>
  <c r="H3903" i="2"/>
  <c r="I3903" i="2"/>
  <c r="H3904" i="2"/>
  <c r="I3904" i="2"/>
  <c r="H3905" i="2"/>
  <c r="I3905" i="2"/>
  <c r="H3906" i="2"/>
  <c r="I3906" i="2"/>
  <c r="H3907" i="2"/>
  <c r="I3907" i="2"/>
  <c r="H3908" i="2"/>
  <c r="I3908" i="2"/>
  <c r="H3909" i="2"/>
  <c r="I3909" i="2"/>
  <c r="H3910" i="2"/>
  <c r="I3910" i="2"/>
  <c r="H3911" i="2"/>
  <c r="I3911" i="2"/>
  <c r="H3912" i="2"/>
  <c r="I3912" i="2"/>
  <c r="H3913" i="2"/>
  <c r="I3913" i="2"/>
  <c r="H3914" i="2"/>
  <c r="I3914" i="2"/>
  <c r="H3915" i="2"/>
  <c r="I3915" i="2"/>
  <c r="H3916" i="2"/>
  <c r="I3916" i="2"/>
  <c r="H3917" i="2"/>
  <c r="I3917" i="2"/>
  <c r="H3918" i="2"/>
  <c r="I3918" i="2"/>
  <c r="H3919" i="2"/>
  <c r="I3919" i="2"/>
  <c r="H3920" i="2"/>
  <c r="I3920" i="2"/>
  <c r="H3921" i="2"/>
  <c r="I3921" i="2"/>
  <c r="H3922" i="2"/>
  <c r="I3922" i="2"/>
  <c r="H3923" i="2"/>
  <c r="I3923" i="2"/>
  <c r="H3924" i="2"/>
  <c r="I3924" i="2"/>
  <c r="H3925" i="2"/>
  <c r="I3925" i="2"/>
  <c r="H3926" i="2"/>
  <c r="I3926" i="2"/>
  <c r="H3927" i="2"/>
  <c r="I3927" i="2"/>
  <c r="H3928" i="2"/>
  <c r="I3928" i="2"/>
  <c r="H3929" i="2"/>
  <c r="I3929" i="2"/>
  <c r="H3930" i="2"/>
  <c r="I3930" i="2"/>
  <c r="H3931" i="2"/>
  <c r="I3931" i="2"/>
  <c r="H3932" i="2"/>
  <c r="I3932" i="2"/>
  <c r="H3933" i="2"/>
  <c r="I3933" i="2"/>
  <c r="H3934" i="2"/>
  <c r="I3934" i="2"/>
  <c r="H3935" i="2"/>
  <c r="I3935" i="2"/>
  <c r="H3936" i="2"/>
  <c r="I3936" i="2"/>
  <c r="H3937" i="2"/>
  <c r="I3937" i="2"/>
  <c r="H3938" i="2"/>
  <c r="I3938" i="2"/>
  <c r="H3939" i="2"/>
  <c r="I3939" i="2"/>
  <c r="H3940" i="2"/>
  <c r="I3940" i="2"/>
  <c r="H3941" i="2"/>
  <c r="I3941" i="2"/>
  <c r="H3942" i="2"/>
  <c r="I3942" i="2"/>
  <c r="H3943" i="2"/>
  <c r="I3943" i="2"/>
  <c r="H3944" i="2"/>
  <c r="I3944" i="2"/>
  <c r="H3945" i="2"/>
  <c r="I3945" i="2"/>
  <c r="H3946" i="2"/>
  <c r="I3946" i="2"/>
  <c r="H3947" i="2"/>
  <c r="I3947" i="2"/>
  <c r="H3948" i="2"/>
  <c r="I3948" i="2"/>
  <c r="H3949" i="2"/>
  <c r="I3949" i="2"/>
  <c r="H3950" i="2"/>
  <c r="I3950" i="2"/>
  <c r="H3951" i="2"/>
  <c r="I3951" i="2"/>
  <c r="H3952" i="2"/>
  <c r="I3952" i="2"/>
  <c r="H3953" i="2"/>
  <c r="I3953" i="2"/>
  <c r="H3954" i="2"/>
  <c r="I3954" i="2"/>
  <c r="H3955" i="2"/>
  <c r="I3955" i="2"/>
  <c r="H3956" i="2"/>
  <c r="I3956" i="2"/>
  <c r="H3957" i="2"/>
  <c r="I3957" i="2"/>
  <c r="H3958" i="2"/>
  <c r="I3958" i="2"/>
  <c r="H3959" i="2"/>
  <c r="I3959" i="2"/>
  <c r="H3960" i="2"/>
  <c r="I3960" i="2"/>
  <c r="H3961" i="2"/>
  <c r="I3961" i="2"/>
  <c r="H3962" i="2"/>
  <c r="I3962" i="2"/>
  <c r="H3963" i="2"/>
  <c r="I3963" i="2"/>
  <c r="H3964" i="2"/>
  <c r="I3964" i="2"/>
  <c r="H3965" i="2"/>
  <c r="I3965" i="2"/>
  <c r="H3966" i="2"/>
  <c r="I3966" i="2"/>
  <c r="H3967" i="2"/>
  <c r="I3967" i="2"/>
  <c r="H3968" i="2"/>
  <c r="I3968" i="2"/>
  <c r="H3969" i="2"/>
  <c r="I3969" i="2"/>
  <c r="H3970" i="2"/>
  <c r="I3970" i="2"/>
  <c r="H3971" i="2"/>
  <c r="I3971" i="2"/>
  <c r="H3972" i="2"/>
  <c r="I3972" i="2"/>
  <c r="H3973" i="2"/>
  <c r="I3973" i="2"/>
  <c r="H3974" i="2"/>
  <c r="I3974" i="2"/>
  <c r="H3975" i="2"/>
  <c r="I3975" i="2"/>
  <c r="H3976" i="2"/>
  <c r="I3976" i="2"/>
  <c r="H3977" i="2"/>
  <c r="I3977" i="2"/>
  <c r="H3978" i="2"/>
  <c r="I3978" i="2"/>
  <c r="H3979" i="2"/>
  <c r="I3979" i="2"/>
  <c r="H3980" i="2"/>
  <c r="I3980" i="2"/>
  <c r="H3981" i="2"/>
  <c r="I3981" i="2"/>
  <c r="H3982" i="2"/>
  <c r="I3982" i="2"/>
  <c r="H3983" i="2"/>
  <c r="I3983" i="2"/>
  <c r="H3984" i="2"/>
  <c r="I3984" i="2"/>
  <c r="H3985" i="2"/>
  <c r="I3985" i="2"/>
  <c r="H3986" i="2"/>
  <c r="I3986" i="2"/>
  <c r="H3987" i="2"/>
  <c r="I3987" i="2"/>
  <c r="H3988" i="2"/>
  <c r="I3988" i="2"/>
  <c r="H3989" i="2"/>
  <c r="I3989" i="2"/>
  <c r="H3990" i="2"/>
  <c r="I3990" i="2"/>
  <c r="H3991" i="2"/>
  <c r="I3991" i="2"/>
  <c r="H3992" i="2"/>
  <c r="I3992" i="2"/>
  <c r="H3993" i="2"/>
  <c r="I3993" i="2"/>
  <c r="H3994" i="2"/>
  <c r="I3994" i="2"/>
  <c r="H3995" i="2"/>
  <c r="I3995" i="2"/>
  <c r="H3996" i="2"/>
  <c r="I3996" i="2"/>
  <c r="H3997" i="2"/>
  <c r="I3997" i="2"/>
  <c r="H3998" i="2"/>
  <c r="I3998" i="2"/>
  <c r="H3999" i="2"/>
  <c r="I3999" i="2"/>
  <c r="H4000" i="2"/>
  <c r="I4000" i="2"/>
  <c r="H4001" i="2"/>
  <c r="I4001" i="2"/>
  <c r="H4002" i="2"/>
  <c r="I4002" i="2"/>
  <c r="H4003" i="2"/>
  <c r="I4003" i="2"/>
  <c r="H4004" i="2"/>
  <c r="I4004" i="2"/>
  <c r="H4005" i="2"/>
  <c r="I4005" i="2"/>
  <c r="H4006" i="2"/>
  <c r="I4006" i="2"/>
  <c r="H4007" i="2"/>
  <c r="I4007" i="2"/>
  <c r="H4008" i="2"/>
  <c r="I4008" i="2"/>
  <c r="H4009" i="2"/>
  <c r="I4009" i="2"/>
  <c r="H4010" i="2"/>
  <c r="I4010" i="2"/>
  <c r="H4011" i="2"/>
  <c r="I4011" i="2"/>
  <c r="H4012" i="2"/>
  <c r="I4012" i="2"/>
  <c r="H4013" i="2"/>
  <c r="I4013" i="2"/>
  <c r="H4014" i="2"/>
  <c r="I4014" i="2"/>
  <c r="H4015" i="2"/>
  <c r="I4015" i="2"/>
  <c r="H4016" i="2"/>
  <c r="I4016" i="2"/>
  <c r="H4017" i="2"/>
  <c r="I4017" i="2"/>
  <c r="H4018" i="2"/>
  <c r="I4018" i="2"/>
  <c r="H4019" i="2"/>
  <c r="I4019" i="2"/>
  <c r="H4020" i="2"/>
  <c r="I4020" i="2"/>
  <c r="H4021" i="2"/>
  <c r="I4021" i="2"/>
  <c r="H4022" i="2"/>
  <c r="I4022" i="2"/>
  <c r="H4023" i="2"/>
  <c r="I4023" i="2"/>
  <c r="H4024" i="2"/>
  <c r="I4024" i="2"/>
  <c r="H4025" i="2"/>
  <c r="I4025" i="2"/>
  <c r="H4026" i="2"/>
  <c r="I4026" i="2"/>
  <c r="H4027" i="2"/>
  <c r="I4027" i="2"/>
  <c r="H4028" i="2"/>
  <c r="I4028" i="2"/>
  <c r="H4029" i="2"/>
  <c r="I4029" i="2"/>
  <c r="H4030" i="2"/>
  <c r="I4030" i="2"/>
  <c r="H4031" i="2"/>
  <c r="I4031" i="2"/>
  <c r="H4032" i="2"/>
  <c r="I4032" i="2"/>
  <c r="H4033" i="2"/>
  <c r="I4033" i="2"/>
  <c r="H4034" i="2"/>
  <c r="I4034" i="2"/>
  <c r="H4035" i="2"/>
  <c r="I4035" i="2"/>
  <c r="H4036" i="2"/>
  <c r="I4036" i="2"/>
  <c r="H4037" i="2"/>
  <c r="I4037" i="2"/>
  <c r="H4038" i="2"/>
  <c r="I4038" i="2"/>
  <c r="H4039" i="2"/>
  <c r="I4039" i="2"/>
  <c r="H4040" i="2"/>
  <c r="I4040" i="2"/>
  <c r="H4041" i="2"/>
  <c r="I4041" i="2"/>
  <c r="H4042" i="2"/>
  <c r="I4042" i="2"/>
  <c r="H4043" i="2"/>
  <c r="I4043" i="2"/>
  <c r="H4044" i="2"/>
  <c r="I4044" i="2"/>
  <c r="H4045" i="2"/>
  <c r="I4045" i="2"/>
  <c r="H4046" i="2"/>
  <c r="I4046" i="2"/>
  <c r="H4047" i="2"/>
  <c r="I4047" i="2"/>
  <c r="H4048" i="2"/>
  <c r="I4048" i="2"/>
  <c r="H4049" i="2"/>
  <c r="I4049" i="2"/>
  <c r="H4050" i="2"/>
  <c r="I4050" i="2"/>
  <c r="H4051" i="2"/>
  <c r="I4051" i="2"/>
  <c r="H4052" i="2"/>
  <c r="I4052" i="2"/>
  <c r="H4053" i="2"/>
  <c r="I4053" i="2"/>
  <c r="H4054" i="2"/>
  <c r="I4054" i="2"/>
  <c r="H4055" i="2"/>
  <c r="I4055" i="2"/>
  <c r="H4056" i="2"/>
  <c r="I4056" i="2"/>
  <c r="H4057" i="2"/>
  <c r="I4057" i="2"/>
  <c r="H4058" i="2"/>
  <c r="I4058" i="2"/>
  <c r="H4059" i="2"/>
  <c r="I4059" i="2"/>
  <c r="H4060" i="2"/>
  <c r="I4060" i="2"/>
  <c r="H4061" i="2"/>
  <c r="I4061" i="2"/>
  <c r="H4062" i="2"/>
  <c r="I4062" i="2"/>
  <c r="H4063" i="2"/>
  <c r="I4063" i="2"/>
  <c r="H4064" i="2"/>
  <c r="I4064" i="2"/>
  <c r="H4065" i="2"/>
  <c r="I4065" i="2"/>
  <c r="H4066" i="2"/>
  <c r="I4066" i="2"/>
  <c r="H4067" i="2"/>
  <c r="I4067" i="2"/>
  <c r="H4068" i="2"/>
  <c r="I4068" i="2"/>
  <c r="H4069" i="2"/>
  <c r="I4069" i="2"/>
  <c r="H4070" i="2"/>
  <c r="I4070" i="2"/>
  <c r="H4071" i="2"/>
  <c r="I4071" i="2"/>
  <c r="H4072" i="2"/>
  <c r="I4072" i="2"/>
  <c r="H4073" i="2"/>
  <c r="I4073" i="2"/>
  <c r="H4074" i="2"/>
  <c r="I4074" i="2"/>
  <c r="H4075" i="2"/>
  <c r="I4075" i="2"/>
  <c r="H4076" i="2"/>
  <c r="I4076" i="2"/>
  <c r="H4077" i="2"/>
  <c r="I4077" i="2"/>
  <c r="H4078" i="2"/>
  <c r="I4078" i="2"/>
  <c r="H4079" i="2"/>
  <c r="I4079" i="2"/>
  <c r="H4080" i="2"/>
  <c r="I4080" i="2"/>
  <c r="H4081" i="2"/>
  <c r="I4081" i="2"/>
  <c r="H4082" i="2"/>
  <c r="I4082" i="2"/>
  <c r="H4083" i="2"/>
  <c r="I4083" i="2"/>
  <c r="H4084" i="2"/>
  <c r="I4084" i="2"/>
  <c r="H4085" i="2"/>
  <c r="I4085" i="2"/>
  <c r="H4086" i="2"/>
  <c r="I4086" i="2"/>
  <c r="H4087" i="2"/>
  <c r="I4087" i="2"/>
  <c r="H4088" i="2"/>
  <c r="I4088" i="2"/>
  <c r="H4089" i="2"/>
  <c r="I4089" i="2"/>
  <c r="H4090" i="2"/>
  <c r="I4090" i="2"/>
  <c r="H4091" i="2"/>
  <c r="I4091" i="2"/>
  <c r="H4092" i="2"/>
  <c r="I4092" i="2"/>
  <c r="H4093" i="2"/>
  <c r="I4093" i="2"/>
  <c r="H4094" i="2"/>
  <c r="I4094" i="2"/>
  <c r="H4095" i="2"/>
  <c r="I4095" i="2"/>
  <c r="H4096" i="2"/>
  <c r="I4096" i="2"/>
  <c r="H4097" i="2"/>
  <c r="I4097" i="2"/>
  <c r="H4098" i="2"/>
  <c r="I4098" i="2"/>
  <c r="H4099" i="2"/>
  <c r="I4099" i="2"/>
  <c r="H4100" i="2"/>
  <c r="I4100" i="2"/>
  <c r="H4101" i="2"/>
  <c r="I4101" i="2"/>
  <c r="H4102" i="2"/>
  <c r="I4102" i="2"/>
  <c r="H4103" i="2"/>
  <c r="I4103" i="2"/>
  <c r="H4104" i="2"/>
  <c r="I4104" i="2"/>
  <c r="H4105" i="2"/>
  <c r="I4105" i="2"/>
  <c r="H4106" i="2"/>
  <c r="I4106" i="2"/>
  <c r="H4107" i="2"/>
  <c r="I4107" i="2"/>
  <c r="H4108" i="2"/>
  <c r="I4108" i="2"/>
  <c r="H4109" i="2"/>
  <c r="I4109" i="2"/>
  <c r="H4110" i="2"/>
  <c r="I4110" i="2"/>
  <c r="H4111" i="2"/>
  <c r="I4111" i="2"/>
  <c r="H4112" i="2"/>
  <c r="I4112" i="2"/>
  <c r="H4113" i="2"/>
  <c r="I4113" i="2"/>
  <c r="H4114" i="2"/>
  <c r="I4114" i="2"/>
  <c r="H4115" i="2"/>
  <c r="I4115" i="2"/>
  <c r="H4116" i="2"/>
  <c r="I4116" i="2"/>
  <c r="H4117" i="2"/>
  <c r="I4117" i="2"/>
  <c r="H4118" i="2"/>
  <c r="I4118" i="2"/>
  <c r="H4119" i="2"/>
  <c r="I4119" i="2"/>
  <c r="H4120" i="2"/>
  <c r="I4120" i="2"/>
  <c r="H4121" i="2"/>
  <c r="I4121" i="2"/>
  <c r="H4122" i="2"/>
  <c r="I4122" i="2"/>
  <c r="H4123" i="2"/>
  <c r="I4123" i="2"/>
  <c r="H4124" i="2"/>
  <c r="I4124" i="2"/>
  <c r="H4125" i="2"/>
  <c r="I4125" i="2"/>
  <c r="H4126" i="2"/>
  <c r="I4126" i="2"/>
  <c r="H4127" i="2"/>
  <c r="I4127" i="2"/>
  <c r="H4128" i="2"/>
  <c r="I4128" i="2"/>
  <c r="H4129" i="2"/>
  <c r="I4129" i="2"/>
  <c r="H4130" i="2"/>
  <c r="I4130" i="2"/>
  <c r="H4131" i="2"/>
  <c r="I4131" i="2"/>
  <c r="H4132" i="2"/>
  <c r="I4132" i="2"/>
  <c r="H4133" i="2"/>
  <c r="I4133" i="2"/>
  <c r="H4134" i="2"/>
  <c r="I4134" i="2"/>
  <c r="H4135" i="2"/>
  <c r="I4135" i="2"/>
  <c r="H4136" i="2"/>
  <c r="I4136" i="2"/>
  <c r="H4137" i="2"/>
  <c r="I4137" i="2"/>
  <c r="H4138" i="2"/>
  <c r="I4138" i="2"/>
  <c r="H4139" i="2"/>
  <c r="I4139" i="2"/>
  <c r="H4140" i="2"/>
  <c r="I4140" i="2"/>
  <c r="H4141" i="2"/>
  <c r="I4141" i="2"/>
  <c r="H4142" i="2"/>
  <c r="I4142" i="2"/>
  <c r="H4143" i="2"/>
  <c r="I4143" i="2"/>
  <c r="H4144" i="2"/>
  <c r="I4144" i="2"/>
  <c r="H4145" i="2"/>
  <c r="I4145" i="2"/>
  <c r="H4146" i="2"/>
  <c r="I4146" i="2"/>
  <c r="H4147" i="2"/>
  <c r="I4147" i="2"/>
  <c r="H4148" i="2"/>
  <c r="I4148" i="2"/>
  <c r="H4149" i="2"/>
  <c r="I4149" i="2"/>
  <c r="H4150" i="2"/>
  <c r="I4150" i="2"/>
  <c r="H4151" i="2"/>
  <c r="I4151" i="2"/>
  <c r="H4152" i="2"/>
  <c r="I4152" i="2"/>
  <c r="H4153" i="2"/>
  <c r="I4153" i="2"/>
  <c r="H4154" i="2"/>
  <c r="I4154" i="2"/>
  <c r="H4155" i="2"/>
  <c r="I4155" i="2"/>
  <c r="H4156" i="2"/>
  <c r="I4156" i="2"/>
  <c r="H4157" i="2"/>
  <c r="I4157" i="2"/>
  <c r="H4158" i="2"/>
  <c r="I4158" i="2"/>
  <c r="H4159" i="2"/>
  <c r="I4159" i="2"/>
  <c r="H4160" i="2"/>
  <c r="I4160" i="2"/>
  <c r="H4161" i="2"/>
  <c r="I4161" i="2"/>
  <c r="H4162" i="2"/>
  <c r="I4162" i="2"/>
  <c r="H4163" i="2"/>
  <c r="I4163" i="2"/>
  <c r="H4164" i="2"/>
  <c r="I4164" i="2"/>
  <c r="H4165" i="2"/>
  <c r="I4165" i="2"/>
  <c r="H4166" i="2"/>
  <c r="I4166" i="2"/>
  <c r="H4167" i="2"/>
  <c r="I4167" i="2"/>
  <c r="H4168" i="2"/>
  <c r="I4168" i="2"/>
  <c r="H4169" i="2"/>
  <c r="I4169" i="2"/>
  <c r="H4170" i="2"/>
  <c r="I4170" i="2"/>
  <c r="H4171" i="2"/>
  <c r="I4171" i="2"/>
  <c r="H4172" i="2"/>
  <c r="I4172" i="2"/>
  <c r="H4173" i="2"/>
  <c r="I4173" i="2"/>
  <c r="H4174" i="2"/>
  <c r="I4174" i="2"/>
  <c r="H4175" i="2"/>
  <c r="I4175" i="2"/>
  <c r="H4176" i="2"/>
  <c r="I4176" i="2"/>
  <c r="H4177" i="2"/>
  <c r="I4177" i="2"/>
  <c r="H4178" i="2"/>
  <c r="I4178" i="2"/>
  <c r="H4179" i="2"/>
  <c r="I4179" i="2"/>
  <c r="H4180" i="2"/>
  <c r="I4180" i="2"/>
  <c r="H4181" i="2"/>
  <c r="I4181" i="2"/>
  <c r="H4182" i="2"/>
  <c r="I4182" i="2"/>
  <c r="H4183" i="2"/>
  <c r="I4183" i="2"/>
  <c r="H4184" i="2"/>
  <c r="I4184" i="2"/>
  <c r="H4185" i="2"/>
  <c r="I4185" i="2"/>
  <c r="H4186" i="2"/>
  <c r="I4186" i="2"/>
  <c r="H4187" i="2"/>
  <c r="I4187" i="2"/>
  <c r="H4188" i="2"/>
  <c r="I4188" i="2"/>
  <c r="H4189" i="2"/>
  <c r="I4189" i="2"/>
  <c r="H4190" i="2"/>
  <c r="I4190" i="2"/>
  <c r="H4191" i="2"/>
  <c r="I4191" i="2"/>
  <c r="H4192" i="2"/>
  <c r="I4192" i="2"/>
  <c r="H4193" i="2"/>
  <c r="I4193" i="2"/>
  <c r="H4194" i="2"/>
  <c r="I4194" i="2"/>
  <c r="H4195" i="2"/>
  <c r="I4195" i="2"/>
  <c r="H4196" i="2"/>
  <c r="I4196" i="2"/>
  <c r="H4197" i="2"/>
  <c r="I4197" i="2"/>
  <c r="H4198" i="2"/>
  <c r="I4198" i="2"/>
  <c r="H4199" i="2"/>
  <c r="I4199" i="2"/>
  <c r="H4200" i="2"/>
  <c r="I4200" i="2"/>
  <c r="H4201" i="2"/>
  <c r="I4201" i="2"/>
  <c r="H4202" i="2"/>
  <c r="I4202" i="2"/>
  <c r="H4203" i="2"/>
  <c r="I4203" i="2"/>
  <c r="H4204" i="2"/>
  <c r="I4204" i="2"/>
  <c r="H4205" i="2"/>
  <c r="I4205" i="2"/>
  <c r="H4206" i="2"/>
  <c r="I4206" i="2"/>
  <c r="H4207" i="2"/>
  <c r="I4207" i="2"/>
  <c r="H4208" i="2"/>
  <c r="I4208" i="2"/>
  <c r="H4209" i="2"/>
  <c r="I4209" i="2"/>
  <c r="H4210" i="2"/>
  <c r="I4210" i="2"/>
  <c r="H4211" i="2"/>
  <c r="I4211" i="2"/>
  <c r="H4212" i="2"/>
  <c r="I4212" i="2"/>
  <c r="H4213" i="2"/>
  <c r="I4213" i="2"/>
  <c r="H4214" i="2"/>
  <c r="I4214" i="2"/>
  <c r="H4215" i="2"/>
  <c r="I4215" i="2"/>
  <c r="H4216" i="2"/>
  <c r="I4216" i="2"/>
  <c r="H4217" i="2"/>
  <c r="I4217" i="2"/>
  <c r="H4218" i="2"/>
  <c r="I4218" i="2"/>
  <c r="H4219" i="2"/>
  <c r="I4219" i="2"/>
  <c r="H4220" i="2"/>
  <c r="I4220" i="2"/>
  <c r="H4221" i="2"/>
  <c r="I4221" i="2"/>
  <c r="H4222" i="2"/>
  <c r="I4222" i="2"/>
  <c r="H4223" i="2"/>
  <c r="I4223" i="2"/>
  <c r="H4224" i="2"/>
  <c r="I4224" i="2"/>
  <c r="H4225" i="2"/>
  <c r="I4225" i="2"/>
  <c r="H4226" i="2"/>
  <c r="I4226" i="2"/>
  <c r="H4227" i="2"/>
  <c r="I4227" i="2"/>
  <c r="H4228" i="2"/>
  <c r="I4228" i="2"/>
  <c r="H4229" i="2"/>
  <c r="I4229" i="2"/>
  <c r="H4230" i="2"/>
  <c r="I4230" i="2"/>
  <c r="H4231" i="2"/>
  <c r="I4231" i="2"/>
  <c r="H4232" i="2"/>
  <c r="I4232" i="2"/>
  <c r="H4233" i="2"/>
  <c r="I4233" i="2"/>
  <c r="H4234" i="2"/>
  <c r="I4234" i="2"/>
  <c r="H4235" i="2"/>
  <c r="I4235" i="2"/>
  <c r="H4236" i="2"/>
  <c r="I4236" i="2"/>
  <c r="H4237" i="2"/>
  <c r="I4237" i="2"/>
  <c r="H4238" i="2"/>
  <c r="I4238" i="2"/>
  <c r="H4239" i="2"/>
  <c r="I4239" i="2"/>
  <c r="H4240" i="2"/>
  <c r="I4240" i="2"/>
  <c r="H4241" i="2"/>
  <c r="I4241" i="2"/>
  <c r="H4242" i="2"/>
  <c r="I4242" i="2"/>
  <c r="H4243" i="2"/>
  <c r="I4243" i="2"/>
  <c r="H4244" i="2"/>
  <c r="I4244" i="2"/>
  <c r="H4245" i="2"/>
  <c r="I4245" i="2"/>
  <c r="H4246" i="2"/>
  <c r="I4246" i="2"/>
  <c r="H4247" i="2"/>
  <c r="I4247" i="2"/>
  <c r="H4248" i="2"/>
  <c r="I4248" i="2"/>
  <c r="H4249" i="2"/>
  <c r="I4249" i="2"/>
  <c r="H4250" i="2"/>
  <c r="I4250" i="2"/>
  <c r="H4251" i="2"/>
  <c r="I4251" i="2"/>
  <c r="H4252" i="2"/>
  <c r="I4252" i="2"/>
  <c r="H4253" i="2"/>
  <c r="I4253" i="2"/>
  <c r="H4254" i="2"/>
  <c r="I4254" i="2"/>
  <c r="H4255" i="2"/>
  <c r="I4255" i="2"/>
  <c r="H4256" i="2"/>
  <c r="I4256" i="2"/>
  <c r="H4257" i="2"/>
  <c r="I4257" i="2"/>
  <c r="H4258" i="2"/>
  <c r="I4258" i="2"/>
  <c r="H4259" i="2"/>
  <c r="I4259" i="2"/>
  <c r="H4260" i="2"/>
  <c r="I4260" i="2"/>
  <c r="H4261" i="2"/>
  <c r="I4261" i="2"/>
  <c r="H4262" i="2"/>
  <c r="I4262" i="2"/>
  <c r="H4263" i="2"/>
  <c r="I4263" i="2"/>
  <c r="H4264" i="2"/>
  <c r="I4264" i="2"/>
  <c r="H4265" i="2"/>
  <c r="I4265" i="2"/>
  <c r="H4266" i="2"/>
  <c r="I4266" i="2"/>
  <c r="H4267" i="2"/>
  <c r="I4267" i="2"/>
  <c r="H4268" i="2"/>
  <c r="I4268" i="2"/>
  <c r="H4269" i="2"/>
  <c r="I4269" i="2"/>
  <c r="H4270" i="2"/>
  <c r="I4270" i="2"/>
  <c r="H4271" i="2"/>
  <c r="I4271" i="2"/>
  <c r="H4272" i="2"/>
  <c r="I4272" i="2"/>
  <c r="H4273" i="2"/>
  <c r="I4273" i="2"/>
  <c r="H4274" i="2"/>
  <c r="I4274" i="2"/>
  <c r="H4275" i="2"/>
  <c r="I4275" i="2"/>
  <c r="H4276" i="2"/>
  <c r="I4276" i="2"/>
  <c r="H4277" i="2"/>
  <c r="I4277" i="2"/>
  <c r="H4278" i="2"/>
  <c r="I4278" i="2"/>
  <c r="H4279" i="2"/>
  <c r="I4279" i="2"/>
  <c r="H4280" i="2"/>
  <c r="I4280" i="2"/>
  <c r="H4281" i="2"/>
  <c r="I4281" i="2"/>
  <c r="H4282" i="2"/>
  <c r="I4282" i="2"/>
  <c r="H4283" i="2"/>
  <c r="I4283" i="2"/>
  <c r="H4284" i="2"/>
  <c r="I4284" i="2"/>
  <c r="H4285" i="2"/>
  <c r="I4285" i="2"/>
  <c r="H4286" i="2"/>
  <c r="I4286" i="2"/>
  <c r="H4287" i="2"/>
  <c r="I4287" i="2"/>
  <c r="H4288" i="2"/>
  <c r="I4288" i="2"/>
  <c r="H4289" i="2"/>
  <c r="I4289" i="2"/>
  <c r="H4290" i="2"/>
  <c r="I4290" i="2"/>
  <c r="H4291" i="2"/>
  <c r="I4291" i="2"/>
  <c r="H4292" i="2"/>
  <c r="I4292" i="2"/>
  <c r="H4293" i="2"/>
  <c r="I4293" i="2"/>
  <c r="H4294" i="2"/>
  <c r="I4294" i="2"/>
  <c r="H4295" i="2"/>
  <c r="I4295" i="2"/>
  <c r="H4296" i="2"/>
  <c r="I4296" i="2"/>
  <c r="H4297" i="2"/>
  <c r="I4297" i="2"/>
  <c r="H4298" i="2"/>
  <c r="I4298" i="2"/>
  <c r="H4299" i="2"/>
  <c r="I4299" i="2"/>
  <c r="H4300" i="2"/>
  <c r="I4300" i="2"/>
  <c r="H4301" i="2"/>
  <c r="I4301" i="2"/>
  <c r="H4302" i="2"/>
  <c r="I4302" i="2"/>
  <c r="H4303" i="2"/>
  <c r="I4303" i="2"/>
  <c r="H4304" i="2"/>
  <c r="I4304" i="2"/>
  <c r="H4305" i="2"/>
  <c r="I4305" i="2"/>
  <c r="H4306" i="2"/>
  <c r="I4306" i="2"/>
  <c r="H4307" i="2"/>
  <c r="I4307" i="2"/>
  <c r="H4308" i="2"/>
  <c r="I4308" i="2"/>
  <c r="H4309" i="2"/>
  <c r="I4309" i="2"/>
  <c r="H4310" i="2"/>
  <c r="I4310" i="2"/>
  <c r="H4311" i="2"/>
  <c r="I4311" i="2"/>
  <c r="H4312" i="2"/>
  <c r="I4312" i="2"/>
  <c r="H4313" i="2"/>
  <c r="I4313" i="2"/>
  <c r="H4314" i="2"/>
  <c r="I4314" i="2"/>
  <c r="H4315" i="2"/>
  <c r="I4315" i="2"/>
  <c r="H4316" i="2"/>
  <c r="I4316" i="2"/>
  <c r="H4317" i="2"/>
  <c r="I4317" i="2"/>
  <c r="H4318" i="2"/>
  <c r="I4318" i="2"/>
  <c r="H4319" i="2"/>
  <c r="I4319" i="2"/>
  <c r="H4320" i="2"/>
  <c r="I4320" i="2"/>
  <c r="H4321" i="2"/>
  <c r="I4321" i="2"/>
  <c r="H4322" i="2"/>
  <c r="I4322" i="2"/>
  <c r="H4323" i="2"/>
  <c r="I4323" i="2"/>
  <c r="H4324" i="2"/>
  <c r="I4324" i="2"/>
  <c r="H4325" i="2"/>
  <c r="I4325" i="2"/>
  <c r="H4326" i="2"/>
  <c r="I4326" i="2"/>
  <c r="H4327" i="2"/>
  <c r="I4327" i="2"/>
  <c r="H4328" i="2"/>
  <c r="I4328" i="2"/>
  <c r="H4329" i="2"/>
  <c r="I4329" i="2"/>
  <c r="H4330" i="2"/>
  <c r="I4330" i="2"/>
  <c r="H4331" i="2"/>
  <c r="I4331" i="2"/>
  <c r="H4332" i="2"/>
  <c r="I4332" i="2"/>
  <c r="H4333" i="2"/>
  <c r="I4333" i="2"/>
  <c r="H4334" i="2"/>
  <c r="I4334" i="2"/>
  <c r="H4335" i="2"/>
  <c r="I4335" i="2"/>
  <c r="H4336" i="2"/>
  <c r="I4336" i="2"/>
  <c r="H4337" i="2"/>
  <c r="I4337" i="2"/>
  <c r="H4338" i="2"/>
  <c r="I4338" i="2"/>
  <c r="H4339" i="2"/>
  <c r="I4339" i="2"/>
  <c r="H4340" i="2"/>
  <c r="I4340" i="2"/>
  <c r="H4341" i="2"/>
  <c r="I4341" i="2"/>
  <c r="H4342" i="2"/>
  <c r="I4342" i="2"/>
  <c r="H4343" i="2"/>
  <c r="I4343" i="2"/>
  <c r="H4344" i="2"/>
  <c r="I4344" i="2"/>
  <c r="H4345" i="2"/>
  <c r="I4345" i="2"/>
  <c r="H4346" i="2"/>
  <c r="I4346" i="2"/>
  <c r="H4347" i="2"/>
  <c r="I4347" i="2"/>
  <c r="H4348" i="2"/>
  <c r="I4348" i="2"/>
  <c r="H4349" i="2"/>
  <c r="I4349" i="2"/>
  <c r="H4350" i="2"/>
  <c r="I4350" i="2"/>
  <c r="H4351" i="2"/>
  <c r="I4351" i="2"/>
  <c r="H4352" i="2"/>
  <c r="I4352" i="2"/>
  <c r="H4353" i="2"/>
  <c r="I4353" i="2"/>
  <c r="H4354" i="2"/>
  <c r="I4354" i="2"/>
  <c r="H4355" i="2"/>
  <c r="I4355" i="2"/>
  <c r="H4356" i="2"/>
  <c r="I4356" i="2"/>
  <c r="H4357" i="2"/>
  <c r="I4357" i="2"/>
  <c r="H4358" i="2"/>
  <c r="I4358" i="2"/>
  <c r="H4359" i="2"/>
  <c r="I4359" i="2"/>
  <c r="H4360" i="2"/>
  <c r="I4360" i="2"/>
  <c r="H4361" i="2"/>
  <c r="I4361" i="2"/>
  <c r="H4362" i="2"/>
  <c r="I4362" i="2"/>
  <c r="H4363" i="2"/>
  <c r="I4363" i="2"/>
  <c r="H4364" i="2"/>
  <c r="I4364" i="2"/>
  <c r="H4365" i="2"/>
  <c r="I4365" i="2"/>
  <c r="H4366" i="2"/>
  <c r="I4366" i="2"/>
  <c r="H4367" i="2"/>
  <c r="I4367" i="2"/>
  <c r="H4368" i="2"/>
  <c r="I4368" i="2"/>
  <c r="H4369" i="2"/>
  <c r="I4369" i="2"/>
  <c r="H4370" i="2"/>
  <c r="I4370" i="2"/>
  <c r="H4371" i="2"/>
  <c r="I4371" i="2"/>
  <c r="H4372" i="2"/>
  <c r="I4372" i="2"/>
  <c r="H4373" i="2"/>
  <c r="I4373" i="2"/>
  <c r="H4374" i="2"/>
  <c r="I4374" i="2"/>
  <c r="H4375" i="2"/>
  <c r="I4375" i="2"/>
  <c r="H4376" i="2"/>
  <c r="I4376" i="2"/>
  <c r="H4377" i="2"/>
  <c r="I4377" i="2"/>
  <c r="H4378" i="2"/>
  <c r="I4378" i="2"/>
  <c r="H4379" i="2"/>
  <c r="I4379" i="2"/>
  <c r="H4380" i="2"/>
  <c r="I4380" i="2"/>
  <c r="H4381" i="2"/>
  <c r="I4381" i="2"/>
  <c r="H4382" i="2"/>
  <c r="I4382" i="2"/>
  <c r="H4383" i="2"/>
  <c r="I4383" i="2"/>
  <c r="H4384" i="2"/>
  <c r="I4384" i="2"/>
  <c r="H4385" i="2"/>
  <c r="I4385" i="2"/>
  <c r="H4386" i="2"/>
  <c r="I4386" i="2"/>
  <c r="H4387" i="2"/>
  <c r="I4387" i="2"/>
  <c r="H4388" i="2"/>
  <c r="I4388" i="2"/>
  <c r="H4389" i="2"/>
  <c r="I4389" i="2"/>
  <c r="H4390" i="2"/>
  <c r="I4390" i="2"/>
  <c r="H4391" i="2"/>
  <c r="I4391" i="2"/>
  <c r="H4392" i="2"/>
  <c r="I4392" i="2"/>
  <c r="H4393" i="2"/>
  <c r="I4393" i="2"/>
  <c r="H4394" i="2"/>
  <c r="I4394" i="2"/>
  <c r="H4395" i="2"/>
  <c r="I4395" i="2"/>
  <c r="H4396" i="2"/>
  <c r="I4396" i="2"/>
  <c r="H4397" i="2"/>
  <c r="I4397" i="2"/>
  <c r="H4398" i="2"/>
  <c r="I4398" i="2"/>
  <c r="H4399" i="2"/>
  <c r="I4399" i="2"/>
  <c r="H4400" i="2"/>
  <c r="I4400" i="2"/>
  <c r="H4401" i="2"/>
  <c r="I4401" i="2"/>
  <c r="H4402" i="2"/>
  <c r="I4402" i="2"/>
  <c r="H4403" i="2"/>
  <c r="I4403" i="2"/>
  <c r="H4404" i="2"/>
  <c r="I4404" i="2"/>
  <c r="H4405" i="2"/>
  <c r="I4405" i="2"/>
  <c r="H4406" i="2"/>
  <c r="I4406" i="2"/>
  <c r="H4407" i="2"/>
  <c r="I4407" i="2"/>
  <c r="H4408" i="2"/>
  <c r="I4408" i="2"/>
  <c r="H4409" i="2"/>
  <c r="I4409" i="2"/>
  <c r="H4410" i="2"/>
  <c r="I4410" i="2"/>
  <c r="H4411" i="2"/>
  <c r="I4411" i="2"/>
  <c r="H4412" i="2"/>
  <c r="I4412" i="2"/>
  <c r="H4413" i="2"/>
  <c r="I4413" i="2"/>
  <c r="H4414" i="2"/>
  <c r="I4414" i="2"/>
  <c r="H4415" i="2"/>
  <c r="I4415" i="2"/>
  <c r="H4416" i="2"/>
  <c r="I4416" i="2"/>
  <c r="H4417" i="2"/>
  <c r="I4417" i="2"/>
  <c r="H4418" i="2"/>
  <c r="I4418" i="2"/>
  <c r="H4419" i="2"/>
  <c r="I4419" i="2"/>
  <c r="H4420" i="2"/>
  <c r="I4420" i="2"/>
  <c r="H4421" i="2"/>
  <c r="I4421" i="2"/>
  <c r="H4422" i="2"/>
  <c r="I4422" i="2"/>
  <c r="H4423" i="2"/>
  <c r="I4423" i="2"/>
  <c r="H4424" i="2"/>
  <c r="I4424" i="2"/>
  <c r="H4425" i="2"/>
  <c r="I4425" i="2"/>
  <c r="H4426" i="2"/>
  <c r="I4426" i="2"/>
  <c r="H4427" i="2"/>
  <c r="I4427" i="2"/>
  <c r="H4428" i="2"/>
  <c r="I4428" i="2"/>
  <c r="H4429" i="2"/>
  <c r="I4429" i="2"/>
  <c r="H4430" i="2"/>
  <c r="I4430" i="2"/>
  <c r="H4431" i="2"/>
  <c r="I4431" i="2"/>
  <c r="H4432" i="2"/>
  <c r="I4432" i="2"/>
  <c r="H4433" i="2"/>
  <c r="I4433" i="2"/>
  <c r="H4434" i="2"/>
  <c r="I4434" i="2"/>
  <c r="H4435" i="2"/>
  <c r="I4435" i="2"/>
  <c r="H4436" i="2"/>
  <c r="I4436" i="2"/>
  <c r="H4437" i="2"/>
  <c r="I4437" i="2"/>
  <c r="H4438" i="2"/>
  <c r="I4438" i="2"/>
  <c r="H4439" i="2"/>
  <c r="I4439" i="2"/>
  <c r="H4440" i="2"/>
  <c r="I4440" i="2"/>
  <c r="H4441" i="2"/>
  <c r="I4441" i="2"/>
  <c r="H4442" i="2"/>
  <c r="I4442" i="2"/>
  <c r="H4443" i="2"/>
  <c r="I4443" i="2"/>
  <c r="H4444" i="2"/>
  <c r="I4444" i="2"/>
  <c r="H4445" i="2"/>
  <c r="I4445" i="2"/>
  <c r="H4446" i="2"/>
  <c r="I4446" i="2"/>
  <c r="H4447" i="2"/>
  <c r="I4447" i="2"/>
  <c r="H4448" i="2"/>
  <c r="I4448" i="2"/>
  <c r="H4449" i="2"/>
  <c r="I4449" i="2"/>
  <c r="H4450" i="2"/>
  <c r="I4450" i="2"/>
  <c r="H4451" i="2"/>
  <c r="I4451" i="2"/>
  <c r="H4452" i="2"/>
  <c r="I4452" i="2"/>
  <c r="H4453" i="2"/>
  <c r="I4453" i="2"/>
  <c r="H4454" i="2"/>
  <c r="I4454" i="2"/>
  <c r="H4455" i="2"/>
  <c r="I4455" i="2"/>
  <c r="H4456" i="2"/>
  <c r="I4456" i="2"/>
  <c r="H4457" i="2"/>
  <c r="I4457" i="2"/>
  <c r="H4458" i="2"/>
  <c r="I4458" i="2"/>
  <c r="H4459" i="2"/>
  <c r="I4459" i="2"/>
  <c r="H4460" i="2"/>
  <c r="I4460" i="2"/>
  <c r="H4461" i="2"/>
  <c r="I4461" i="2"/>
  <c r="H4462" i="2"/>
  <c r="I4462" i="2"/>
  <c r="H4463" i="2"/>
  <c r="I4463" i="2"/>
  <c r="H4464" i="2"/>
  <c r="I4464" i="2"/>
  <c r="H4465" i="2"/>
  <c r="I4465" i="2"/>
  <c r="H4466" i="2"/>
  <c r="I4466" i="2"/>
  <c r="H4467" i="2"/>
  <c r="I4467" i="2"/>
  <c r="H4468" i="2"/>
  <c r="I4468" i="2"/>
  <c r="H4469" i="2"/>
  <c r="I4469" i="2"/>
  <c r="H4470" i="2"/>
  <c r="I4470" i="2"/>
  <c r="H4471" i="2"/>
  <c r="I4471" i="2"/>
  <c r="H4472" i="2"/>
  <c r="I4472" i="2"/>
  <c r="H4473" i="2"/>
  <c r="I4473" i="2"/>
  <c r="H4474" i="2"/>
  <c r="I4474" i="2"/>
  <c r="H4475" i="2"/>
  <c r="I4475" i="2"/>
  <c r="H4476" i="2"/>
  <c r="I4476" i="2"/>
  <c r="H4477" i="2"/>
  <c r="I4477" i="2"/>
  <c r="H4478" i="2"/>
  <c r="I4478" i="2"/>
  <c r="H4479" i="2"/>
  <c r="I4479" i="2"/>
  <c r="H4480" i="2"/>
  <c r="I4480" i="2"/>
  <c r="H4481" i="2"/>
  <c r="I4481" i="2"/>
  <c r="H4482" i="2"/>
  <c r="I4482" i="2"/>
  <c r="H4483" i="2"/>
  <c r="I4483" i="2"/>
  <c r="H4484" i="2"/>
  <c r="I4484" i="2"/>
  <c r="H4485" i="2"/>
  <c r="I4485" i="2"/>
  <c r="H4486" i="2"/>
  <c r="I4486" i="2"/>
  <c r="H4487" i="2"/>
  <c r="I4487" i="2"/>
  <c r="H4488" i="2"/>
  <c r="I4488" i="2"/>
  <c r="H4489" i="2"/>
  <c r="I4489" i="2"/>
  <c r="H4490" i="2"/>
  <c r="I4490" i="2"/>
  <c r="H4491" i="2"/>
  <c r="I4491" i="2"/>
  <c r="H4492" i="2"/>
  <c r="I4492" i="2"/>
  <c r="H4493" i="2"/>
  <c r="I4493" i="2"/>
  <c r="H4494" i="2"/>
  <c r="I4494" i="2"/>
  <c r="H4495" i="2"/>
  <c r="I4495" i="2"/>
  <c r="H4496" i="2"/>
  <c r="I4496" i="2"/>
  <c r="H4497" i="2"/>
  <c r="I4497" i="2"/>
  <c r="H4498" i="2"/>
  <c r="I4498" i="2"/>
  <c r="H4499" i="2"/>
  <c r="I4499" i="2"/>
  <c r="H4500" i="2"/>
  <c r="I4500" i="2"/>
  <c r="H4501" i="2"/>
  <c r="I4501" i="2"/>
  <c r="H4502" i="2"/>
  <c r="I4502" i="2"/>
  <c r="H4503" i="2"/>
  <c r="I4503" i="2"/>
  <c r="H4504" i="2"/>
  <c r="I4504" i="2"/>
  <c r="H4505" i="2"/>
  <c r="I4505" i="2"/>
  <c r="H4506" i="2"/>
  <c r="I4506" i="2"/>
  <c r="H4507" i="2"/>
  <c r="I4507" i="2"/>
  <c r="H4508" i="2"/>
  <c r="I4508" i="2"/>
  <c r="H4509" i="2"/>
  <c r="I4509" i="2"/>
  <c r="H4510" i="2"/>
  <c r="I4510" i="2"/>
  <c r="H4511" i="2"/>
  <c r="I4511" i="2"/>
  <c r="H4512" i="2"/>
  <c r="I4512" i="2"/>
  <c r="H4513" i="2"/>
  <c r="I4513" i="2"/>
  <c r="H4514" i="2"/>
  <c r="I4514" i="2"/>
  <c r="H4515" i="2"/>
  <c r="I4515" i="2"/>
  <c r="H4516" i="2"/>
  <c r="I4516" i="2"/>
  <c r="H4517" i="2"/>
  <c r="I4517" i="2"/>
  <c r="H4518" i="2"/>
  <c r="I4518" i="2"/>
  <c r="H4519" i="2"/>
  <c r="I4519" i="2"/>
  <c r="H4520" i="2"/>
  <c r="I4520" i="2"/>
  <c r="H4521" i="2"/>
  <c r="I4521" i="2"/>
  <c r="H4522" i="2"/>
  <c r="I4522" i="2"/>
  <c r="H4523" i="2"/>
  <c r="I4523" i="2"/>
  <c r="H4524" i="2"/>
  <c r="I4524" i="2"/>
  <c r="H4525" i="2"/>
  <c r="I4525" i="2"/>
  <c r="H4526" i="2"/>
  <c r="I4526" i="2"/>
  <c r="H4527" i="2"/>
  <c r="I4527" i="2"/>
  <c r="H4528" i="2"/>
  <c r="I4528" i="2"/>
  <c r="H4529" i="2"/>
  <c r="I4529" i="2"/>
  <c r="H4530" i="2"/>
  <c r="I4530" i="2"/>
  <c r="H4531" i="2"/>
  <c r="I4531" i="2"/>
  <c r="H4532" i="2"/>
  <c r="I4532" i="2"/>
  <c r="H4533" i="2"/>
  <c r="I4533" i="2"/>
  <c r="H4534" i="2"/>
  <c r="I4534" i="2"/>
  <c r="H4535" i="2"/>
  <c r="I4535" i="2"/>
  <c r="H4536" i="2"/>
  <c r="I4536" i="2"/>
  <c r="H4537" i="2"/>
  <c r="I4537" i="2"/>
  <c r="H4538" i="2"/>
  <c r="I4538" i="2"/>
  <c r="H4539" i="2"/>
  <c r="I4539" i="2"/>
  <c r="H4540" i="2"/>
  <c r="I4540" i="2"/>
  <c r="H4541" i="2"/>
  <c r="I4541" i="2"/>
  <c r="H4542" i="2"/>
  <c r="I4542" i="2"/>
  <c r="H4543" i="2"/>
  <c r="I4543" i="2"/>
  <c r="H4544" i="2"/>
  <c r="I4544" i="2"/>
  <c r="H4545" i="2"/>
  <c r="I4545" i="2"/>
  <c r="H4546" i="2"/>
  <c r="I4546" i="2"/>
  <c r="H4547" i="2"/>
  <c r="I4547" i="2"/>
  <c r="H4548" i="2"/>
  <c r="I4548" i="2"/>
  <c r="H4549" i="2"/>
  <c r="I4549" i="2"/>
  <c r="H4550" i="2"/>
  <c r="I4550" i="2"/>
  <c r="H4551" i="2"/>
  <c r="I4551" i="2"/>
  <c r="H4552" i="2"/>
  <c r="I4552" i="2"/>
  <c r="H4553" i="2"/>
  <c r="I4553" i="2"/>
  <c r="H4554" i="2"/>
  <c r="I4554" i="2"/>
  <c r="H4555" i="2"/>
  <c r="I4555" i="2"/>
  <c r="H4556" i="2"/>
  <c r="I4556" i="2"/>
  <c r="H4557" i="2"/>
  <c r="I4557" i="2"/>
  <c r="H4558" i="2"/>
  <c r="I4558" i="2"/>
  <c r="H4559" i="2"/>
  <c r="I4559" i="2"/>
  <c r="H4560" i="2"/>
  <c r="I4560" i="2"/>
  <c r="H4561" i="2"/>
  <c r="I4561" i="2"/>
  <c r="H4562" i="2"/>
  <c r="I4562" i="2"/>
  <c r="H4563" i="2"/>
  <c r="I4563" i="2"/>
  <c r="H4564" i="2"/>
  <c r="I4564" i="2"/>
  <c r="H4565" i="2"/>
  <c r="I4565" i="2"/>
  <c r="H4566" i="2"/>
  <c r="I4566" i="2"/>
  <c r="H4567" i="2"/>
  <c r="I4567" i="2"/>
  <c r="H4568" i="2"/>
  <c r="I4568" i="2"/>
  <c r="H4569" i="2"/>
  <c r="I4569" i="2"/>
  <c r="H4570" i="2"/>
  <c r="I4570" i="2"/>
  <c r="H4571" i="2"/>
  <c r="I4571" i="2"/>
  <c r="H4572" i="2"/>
  <c r="I4572" i="2"/>
  <c r="H4573" i="2"/>
  <c r="I4573" i="2"/>
  <c r="H4574" i="2"/>
  <c r="I4574" i="2"/>
  <c r="H4575" i="2"/>
  <c r="I4575" i="2"/>
  <c r="H4576" i="2"/>
  <c r="I4576" i="2"/>
  <c r="H4577" i="2"/>
  <c r="I4577" i="2"/>
  <c r="H4578" i="2"/>
  <c r="I4578" i="2"/>
  <c r="H4579" i="2"/>
  <c r="I4579" i="2"/>
  <c r="H4580" i="2"/>
  <c r="I4580" i="2"/>
  <c r="H4581" i="2"/>
  <c r="I4581" i="2"/>
  <c r="H4582" i="2"/>
  <c r="I4582" i="2"/>
  <c r="H4583" i="2"/>
  <c r="I4583" i="2"/>
  <c r="H4584" i="2"/>
  <c r="I4584" i="2"/>
  <c r="H4585" i="2"/>
  <c r="I4585" i="2"/>
  <c r="H4586" i="2"/>
  <c r="I4586" i="2"/>
  <c r="H4587" i="2"/>
  <c r="I4587" i="2"/>
  <c r="H4588" i="2"/>
  <c r="I4588" i="2"/>
  <c r="H4589" i="2"/>
  <c r="I4589" i="2"/>
  <c r="H4590" i="2"/>
  <c r="I4590" i="2"/>
  <c r="H4591" i="2"/>
  <c r="I4591" i="2"/>
  <c r="H4592" i="2"/>
  <c r="I4592" i="2"/>
  <c r="H4593" i="2"/>
  <c r="I4593" i="2"/>
  <c r="H4594" i="2"/>
  <c r="I4594" i="2"/>
  <c r="H4595" i="2"/>
  <c r="I4595" i="2"/>
  <c r="H4596" i="2"/>
  <c r="I4596" i="2"/>
  <c r="H4597" i="2"/>
  <c r="I4597" i="2"/>
  <c r="H4598" i="2"/>
  <c r="I4598" i="2"/>
  <c r="H4599" i="2"/>
  <c r="I4599" i="2"/>
  <c r="H4600" i="2"/>
  <c r="I4600" i="2"/>
  <c r="H4601" i="2"/>
  <c r="I4601" i="2"/>
  <c r="H4602" i="2"/>
  <c r="I4602" i="2"/>
  <c r="H4603" i="2"/>
  <c r="I4603" i="2"/>
  <c r="H4604" i="2"/>
  <c r="I4604" i="2"/>
  <c r="H4605" i="2"/>
  <c r="I4605" i="2"/>
  <c r="H4606" i="2"/>
  <c r="I4606" i="2"/>
  <c r="H4607" i="2"/>
  <c r="I4607" i="2"/>
  <c r="H4608" i="2"/>
  <c r="I4608" i="2"/>
  <c r="H4609" i="2"/>
  <c r="I4609" i="2"/>
  <c r="H4610" i="2"/>
  <c r="I4610" i="2"/>
  <c r="H4611" i="2"/>
  <c r="I4611" i="2"/>
  <c r="H4612" i="2"/>
  <c r="I4612" i="2"/>
  <c r="H4613" i="2"/>
  <c r="I4613" i="2"/>
  <c r="H4614" i="2"/>
  <c r="I4614" i="2"/>
  <c r="H4615" i="2"/>
  <c r="I4615" i="2"/>
  <c r="H4616" i="2"/>
  <c r="I4616" i="2"/>
  <c r="H4617" i="2"/>
  <c r="I4617" i="2"/>
  <c r="H4618" i="2"/>
  <c r="I4618" i="2"/>
  <c r="H4619" i="2"/>
  <c r="I4619" i="2"/>
  <c r="H4620" i="2"/>
  <c r="I4620" i="2"/>
  <c r="H4621" i="2"/>
  <c r="I4621" i="2"/>
  <c r="H4622" i="2"/>
  <c r="I4622" i="2"/>
  <c r="H4623" i="2"/>
  <c r="I4623" i="2"/>
  <c r="H4624" i="2"/>
  <c r="I4624" i="2"/>
  <c r="H4625" i="2"/>
  <c r="I4625" i="2"/>
  <c r="H4626" i="2"/>
  <c r="I4626" i="2"/>
  <c r="H4627" i="2"/>
  <c r="I4627" i="2"/>
  <c r="H4628" i="2"/>
  <c r="I4628" i="2"/>
  <c r="H4629" i="2"/>
  <c r="I4629" i="2"/>
  <c r="H4630" i="2"/>
  <c r="I4630" i="2"/>
  <c r="H4631" i="2"/>
  <c r="I4631" i="2"/>
  <c r="H4632" i="2"/>
  <c r="I4632" i="2"/>
  <c r="H4633" i="2"/>
  <c r="I4633" i="2"/>
  <c r="H4634" i="2"/>
  <c r="I4634" i="2"/>
  <c r="H4635" i="2"/>
  <c r="I4635" i="2"/>
  <c r="H4636" i="2"/>
  <c r="I4636" i="2"/>
  <c r="H4637" i="2"/>
  <c r="I4637" i="2"/>
  <c r="H4638" i="2"/>
  <c r="I4638" i="2"/>
  <c r="H4639" i="2"/>
  <c r="I4639" i="2"/>
  <c r="H4640" i="2"/>
  <c r="I4640" i="2"/>
  <c r="H4641" i="2"/>
  <c r="I4641" i="2"/>
  <c r="H4642" i="2"/>
  <c r="I4642" i="2"/>
  <c r="H4643" i="2"/>
  <c r="I4643" i="2"/>
  <c r="H4644" i="2"/>
  <c r="I4644" i="2"/>
  <c r="H4645" i="2"/>
  <c r="I4645" i="2"/>
  <c r="H4646" i="2"/>
  <c r="I4646" i="2"/>
  <c r="H4647" i="2"/>
  <c r="I4647" i="2"/>
  <c r="H4648" i="2"/>
  <c r="I4648" i="2"/>
  <c r="H4649" i="2"/>
  <c r="I4649" i="2"/>
  <c r="H4650" i="2"/>
  <c r="I4650" i="2"/>
  <c r="H4651" i="2"/>
  <c r="I4651" i="2"/>
  <c r="H4652" i="2"/>
  <c r="I4652" i="2"/>
  <c r="H4653" i="2"/>
  <c r="I4653" i="2"/>
  <c r="H4654" i="2"/>
  <c r="I4654" i="2"/>
  <c r="H4655" i="2"/>
  <c r="I4655" i="2"/>
  <c r="H4656" i="2"/>
  <c r="I4656" i="2"/>
  <c r="H4657" i="2"/>
  <c r="I4657" i="2"/>
  <c r="H4658" i="2"/>
  <c r="I4658" i="2"/>
  <c r="H4659" i="2"/>
  <c r="I4659" i="2"/>
  <c r="H4660" i="2"/>
  <c r="I4660" i="2"/>
  <c r="H4661" i="2"/>
  <c r="I4661" i="2"/>
  <c r="H4662" i="2"/>
  <c r="I4662" i="2"/>
  <c r="H4663" i="2"/>
  <c r="I4663" i="2"/>
  <c r="H4664" i="2"/>
  <c r="I4664" i="2"/>
  <c r="H4665" i="2"/>
  <c r="I4665" i="2"/>
  <c r="H4666" i="2"/>
  <c r="I4666" i="2"/>
  <c r="H4667" i="2"/>
  <c r="I4667" i="2"/>
  <c r="H4668" i="2"/>
  <c r="I4668" i="2"/>
  <c r="H4669" i="2"/>
  <c r="I4669" i="2"/>
  <c r="H4670" i="2"/>
  <c r="I4670" i="2"/>
  <c r="H4671" i="2"/>
  <c r="I4671" i="2"/>
  <c r="H4672" i="2"/>
  <c r="I4672" i="2"/>
  <c r="H4673" i="2"/>
  <c r="I4673" i="2"/>
  <c r="H4674" i="2"/>
  <c r="I4674" i="2"/>
  <c r="H4675" i="2"/>
  <c r="I4675" i="2"/>
  <c r="H4676" i="2"/>
  <c r="I4676" i="2"/>
  <c r="H4677" i="2"/>
  <c r="I4677" i="2"/>
  <c r="H4678" i="2"/>
  <c r="I4678" i="2"/>
  <c r="H4679" i="2"/>
  <c r="I4679" i="2"/>
  <c r="H4680" i="2"/>
  <c r="I4680" i="2"/>
  <c r="H4683" i="2"/>
  <c r="I4683" i="2"/>
  <c r="H4682" i="2"/>
  <c r="I4682" i="2"/>
  <c r="H4684" i="2"/>
  <c r="I4684" i="2"/>
  <c r="H4685" i="2"/>
  <c r="I4685" i="2"/>
  <c r="H4686" i="2"/>
  <c r="I4686" i="2"/>
  <c r="H4687" i="2"/>
  <c r="I4687" i="2"/>
  <c r="H4688" i="2"/>
  <c r="I4688" i="2"/>
  <c r="H4689" i="2"/>
  <c r="I4689" i="2"/>
  <c r="H4690" i="2"/>
  <c r="I4690" i="2"/>
  <c r="H4691" i="2"/>
  <c r="I4691" i="2"/>
  <c r="H4692" i="2"/>
  <c r="I4692" i="2"/>
  <c r="H4693" i="2"/>
  <c r="I4693" i="2"/>
  <c r="H4694" i="2"/>
  <c r="I4694" i="2"/>
  <c r="H4695" i="2"/>
  <c r="I4695" i="2"/>
  <c r="H4696" i="2"/>
  <c r="I4696" i="2"/>
  <c r="H4681" i="2"/>
  <c r="I4681" i="2"/>
  <c r="M22" i="3" l="1"/>
  <c r="U22" i="3"/>
  <c r="N22" i="3"/>
  <c r="O22" i="3"/>
  <c r="L22" i="3"/>
  <c r="N19" i="3"/>
  <c r="O19" i="3"/>
  <c r="L19" i="3"/>
  <c r="M19" i="3"/>
  <c r="U19" i="3"/>
  <c r="O12" i="3"/>
  <c r="L12" i="3"/>
  <c r="M12" i="3"/>
  <c r="U12" i="3"/>
  <c r="N12" i="3"/>
  <c r="O28" i="3"/>
  <c r="L28" i="3"/>
  <c r="M28" i="3"/>
  <c r="U28" i="3"/>
  <c r="N28" i="3"/>
  <c r="L21" i="3"/>
  <c r="M21" i="3"/>
  <c r="U21" i="3"/>
  <c r="N21" i="3"/>
  <c r="O21" i="3"/>
  <c r="T38" i="3"/>
  <c r="J38" i="3" s="1"/>
  <c r="M26" i="3"/>
  <c r="N26" i="3"/>
  <c r="O26" i="3"/>
  <c r="L26" i="3"/>
  <c r="N23" i="3"/>
  <c r="O23" i="3"/>
  <c r="L23" i="3"/>
  <c r="M23" i="3"/>
  <c r="U23" i="3"/>
  <c r="O16" i="3"/>
  <c r="L16" i="3"/>
  <c r="M16" i="3"/>
  <c r="U16" i="3"/>
  <c r="N16" i="3"/>
  <c r="O32" i="3"/>
  <c r="L32" i="3"/>
  <c r="M32" i="3"/>
  <c r="U32" i="3"/>
  <c r="N32" i="3"/>
  <c r="L25" i="3"/>
  <c r="M25" i="3"/>
  <c r="N25" i="3"/>
  <c r="O25" i="3"/>
  <c r="K37" i="3"/>
  <c r="J37" i="3" s="1"/>
  <c r="M14" i="3"/>
  <c r="U14" i="3"/>
  <c r="N14" i="3"/>
  <c r="O14" i="3"/>
  <c r="L14" i="3"/>
  <c r="M30" i="3"/>
  <c r="U30" i="3"/>
  <c r="N30" i="3"/>
  <c r="O30" i="3"/>
  <c r="L30" i="3"/>
  <c r="N27" i="3"/>
  <c r="O27" i="3"/>
  <c r="L27" i="3"/>
  <c r="M27" i="3"/>
  <c r="U27" i="3"/>
  <c r="O20" i="3"/>
  <c r="L20" i="3"/>
  <c r="M20" i="3"/>
  <c r="U20" i="3"/>
  <c r="N20" i="3"/>
  <c r="L13" i="3"/>
  <c r="M13" i="3"/>
  <c r="U13" i="3"/>
  <c r="N13" i="3"/>
  <c r="O13" i="3"/>
  <c r="L29" i="3"/>
  <c r="M29" i="3"/>
  <c r="U29" i="3"/>
  <c r="N29" i="3"/>
  <c r="O29" i="3"/>
  <c r="T36" i="3"/>
  <c r="K36" i="3" s="1"/>
  <c r="J36" i="3" s="1"/>
  <c r="M18" i="3"/>
  <c r="U18" i="3"/>
  <c r="N18" i="3"/>
  <c r="O18" i="3"/>
  <c r="L18" i="3"/>
  <c r="N15" i="3"/>
  <c r="O15" i="3"/>
  <c r="L15" i="3"/>
  <c r="M15" i="3"/>
  <c r="U15" i="3"/>
  <c r="N31" i="3"/>
  <c r="O31" i="3"/>
  <c r="L31" i="3"/>
  <c r="M31" i="3"/>
  <c r="U31" i="3"/>
  <c r="O24" i="3"/>
  <c r="L24" i="3"/>
  <c r="M24" i="3"/>
  <c r="U24" i="3"/>
  <c r="N24" i="3"/>
  <c r="L17" i="3"/>
  <c r="M17" i="3"/>
  <c r="U17" i="3"/>
  <c r="N17" i="3"/>
  <c r="O17" i="3"/>
  <c r="K35" i="3"/>
  <c r="J35" i="3" s="1"/>
  <c r="K39" i="3"/>
  <c r="M11" i="3"/>
  <c r="L11" i="3"/>
  <c r="O11" i="3"/>
  <c r="U11" i="3"/>
  <c r="N11" i="3"/>
  <c r="J34" i="3"/>
  <c r="R27" i="3" l="1"/>
  <c r="T27" i="3" s="1"/>
  <c r="K27" i="3" s="1"/>
  <c r="R14" i="3"/>
  <c r="T14" i="3" s="1"/>
  <c r="R19" i="3"/>
  <c r="T19" i="3" s="1"/>
  <c r="K19" i="3" s="1"/>
  <c r="R17" i="3"/>
  <c r="T17" i="3" s="1"/>
  <c r="K17" i="3" s="1"/>
  <c r="R13" i="3"/>
  <c r="T13" i="3" s="1"/>
  <c r="R30" i="3"/>
  <c r="T30" i="3" s="1"/>
  <c r="R28" i="3"/>
  <c r="T28" i="3" s="1"/>
  <c r="R22" i="3"/>
  <c r="T22" i="3" s="1"/>
  <c r="R20" i="3"/>
  <c r="R25" i="3"/>
  <c r="T25" i="3" s="1"/>
  <c r="R12" i="3"/>
  <c r="T12" i="3" s="1"/>
  <c r="R24" i="3"/>
  <c r="R31" i="3"/>
  <c r="R18" i="3"/>
  <c r="R32" i="3"/>
  <c r="R26" i="3"/>
  <c r="R15" i="3"/>
  <c r="T15" i="3" s="1"/>
  <c r="R29" i="3"/>
  <c r="T29" i="3" s="1"/>
  <c r="R16" i="3"/>
  <c r="T16" i="3" s="1"/>
  <c r="R23" i="3"/>
  <c r="T23" i="3" s="1"/>
  <c r="R21" i="3"/>
  <c r="T21" i="3" s="1"/>
  <c r="R11" i="3"/>
  <c r="T11" i="3" s="1"/>
  <c r="K14" i="3" l="1"/>
  <c r="J14" i="3" s="1"/>
  <c r="K21" i="3"/>
  <c r="J21" i="3" s="1"/>
  <c r="K12" i="3"/>
  <c r="J12" i="3" s="1"/>
  <c r="K25" i="3"/>
  <c r="J25" i="3" s="1"/>
  <c r="T18" i="3"/>
  <c r="K18" i="3" s="1"/>
  <c r="J18" i="3" s="1"/>
  <c r="K28" i="3"/>
  <c r="J28" i="3" s="1"/>
  <c r="T20" i="3"/>
  <c r="K20" i="3" s="1"/>
  <c r="J20" i="3" s="1"/>
  <c r="K23" i="3"/>
  <c r="J23" i="3" s="1"/>
  <c r="K29" i="3"/>
  <c r="J29" i="3" s="1"/>
  <c r="T26" i="3"/>
  <c r="K26" i="3" s="1"/>
  <c r="J26" i="3" s="1"/>
  <c r="T31" i="3"/>
  <c r="K31" i="3" s="1"/>
  <c r="J31" i="3" s="1"/>
  <c r="K22" i="3"/>
  <c r="J22" i="3" s="1"/>
  <c r="K16" i="3"/>
  <c r="J16" i="3" s="1"/>
  <c r="K15" i="3"/>
  <c r="J15" i="3" s="1"/>
  <c r="T32" i="3"/>
  <c r="K32" i="3" s="1"/>
  <c r="J32" i="3" s="1"/>
  <c r="T24" i="3"/>
  <c r="K24" i="3" s="1"/>
  <c r="J24" i="3" s="1"/>
  <c r="K30" i="3"/>
  <c r="J30" i="3" s="1"/>
  <c r="K13" i="3"/>
  <c r="J13" i="3" s="1"/>
  <c r="J27" i="3"/>
  <c r="J19" i="3"/>
  <c r="J17" i="3"/>
  <c r="K11" i="3"/>
  <c r="J11" i="3" s="1"/>
  <c r="J10" i="3" l="1"/>
</calcChain>
</file>

<file path=xl/connections.xml><?xml version="1.0" encoding="utf-8"?>
<connections xmlns="http://schemas.openxmlformats.org/spreadsheetml/2006/main">
  <connection id="1" name="(默认)" type="1" refreshedVersion="4" background="1" saveData="1">
    <dbPr connection="DSN=Oracle;UID=cwysp;DBQ=YSPTESTDB;DBA=W;APA=T;EXC=F;FEN=T;QTO=T;FRC=10;FDL=10;LOB=T;RST=T;BTD=F;BNF=F;BAM=IfAllSuccessful;NUM=NLS;DPM=F;MTS=T;MDI=F;CSR=F;FWC=F;FBS=64000;TLO=O;MLD=0;ODA=F;" command="select * from CWYSP.&quot;trade&quot; left join &quot;contract&quot; on &quot;contract&quot;.&quot;contract_id&quot; = &quot;trade&quot;.&quot;contract_id&quot; where &quot;trade_time&quot; &gt; to_date('20180328','yyyymmdd') and &quot;trade_time&quot; &lt; TO_DATE('20180330','yyyymmdd') and &quot;book_id&quot; &lt; 1000"/>
  </connection>
</connections>
</file>

<file path=xl/sharedStrings.xml><?xml version="1.0" encoding="utf-8"?>
<sst xmlns="http://schemas.openxmlformats.org/spreadsheetml/2006/main" count="18257" uniqueCount="193">
  <si>
    <t>DATE</t>
  </si>
  <si>
    <t>BOOKID</t>
  </si>
  <si>
    <t>INST</t>
  </si>
  <si>
    <t>STATUS</t>
  </si>
  <si>
    <t>PNL</t>
  </si>
  <si>
    <t>TV</t>
  </si>
  <si>
    <t>PV</t>
  </si>
  <si>
    <t>TYPE</t>
  </si>
  <si>
    <t>CALLPUT</t>
  </si>
  <si>
    <t>SCALE</t>
  </si>
  <si>
    <t>T</t>
  </si>
  <si>
    <t>HV</t>
  </si>
  <si>
    <t>K</t>
  </si>
  <si>
    <t>SETTLEPRICE</t>
  </si>
  <si>
    <t>RATE</t>
  </si>
  <si>
    <t>COSTOFCARRY</t>
  </si>
  <si>
    <t>AVERAGEPRICE</t>
  </si>
  <si>
    <t>M</t>
  </si>
  <si>
    <t>N</t>
  </si>
  <si>
    <t>T1</t>
  </si>
  <si>
    <t>c1901</t>
  </si>
  <si>
    <t>asian</t>
  </si>
  <si>
    <t>put</t>
  </si>
  <si>
    <t>a1901</t>
  </si>
  <si>
    <t>c1811</t>
  </si>
  <si>
    <t>rb1810</t>
  </si>
  <si>
    <t>forward</t>
  </si>
  <si>
    <t>call</t>
  </si>
  <si>
    <t>hc1810</t>
  </si>
  <si>
    <t>rb1901</t>
  </si>
  <si>
    <t>sc1809</t>
  </si>
  <si>
    <t>CF901</t>
  </si>
  <si>
    <t>CF809</t>
  </si>
  <si>
    <t>al1807</t>
  </si>
  <si>
    <t>SR809</t>
  </si>
  <si>
    <t>m1809</t>
  </si>
  <si>
    <t>MA809</t>
  </si>
  <si>
    <t>cu1807</t>
  </si>
  <si>
    <t>pb1807</t>
  </si>
  <si>
    <t>TA809</t>
  </si>
  <si>
    <t>ru1809</t>
  </si>
  <si>
    <t>ZC809</t>
  </si>
  <si>
    <t>p1809</t>
  </si>
  <si>
    <t>wr1812</t>
  </si>
  <si>
    <t>zn1807</t>
  </si>
  <si>
    <t>zn1808</t>
  </si>
  <si>
    <t>euro</t>
  </si>
  <si>
    <t>平仓</t>
  </si>
  <si>
    <t>卖</t>
  </si>
  <si>
    <t>开仓</t>
  </si>
  <si>
    <t>买</t>
  </si>
  <si>
    <t>pb1806</t>
  </si>
  <si>
    <t>WH809</t>
  </si>
  <si>
    <t>卖</t>
    <phoneticPr fontId="18" type="noConversion"/>
  </si>
  <si>
    <t>a1809</t>
  </si>
  <si>
    <t>rb1805</t>
  </si>
  <si>
    <t>cu1806</t>
  </si>
  <si>
    <t>hc1805</t>
  </si>
  <si>
    <t>平昨</t>
  </si>
  <si>
    <t>zn1806</t>
  </si>
  <si>
    <t>平今</t>
  </si>
  <si>
    <t>ag1806</t>
  </si>
  <si>
    <t>c1809</t>
  </si>
  <si>
    <t>c1805</t>
  </si>
  <si>
    <t>al1806</t>
  </si>
  <si>
    <t>i1809</t>
  </si>
  <si>
    <t>TA809</t>
    <phoneticPr fontId="18" type="noConversion"/>
  </si>
  <si>
    <t>i1809</t>
    <phoneticPr fontId="18" type="noConversion"/>
  </si>
  <si>
    <t>rb1901</t>
    <phoneticPr fontId="18" type="noConversion"/>
  </si>
  <si>
    <t>rb1810</t>
    <phoneticPr fontId="18" type="noConversion"/>
  </si>
  <si>
    <t>y1805</t>
    <phoneticPr fontId="18" type="noConversion"/>
  </si>
  <si>
    <t>y1805</t>
  </si>
  <si>
    <t>cu1805</t>
  </si>
  <si>
    <t>pb1804</t>
  </si>
  <si>
    <t>cu1804</t>
  </si>
  <si>
    <t>ni1805</t>
  </si>
  <si>
    <t>cu1802</t>
  </si>
  <si>
    <t>i1805</t>
  </si>
  <si>
    <t>CF801</t>
  </si>
  <si>
    <t>a1801</t>
  </si>
  <si>
    <t>rb1801</t>
  </si>
  <si>
    <t>zn1711</t>
  </si>
  <si>
    <t>A1801</t>
  </si>
  <si>
    <t>CF805</t>
  </si>
  <si>
    <t>买</t>
    <phoneticPr fontId="18" type="noConversion"/>
  </si>
  <si>
    <t>A1801</t>
    <phoneticPr fontId="18" type="noConversion"/>
  </si>
  <si>
    <r>
      <t>I</t>
    </r>
    <r>
      <rPr>
        <sz val="11"/>
        <color theme="1"/>
        <rFont val="宋体"/>
        <family val="2"/>
        <charset val="134"/>
        <scheme val="minor"/>
      </rPr>
      <t>SNT</t>
    </r>
    <phoneticPr fontId="18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</si>
  <si>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8" type="noConversion"/>
  </si>
  <si>
    <r>
      <t>D</t>
    </r>
    <r>
      <rPr>
        <sz val="11"/>
        <color theme="1"/>
        <rFont val="宋体"/>
        <family val="2"/>
        <charset val="134"/>
        <scheme val="minor"/>
      </rPr>
      <t>IRE</t>
    </r>
    <phoneticPr fontId="18" type="noConversion"/>
  </si>
  <si>
    <r>
      <t>O</t>
    </r>
    <r>
      <rPr>
        <sz val="11"/>
        <color theme="1"/>
        <rFont val="宋体"/>
        <family val="2"/>
        <charset val="134"/>
        <scheme val="minor"/>
      </rPr>
      <t>FFSET</t>
    </r>
    <phoneticPr fontId="18" type="noConversion"/>
  </si>
  <si>
    <r>
      <t>V</t>
    </r>
    <r>
      <rPr>
        <sz val="11"/>
        <color theme="1"/>
        <rFont val="宋体"/>
        <family val="2"/>
        <charset val="134"/>
        <scheme val="minor"/>
      </rPr>
      <t>OL</t>
    </r>
    <phoneticPr fontId="18" type="noConversion"/>
  </si>
  <si>
    <r>
      <t>M</t>
    </r>
    <r>
      <rPr>
        <sz val="11"/>
        <color theme="1"/>
        <rFont val="宋体"/>
        <family val="2"/>
        <charset val="134"/>
        <scheme val="minor"/>
      </rPr>
      <t>ONEY</t>
    </r>
    <phoneticPr fontId="18" type="noConversion"/>
  </si>
  <si>
    <t>AMOUNT</t>
    <phoneticPr fontId="18" type="noConversion"/>
  </si>
  <si>
    <t>TRADEDATE</t>
    <phoneticPr fontId="18" type="noConversion"/>
  </si>
  <si>
    <r>
      <t>A</t>
    </r>
    <r>
      <rPr>
        <sz val="11"/>
        <color theme="1"/>
        <rFont val="宋体"/>
        <family val="2"/>
        <charset val="134"/>
        <scheme val="minor"/>
      </rPr>
      <t>CTIONDATE</t>
    </r>
    <phoneticPr fontId="18" type="noConversion"/>
  </si>
  <si>
    <t>COMMISSION</t>
    <phoneticPr fontId="18" type="noConversion"/>
  </si>
  <si>
    <t>总计</t>
  </si>
  <si>
    <t>EXCHANGE PNL</t>
    <phoneticPr fontId="18" type="noConversion"/>
  </si>
  <si>
    <t>SETTLEDATE</t>
    <phoneticPr fontId="18" type="noConversion"/>
  </si>
  <si>
    <t>SETTLEPRICE</t>
    <phoneticPr fontId="18" type="noConversion"/>
  </si>
  <si>
    <t>buyAverPrice</t>
  </si>
  <si>
    <t>sellAverPrice</t>
  </si>
  <si>
    <t>IntradeDayPnl</t>
  </si>
  <si>
    <t>holdPostionPnl</t>
  </si>
  <si>
    <t>newPostion</t>
  </si>
  <si>
    <t>commission</t>
  </si>
  <si>
    <t>YESTERDAY</t>
    <phoneticPr fontId="18" type="noConversion"/>
  </si>
  <si>
    <t>YESTERDAYP</t>
    <phoneticPr fontId="18" type="noConversion"/>
  </si>
  <si>
    <r>
      <t>Y</t>
    </r>
    <r>
      <rPr>
        <sz val="11"/>
        <color theme="1"/>
        <rFont val="宋体"/>
        <family val="2"/>
        <charset val="134"/>
        <scheme val="minor"/>
      </rPr>
      <t>ESTERDAYPOS</t>
    </r>
    <phoneticPr fontId="18" type="noConversion"/>
  </si>
  <si>
    <r>
      <t>T</t>
    </r>
    <r>
      <rPr>
        <sz val="11"/>
        <color theme="1"/>
        <rFont val="宋体"/>
        <family val="2"/>
        <charset val="134"/>
        <scheme val="minor"/>
      </rPr>
      <t>ODAYPOS</t>
    </r>
    <phoneticPr fontId="18" type="noConversion"/>
  </si>
  <si>
    <t>MULTIPILIER</t>
    <phoneticPr fontId="18" type="noConversion"/>
  </si>
  <si>
    <t>DATE</t>
    <phoneticPr fontId="18" type="noConversion"/>
  </si>
  <si>
    <t>INST</t>
    <phoneticPr fontId="18" type="noConversion"/>
  </si>
  <si>
    <t>AllPnl</t>
  </si>
  <si>
    <t>costoffund</t>
    <phoneticPr fontId="18" type="noConversion"/>
  </si>
  <si>
    <t>总资本</t>
    <phoneticPr fontId="18" type="noConversion"/>
  </si>
  <si>
    <t>资金成本</t>
    <phoneticPr fontId="18" type="noConversion"/>
  </si>
  <si>
    <t>COSTOFFUND</t>
    <phoneticPr fontId="18" type="noConversion"/>
  </si>
  <si>
    <t>货币基金</t>
    <phoneticPr fontId="18" type="noConversion"/>
  </si>
  <si>
    <t>资金往来</t>
    <phoneticPr fontId="18" type="noConversion"/>
  </si>
  <si>
    <t>货币(现金宝E)基金收益</t>
    <phoneticPr fontId="18" type="noConversion"/>
  </si>
  <si>
    <t>税费比例</t>
    <phoneticPr fontId="18" type="noConversion"/>
  </si>
  <si>
    <t>货币基金总资金</t>
    <phoneticPr fontId="18" type="noConversion"/>
  </si>
  <si>
    <t>PUREPNL</t>
    <phoneticPr fontId="18" type="noConversion"/>
  </si>
  <si>
    <t>TOTALPNL</t>
    <phoneticPr fontId="18" type="noConversion"/>
  </si>
  <si>
    <t>AccumPnl</t>
    <phoneticPr fontId="18" type="noConversion"/>
  </si>
  <si>
    <t>costoffund</t>
  </si>
  <si>
    <t>PNL</t>
    <phoneticPr fontId="18" type="noConversion"/>
  </si>
  <si>
    <t>pb1808</t>
  </si>
  <si>
    <t>cu1808</t>
  </si>
  <si>
    <t>行标签</t>
  </si>
  <si>
    <t>求和项:PNL</t>
  </si>
  <si>
    <t>1070_2</t>
  </si>
  <si>
    <t>1070_1</t>
  </si>
  <si>
    <t>book_id</t>
  </si>
  <si>
    <t>counterparty_id</t>
  </si>
  <si>
    <t>contract_id</t>
  </si>
  <si>
    <t>trade_id</t>
  </si>
  <si>
    <t>model_id</t>
  </si>
  <si>
    <t>tarde_price</t>
  </si>
  <si>
    <t>trade_time</t>
  </si>
  <si>
    <t>lot</t>
  </si>
  <si>
    <t>trade_type</t>
  </si>
  <si>
    <t>TRADING_COST</t>
  </si>
  <si>
    <t>execution_style_id</t>
  </si>
  <si>
    <t>product_id</t>
  </si>
  <si>
    <t>contract</t>
  </si>
  <si>
    <t>underlier</t>
  </si>
  <si>
    <t>exchange</t>
  </si>
  <si>
    <t>expiry_date</t>
  </si>
  <si>
    <t>settlement_date</t>
  </si>
  <si>
    <t>delivery_date</t>
  </si>
  <si>
    <t>price_unit</t>
  </si>
  <si>
    <t>tick_size</t>
  </si>
  <si>
    <t>lot_size</t>
  </si>
  <si>
    <t>currency</t>
  </si>
  <si>
    <t>comission</t>
  </si>
  <si>
    <t>up_down_limit</t>
  </si>
  <si>
    <t>margin_rate</t>
  </si>
  <si>
    <t>strike</t>
  </si>
  <si>
    <t>callput</t>
  </si>
  <si>
    <t>enable_date</t>
  </si>
  <si>
    <t>disable_date</t>
  </si>
  <si>
    <t>AVG_START_DATE</t>
  </si>
  <si>
    <t>AVG_END_DATE</t>
  </si>
  <si>
    <t>FIXING_TYPE</t>
  </si>
  <si>
    <t>I1809.DCE</t>
  </si>
  <si>
    <t>DCE</t>
  </si>
  <si>
    <t>MT</t>
  </si>
  <si>
    <t>CNY</t>
  </si>
  <si>
    <t>AL1806.SHF</t>
  </si>
  <si>
    <t>SHF</t>
  </si>
  <si>
    <t>RB1901.SHF</t>
  </si>
  <si>
    <t>ZN1806.SHF</t>
  </si>
  <si>
    <t>CU1806.SHF</t>
  </si>
  <si>
    <t>C1805.DCE</t>
  </si>
  <si>
    <t>RB1810.SHF</t>
  </si>
  <si>
    <t>TA809.CZC</t>
  </si>
  <si>
    <t>CZC</t>
  </si>
  <si>
    <t>AL1807.SHF</t>
  </si>
  <si>
    <t>C1809.DCE</t>
  </si>
  <si>
    <t>contract_id2</t>
  </si>
  <si>
    <t>DATE</t>
    <phoneticPr fontId="18" type="noConversion"/>
  </si>
  <si>
    <t>INST</t>
    <phoneticPr fontId="18" type="noConversion"/>
  </si>
  <si>
    <t>TIME</t>
    <phoneticPr fontId="18" type="noConversion"/>
  </si>
  <si>
    <t>DIRE</t>
    <phoneticPr fontId="18" type="noConversion"/>
  </si>
  <si>
    <t>OFFSET</t>
    <phoneticPr fontId="18" type="noConversion"/>
  </si>
  <si>
    <t>VOL</t>
    <phoneticPr fontId="18" type="noConversion"/>
  </si>
  <si>
    <t>PRICE</t>
    <phoneticPr fontId="18" type="noConversion"/>
  </si>
  <si>
    <t>COMMISSION</t>
    <phoneticPr fontId="18" type="noConversion"/>
  </si>
  <si>
    <t>风控数据库场内流水</t>
    <phoneticPr fontId="18" type="noConversion"/>
  </si>
  <si>
    <t>交易场内流水</t>
    <phoneticPr fontId="18" type="noConversion"/>
  </si>
  <si>
    <t>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</si>
</sst>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00%"/>
    <numFmt numFmtId="177" formatCode="0.000%"/>
    <numFmt numFmtId="178" formatCode="0.000000000"/>
    <numFmt numFmtId="179" formatCode="0.00000000"/>
    <numFmt numFmtId="180" formatCode="[$-F400]h:mm:ss\ AM/PM"/>
    <numFmt numFmtId="181" formatCode="yyyy/m/d\ hh:mm:ss"/>
    <numFmt numFmtId="182" formatCode="&quot;¥&quot;#,##0.00_);[Red]\(&quot;¥&quot;#,##0.00\)"/>
  </numFmts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color theme="0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5"/>
      <color theme="3"/>
      <name val="Arial Unicode MS"/>
      <family val="2"/>
      <charset val="134"/>
    </font>
    <font>
      <b/>
      <sz val="13"/>
      <color theme="3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sz val="11"/>
      <color rgb="FF9C0006"/>
      <name val="Arial Unicode MS"/>
      <family val="2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color rgb="FF006100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1"/>
      <color rgb="FFFA7D00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i/>
      <sz val="11"/>
      <color rgb="FF7F7F7F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1"/>
      <color rgb="FFFA7D00"/>
      <name val="Arial Unicode MS"/>
      <family val="2"/>
      <charset val="134"/>
    </font>
    <font>
      <sz val="11"/>
      <color rgb="FF9C6500"/>
      <name val="宋体"/>
      <family val="3"/>
      <charset val="134"/>
      <scheme val="minor"/>
    </font>
    <font>
      <sz val="11"/>
      <color rgb="FF9C6500"/>
      <name val="Arial Unicode MS"/>
      <family val="2"/>
      <charset val="134"/>
    </font>
    <font>
      <b/>
      <sz val="11"/>
      <color rgb="FF3F3F3F"/>
      <name val="Arial Unicode MS"/>
      <family val="2"/>
      <charset val="134"/>
    </font>
    <font>
      <sz val="11"/>
      <color rgb="FF3F3F76"/>
      <name val="Arial Unicode MS"/>
      <family val="2"/>
      <charset val="134"/>
    </font>
    <font>
      <sz val="11"/>
      <color theme="1"/>
      <name val="宋体"/>
      <family val="2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30">
    <xf numFmtId="18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1" fillId="0" borderId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2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2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2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2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2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2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2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2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2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2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2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2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22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22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22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22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22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22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24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25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26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26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2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8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9" fillId="0" borderId="0"/>
    <xf numFmtId="180" fontId="23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30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31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32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3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34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35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36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22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22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22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22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22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22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37" fillId="3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3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39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40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2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0" borderId="0">
      <alignment vertical="center"/>
    </xf>
    <xf numFmtId="180" fontId="23" fillId="0" borderId="0">
      <alignment vertical="center"/>
    </xf>
    <xf numFmtId="180" fontId="1" fillId="0" borderId="0">
      <alignment vertical="center"/>
    </xf>
    <xf numFmtId="44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180" fontId="41" fillId="0" borderId="0"/>
    <xf numFmtId="180" fontId="1" fillId="0" borderId="0">
      <alignment vertical="center"/>
    </xf>
    <xf numFmtId="180" fontId="29" fillId="0" borderId="0"/>
    <xf numFmtId="9" fontId="1" fillId="0" borderId="0" applyFont="0" applyFill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21" fillId="0" borderId="0">
      <alignment vertical="center"/>
    </xf>
    <xf numFmtId="180" fontId="19" fillId="0" borderId="0">
      <alignment vertical="center"/>
    </xf>
    <xf numFmtId="180" fontId="28" fillId="0" borderId="0">
      <alignment vertical="center"/>
    </xf>
    <xf numFmtId="180" fontId="19" fillId="0" borderId="0">
      <alignment vertical="center"/>
    </xf>
    <xf numFmtId="180" fontId="29" fillId="0" borderId="0"/>
    <xf numFmtId="180" fontId="23" fillId="0" borderId="0">
      <alignment vertical="center"/>
    </xf>
    <xf numFmtId="180" fontId="37" fillId="33" borderId="0" applyNumberFormat="0" applyBorder="0" applyAlignment="0" applyProtection="0">
      <alignment vertical="center"/>
    </xf>
    <xf numFmtId="180" fontId="23" fillId="0" borderId="0">
      <alignment vertical="center"/>
    </xf>
    <xf numFmtId="180" fontId="24" fillId="0" borderId="1" applyNumberFormat="0" applyFill="0" applyAlignment="0" applyProtection="0">
      <alignment vertical="center"/>
    </xf>
    <xf numFmtId="180" fontId="25" fillId="0" borderId="2" applyNumberFormat="0" applyFill="0" applyAlignment="0" applyProtection="0">
      <alignment vertical="center"/>
    </xf>
    <xf numFmtId="180" fontId="26" fillId="0" borderId="3" applyNumberFormat="0" applyFill="0" applyAlignment="0" applyProtection="0">
      <alignment vertical="center"/>
    </xf>
    <xf numFmtId="180" fontId="26" fillId="0" borderId="0" applyNumberFormat="0" applyFill="0" applyBorder="0" applyAlignment="0" applyProtection="0">
      <alignment vertical="center"/>
    </xf>
    <xf numFmtId="180" fontId="30" fillId="2" borderId="0" applyNumberFormat="0" applyBorder="0" applyAlignment="0" applyProtection="0">
      <alignment vertical="center"/>
    </xf>
    <xf numFmtId="180" fontId="27" fillId="3" borderId="0" applyNumberFormat="0" applyBorder="0" applyAlignment="0" applyProtection="0">
      <alignment vertical="center"/>
    </xf>
    <xf numFmtId="180" fontId="38" fillId="4" borderId="0" applyNumberFormat="0" applyBorder="0" applyAlignment="0" applyProtection="0">
      <alignment vertical="center"/>
    </xf>
    <xf numFmtId="180" fontId="40" fillId="5" borderId="4" applyNumberFormat="0" applyAlignment="0" applyProtection="0">
      <alignment vertical="center"/>
    </xf>
    <xf numFmtId="180" fontId="39" fillId="6" borderId="5" applyNumberFormat="0" applyAlignment="0" applyProtection="0">
      <alignment vertical="center"/>
    </xf>
    <xf numFmtId="180" fontId="32" fillId="6" borderId="4" applyNumberFormat="0" applyAlignment="0" applyProtection="0">
      <alignment vertical="center"/>
    </xf>
    <xf numFmtId="180" fontId="36" fillId="0" borderId="6" applyNumberFormat="0" applyFill="0" applyAlignment="0" applyProtection="0">
      <alignment vertical="center"/>
    </xf>
    <xf numFmtId="180" fontId="33" fillId="7" borderId="7" applyNumberFormat="0" applyAlignment="0" applyProtection="0">
      <alignment vertical="center"/>
    </xf>
    <xf numFmtId="180" fontId="35" fillId="0" borderId="0" applyNumberFormat="0" applyFill="0" applyBorder="0" applyAlignment="0" applyProtection="0">
      <alignment vertical="center"/>
    </xf>
    <xf numFmtId="180" fontId="21" fillId="8" borderId="8" applyNumberFormat="0" applyFont="0" applyAlignment="0" applyProtection="0">
      <alignment vertical="center"/>
    </xf>
    <xf numFmtId="180" fontId="34" fillId="0" borderId="0" applyNumberFormat="0" applyFill="0" applyBorder="0" applyAlignment="0" applyProtection="0">
      <alignment vertical="center"/>
    </xf>
    <xf numFmtId="180" fontId="31" fillId="0" borderId="9" applyNumberFormat="0" applyFill="0" applyAlignment="0" applyProtection="0">
      <alignment vertical="center"/>
    </xf>
    <xf numFmtId="180" fontId="22" fillId="9" borderId="0" applyNumberFormat="0" applyBorder="0" applyAlignment="0" applyProtection="0">
      <alignment vertical="center"/>
    </xf>
    <xf numFmtId="180" fontId="21" fillId="10" borderId="0" applyNumberFormat="0" applyBorder="0" applyAlignment="0" applyProtection="0">
      <alignment vertical="center"/>
    </xf>
    <xf numFmtId="180" fontId="21" fillId="11" borderId="0" applyNumberFormat="0" applyBorder="0" applyAlignment="0" applyProtection="0">
      <alignment vertical="center"/>
    </xf>
    <xf numFmtId="180" fontId="22" fillId="12" borderId="0" applyNumberFormat="0" applyBorder="0" applyAlignment="0" applyProtection="0">
      <alignment vertical="center"/>
    </xf>
    <xf numFmtId="180" fontId="22" fillId="13" borderId="0" applyNumberFormat="0" applyBorder="0" applyAlignment="0" applyProtection="0">
      <alignment vertical="center"/>
    </xf>
    <xf numFmtId="180" fontId="21" fillId="14" borderId="0" applyNumberFormat="0" applyBorder="0" applyAlignment="0" applyProtection="0">
      <alignment vertical="center"/>
    </xf>
    <xf numFmtId="180" fontId="21" fillId="15" borderId="0" applyNumberFormat="0" applyBorder="0" applyAlignment="0" applyProtection="0">
      <alignment vertical="center"/>
    </xf>
    <xf numFmtId="180" fontId="22" fillId="16" borderId="0" applyNumberFormat="0" applyBorder="0" applyAlignment="0" applyProtection="0">
      <alignment vertical="center"/>
    </xf>
    <xf numFmtId="180" fontId="22" fillId="17" borderId="0" applyNumberFormat="0" applyBorder="0" applyAlignment="0" applyProtection="0">
      <alignment vertical="center"/>
    </xf>
    <xf numFmtId="180" fontId="21" fillId="18" borderId="0" applyNumberFormat="0" applyBorder="0" applyAlignment="0" applyProtection="0">
      <alignment vertical="center"/>
    </xf>
    <xf numFmtId="180" fontId="21" fillId="19" borderId="0" applyNumberFormat="0" applyBorder="0" applyAlignment="0" applyProtection="0">
      <alignment vertical="center"/>
    </xf>
    <xf numFmtId="180" fontId="22" fillId="20" borderId="0" applyNumberFormat="0" applyBorder="0" applyAlignment="0" applyProtection="0">
      <alignment vertical="center"/>
    </xf>
    <xf numFmtId="180" fontId="22" fillId="21" borderId="0" applyNumberFormat="0" applyBorder="0" applyAlignment="0" applyProtection="0">
      <alignment vertical="center"/>
    </xf>
    <xf numFmtId="180" fontId="21" fillId="22" borderId="0" applyNumberFormat="0" applyBorder="0" applyAlignment="0" applyProtection="0">
      <alignment vertical="center"/>
    </xf>
    <xf numFmtId="180" fontId="21" fillId="23" borderId="0" applyNumberFormat="0" applyBorder="0" applyAlignment="0" applyProtection="0">
      <alignment vertical="center"/>
    </xf>
    <xf numFmtId="180" fontId="22" fillId="24" borderId="0" applyNumberFormat="0" applyBorder="0" applyAlignment="0" applyProtection="0">
      <alignment vertical="center"/>
    </xf>
    <xf numFmtId="180" fontId="22" fillId="25" borderId="0" applyNumberFormat="0" applyBorder="0" applyAlignment="0" applyProtection="0">
      <alignment vertical="center"/>
    </xf>
    <xf numFmtId="180" fontId="21" fillId="26" borderId="0" applyNumberFormat="0" applyBorder="0" applyAlignment="0" applyProtection="0">
      <alignment vertical="center"/>
    </xf>
    <xf numFmtId="180" fontId="21" fillId="27" borderId="0" applyNumberFormat="0" applyBorder="0" applyAlignment="0" applyProtection="0">
      <alignment vertical="center"/>
    </xf>
    <xf numFmtId="180" fontId="22" fillId="28" borderId="0" applyNumberFormat="0" applyBorder="0" applyAlignment="0" applyProtection="0">
      <alignment vertical="center"/>
    </xf>
    <xf numFmtId="180" fontId="22" fillId="29" borderId="0" applyNumberFormat="0" applyBorder="0" applyAlignment="0" applyProtection="0">
      <alignment vertical="center"/>
    </xf>
    <xf numFmtId="180" fontId="21" fillId="30" borderId="0" applyNumberFormat="0" applyBorder="0" applyAlignment="0" applyProtection="0">
      <alignment vertical="center"/>
    </xf>
    <xf numFmtId="180" fontId="21" fillId="31" borderId="0" applyNumberFormat="0" applyBorder="0" applyAlignment="0" applyProtection="0">
      <alignment vertical="center"/>
    </xf>
    <xf numFmtId="180" fontId="22" fillId="32" borderId="0" applyNumberFormat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" fillId="0" borderId="0">
      <alignment vertical="center"/>
    </xf>
    <xf numFmtId="180" fontId="12" fillId="0" borderId="6" applyNumberFormat="0" applyFill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21" fillId="0" borderId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8" borderId="8" applyNumberFormat="0" applyFont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1" fillId="0" borderId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2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2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2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2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2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2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2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2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2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2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2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2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22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22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22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22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22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22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24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25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26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26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2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8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9" fillId="0" borderId="0"/>
    <xf numFmtId="180" fontId="23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30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31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32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3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34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35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36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22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22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22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22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22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22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37" fillId="3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3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39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40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2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9" fillId="0" borderId="0"/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</cellStyleXfs>
  <cellXfs count="70">
    <xf numFmtId="180" fontId="0" fillId="0" borderId="0" xfId="0">
      <alignment vertical="center"/>
    </xf>
    <xf numFmtId="14" fontId="1" fillId="0" borderId="0" xfId="43" applyNumberFormat="1">
      <alignment vertical="center"/>
    </xf>
    <xf numFmtId="180" fontId="0" fillId="0" borderId="0" xfId="0" applyNumberFormat="1">
      <alignment vertical="center"/>
    </xf>
    <xf numFmtId="180" fontId="0" fillId="0" borderId="0" xfId="0">
      <alignment vertical="center"/>
    </xf>
    <xf numFmtId="44" fontId="0" fillId="0" borderId="0" xfId="1" applyFont="1">
      <alignment vertical="center"/>
    </xf>
    <xf numFmtId="177" fontId="0" fillId="0" borderId="0" xfId="2724" applyNumberFormat="1" applyFont="1">
      <alignment vertical="center"/>
    </xf>
    <xf numFmtId="176" fontId="0" fillId="0" borderId="0" xfId="2724" applyNumberFormat="1" applyFont="1">
      <alignment vertical="center"/>
    </xf>
    <xf numFmtId="180" fontId="0" fillId="0" borderId="0" xfId="1" applyNumberFormat="1" applyFont="1">
      <alignment vertical="center"/>
    </xf>
    <xf numFmtId="180" fontId="21" fillId="0" borderId="0" xfId="87" applyNumberFormat="1" applyAlignment="1">
      <alignment horizontal="center" vertical="center"/>
    </xf>
    <xf numFmtId="10" fontId="0" fillId="0" borderId="0" xfId="0" applyNumberFormat="1">
      <alignment vertical="center"/>
    </xf>
    <xf numFmtId="180" fontId="1" fillId="0" borderId="0" xfId="2771">
      <alignment vertical="center"/>
    </xf>
    <xf numFmtId="180" fontId="1" fillId="0" borderId="0" xfId="2771" applyNumberFormat="1">
      <alignment vertical="center"/>
    </xf>
    <xf numFmtId="44" fontId="0" fillId="0" borderId="0" xfId="1" applyFont="1">
      <alignment vertical="center"/>
    </xf>
    <xf numFmtId="178" fontId="1" fillId="0" borderId="0" xfId="2771" applyNumberFormat="1">
      <alignment vertical="center"/>
    </xf>
    <xf numFmtId="179" fontId="1" fillId="0" borderId="0" xfId="2771" applyNumberFormat="1">
      <alignment vertical="center"/>
    </xf>
    <xf numFmtId="14" fontId="0" fillId="0" borderId="0" xfId="0" applyNumberFormat="1">
      <alignment vertical="center"/>
    </xf>
    <xf numFmtId="44" fontId="0" fillId="0" borderId="0" xfId="1" applyNumberFormat="1" applyFont="1">
      <alignment vertical="center"/>
    </xf>
    <xf numFmtId="178" fontId="1" fillId="0" borderId="0" xfId="5525" applyNumberFormat="1">
      <alignment vertical="center"/>
    </xf>
    <xf numFmtId="180" fontId="0" fillId="0" borderId="0" xfId="0" applyNumberFormat="1">
      <alignment vertical="center"/>
    </xf>
    <xf numFmtId="180" fontId="20" fillId="0" borderId="0" xfId="44" applyNumberFormat="1" applyFont="1" applyBorder="1">
      <alignment vertical="center"/>
    </xf>
    <xf numFmtId="180" fontId="1" fillId="0" borderId="0" xfId="43" applyNumberFormat="1">
      <alignment vertical="center"/>
    </xf>
    <xf numFmtId="180" fontId="21" fillId="0" borderId="0" xfId="87" applyNumberFormat="1">
      <alignment vertical="center"/>
    </xf>
    <xf numFmtId="180" fontId="19" fillId="0" borderId="0" xfId="44" applyNumberFormat="1">
      <alignment vertical="center"/>
    </xf>
    <xf numFmtId="180" fontId="1" fillId="0" borderId="0" xfId="69" applyNumberFormat="1">
      <alignment vertical="center"/>
    </xf>
    <xf numFmtId="180" fontId="1" fillId="0" borderId="0" xfId="8278" applyNumberFormat="1">
      <alignment vertical="center"/>
    </xf>
    <xf numFmtId="180" fontId="1" fillId="0" borderId="0" xfId="8280" applyNumberFormat="1">
      <alignment vertical="center"/>
    </xf>
    <xf numFmtId="180" fontId="1" fillId="0" borderId="0" xfId="8281" applyNumberFormat="1">
      <alignment vertical="center"/>
    </xf>
    <xf numFmtId="180" fontId="1" fillId="0" borderId="0" xfId="8280" applyNumberFormat="1">
      <alignment vertical="center"/>
    </xf>
    <xf numFmtId="180" fontId="0" fillId="0" borderId="0" xfId="0" applyNumberFormat="1">
      <alignment vertical="center"/>
    </xf>
    <xf numFmtId="180" fontId="1" fillId="0" borderId="0" xfId="8280" applyNumberFormat="1">
      <alignment vertical="center"/>
    </xf>
    <xf numFmtId="180" fontId="20" fillId="0" borderId="0" xfId="44" applyNumberFormat="1" applyFont="1" applyBorder="1">
      <alignment vertical="center"/>
    </xf>
    <xf numFmtId="180" fontId="1" fillId="0" borderId="0" xfId="43" applyNumberFormat="1">
      <alignment vertical="center"/>
    </xf>
    <xf numFmtId="181" fontId="0" fillId="0" borderId="0" xfId="0" applyNumberFormat="1">
      <alignment vertical="center"/>
    </xf>
    <xf numFmtId="180" fontId="0" fillId="35" borderId="0" xfId="0" applyNumberFormat="1" applyFill="1">
      <alignment vertical="center"/>
    </xf>
    <xf numFmtId="181" fontId="0" fillId="35" borderId="0" xfId="0" applyNumberFormat="1" applyFill="1">
      <alignment vertical="center"/>
    </xf>
    <xf numFmtId="14" fontId="1" fillId="35" borderId="0" xfId="43" applyNumberFormat="1" applyFill="1">
      <alignment vertical="center"/>
    </xf>
    <xf numFmtId="180" fontId="1" fillId="35" borderId="0" xfId="8278" applyNumberFormat="1" applyFill="1">
      <alignment vertical="center"/>
    </xf>
    <xf numFmtId="180" fontId="1" fillId="35" borderId="0" xfId="8280" applyNumberFormat="1" applyFill="1">
      <alignment vertical="center"/>
    </xf>
    <xf numFmtId="180" fontId="1" fillId="35" borderId="0" xfId="8280" applyNumberFormat="1" applyFill="1">
      <alignment vertical="center"/>
    </xf>
    <xf numFmtId="180" fontId="20" fillId="35" borderId="0" xfId="44" applyNumberFormat="1" applyFont="1" applyFill="1" applyBorder="1">
      <alignment vertical="center"/>
    </xf>
    <xf numFmtId="180" fontId="1" fillId="35" borderId="0" xfId="43" applyNumberFormat="1" applyFill="1">
      <alignment vertical="center"/>
    </xf>
    <xf numFmtId="14" fontId="0" fillId="35" borderId="0" xfId="0" applyNumberFormat="1" applyFill="1">
      <alignment vertical="center"/>
    </xf>
    <xf numFmtId="180" fontId="0" fillId="0" borderId="0" xfId="0" applyNumberFormat="1" applyFill="1">
      <alignment vertical="center"/>
    </xf>
    <xf numFmtId="181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4" fontId="1" fillId="0" borderId="0" xfId="43" applyNumberFormat="1" applyFill="1">
      <alignment vertical="center"/>
    </xf>
    <xf numFmtId="180" fontId="1" fillId="0" borderId="0" xfId="8278" applyNumberFormat="1" applyFill="1">
      <alignment vertical="center"/>
    </xf>
    <xf numFmtId="180" fontId="1" fillId="0" borderId="0" xfId="8280" applyNumberFormat="1" applyFill="1">
      <alignment vertical="center"/>
    </xf>
    <xf numFmtId="180" fontId="1" fillId="0" borderId="0" xfId="8280" applyNumberFormat="1" applyFill="1">
      <alignment vertical="center"/>
    </xf>
    <xf numFmtId="180" fontId="20" fillId="0" borderId="0" xfId="44" applyNumberFormat="1" applyFont="1" applyFill="1" applyBorder="1">
      <alignment vertical="center"/>
    </xf>
    <xf numFmtId="180" fontId="1" fillId="0" borderId="0" xfId="43" applyNumberFormat="1" applyFill="1">
      <alignment vertical="center"/>
    </xf>
    <xf numFmtId="21" fontId="0" fillId="0" borderId="0" xfId="0" applyNumberFormat="1">
      <alignment vertical="center"/>
    </xf>
    <xf numFmtId="180" fontId="1" fillId="0" borderId="0" xfId="8280" applyNumberFormat="1">
      <alignment vertical="center"/>
    </xf>
    <xf numFmtId="180" fontId="20" fillId="0" borderId="0" xfId="44" applyNumberFormat="1" applyFont="1" applyBorder="1">
      <alignment vertical="center"/>
    </xf>
    <xf numFmtId="180" fontId="0" fillId="0" borderId="0" xfId="0" applyNumberFormat="1">
      <alignment vertical="center"/>
    </xf>
    <xf numFmtId="14" fontId="0" fillId="34" borderId="0" xfId="1" applyNumberFormat="1" applyFont="1" applyFill="1" applyAlignment="1">
      <alignment horizontal="left" vertical="center"/>
    </xf>
    <xf numFmtId="180" fontId="0" fillId="0" borderId="0" xfId="0" applyNumberFormat="1">
      <alignment vertical="center"/>
    </xf>
    <xf numFmtId="180" fontId="0" fillId="0" borderId="0" xfId="1" applyNumberFormat="1" applyFont="1">
      <alignment vertical="center"/>
    </xf>
    <xf numFmtId="180" fontId="0" fillId="0" borderId="0" xfId="0" pivotButton="1" applyNumberFormat="1">
      <alignment vertical="center"/>
    </xf>
    <xf numFmtId="180" fontId="1" fillId="0" borderId="0" xfId="2715" applyNumberFormat="1">
      <alignment vertical="center"/>
    </xf>
    <xf numFmtId="180" fontId="0" fillId="0" borderId="0" xfId="2715" applyNumberFormat="1" applyFont="1">
      <alignment vertical="center"/>
    </xf>
    <xf numFmtId="180" fontId="1" fillId="0" borderId="0" xfId="2715" applyNumberFormat="1" applyAlignment="1">
      <alignment horizontal="right" vertical="center"/>
    </xf>
    <xf numFmtId="180" fontId="0" fillId="0" borderId="0" xfId="1" applyNumberFormat="1" applyFont="1" applyAlignment="1">
      <alignment horizontal="right" vertical="center"/>
    </xf>
    <xf numFmtId="180" fontId="0" fillId="0" borderId="0" xfId="0" applyNumberFormat="1" applyAlignment="1">
      <alignment horizontal="left" vertical="center"/>
    </xf>
    <xf numFmtId="180" fontId="0" fillId="0" borderId="0" xfId="0" applyNumberFormat="1" applyAlignment="1">
      <alignment horizontal="left" vertical="center" indent="1"/>
    </xf>
    <xf numFmtId="180" fontId="1" fillId="0" borderId="0" xfId="8329" applyNumberFormat="1">
      <alignment vertical="center"/>
    </xf>
    <xf numFmtId="182" fontId="0" fillId="34" borderId="0" xfId="1" applyNumberFormat="1" applyFont="1" applyFill="1">
      <alignment vertical="center"/>
    </xf>
    <xf numFmtId="182" fontId="0" fillId="0" borderId="0" xfId="1" applyNumberFormat="1" applyFont="1">
      <alignment vertical="center"/>
    </xf>
    <xf numFmtId="181" fontId="42" fillId="0" borderId="0" xfId="0" applyNumberFormat="1" applyFont="1" applyAlignment="1">
      <alignment horizontal="center" vertical="center"/>
    </xf>
    <xf numFmtId="181" fontId="43" fillId="0" borderId="0" xfId="0" applyNumberFormat="1" applyFont="1" applyAlignment="1">
      <alignment horizontal="center" vertical="center"/>
    </xf>
  </cellXfs>
  <cellStyles count="8330">
    <cellStyle name="20% - 强调文字颜色 1" xfId="20" builtinId="30" customBuiltin="1"/>
    <cellStyle name="20% - 强调文字颜色 1 10" xfId="88"/>
    <cellStyle name="20% - 强调文字颜色 1 10 2" xfId="3003"/>
    <cellStyle name="20% - 强调文字颜色 1 10 3" xfId="5613"/>
    <cellStyle name="20% - 强调文字颜色 1 11" xfId="89"/>
    <cellStyle name="20% - 强调文字颜色 1 11 2" xfId="3017"/>
    <cellStyle name="20% - 强调文字颜色 1 11 3" xfId="5614"/>
    <cellStyle name="20% - 强调文字颜色 1 12" xfId="90"/>
    <cellStyle name="20% - 强调文字颜色 1 12 2" xfId="3031"/>
    <cellStyle name="20% - 强调文字颜色 1 12 3" xfId="5615"/>
    <cellStyle name="20% - 强调文字颜色 1 13" xfId="91"/>
    <cellStyle name="20% - 强调文字颜色 1 13 2" xfId="3045"/>
    <cellStyle name="20% - 强调文字颜色 1 13 3" xfId="5616"/>
    <cellStyle name="20% - 强调文字颜色 1 14" xfId="92"/>
    <cellStyle name="20% - 强调文字颜色 1 14 2" xfId="3059"/>
    <cellStyle name="20% - 强调文字颜色 1 14 3" xfId="5617"/>
    <cellStyle name="20% - 强调文字颜色 1 15" xfId="93"/>
    <cellStyle name="20% - 强调文字颜色 1 15 2" xfId="3073"/>
    <cellStyle name="20% - 强调文字颜色 1 15 3" xfId="5618"/>
    <cellStyle name="20% - 强调文字颜色 1 16" xfId="94"/>
    <cellStyle name="20% - 强调文字颜色 1 16 2" xfId="3087"/>
    <cellStyle name="20% - 强调文字颜色 1 16 3" xfId="5619"/>
    <cellStyle name="20% - 强调文字颜色 1 17" xfId="95"/>
    <cellStyle name="20% - 强调文字颜色 1 17 2" xfId="3101"/>
    <cellStyle name="20% - 强调文字颜色 1 17 3" xfId="5620"/>
    <cellStyle name="20% - 强调文字颜色 1 18" xfId="96"/>
    <cellStyle name="20% - 强调文字颜色 1 18 2" xfId="3115"/>
    <cellStyle name="20% - 强调文字颜色 1 18 3" xfId="5621"/>
    <cellStyle name="20% - 强调文字颜色 1 19" xfId="97"/>
    <cellStyle name="20% - 强调文字颜色 1 19 2" xfId="2838"/>
    <cellStyle name="20% - 强调文字颜色 1 19 3" xfId="5622"/>
    <cellStyle name="20% - 强调文字颜色 1 2" xfId="98"/>
    <cellStyle name="20% - 强调文字颜色 1 2 2" xfId="2866"/>
    <cellStyle name="20% - 强调文字颜色 1 2 3" xfId="5623"/>
    <cellStyle name="20% - 强调文字颜色 1 20" xfId="99"/>
    <cellStyle name="20% - 强调文字颜色 1 20 2" xfId="3146"/>
    <cellStyle name="20% - 强调文字颜色 1 20 3" xfId="5624"/>
    <cellStyle name="20% - 强调文字颜色 1 21" xfId="100"/>
    <cellStyle name="20% - 强调文字颜色 1 21 2" xfId="3208"/>
    <cellStyle name="20% - 强调文字颜色 1 21 3" xfId="5625"/>
    <cellStyle name="20% - 强调文字颜色 1 22" xfId="101"/>
    <cellStyle name="20% - 强调文字颜色 1 22 2" xfId="3267"/>
    <cellStyle name="20% - 强调文字颜色 1 22 3" xfId="5626"/>
    <cellStyle name="20% - 强调文字颜色 1 23" xfId="102"/>
    <cellStyle name="20% - 强调文字颜色 1 23 2" xfId="3334"/>
    <cellStyle name="20% - 强调文字颜色 1 23 3" xfId="5627"/>
    <cellStyle name="20% - 强调文字颜色 1 24" xfId="103"/>
    <cellStyle name="20% - 强调文字颜色 1 24 2" xfId="3377"/>
    <cellStyle name="20% - 强调文字颜色 1 24 3" xfId="5628"/>
    <cellStyle name="20% - 强调文字颜色 1 25" xfId="104"/>
    <cellStyle name="20% - 强调文字颜色 1 25 2" xfId="3422"/>
    <cellStyle name="20% - 强调文字颜色 1 25 3" xfId="5629"/>
    <cellStyle name="20% - 强调文字颜色 1 26" xfId="105"/>
    <cellStyle name="20% - 强调文字颜色 1 26 2" xfId="3467"/>
    <cellStyle name="20% - 强调文字颜色 1 26 3" xfId="5630"/>
    <cellStyle name="20% - 强调文字颜色 1 27" xfId="106"/>
    <cellStyle name="20% - 强调文字颜色 1 27 2" xfId="3510"/>
    <cellStyle name="20% - 强调文字颜色 1 27 3" xfId="5631"/>
    <cellStyle name="20% - 强调文字颜色 1 28" xfId="107"/>
    <cellStyle name="20% - 强调文字颜色 1 28 2" xfId="3552"/>
    <cellStyle name="20% - 强调文字颜色 1 28 3" xfId="5632"/>
    <cellStyle name="20% - 强调文字颜色 1 29" xfId="108"/>
    <cellStyle name="20% - 强调文字颜色 1 29 2" xfId="3599"/>
    <cellStyle name="20% - 强调文字颜色 1 29 3" xfId="5633"/>
    <cellStyle name="20% - 强调文字颜色 1 3" xfId="109"/>
    <cellStyle name="20% - 强调文字颜色 1 3 2" xfId="2905"/>
    <cellStyle name="20% - 强调文字颜色 1 3 3" xfId="5634"/>
    <cellStyle name="20% - 强调文字颜色 1 30" xfId="110"/>
    <cellStyle name="20% - 强调文字颜色 1 30 2" xfId="3643"/>
    <cellStyle name="20% - 强调文字颜色 1 30 3" xfId="5635"/>
    <cellStyle name="20% - 强调文字颜色 1 31" xfId="111"/>
    <cellStyle name="20% - 强调文字颜色 1 31 2" xfId="3686"/>
    <cellStyle name="20% - 强调文字颜色 1 31 3" xfId="5636"/>
    <cellStyle name="20% - 强调文字颜色 1 32" xfId="112"/>
    <cellStyle name="20% - 强调文字颜色 1 32 2" xfId="3730"/>
    <cellStyle name="20% - 强调文字颜色 1 32 3" xfId="5637"/>
    <cellStyle name="20% - 强调文字颜色 1 33" xfId="113"/>
    <cellStyle name="20% - 强调文字颜色 1 33 2" xfId="3774"/>
    <cellStyle name="20% - 强调文字颜色 1 33 3" xfId="5638"/>
    <cellStyle name="20% - 强调文字颜色 1 34" xfId="114"/>
    <cellStyle name="20% - 强调文字颜色 1 34 2" xfId="3817"/>
    <cellStyle name="20% - 强调文字颜色 1 34 3" xfId="5639"/>
    <cellStyle name="20% - 强调文字颜色 1 35" xfId="115"/>
    <cellStyle name="20% - 强调文字颜色 1 35 2" xfId="3861"/>
    <cellStyle name="20% - 强调文字颜色 1 35 3" xfId="5640"/>
    <cellStyle name="20% - 强调文字颜色 1 36" xfId="116"/>
    <cellStyle name="20% - 强调文字颜色 1 36 2" xfId="3904"/>
    <cellStyle name="20% - 强调文字颜色 1 36 3" xfId="5641"/>
    <cellStyle name="20% - 强调文字颜色 1 37" xfId="117"/>
    <cellStyle name="20% - 强调文字颜色 1 37 2" xfId="3948"/>
    <cellStyle name="20% - 强调文字颜色 1 37 3" xfId="5642"/>
    <cellStyle name="20% - 强调文字颜色 1 38" xfId="118"/>
    <cellStyle name="20% - 强调文字颜色 1 38 2" xfId="3992"/>
    <cellStyle name="20% - 强调文字颜色 1 38 3" xfId="5643"/>
    <cellStyle name="20% - 强调文字颜色 1 39" xfId="119"/>
    <cellStyle name="20% - 强调文字颜色 1 39 2" xfId="4039"/>
    <cellStyle name="20% - 强调文字颜色 1 39 3" xfId="5644"/>
    <cellStyle name="20% - 强调文字颜色 1 4" xfId="120"/>
    <cellStyle name="20% - 强调文字颜色 1 4 2" xfId="2919"/>
    <cellStyle name="20% - 强调文字颜色 1 4 3" xfId="5645"/>
    <cellStyle name="20% - 强调文字颜色 1 40" xfId="121"/>
    <cellStyle name="20% - 强调文字颜色 1 40 2" xfId="4082"/>
    <cellStyle name="20% - 强调文字颜色 1 40 3" xfId="5646"/>
    <cellStyle name="20% - 强调文字颜色 1 41" xfId="122"/>
    <cellStyle name="20% - 强调文字颜色 1 41 2" xfId="4132"/>
    <cellStyle name="20% - 强调文字颜色 1 41 3" xfId="5647"/>
    <cellStyle name="20% - 强调文字颜色 1 42" xfId="123"/>
    <cellStyle name="20% - 强调文字颜色 1 42 2" xfId="4175"/>
    <cellStyle name="20% - 强调文字颜色 1 42 3" xfId="5648"/>
    <cellStyle name="20% - 强调文字颜色 1 43" xfId="124"/>
    <cellStyle name="20% - 强调文字颜色 1 43 2" xfId="4218"/>
    <cellStyle name="20% - 强调文字颜色 1 43 3" xfId="5649"/>
    <cellStyle name="20% - 强调文字颜色 1 44" xfId="125"/>
    <cellStyle name="20% - 强调文字颜色 1 44 2" xfId="4261"/>
    <cellStyle name="20% - 强调文字颜色 1 44 3" xfId="5650"/>
    <cellStyle name="20% - 强调文字颜色 1 45" xfId="126"/>
    <cellStyle name="20% - 强调文字颜色 1 45 2" xfId="4304"/>
    <cellStyle name="20% - 强调文字颜色 1 45 3" xfId="5651"/>
    <cellStyle name="20% - 强调文字颜色 1 46" xfId="127"/>
    <cellStyle name="20% - 强调文字颜色 1 46 2" xfId="4347"/>
    <cellStyle name="20% - 强调文字颜色 1 46 3" xfId="5652"/>
    <cellStyle name="20% - 强调文字颜色 1 47" xfId="128"/>
    <cellStyle name="20% - 强调文字颜色 1 47 2" xfId="4389"/>
    <cellStyle name="20% - 强调文字颜色 1 47 3" xfId="5653"/>
    <cellStyle name="20% - 强调文字颜色 1 48" xfId="129"/>
    <cellStyle name="20% - 强调文字颜色 1 48 2" xfId="4432"/>
    <cellStyle name="20% - 强调文字颜色 1 48 3" xfId="5654"/>
    <cellStyle name="20% - 强调文字颜色 1 49" xfId="130"/>
    <cellStyle name="20% - 强调文字颜色 1 49 2" xfId="4474"/>
    <cellStyle name="20% - 强调文字颜色 1 49 3" xfId="5655"/>
    <cellStyle name="20% - 强调文字颜色 1 5" xfId="131"/>
    <cellStyle name="20% - 强调文字颜色 1 5 2" xfId="2933"/>
    <cellStyle name="20% - 强调文字颜色 1 5 3" xfId="5656"/>
    <cellStyle name="20% - 强调文字颜色 1 50" xfId="132"/>
    <cellStyle name="20% - 强调文字颜色 1 50 2" xfId="4517"/>
    <cellStyle name="20% - 强调文字颜色 1 50 3" xfId="5657"/>
    <cellStyle name="20% - 强调文字颜色 1 51" xfId="133"/>
    <cellStyle name="20% - 强调文字颜色 1 51 2" xfId="4560"/>
    <cellStyle name="20% - 强调文字颜色 1 51 3" xfId="5658"/>
    <cellStyle name="20% - 强调文字颜色 1 52" xfId="134"/>
    <cellStyle name="20% - 强调文字颜色 1 52 2" xfId="4603"/>
    <cellStyle name="20% - 强调文字颜色 1 52 3" xfId="5659"/>
    <cellStyle name="20% - 强调文字颜色 1 53" xfId="135"/>
    <cellStyle name="20% - 强调文字颜色 1 53 2" xfId="4647"/>
    <cellStyle name="20% - 强调文字颜色 1 53 3" xfId="5660"/>
    <cellStyle name="20% - 强调文字颜色 1 54" xfId="136"/>
    <cellStyle name="20% - 强调文字颜色 1 54 2" xfId="4690"/>
    <cellStyle name="20% - 强调文字颜色 1 54 3" xfId="5661"/>
    <cellStyle name="20% - 强调文字颜色 1 55" xfId="137"/>
    <cellStyle name="20% - 强调文字颜色 1 55 2" xfId="4734"/>
    <cellStyle name="20% - 强调文字颜色 1 55 3" xfId="5662"/>
    <cellStyle name="20% - 强调文字颜色 1 56" xfId="138"/>
    <cellStyle name="20% - 强调文字颜色 1 56 2" xfId="4778"/>
    <cellStyle name="20% - 强调文字颜色 1 56 3" xfId="5663"/>
    <cellStyle name="20% - 强调文字颜色 1 57" xfId="139"/>
    <cellStyle name="20% - 强调文字颜色 1 57 2" xfId="4824"/>
    <cellStyle name="20% - 强调文字颜色 1 57 3" xfId="5664"/>
    <cellStyle name="20% - 强调文字颜色 1 58" xfId="140"/>
    <cellStyle name="20% - 强调文字颜色 1 58 2" xfId="4868"/>
    <cellStyle name="20% - 强调文字颜色 1 58 3" xfId="5665"/>
    <cellStyle name="20% - 强调文字颜色 1 59" xfId="141"/>
    <cellStyle name="20% - 强调文字颜色 1 59 2" xfId="4913"/>
    <cellStyle name="20% - 强调文字颜色 1 59 3" xfId="5666"/>
    <cellStyle name="20% - 强调文字颜色 1 6" xfId="142"/>
    <cellStyle name="20% - 强调文字颜色 1 6 2" xfId="2947"/>
    <cellStyle name="20% - 强调文字颜色 1 6 3" xfId="5667"/>
    <cellStyle name="20% - 强调文字颜色 1 60" xfId="143"/>
    <cellStyle name="20% - 强调文字颜色 1 60 2" xfId="4956"/>
    <cellStyle name="20% - 强调文字颜色 1 60 3" xfId="5668"/>
    <cellStyle name="20% - 强调文字颜色 1 61" xfId="144"/>
    <cellStyle name="20% - 强调文字颜色 1 61 2" xfId="5003"/>
    <cellStyle name="20% - 强调文字颜色 1 61 3" xfId="5669"/>
    <cellStyle name="20% - 强调文字颜色 1 62" xfId="145"/>
    <cellStyle name="20% - 强调文字颜色 1 62 2" xfId="5047"/>
    <cellStyle name="20% - 强调文字颜色 1 62 3" xfId="5670"/>
    <cellStyle name="20% - 强调文字颜色 1 63" xfId="146"/>
    <cellStyle name="20% - 强调文字颜色 1 63 2" xfId="5091"/>
    <cellStyle name="20% - 强调文字颜色 1 63 3" xfId="5671"/>
    <cellStyle name="20% - 强调文字颜色 1 64" xfId="147"/>
    <cellStyle name="20% - 强调文字颜色 1 64 2" xfId="5133"/>
    <cellStyle name="20% - 强调文字颜色 1 64 3" xfId="5672"/>
    <cellStyle name="20% - 强调文字颜色 1 65" xfId="148"/>
    <cellStyle name="20% - 强调文字颜色 1 65 2" xfId="5188"/>
    <cellStyle name="20% - 强调文字颜色 1 65 3" xfId="5673"/>
    <cellStyle name="20% - 强调文字颜色 1 66" xfId="149"/>
    <cellStyle name="20% - 强调文字颜色 1 66 2" xfId="5232"/>
    <cellStyle name="20% - 强调文字颜色 1 66 3" xfId="5674"/>
    <cellStyle name="20% - 强调文字颜色 1 67" xfId="150"/>
    <cellStyle name="20% - 强调文字颜色 1 67 2" xfId="5276"/>
    <cellStyle name="20% - 强调文字颜色 1 67 3" xfId="5675"/>
    <cellStyle name="20% - 强调文字颜色 1 68" xfId="151"/>
    <cellStyle name="20% - 强调文字颜色 1 68 2" xfId="5320"/>
    <cellStyle name="20% - 强调文字颜色 1 68 3" xfId="5676"/>
    <cellStyle name="20% - 强调文字颜色 1 69" xfId="152"/>
    <cellStyle name="20% - 强调文字颜色 1 69 2" xfId="5364"/>
    <cellStyle name="20% - 强调文字颜色 1 69 3" xfId="5677"/>
    <cellStyle name="20% - 强调文字颜色 1 7" xfId="153"/>
    <cellStyle name="20% - 强调文字颜色 1 7 2" xfId="2961"/>
    <cellStyle name="20% - 强调文字颜色 1 7 3" xfId="5678"/>
    <cellStyle name="20% - 强调文字颜色 1 70" xfId="154"/>
    <cellStyle name="20% - 强调文字颜色 1 70 2" xfId="5408"/>
    <cellStyle name="20% - 强调文字颜色 1 70 3" xfId="5679"/>
    <cellStyle name="20% - 强调文字颜色 1 71" xfId="155"/>
    <cellStyle name="20% - 强调文字颜色 1 71 2" xfId="2745"/>
    <cellStyle name="20% - 强调文字颜色 1 71 3" xfId="5452"/>
    <cellStyle name="20% - 强调文字颜色 1 71 4" xfId="5680"/>
    <cellStyle name="20% - 强调文字颜色 1 72" xfId="5499"/>
    <cellStyle name="20% - 强调文字颜色 1 73" xfId="2790"/>
    <cellStyle name="20% - 强调文字颜色 1 74" xfId="5545"/>
    <cellStyle name="20% - 强调文字颜色 1 75" xfId="8255"/>
    <cellStyle name="20% - 强调文字颜色 1 76" xfId="8300"/>
    <cellStyle name="20% - 强调文字颜色 1 8" xfId="156"/>
    <cellStyle name="20% - 强调文字颜色 1 8 2" xfId="2975"/>
    <cellStyle name="20% - 强调文字颜色 1 8 3" xfId="5681"/>
    <cellStyle name="20% - 强调文字颜色 1 9" xfId="157"/>
    <cellStyle name="20% - 强调文字颜色 1 9 2" xfId="2989"/>
    <cellStyle name="20% - 强调文字颜色 1 9 3" xfId="5682"/>
    <cellStyle name="20% - 强调文字颜色 2" xfId="24" builtinId="34" customBuiltin="1"/>
    <cellStyle name="20% - 强调文字颜色 2 10" xfId="158"/>
    <cellStyle name="20% - 强调文字颜色 2 10 2" xfId="3005"/>
    <cellStyle name="20% - 强调文字颜色 2 10 3" xfId="5683"/>
    <cellStyle name="20% - 强调文字颜色 2 11" xfId="159"/>
    <cellStyle name="20% - 强调文字颜色 2 11 2" xfId="3019"/>
    <cellStyle name="20% - 强调文字颜色 2 11 3" xfId="5684"/>
    <cellStyle name="20% - 强调文字颜色 2 12" xfId="160"/>
    <cellStyle name="20% - 强调文字颜色 2 12 2" xfId="3033"/>
    <cellStyle name="20% - 强调文字颜色 2 12 3" xfId="5685"/>
    <cellStyle name="20% - 强调文字颜色 2 13" xfId="161"/>
    <cellStyle name="20% - 强调文字颜色 2 13 2" xfId="3047"/>
    <cellStyle name="20% - 强调文字颜色 2 13 3" xfId="5686"/>
    <cellStyle name="20% - 强调文字颜色 2 14" xfId="162"/>
    <cellStyle name="20% - 强调文字颜色 2 14 2" xfId="3061"/>
    <cellStyle name="20% - 强调文字颜色 2 14 3" xfId="5687"/>
    <cellStyle name="20% - 强调文字颜色 2 15" xfId="163"/>
    <cellStyle name="20% - 强调文字颜色 2 15 2" xfId="3075"/>
    <cellStyle name="20% - 强调文字颜色 2 15 3" xfId="5688"/>
    <cellStyle name="20% - 强调文字颜色 2 16" xfId="164"/>
    <cellStyle name="20% - 强调文字颜色 2 16 2" xfId="3089"/>
    <cellStyle name="20% - 强调文字颜色 2 16 3" xfId="5689"/>
    <cellStyle name="20% - 强调文字颜色 2 17" xfId="165"/>
    <cellStyle name="20% - 强调文字颜色 2 17 2" xfId="3103"/>
    <cellStyle name="20% - 强调文字颜色 2 17 3" xfId="5690"/>
    <cellStyle name="20% - 强调文字颜色 2 18" xfId="166"/>
    <cellStyle name="20% - 强调文字颜色 2 18 2" xfId="3117"/>
    <cellStyle name="20% - 强调文字颜色 2 18 3" xfId="5691"/>
    <cellStyle name="20% - 强调文字颜色 2 19" xfId="167"/>
    <cellStyle name="20% - 强调文字颜色 2 19 2" xfId="2842"/>
    <cellStyle name="20% - 强调文字颜色 2 19 3" xfId="5692"/>
    <cellStyle name="20% - 强调文字颜色 2 2" xfId="168"/>
    <cellStyle name="20% - 强调文字颜色 2 2 2" xfId="2862"/>
    <cellStyle name="20% - 强调文字颜色 2 2 3" xfId="5693"/>
    <cellStyle name="20% - 强调文字颜色 2 20" xfId="169"/>
    <cellStyle name="20% - 强调文字颜色 2 20 2" xfId="3150"/>
    <cellStyle name="20% - 强调文字颜色 2 20 3" xfId="5694"/>
    <cellStyle name="20% - 强调文字颜色 2 21" xfId="170"/>
    <cellStyle name="20% - 强调文字颜色 2 21 2" xfId="3212"/>
    <cellStyle name="20% - 强调文字颜色 2 21 3" xfId="5695"/>
    <cellStyle name="20% - 强调文字颜色 2 22" xfId="171"/>
    <cellStyle name="20% - 强调文字颜色 2 22 2" xfId="3271"/>
    <cellStyle name="20% - 强调文字颜色 2 22 3" xfId="5696"/>
    <cellStyle name="20% - 强调文字颜色 2 23" xfId="172"/>
    <cellStyle name="20% - 强调文字颜色 2 23 2" xfId="3338"/>
    <cellStyle name="20% - 强调文字颜色 2 23 3" xfId="5697"/>
    <cellStyle name="20% - 强调文字颜色 2 24" xfId="173"/>
    <cellStyle name="20% - 强调文字颜色 2 24 2" xfId="3381"/>
    <cellStyle name="20% - 强调文字颜色 2 24 3" xfId="5698"/>
    <cellStyle name="20% - 强调文字颜色 2 25" xfId="174"/>
    <cellStyle name="20% - 强调文字颜色 2 25 2" xfId="3426"/>
    <cellStyle name="20% - 强调文字颜色 2 25 3" xfId="5699"/>
    <cellStyle name="20% - 强调文字颜色 2 26" xfId="175"/>
    <cellStyle name="20% - 强调文字颜色 2 26 2" xfId="3471"/>
    <cellStyle name="20% - 强调文字颜色 2 26 3" xfId="5700"/>
    <cellStyle name="20% - 强调文字颜色 2 27" xfId="176"/>
    <cellStyle name="20% - 强调文字颜色 2 27 2" xfId="3514"/>
    <cellStyle name="20% - 强调文字颜色 2 27 3" xfId="5701"/>
    <cellStyle name="20% - 强调文字颜色 2 28" xfId="177"/>
    <cellStyle name="20% - 强调文字颜色 2 28 2" xfId="3556"/>
    <cellStyle name="20% - 强调文字颜色 2 28 3" xfId="5702"/>
    <cellStyle name="20% - 强调文字颜色 2 29" xfId="178"/>
    <cellStyle name="20% - 强调文字颜色 2 29 2" xfId="3603"/>
    <cellStyle name="20% - 强调文字颜色 2 29 3" xfId="5703"/>
    <cellStyle name="20% - 强调文字颜色 2 3" xfId="179"/>
    <cellStyle name="20% - 强调文字颜色 2 3 2" xfId="2907"/>
    <cellStyle name="20% - 强调文字颜色 2 3 3" xfId="5704"/>
    <cellStyle name="20% - 强调文字颜色 2 30" xfId="180"/>
    <cellStyle name="20% - 强调文字颜色 2 30 2" xfId="3647"/>
    <cellStyle name="20% - 强调文字颜色 2 30 3" xfId="5705"/>
    <cellStyle name="20% - 强调文字颜色 2 31" xfId="181"/>
    <cellStyle name="20% - 强调文字颜色 2 31 2" xfId="3690"/>
    <cellStyle name="20% - 强调文字颜色 2 31 3" xfId="5706"/>
    <cellStyle name="20% - 强调文字颜色 2 32" xfId="182"/>
    <cellStyle name="20% - 强调文字颜色 2 32 2" xfId="3734"/>
    <cellStyle name="20% - 强调文字颜色 2 32 3" xfId="5707"/>
    <cellStyle name="20% - 强调文字颜色 2 33" xfId="183"/>
    <cellStyle name="20% - 强调文字颜色 2 33 2" xfId="3778"/>
    <cellStyle name="20% - 强调文字颜色 2 33 3" xfId="5708"/>
    <cellStyle name="20% - 强调文字颜色 2 34" xfId="184"/>
    <cellStyle name="20% - 强调文字颜色 2 34 2" xfId="3821"/>
    <cellStyle name="20% - 强调文字颜色 2 34 3" xfId="5709"/>
    <cellStyle name="20% - 强调文字颜色 2 35" xfId="185"/>
    <cellStyle name="20% - 强调文字颜色 2 35 2" xfId="3865"/>
    <cellStyle name="20% - 强调文字颜色 2 35 3" xfId="5710"/>
    <cellStyle name="20% - 强调文字颜色 2 36" xfId="186"/>
    <cellStyle name="20% - 强调文字颜色 2 36 2" xfId="3908"/>
    <cellStyle name="20% - 强调文字颜色 2 36 3" xfId="5711"/>
    <cellStyle name="20% - 强调文字颜色 2 37" xfId="187"/>
    <cellStyle name="20% - 强调文字颜色 2 37 2" xfId="3952"/>
    <cellStyle name="20% - 强调文字颜色 2 37 3" xfId="5712"/>
    <cellStyle name="20% - 强调文字颜色 2 38" xfId="188"/>
    <cellStyle name="20% - 强调文字颜色 2 38 2" xfId="3996"/>
    <cellStyle name="20% - 强调文字颜色 2 38 3" xfId="5713"/>
    <cellStyle name="20% - 强调文字颜色 2 39" xfId="189"/>
    <cellStyle name="20% - 强调文字颜色 2 39 2" xfId="4043"/>
    <cellStyle name="20% - 强调文字颜色 2 39 3" xfId="5714"/>
    <cellStyle name="20% - 强调文字颜色 2 4" xfId="190"/>
    <cellStyle name="20% - 强调文字颜色 2 4 2" xfId="2921"/>
    <cellStyle name="20% - 强调文字颜色 2 4 3" xfId="5715"/>
    <cellStyle name="20% - 强调文字颜色 2 40" xfId="191"/>
    <cellStyle name="20% - 强调文字颜色 2 40 2" xfId="4086"/>
    <cellStyle name="20% - 强调文字颜色 2 40 3" xfId="5716"/>
    <cellStyle name="20% - 强调文字颜色 2 41" xfId="192"/>
    <cellStyle name="20% - 强调文字颜色 2 41 2" xfId="4136"/>
    <cellStyle name="20% - 强调文字颜色 2 41 3" xfId="5717"/>
    <cellStyle name="20% - 强调文字颜色 2 42" xfId="193"/>
    <cellStyle name="20% - 强调文字颜色 2 42 2" xfId="4179"/>
    <cellStyle name="20% - 强调文字颜色 2 42 3" xfId="5718"/>
    <cellStyle name="20% - 强调文字颜色 2 43" xfId="194"/>
    <cellStyle name="20% - 强调文字颜色 2 43 2" xfId="4222"/>
    <cellStyle name="20% - 强调文字颜色 2 43 3" xfId="5719"/>
    <cellStyle name="20% - 强调文字颜色 2 44" xfId="195"/>
    <cellStyle name="20% - 强调文字颜色 2 44 2" xfId="4265"/>
    <cellStyle name="20% - 强调文字颜色 2 44 3" xfId="5720"/>
    <cellStyle name="20% - 强调文字颜色 2 45" xfId="196"/>
    <cellStyle name="20% - 强调文字颜色 2 45 2" xfId="4308"/>
    <cellStyle name="20% - 强调文字颜色 2 45 3" xfId="5721"/>
    <cellStyle name="20% - 强调文字颜色 2 46" xfId="197"/>
    <cellStyle name="20% - 强调文字颜色 2 46 2" xfId="4351"/>
    <cellStyle name="20% - 强调文字颜色 2 46 3" xfId="5722"/>
    <cellStyle name="20% - 强调文字颜色 2 47" xfId="198"/>
    <cellStyle name="20% - 强调文字颜色 2 47 2" xfId="4393"/>
    <cellStyle name="20% - 强调文字颜色 2 47 3" xfId="5723"/>
    <cellStyle name="20% - 强调文字颜色 2 48" xfId="199"/>
    <cellStyle name="20% - 强调文字颜色 2 48 2" xfId="4436"/>
    <cellStyle name="20% - 强调文字颜色 2 48 3" xfId="5724"/>
    <cellStyle name="20% - 强调文字颜色 2 49" xfId="200"/>
    <cellStyle name="20% - 强调文字颜色 2 49 2" xfId="4478"/>
    <cellStyle name="20% - 强调文字颜色 2 49 3" xfId="5725"/>
    <cellStyle name="20% - 强调文字颜色 2 5" xfId="201"/>
    <cellStyle name="20% - 强调文字颜色 2 5 2" xfId="2935"/>
    <cellStyle name="20% - 强调文字颜色 2 5 3" xfId="5726"/>
    <cellStyle name="20% - 强调文字颜色 2 50" xfId="202"/>
    <cellStyle name="20% - 强调文字颜色 2 50 2" xfId="4521"/>
    <cellStyle name="20% - 强调文字颜色 2 50 3" xfId="5727"/>
    <cellStyle name="20% - 强调文字颜色 2 51" xfId="203"/>
    <cellStyle name="20% - 强调文字颜色 2 51 2" xfId="4564"/>
    <cellStyle name="20% - 强调文字颜色 2 51 3" xfId="5728"/>
    <cellStyle name="20% - 强调文字颜色 2 52" xfId="204"/>
    <cellStyle name="20% - 强调文字颜色 2 52 2" xfId="4607"/>
    <cellStyle name="20% - 强调文字颜色 2 52 3" xfId="5729"/>
    <cellStyle name="20% - 强调文字颜色 2 53" xfId="205"/>
    <cellStyle name="20% - 强调文字颜色 2 53 2" xfId="4651"/>
    <cellStyle name="20% - 强调文字颜色 2 53 3" xfId="5730"/>
    <cellStyle name="20% - 强调文字颜色 2 54" xfId="206"/>
    <cellStyle name="20% - 强调文字颜色 2 54 2" xfId="4694"/>
    <cellStyle name="20% - 强调文字颜色 2 54 3" xfId="5731"/>
    <cellStyle name="20% - 强调文字颜色 2 55" xfId="207"/>
    <cellStyle name="20% - 强调文字颜色 2 55 2" xfId="4738"/>
    <cellStyle name="20% - 强调文字颜色 2 55 3" xfId="5732"/>
    <cellStyle name="20% - 强调文字颜色 2 56" xfId="208"/>
    <cellStyle name="20% - 强调文字颜色 2 56 2" xfId="4782"/>
    <cellStyle name="20% - 强调文字颜色 2 56 3" xfId="5733"/>
    <cellStyle name="20% - 强调文字颜色 2 57" xfId="209"/>
    <cellStyle name="20% - 强调文字颜色 2 57 2" xfId="4828"/>
    <cellStyle name="20% - 强调文字颜色 2 57 3" xfId="5734"/>
    <cellStyle name="20% - 强调文字颜色 2 58" xfId="210"/>
    <cellStyle name="20% - 强调文字颜色 2 58 2" xfId="4872"/>
    <cellStyle name="20% - 强调文字颜色 2 58 3" xfId="5735"/>
    <cellStyle name="20% - 强调文字颜色 2 59" xfId="211"/>
    <cellStyle name="20% - 强调文字颜色 2 59 2" xfId="4917"/>
    <cellStyle name="20% - 强调文字颜色 2 59 3" xfId="5736"/>
    <cellStyle name="20% - 强调文字颜色 2 6" xfId="212"/>
    <cellStyle name="20% - 强调文字颜色 2 6 2" xfId="2949"/>
    <cellStyle name="20% - 强调文字颜色 2 6 3" xfId="5737"/>
    <cellStyle name="20% - 强调文字颜色 2 60" xfId="213"/>
    <cellStyle name="20% - 强调文字颜色 2 60 2" xfId="4960"/>
    <cellStyle name="20% - 强调文字颜色 2 60 3" xfId="5738"/>
    <cellStyle name="20% - 强调文字颜色 2 61" xfId="214"/>
    <cellStyle name="20% - 强调文字颜色 2 61 2" xfId="5007"/>
    <cellStyle name="20% - 强调文字颜色 2 61 3" xfId="5739"/>
    <cellStyle name="20% - 强调文字颜色 2 62" xfId="215"/>
    <cellStyle name="20% - 强调文字颜色 2 62 2" xfId="5051"/>
    <cellStyle name="20% - 强调文字颜色 2 62 3" xfId="5740"/>
    <cellStyle name="20% - 强调文字颜色 2 63" xfId="216"/>
    <cellStyle name="20% - 强调文字颜色 2 63 2" xfId="5095"/>
    <cellStyle name="20% - 强调文字颜色 2 63 3" xfId="5741"/>
    <cellStyle name="20% - 强调文字颜色 2 64" xfId="217"/>
    <cellStyle name="20% - 强调文字颜色 2 64 2" xfId="5137"/>
    <cellStyle name="20% - 强调文字颜色 2 64 3" xfId="5742"/>
    <cellStyle name="20% - 强调文字颜色 2 65" xfId="218"/>
    <cellStyle name="20% - 强调文字颜色 2 65 2" xfId="5192"/>
    <cellStyle name="20% - 强调文字颜色 2 65 3" xfId="5743"/>
    <cellStyle name="20% - 强调文字颜色 2 66" xfId="219"/>
    <cellStyle name="20% - 强调文字颜色 2 66 2" xfId="5236"/>
    <cellStyle name="20% - 强调文字颜色 2 66 3" xfId="5744"/>
    <cellStyle name="20% - 强调文字颜色 2 67" xfId="220"/>
    <cellStyle name="20% - 强调文字颜色 2 67 2" xfId="5280"/>
    <cellStyle name="20% - 强调文字颜色 2 67 3" xfId="5745"/>
    <cellStyle name="20% - 强调文字颜色 2 68" xfId="221"/>
    <cellStyle name="20% - 强调文字颜色 2 68 2" xfId="5324"/>
    <cellStyle name="20% - 强调文字颜色 2 68 3" xfId="5746"/>
    <cellStyle name="20% - 强调文字颜色 2 69" xfId="222"/>
    <cellStyle name="20% - 强调文字颜色 2 69 2" xfId="5368"/>
    <cellStyle name="20% - 强调文字颜色 2 69 3" xfId="5747"/>
    <cellStyle name="20% - 强调文字颜色 2 7" xfId="223"/>
    <cellStyle name="20% - 强调文字颜色 2 7 2" xfId="2963"/>
    <cellStyle name="20% - 强调文字颜色 2 7 3" xfId="5748"/>
    <cellStyle name="20% - 强调文字颜色 2 70" xfId="224"/>
    <cellStyle name="20% - 强调文字颜色 2 70 2" xfId="5412"/>
    <cellStyle name="20% - 强调文字颜色 2 70 3" xfId="5749"/>
    <cellStyle name="20% - 强调文字颜色 2 71" xfId="225"/>
    <cellStyle name="20% - 强调文字颜色 2 71 2" xfId="2749"/>
    <cellStyle name="20% - 强调文字颜色 2 71 3" xfId="5456"/>
    <cellStyle name="20% - 强调文字颜色 2 71 4" xfId="5750"/>
    <cellStyle name="20% - 强调文字颜色 2 72" xfId="5503"/>
    <cellStyle name="20% - 强调文字颜色 2 73" xfId="2794"/>
    <cellStyle name="20% - 强调文字颜色 2 74" xfId="5549"/>
    <cellStyle name="20% - 强调文字颜色 2 75" xfId="8259"/>
    <cellStyle name="20% - 强调文字颜色 2 76" xfId="8304"/>
    <cellStyle name="20% - 强调文字颜色 2 8" xfId="226"/>
    <cellStyle name="20% - 强调文字颜色 2 8 2" xfId="2977"/>
    <cellStyle name="20% - 强调文字颜色 2 8 3" xfId="5751"/>
    <cellStyle name="20% - 强调文字颜色 2 9" xfId="227"/>
    <cellStyle name="20% - 强调文字颜色 2 9 2" xfId="2991"/>
    <cellStyle name="20% - 强调文字颜色 2 9 3" xfId="5752"/>
    <cellStyle name="20% - 强调文字颜色 3" xfId="28" builtinId="38" customBuiltin="1"/>
    <cellStyle name="20% - 强调文字颜色 3 10" xfId="228"/>
    <cellStyle name="20% - 强调文字颜色 3 10 2" xfId="3007"/>
    <cellStyle name="20% - 强调文字颜色 3 10 3" xfId="5753"/>
    <cellStyle name="20% - 强调文字颜色 3 11" xfId="229"/>
    <cellStyle name="20% - 强调文字颜色 3 11 2" xfId="3021"/>
    <cellStyle name="20% - 强调文字颜色 3 11 3" xfId="5754"/>
    <cellStyle name="20% - 强调文字颜色 3 12" xfId="230"/>
    <cellStyle name="20% - 强调文字颜色 3 12 2" xfId="3035"/>
    <cellStyle name="20% - 强调文字颜色 3 12 3" xfId="5755"/>
    <cellStyle name="20% - 强调文字颜色 3 13" xfId="231"/>
    <cellStyle name="20% - 强调文字颜色 3 13 2" xfId="3049"/>
    <cellStyle name="20% - 强调文字颜色 3 13 3" xfId="5756"/>
    <cellStyle name="20% - 强调文字颜色 3 14" xfId="232"/>
    <cellStyle name="20% - 强调文字颜色 3 14 2" xfId="3063"/>
    <cellStyle name="20% - 强调文字颜色 3 14 3" xfId="5757"/>
    <cellStyle name="20% - 强调文字颜色 3 15" xfId="233"/>
    <cellStyle name="20% - 强调文字颜色 3 15 2" xfId="3077"/>
    <cellStyle name="20% - 强调文字颜色 3 15 3" xfId="5758"/>
    <cellStyle name="20% - 强调文字颜色 3 16" xfId="234"/>
    <cellStyle name="20% - 强调文字颜色 3 16 2" xfId="3091"/>
    <cellStyle name="20% - 强调文字颜色 3 16 3" xfId="5759"/>
    <cellStyle name="20% - 强调文字颜色 3 17" xfId="235"/>
    <cellStyle name="20% - 强调文字颜色 3 17 2" xfId="3105"/>
    <cellStyle name="20% - 强调文字颜色 3 17 3" xfId="5760"/>
    <cellStyle name="20% - 强调文字颜色 3 18" xfId="236"/>
    <cellStyle name="20% - 强调文字颜色 3 18 2" xfId="3119"/>
    <cellStyle name="20% - 强调文字颜色 3 18 3" xfId="5761"/>
    <cellStyle name="20% - 强调文字颜色 3 19" xfId="237"/>
    <cellStyle name="20% - 强调文字颜色 3 19 2" xfId="2846"/>
    <cellStyle name="20% - 强调文字颜色 3 19 3" xfId="5762"/>
    <cellStyle name="20% - 强调文字颜色 3 2" xfId="238"/>
    <cellStyle name="20% - 强调文字颜色 3 2 2" xfId="2889"/>
    <cellStyle name="20% - 强调文字颜色 3 2 3" xfId="5763"/>
    <cellStyle name="20% - 强调文字颜色 3 20" xfId="239"/>
    <cellStyle name="20% - 强调文字颜色 3 20 2" xfId="3154"/>
    <cellStyle name="20% - 强调文字颜色 3 20 3" xfId="5764"/>
    <cellStyle name="20% - 强调文字颜色 3 21" xfId="240"/>
    <cellStyle name="20% - 强调文字颜色 3 21 2" xfId="3216"/>
    <cellStyle name="20% - 强调文字颜色 3 21 3" xfId="5765"/>
    <cellStyle name="20% - 强调文字颜色 3 22" xfId="241"/>
    <cellStyle name="20% - 强调文字颜色 3 22 2" xfId="3275"/>
    <cellStyle name="20% - 强调文字颜色 3 22 3" xfId="5766"/>
    <cellStyle name="20% - 强调文字颜色 3 23" xfId="242"/>
    <cellStyle name="20% - 强调文字颜色 3 23 2" xfId="3342"/>
    <cellStyle name="20% - 强调文字颜色 3 23 3" xfId="5767"/>
    <cellStyle name="20% - 强调文字颜色 3 24" xfId="243"/>
    <cellStyle name="20% - 强调文字颜色 3 24 2" xfId="3385"/>
    <cellStyle name="20% - 强调文字颜色 3 24 3" xfId="5768"/>
    <cellStyle name="20% - 强调文字颜色 3 25" xfId="244"/>
    <cellStyle name="20% - 强调文字颜色 3 25 2" xfId="3430"/>
    <cellStyle name="20% - 强调文字颜色 3 25 3" xfId="5769"/>
    <cellStyle name="20% - 强调文字颜色 3 26" xfId="245"/>
    <cellStyle name="20% - 强调文字颜色 3 26 2" xfId="3475"/>
    <cellStyle name="20% - 强调文字颜色 3 26 3" xfId="5770"/>
    <cellStyle name="20% - 强调文字颜色 3 27" xfId="246"/>
    <cellStyle name="20% - 强调文字颜色 3 27 2" xfId="3518"/>
    <cellStyle name="20% - 强调文字颜色 3 27 3" xfId="5771"/>
    <cellStyle name="20% - 强调文字颜色 3 28" xfId="247"/>
    <cellStyle name="20% - 强调文字颜色 3 28 2" xfId="3560"/>
    <cellStyle name="20% - 强调文字颜色 3 28 3" xfId="5772"/>
    <cellStyle name="20% - 强调文字颜色 3 29" xfId="248"/>
    <cellStyle name="20% - 强调文字颜色 3 29 2" xfId="3607"/>
    <cellStyle name="20% - 强调文字颜色 3 29 3" xfId="5773"/>
    <cellStyle name="20% - 强调文字颜色 3 3" xfId="249"/>
    <cellStyle name="20% - 强调文字颜色 3 3 2" xfId="2909"/>
    <cellStyle name="20% - 强调文字颜色 3 3 3" xfId="5774"/>
    <cellStyle name="20% - 强调文字颜色 3 30" xfId="250"/>
    <cellStyle name="20% - 强调文字颜色 3 30 2" xfId="3651"/>
    <cellStyle name="20% - 强调文字颜色 3 30 3" xfId="5775"/>
    <cellStyle name="20% - 强调文字颜色 3 31" xfId="251"/>
    <cellStyle name="20% - 强调文字颜色 3 31 2" xfId="3694"/>
    <cellStyle name="20% - 强调文字颜色 3 31 3" xfId="5776"/>
    <cellStyle name="20% - 强调文字颜色 3 32" xfId="252"/>
    <cellStyle name="20% - 强调文字颜色 3 32 2" xfId="3738"/>
    <cellStyle name="20% - 强调文字颜色 3 32 3" xfId="5777"/>
    <cellStyle name="20% - 强调文字颜色 3 33" xfId="253"/>
    <cellStyle name="20% - 强调文字颜色 3 33 2" xfId="3782"/>
    <cellStyle name="20% - 强调文字颜色 3 33 3" xfId="5778"/>
    <cellStyle name="20% - 强调文字颜色 3 34" xfId="254"/>
    <cellStyle name="20% - 强调文字颜色 3 34 2" xfId="3825"/>
    <cellStyle name="20% - 强调文字颜色 3 34 3" xfId="5779"/>
    <cellStyle name="20% - 强调文字颜色 3 35" xfId="255"/>
    <cellStyle name="20% - 强调文字颜色 3 35 2" xfId="3869"/>
    <cellStyle name="20% - 强调文字颜色 3 35 3" xfId="5780"/>
    <cellStyle name="20% - 强调文字颜色 3 36" xfId="256"/>
    <cellStyle name="20% - 强调文字颜色 3 36 2" xfId="3912"/>
    <cellStyle name="20% - 强调文字颜色 3 36 3" xfId="5781"/>
    <cellStyle name="20% - 强调文字颜色 3 37" xfId="257"/>
    <cellStyle name="20% - 强调文字颜色 3 37 2" xfId="3956"/>
    <cellStyle name="20% - 强调文字颜色 3 37 3" xfId="5782"/>
    <cellStyle name="20% - 强调文字颜色 3 38" xfId="258"/>
    <cellStyle name="20% - 强调文字颜色 3 38 2" xfId="4000"/>
    <cellStyle name="20% - 强调文字颜色 3 38 3" xfId="5783"/>
    <cellStyle name="20% - 强调文字颜色 3 39" xfId="259"/>
    <cellStyle name="20% - 强调文字颜色 3 39 2" xfId="4047"/>
    <cellStyle name="20% - 强调文字颜色 3 39 3" xfId="5784"/>
    <cellStyle name="20% - 强调文字颜色 3 4" xfId="260"/>
    <cellStyle name="20% - 强调文字颜色 3 4 2" xfId="2923"/>
    <cellStyle name="20% - 强调文字颜色 3 4 3" xfId="5785"/>
    <cellStyle name="20% - 强调文字颜色 3 40" xfId="261"/>
    <cellStyle name="20% - 强调文字颜色 3 40 2" xfId="4090"/>
    <cellStyle name="20% - 强调文字颜色 3 40 3" xfId="5786"/>
    <cellStyle name="20% - 强调文字颜色 3 41" xfId="262"/>
    <cellStyle name="20% - 强调文字颜色 3 41 2" xfId="4140"/>
    <cellStyle name="20% - 强调文字颜色 3 41 3" xfId="5787"/>
    <cellStyle name="20% - 强调文字颜色 3 42" xfId="263"/>
    <cellStyle name="20% - 强调文字颜色 3 42 2" xfId="4183"/>
    <cellStyle name="20% - 强调文字颜色 3 42 3" xfId="5788"/>
    <cellStyle name="20% - 强调文字颜色 3 43" xfId="264"/>
    <cellStyle name="20% - 强调文字颜色 3 43 2" xfId="4226"/>
    <cellStyle name="20% - 强调文字颜色 3 43 3" xfId="5789"/>
    <cellStyle name="20% - 强调文字颜色 3 44" xfId="265"/>
    <cellStyle name="20% - 强调文字颜色 3 44 2" xfId="4269"/>
    <cellStyle name="20% - 强调文字颜色 3 44 3" xfId="5790"/>
    <cellStyle name="20% - 强调文字颜色 3 45" xfId="266"/>
    <cellStyle name="20% - 强调文字颜色 3 45 2" xfId="4312"/>
    <cellStyle name="20% - 强调文字颜色 3 45 3" xfId="5791"/>
    <cellStyle name="20% - 强调文字颜色 3 46" xfId="267"/>
    <cellStyle name="20% - 强调文字颜色 3 46 2" xfId="4355"/>
    <cellStyle name="20% - 强调文字颜色 3 46 3" xfId="5792"/>
    <cellStyle name="20% - 强调文字颜色 3 47" xfId="268"/>
    <cellStyle name="20% - 强调文字颜色 3 47 2" xfId="4397"/>
    <cellStyle name="20% - 强调文字颜色 3 47 3" xfId="5793"/>
    <cellStyle name="20% - 强调文字颜色 3 48" xfId="269"/>
    <cellStyle name="20% - 强调文字颜色 3 48 2" xfId="4440"/>
    <cellStyle name="20% - 强调文字颜色 3 48 3" xfId="5794"/>
    <cellStyle name="20% - 强调文字颜色 3 49" xfId="270"/>
    <cellStyle name="20% - 强调文字颜色 3 49 2" xfId="4482"/>
    <cellStyle name="20% - 强调文字颜色 3 49 3" xfId="5795"/>
    <cellStyle name="20% - 强调文字颜色 3 5" xfId="271"/>
    <cellStyle name="20% - 强调文字颜色 3 5 2" xfId="2937"/>
    <cellStyle name="20% - 强调文字颜色 3 5 3" xfId="5796"/>
    <cellStyle name="20% - 强调文字颜色 3 50" xfId="272"/>
    <cellStyle name="20% - 强调文字颜色 3 50 2" xfId="4525"/>
    <cellStyle name="20% - 强调文字颜色 3 50 3" xfId="5797"/>
    <cellStyle name="20% - 强调文字颜色 3 51" xfId="273"/>
    <cellStyle name="20% - 强调文字颜色 3 51 2" xfId="4568"/>
    <cellStyle name="20% - 强调文字颜色 3 51 3" xfId="5798"/>
    <cellStyle name="20% - 强调文字颜色 3 52" xfId="274"/>
    <cellStyle name="20% - 强调文字颜色 3 52 2" xfId="4611"/>
    <cellStyle name="20% - 强调文字颜色 3 52 3" xfId="5799"/>
    <cellStyle name="20% - 强调文字颜色 3 53" xfId="275"/>
    <cellStyle name="20% - 强调文字颜色 3 53 2" xfId="4655"/>
    <cellStyle name="20% - 强调文字颜色 3 53 3" xfId="5800"/>
    <cellStyle name="20% - 强调文字颜色 3 54" xfId="276"/>
    <cellStyle name="20% - 强调文字颜色 3 54 2" xfId="4698"/>
    <cellStyle name="20% - 强调文字颜色 3 54 3" xfId="5801"/>
    <cellStyle name="20% - 强调文字颜色 3 55" xfId="277"/>
    <cellStyle name="20% - 强调文字颜色 3 55 2" xfId="4742"/>
    <cellStyle name="20% - 强调文字颜色 3 55 3" xfId="5802"/>
    <cellStyle name="20% - 强调文字颜色 3 56" xfId="278"/>
    <cellStyle name="20% - 强调文字颜色 3 56 2" xfId="4786"/>
    <cellStyle name="20% - 强调文字颜色 3 56 3" xfId="5803"/>
    <cellStyle name="20% - 强调文字颜色 3 57" xfId="279"/>
    <cellStyle name="20% - 强调文字颜色 3 57 2" xfId="4832"/>
    <cellStyle name="20% - 强调文字颜色 3 57 3" xfId="5804"/>
    <cellStyle name="20% - 强调文字颜色 3 58" xfId="280"/>
    <cellStyle name="20% - 强调文字颜色 3 58 2" xfId="4876"/>
    <cellStyle name="20% - 强调文字颜色 3 58 3" xfId="5805"/>
    <cellStyle name="20% - 强调文字颜色 3 59" xfId="281"/>
    <cellStyle name="20% - 强调文字颜色 3 59 2" xfId="4921"/>
    <cellStyle name="20% - 强调文字颜色 3 59 3" xfId="5806"/>
    <cellStyle name="20% - 强调文字颜色 3 6" xfId="282"/>
    <cellStyle name="20% - 强调文字颜色 3 6 2" xfId="2951"/>
    <cellStyle name="20% - 强调文字颜色 3 6 3" xfId="5807"/>
    <cellStyle name="20% - 强调文字颜色 3 60" xfId="283"/>
    <cellStyle name="20% - 强调文字颜色 3 60 2" xfId="4964"/>
    <cellStyle name="20% - 强调文字颜色 3 60 3" xfId="5808"/>
    <cellStyle name="20% - 强调文字颜色 3 61" xfId="284"/>
    <cellStyle name="20% - 强调文字颜色 3 61 2" xfId="5011"/>
    <cellStyle name="20% - 强调文字颜色 3 61 3" xfId="5809"/>
    <cellStyle name="20% - 强调文字颜色 3 62" xfId="285"/>
    <cellStyle name="20% - 强调文字颜色 3 62 2" xfId="5055"/>
    <cellStyle name="20% - 强调文字颜色 3 62 3" xfId="5810"/>
    <cellStyle name="20% - 强调文字颜色 3 63" xfId="286"/>
    <cellStyle name="20% - 强调文字颜色 3 63 2" xfId="5099"/>
    <cellStyle name="20% - 强调文字颜色 3 63 3" xfId="5811"/>
    <cellStyle name="20% - 强调文字颜色 3 64" xfId="287"/>
    <cellStyle name="20% - 强调文字颜色 3 64 2" xfId="5141"/>
    <cellStyle name="20% - 强调文字颜色 3 64 3" xfId="5812"/>
    <cellStyle name="20% - 强调文字颜色 3 65" xfId="288"/>
    <cellStyle name="20% - 强调文字颜色 3 65 2" xfId="5196"/>
    <cellStyle name="20% - 强调文字颜色 3 65 3" xfId="5813"/>
    <cellStyle name="20% - 强调文字颜色 3 66" xfId="289"/>
    <cellStyle name="20% - 强调文字颜色 3 66 2" xfId="5240"/>
    <cellStyle name="20% - 强调文字颜色 3 66 3" xfId="5814"/>
    <cellStyle name="20% - 强调文字颜色 3 67" xfId="290"/>
    <cellStyle name="20% - 强调文字颜色 3 67 2" xfId="5284"/>
    <cellStyle name="20% - 强调文字颜色 3 67 3" xfId="5815"/>
    <cellStyle name="20% - 强调文字颜色 3 68" xfId="291"/>
    <cellStyle name="20% - 强调文字颜色 3 68 2" xfId="5328"/>
    <cellStyle name="20% - 强调文字颜色 3 68 3" xfId="5816"/>
    <cellStyle name="20% - 强调文字颜色 3 69" xfId="292"/>
    <cellStyle name="20% - 强调文字颜色 3 69 2" xfId="5372"/>
    <cellStyle name="20% - 强调文字颜色 3 69 3" xfId="5817"/>
    <cellStyle name="20% - 强调文字颜色 3 7" xfId="293"/>
    <cellStyle name="20% - 强调文字颜色 3 7 2" xfId="2965"/>
    <cellStyle name="20% - 强调文字颜色 3 7 3" xfId="5818"/>
    <cellStyle name="20% - 强调文字颜色 3 70" xfId="294"/>
    <cellStyle name="20% - 强调文字颜色 3 70 2" xfId="5416"/>
    <cellStyle name="20% - 强调文字颜色 3 70 3" xfId="5819"/>
    <cellStyle name="20% - 强调文字颜色 3 71" xfId="295"/>
    <cellStyle name="20% - 强调文字颜色 3 71 2" xfId="2753"/>
    <cellStyle name="20% - 强调文字颜色 3 71 3" xfId="5460"/>
    <cellStyle name="20% - 强调文字颜色 3 71 4" xfId="5820"/>
    <cellStyle name="20% - 强调文字颜色 3 72" xfId="5507"/>
    <cellStyle name="20% - 强调文字颜色 3 73" xfId="2798"/>
    <cellStyle name="20% - 强调文字颜色 3 74" xfId="5553"/>
    <cellStyle name="20% - 强调文字颜色 3 75" xfId="8263"/>
    <cellStyle name="20% - 强调文字颜色 3 76" xfId="8308"/>
    <cellStyle name="20% - 强调文字颜色 3 8" xfId="296"/>
    <cellStyle name="20% - 强调文字颜色 3 8 2" xfId="2979"/>
    <cellStyle name="20% - 强调文字颜色 3 8 3" xfId="5821"/>
    <cellStyle name="20% - 强调文字颜色 3 9" xfId="297"/>
    <cellStyle name="20% - 强调文字颜色 3 9 2" xfId="2993"/>
    <cellStyle name="20% - 强调文字颜色 3 9 3" xfId="5822"/>
    <cellStyle name="20% - 强调文字颜色 4" xfId="32" builtinId="42" customBuiltin="1"/>
    <cellStyle name="20% - 强调文字颜色 4 10" xfId="298"/>
    <cellStyle name="20% - 强调文字颜色 4 10 2" xfId="3009"/>
    <cellStyle name="20% - 强调文字颜色 4 10 3" xfId="5823"/>
    <cellStyle name="20% - 强调文字颜色 4 11" xfId="299"/>
    <cellStyle name="20% - 强调文字颜色 4 11 2" xfId="3023"/>
    <cellStyle name="20% - 强调文字颜色 4 11 3" xfId="5824"/>
    <cellStyle name="20% - 强调文字颜色 4 12" xfId="300"/>
    <cellStyle name="20% - 强调文字颜色 4 12 2" xfId="3037"/>
    <cellStyle name="20% - 强调文字颜色 4 12 3" xfId="5825"/>
    <cellStyle name="20% - 强调文字颜色 4 13" xfId="301"/>
    <cellStyle name="20% - 强调文字颜色 4 13 2" xfId="3051"/>
    <cellStyle name="20% - 强调文字颜色 4 13 3" xfId="5826"/>
    <cellStyle name="20% - 强调文字颜色 4 14" xfId="302"/>
    <cellStyle name="20% - 强调文字颜色 4 14 2" xfId="3065"/>
    <cellStyle name="20% - 强调文字颜色 4 14 3" xfId="5827"/>
    <cellStyle name="20% - 强调文字颜色 4 15" xfId="303"/>
    <cellStyle name="20% - 强调文字颜色 4 15 2" xfId="3079"/>
    <cellStyle name="20% - 强调文字颜色 4 15 3" xfId="5828"/>
    <cellStyle name="20% - 强调文字颜色 4 16" xfId="304"/>
    <cellStyle name="20% - 强调文字颜色 4 16 2" xfId="3093"/>
    <cellStyle name="20% - 强调文字颜色 4 16 3" xfId="5829"/>
    <cellStyle name="20% - 强调文字颜色 4 17" xfId="305"/>
    <cellStyle name="20% - 强调文字颜色 4 17 2" xfId="3107"/>
    <cellStyle name="20% - 强调文字颜色 4 17 3" xfId="5830"/>
    <cellStyle name="20% - 强调文字颜色 4 18" xfId="306"/>
    <cellStyle name="20% - 强调文字颜色 4 18 2" xfId="3121"/>
    <cellStyle name="20% - 强调文字颜色 4 18 3" xfId="5831"/>
    <cellStyle name="20% - 强调文字颜色 4 19" xfId="307"/>
    <cellStyle name="20% - 强调文字颜色 4 19 2" xfId="2850"/>
    <cellStyle name="20% - 强调文字颜色 4 19 3" xfId="5832"/>
    <cellStyle name="20% - 强调文字颜色 4 2" xfId="308"/>
    <cellStyle name="20% - 强调文字颜色 4 2 2" xfId="2896"/>
    <cellStyle name="20% - 强调文字颜色 4 2 3" xfId="5833"/>
    <cellStyle name="20% - 强调文字颜色 4 20" xfId="309"/>
    <cellStyle name="20% - 强调文字颜色 4 20 2" xfId="3158"/>
    <cellStyle name="20% - 强调文字颜色 4 20 3" xfId="5834"/>
    <cellStyle name="20% - 强调文字颜色 4 21" xfId="310"/>
    <cellStyle name="20% - 强调文字颜色 4 21 2" xfId="3220"/>
    <cellStyle name="20% - 强调文字颜色 4 21 3" xfId="5835"/>
    <cellStyle name="20% - 强调文字颜色 4 22" xfId="311"/>
    <cellStyle name="20% - 强调文字颜色 4 22 2" xfId="3279"/>
    <cellStyle name="20% - 强调文字颜色 4 22 3" xfId="5836"/>
    <cellStyle name="20% - 强调文字颜色 4 23" xfId="312"/>
    <cellStyle name="20% - 强调文字颜色 4 23 2" xfId="3346"/>
    <cellStyle name="20% - 强调文字颜色 4 23 3" xfId="5837"/>
    <cellStyle name="20% - 强调文字颜色 4 24" xfId="313"/>
    <cellStyle name="20% - 强调文字颜色 4 24 2" xfId="3389"/>
    <cellStyle name="20% - 强调文字颜色 4 24 3" xfId="5838"/>
    <cellStyle name="20% - 强调文字颜色 4 25" xfId="314"/>
    <cellStyle name="20% - 强调文字颜色 4 25 2" xfId="3434"/>
    <cellStyle name="20% - 强调文字颜色 4 25 3" xfId="5839"/>
    <cellStyle name="20% - 强调文字颜色 4 26" xfId="315"/>
    <cellStyle name="20% - 强调文字颜色 4 26 2" xfId="3479"/>
    <cellStyle name="20% - 强调文字颜色 4 26 3" xfId="5840"/>
    <cellStyle name="20% - 强调文字颜色 4 27" xfId="316"/>
    <cellStyle name="20% - 强调文字颜色 4 27 2" xfId="3522"/>
    <cellStyle name="20% - 强调文字颜色 4 27 3" xfId="5841"/>
    <cellStyle name="20% - 强调文字颜色 4 28" xfId="317"/>
    <cellStyle name="20% - 强调文字颜色 4 28 2" xfId="3564"/>
    <cellStyle name="20% - 强调文字颜色 4 28 3" xfId="5842"/>
    <cellStyle name="20% - 强调文字颜色 4 29" xfId="318"/>
    <cellStyle name="20% - 强调文字颜色 4 29 2" xfId="3611"/>
    <cellStyle name="20% - 强调文字颜色 4 29 3" xfId="5843"/>
    <cellStyle name="20% - 强调文字颜色 4 3" xfId="319"/>
    <cellStyle name="20% - 强调文字颜色 4 3 2" xfId="2911"/>
    <cellStyle name="20% - 强调文字颜色 4 3 3" xfId="5844"/>
    <cellStyle name="20% - 强调文字颜色 4 30" xfId="320"/>
    <cellStyle name="20% - 强调文字颜色 4 30 2" xfId="3655"/>
    <cellStyle name="20% - 强调文字颜色 4 30 3" xfId="5845"/>
    <cellStyle name="20% - 强调文字颜色 4 31" xfId="321"/>
    <cellStyle name="20% - 强调文字颜色 4 31 2" xfId="3698"/>
    <cellStyle name="20% - 强调文字颜色 4 31 3" xfId="5846"/>
    <cellStyle name="20% - 强调文字颜色 4 32" xfId="322"/>
    <cellStyle name="20% - 强调文字颜色 4 32 2" xfId="3742"/>
    <cellStyle name="20% - 强调文字颜色 4 32 3" xfId="5847"/>
    <cellStyle name="20% - 强调文字颜色 4 33" xfId="323"/>
    <cellStyle name="20% - 强调文字颜色 4 33 2" xfId="3786"/>
    <cellStyle name="20% - 强调文字颜色 4 33 3" xfId="5848"/>
    <cellStyle name="20% - 强调文字颜色 4 34" xfId="324"/>
    <cellStyle name="20% - 强调文字颜色 4 34 2" xfId="3829"/>
    <cellStyle name="20% - 强调文字颜色 4 34 3" xfId="5849"/>
    <cellStyle name="20% - 强调文字颜色 4 35" xfId="325"/>
    <cellStyle name="20% - 强调文字颜色 4 35 2" xfId="3873"/>
    <cellStyle name="20% - 强调文字颜色 4 35 3" xfId="5850"/>
    <cellStyle name="20% - 强调文字颜色 4 36" xfId="326"/>
    <cellStyle name="20% - 强调文字颜色 4 36 2" xfId="3916"/>
    <cellStyle name="20% - 强调文字颜色 4 36 3" xfId="5851"/>
    <cellStyle name="20% - 强调文字颜色 4 37" xfId="327"/>
    <cellStyle name="20% - 强调文字颜色 4 37 2" xfId="3960"/>
    <cellStyle name="20% - 强调文字颜色 4 37 3" xfId="5852"/>
    <cellStyle name="20% - 强调文字颜色 4 38" xfId="328"/>
    <cellStyle name="20% - 强调文字颜色 4 38 2" xfId="4004"/>
    <cellStyle name="20% - 强调文字颜色 4 38 3" xfId="5853"/>
    <cellStyle name="20% - 强调文字颜色 4 39" xfId="329"/>
    <cellStyle name="20% - 强调文字颜色 4 39 2" xfId="4051"/>
    <cellStyle name="20% - 强调文字颜色 4 39 3" xfId="5854"/>
    <cellStyle name="20% - 强调文字颜色 4 4" xfId="330"/>
    <cellStyle name="20% - 强调文字颜色 4 4 2" xfId="2925"/>
    <cellStyle name="20% - 强调文字颜色 4 4 3" xfId="5855"/>
    <cellStyle name="20% - 强调文字颜色 4 40" xfId="331"/>
    <cellStyle name="20% - 强调文字颜色 4 40 2" xfId="4094"/>
    <cellStyle name="20% - 强调文字颜色 4 40 3" xfId="5856"/>
    <cellStyle name="20% - 强调文字颜色 4 41" xfId="332"/>
    <cellStyle name="20% - 强调文字颜色 4 41 2" xfId="4144"/>
    <cellStyle name="20% - 强调文字颜色 4 41 3" xfId="5857"/>
    <cellStyle name="20% - 强调文字颜色 4 42" xfId="333"/>
    <cellStyle name="20% - 强调文字颜色 4 42 2" xfId="4187"/>
    <cellStyle name="20% - 强调文字颜色 4 42 3" xfId="5858"/>
    <cellStyle name="20% - 强调文字颜色 4 43" xfId="334"/>
    <cellStyle name="20% - 强调文字颜色 4 43 2" xfId="4230"/>
    <cellStyle name="20% - 强调文字颜色 4 43 3" xfId="5859"/>
    <cellStyle name="20% - 强调文字颜色 4 44" xfId="335"/>
    <cellStyle name="20% - 强调文字颜色 4 44 2" xfId="4273"/>
    <cellStyle name="20% - 强调文字颜色 4 44 3" xfId="5860"/>
    <cellStyle name="20% - 强调文字颜色 4 45" xfId="336"/>
    <cellStyle name="20% - 强调文字颜色 4 45 2" xfId="4316"/>
    <cellStyle name="20% - 强调文字颜色 4 45 3" xfId="5861"/>
    <cellStyle name="20% - 强调文字颜色 4 46" xfId="337"/>
    <cellStyle name="20% - 强调文字颜色 4 46 2" xfId="4359"/>
    <cellStyle name="20% - 强调文字颜色 4 46 3" xfId="5862"/>
    <cellStyle name="20% - 强调文字颜色 4 47" xfId="338"/>
    <cellStyle name="20% - 强调文字颜色 4 47 2" xfId="4401"/>
    <cellStyle name="20% - 强调文字颜色 4 47 3" xfId="5863"/>
    <cellStyle name="20% - 强调文字颜色 4 48" xfId="339"/>
    <cellStyle name="20% - 强调文字颜色 4 48 2" xfId="4444"/>
    <cellStyle name="20% - 强调文字颜色 4 48 3" xfId="5864"/>
    <cellStyle name="20% - 强调文字颜色 4 49" xfId="340"/>
    <cellStyle name="20% - 强调文字颜色 4 49 2" xfId="4486"/>
    <cellStyle name="20% - 强调文字颜色 4 49 3" xfId="5865"/>
    <cellStyle name="20% - 强调文字颜色 4 5" xfId="341"/>
    <cellStyle name="20% - 强调文字颜色 4 5 2" xfId="2939"/>
    <cellStyle name="20% - 强调文字颜色 4 5 3" xfId="5866"/>
    <cellStyle name="20% - 强调文字颜色 4 50" xfId="342"/>
    <cellStyle name="20% - 强调文字颜色 4 50 2" xfId="4529"/>
    <cellStyle name="20% - 强调文字颜色 4 50 3" xfId="5867"/>
    <cellStyle name="20% - 强调文字颜色 4 51" xfId="343"/>
    <cellStyle name="20% - 强调文字颜色 4 51 2" xfId="4572"/>
    <cellStyle name="20% - 强调文字颜色 4 51 3" xfId="5868"/>
    <cellStyle name="20% - 强调文字颜色 4 52" xfId="344"/>
    <cellStyle name="20% - 强调文字颜色 4 52 2" xfId="4615"/>
    <cellStyle name="20% - 强调文字颜色 4 52 3" xfId="5869"/>
    <cellStyle name="20% - 强调文字颜色 4 53" xfId="345"/>
    <cellStyle name="20% - 强调文字颜色 4 53 2" xfId="4659"/>
    <cellStyle name="20% - 强调文字颜色 4 53 3" xfId="5870"/>
    <cellStyle name="20% - 强调文字颜色 4 54" xfId="346"/>
    <cellStyle name="20% - 强调文字颜色 4 54 2" xfId="4702"/>
    <cellStyle name="20% - 强调文字颜色 4 54 3" xfId="5871"/>
    <cellStyle name="20% - 强调文字颜色 4 55" xfId="347"/>
    <cellStyle name="20% - 强调文字颜色 4 55 2" xfId="4746"/>
    <cellStyle name="20% - 强调文字颜色 4 55 3" xfId="5872"/>
    <cellStyle name="20% - 强调文字颜色 4 56" xfId="348"/>
    <cellStyle name="20% - 强调文字颜色 4 56 2" xfId="4790"/>
    <cellStyle name="20% - 强调文字颜色 4 56 3" xfId="5873"/>
    <cellStyle name="20% - 强调文字颜色 4 57" xfId="349"/>
    <cellStyle name="20% - 强调文字颜色 4 57 2" xfId="4836"/>
    <cellStyle name="20% - 强调文字颜色 4 57 3" xfId="5874"/>
    <cellStyle name="20% - 强调文字颜色 4 58" xfId="350"/>
    <cellStyle name="20% - 强调文字颜色 4 58 2" xfId="4880"/>
    <cellStyle name="20% - 强调文字颜色 4 58 3" xfId="5875"/>
    <cellStyle name="20% - 强调文字颜色 4 59" xfId="351"/>
    <cellStyle name="20% - 强调文字颜色 4 59 2" xfId="4925"/>
    <cellStyle name="20% - 强调文字颜色 4 59 3" xfId="5876"/>
    <cellStyle name="20% - 强调文字颜色 4 6" xfId="352"/>
    <cellStyle name="20% - 强调文字颜色 4 6 2" xfId="2953"/>
    <cellStyle name="20% - 强调文字颜色 4 6 3" xfId="5877"/>
    <cellStyle name="20% - 强调文字颜色 4 60" xfId="353"/>
    <cellStyle name="20% - 强调文字颜色 4 60 2" xfId="4968"/>
    <cellStyle name="20% - 强调文字颜色 4 60 3" xfId="5878"/>
    <cellStyle name="20% - 强调文字颜色 4 61" xfId="354"/>
    <cellStyle name="20% - 强调文字颜色 4 61 2" xfId="5015"/>
    <cellStyle name="20% - 强调文字颜色 4 61 3" xfId="5879"/>
    <cellStyle name="20% - 强调文字颜色 4 62" xfId="355"/>
    <cellStyle name="20% - 强调文字颜色 4 62 2" xfId="5059"/>
    <cellStyle name="20% - 强调文字颜色 4 62 3" xfId="5880"/>
    <cellStyle name="20% - 强调文字颜色 4 63" xfId="356"/>
    <cellStyle name="20% - 强调文字颜色 4 63 2" xfId="5103"/>
    <cellStyle name="20% - 强调文字颜色 4 63 3" xfId="5881"/>
    <cellStyle name="20% - 强调文字颜色 4 64" xfId="357"/>
    <cellStyle name="20% - 强调文字颜色 4 64 2" xfId="5145"/>
    <cellStyle name="20% - 强调文字颜色 4 64 3" xfId="5882"/>
    <cellStyle name="20% - 强调文字颜色 4 65" xfId="358"/>
    <cellStyle name="20% - 强调文字颜色 4 65 2" xfId="5200"/>
    <cellStyle name="20% - 强调文字颜色 4 65 3" xfId="5883"/>
    <cellStyle name="20% - 强调文字颜色 4 66" xfId="359"/>
    <cellStyle name="20% - 强调文字颜色 4 66 2" xfId="5244"/>
    <cellStyle name="20% - 强调文字颜色 4 66 3" xfId="5884"/>
    <cellStyle name="20% - 强调文字颜色 4 67" xfId="360"/>
    <cellStyle name="20% - 强调文字颜色 4 67 2" xfId="5288"/>
    <cellStyle name="20% - 强调文字颜色 4 67 3" xfId="5885"/>
    <cellStyle name="20% - 强调文字颜色 4 68" xfId="361"/>
    <cellStyle name="20% - 强调文字颜色 4 68 2" xfId="5332"/>
    <cellStyle name="20% - 强调文字颜色 4 68 3" xfId="5886"/>
    <cellStyle name="20% - 强调文字颜色 4 69" xfId="362"/>
    <cellStyle name="20% - 强调文字颜色 4 69 2" xfId="5376"/>
    <cellStyle name="20% - 强调文字颜色 4 69 3" xfId="5887"/>
    <cellStyle name="20% - 强调文字颜色 4 7" xfId="363"/>
    <cellStyle name="20% - 强调文字颜色 4 7 2" xfId="2967"/>
    <cellStyle name="20% - 强调文字颜色 4 7 3" xfId="5888"/>
    <cellStyle name="20% - 强调文字颜色 4 70" xfId="364"/>
    <cellStyle name="20% - 强调文字颜色 4 70 2" xfId="5420"/>
    <cellStyle name="20% - 强调文字颜色 4 70 3" xfId="5889"/>
    <cellStyle name="20% - 强调文字颜色 4 71" xfId="365"/>
    <cellStyle name="20% - 强调文字颜色 4 71 2" xfId="2757"/>
    <cellStyle name="20% - 强调文字颜色 4 71 3" xfId="5464"/>
    <cellStyle name="20% - 强调文字颜色 4 71 4" xfId="5890"/>
    <cellStyle name="20% - 强调文字颜色 4 72" xfId="5511"/>
    <cellStyle name="20% - 强调文字颜色 4 73" xfId="2802"/>
    <cellStyle name="20% - 强调文字颜色 4 74" xfId="5557"/>
    <cellStyle name="20% - 强调文字颜色 4 75" xfId="8267"/>
    <cellStyle name="20% - 强调文字颜色 4 76" xfId="8312"/>
    <cellStyle name="20% - 强调文字颜色 4 8" xfId="366"/>
    <cellStyle name="20% - 强调文字颜色 4 8 2" xfId="2981"/>
    <cellStyle name="20% - 强调文字颜色 4 8 3" xfId="5891"/>
    <cellStyle name="20% - 强调文字颜色 4 9" xfId="367"/>
    <cellStyle name="20% - 强调文字颜色 4 9 2" xfId="2995"/>
    <cellStyle name="20% - 强调文字颜色 4 9 3" xfId="5892"/>
    <cellStyle name="20% - 强调文字颜色 5" xfId="36" builtinId="46" customBuiltin="1"/>
    <cellStyle name="20% - 强调文字颜色 5 10" xfId="368"/>
    <cellStyle name="20% - 强调文字颜色 5 10 2" xfId="3011"/>
    <cellStyle name="20% - 强调文字颜色 5 10 3" xfId="5893"/>
    <cellStyle name="20% - 强调文字颜色 5 11" xfId="369"/>
    <cellStyle name="20% - 强调文字颜色 5 11 2" xfId="3025"/>
    <cellStyle name="20% - 强调文字颜色 5 11 3" xfId="5894"/>
    <cellStyle name="20% - 强调文字颜色 5 12" xfId="370"/>
    <cellStyle name="20% - 强调文字颜色 5 12 2" xfId="3039"/>
    <cellStyle name="20% - 强调文字颜色 5 12 3" xfId="5895"/>
    <cellStyle name="20% - 强调文字颜色 5 13" xfId="371"/>
    <cellStyle name="20% - 强调文字颜色 5 13 2" xfId="3053"/>
    <cellStyle name="20% - 强调文字颜色 5 13 3" xfId="5896"/>
    <cellStyle name="20% - 强调文字颜色 5 14" xfId="372"/>
    <cellStyle name="20% - 强调文字颜色 5 14 2" xfId="3067"/>
    <cellStyle name="20% - 强调文字颜色 5 14 3" xfId="5897"/>
    <cellStyle name="20% - 强调文字颜色 5 15" xfId="373"/>
    <cellStyle name="20% - 强调文字颜色 5 15 2" xfId="3081"/>
    <cellStyle name="20% - 强调文字颜色 5 15 3" xfId="5898"/>
    <cellStyle name="20% - 强调文字颜色 5 16" xfId="374"/>
    <cellStyle name="20% - 强调文字颜色 5 16 2" xfId="3095"/>
    <cellStyle name="20% - 强调文字颜色 5 16 3" xfId="5899"/>
    <cellStyle name="20% - 强调文字颜色 5 17" xfId="375"/>
    <cellStyle name="20% - 强调文字颜色 5 17 2" xfId="3109"/>
    <cellStyle name="20% - 强调文字颜色 5 17 3" xfId="5900"/>
    <cellStyle name="20% - 强调文字颜色 5 18" xfId="376"/>
    <cellStyle name="20% - 强调文字颜色 5 18 2" xfId="3123"/>
    <cellStyle name="20% - 强调文字颜色 5 18 3" xfId="5901"/>
    <cellStyle name="20% - 强调文字颜色 5 19" xfId="377"/>
    <cellStyle name="20% - 强调文字颜色 5 19 2" xfId="2854"/>
    <cellStyle name="20% - 强调文字颜色 5 19 3" xfId="5902"/>
    <cellStyle name="20% - 强调文字颜色 5 2" xfId="378"/>
    <cellStyle name="20% - 强调文字颜色 5 2 2" xfId="2880"/>
    <cellStyle name="20% - 强调文字颜色 5 2 3" xfId="5903"/>
    <cellStyle name="20% - 强调文字颜色 5 20" xfId="379"/>
    <cellStyle name="20% - 强调文字颜色 5 20 2" xfId="3162"/>
    <cellStyle name="20% - 强调文字颜色 5 20 3" xfId="5904"/>
    <cellStyle name="20% - 强调文字颜色 5 21" xfId="380"/>
    <cellStyle name="20% - 强调文字颜色 5 21 2" xfId="3224"/>
    <cellStyle name="20% - 强调文字颜色 5 21 3" xfId="5905"/>
    <cellStyle name="20% - 强调文字颜色 5 22" xfId="381"/>
    <cellStyle name="20% - 强调文字颜色 5 22 2" xfId="3283"/>
    <cellStyle name="20% - 强调文字颜色 5 22 3" xfId="5906"/>
    <cellStyle name="20% - 强调文字颜色 5 23" xfId="382"/>
    <cellStyle name="20% - 强调文字颜色 5 23 2" xfId="3350"/>
    <cellStyle name="20% - 强调文字颜色 5 23 3" xfId="5907"/>
    <cellStyle name="20% - 强调文字颜色 5 24" xfId="383"/>
    <cellStyle name="20% - 强调文字颜色 5 24 2" xfId="3393"/>
    <cellStyle name="20% - 强调文字颜色 5 24 3" xfId="5908"/>
    <cellStyle name="20% - 强调文字颜色 5 25" xfId="384"/>
    <cellStyle name="20% - 强调文字颜色 5 25 2" xfId="3438"/>
    <cellStyle name="20% - 强调文字颜色 5 25 3" xfId="5909"/>
    <cellStyle name="20% - 强调文字颜色 5 26" xfId="385"/>
    <cellStyle name="20% - 强调文字颜色 5 26 2" xfId="3483"/>
    <cellStyle name="20% - 强调文字颜色 5 26 3" xfId="5910"/>
    <cellStyle name="20% - 强调文字颜色 5 27" xfId="386"/>
    <cellStyle name="20% - 强调文字颜色 5 27 2" xfId="3526"/>
    <cellStyle name="20% - 强调文字颜色 5 27 3" xfId="5911"/>
    <cellStyle name="20% - 强调文字颜色 5 28" xfId="387"/>
    <cellStyle name="20% - 强调文字颜色 5 28 2" xfId="3568"/>
    <cellStyle name="20% - 强调文字颜色 5 28 3" xfId="5912"/>
    <cellStyle name="20% - 强调文字颜色 5 29" xfId="388"/>
    <cellStyle name="20% - 强调文字颜色 5 29 2" xfId="3615"/>
    <cellStyle name="20% - 强调文字颜色 5 29 3" xfId="5913"/>
    <cellStyle name="20% - 强调文字颜色 5 3" xfId="389"/>
    <cellStyle name="20% - 强调文字颜色 5 3 2" xfId="2913"/>
    <cellStyle name="20% - 强调文字颜色 5 3 3" xfId="5914"/>
    <cellStyle name="20% - 强调文字颜色 5 30" xfId="390"/>
    <cellStyle name="20% - 强调文字颜色 5 30 2" xfId="3659"/>
    <cellStyle name="20% - 强调文字颜色 5 30 3" xfId="5915"/>
    <cellStyle name="20% - 强调文字颜色 5 31" xfId="391"/>
    <cellStyle name="20% - 强调文字颜色 5 31 2" xfId="3702"/>
    <cellStyle name="20% - 强调文字颜色 5 31 3" xfId="5916"/>
    <cellStyle name="20% - 强调文字颜色 5 32" xfId="392"/>
    <cellStyle name="20% - 强调文字颜色 5 32 2" xfId="3746"/>
    <cellStyle name="20% - 强调文字颜色 5 32 3" xfId="5917"/>
    <cellStyle name="20% - 强调文字颜色 5 33" xfId="393"/>
    <cellStyle name="20% - 强调文字颜色 5 33 2" xfId="3790"/>
    <cellStyle name="20% - 强调文字颜色 5 33 3" xfId="5918"/>
    <cellStyle name="20% - 强调文字颜色 5 34" xfId="394"/>
    <cellStyle name="20% - 强调文字颜色 5 34 2" xfId="3833"/>
    <cellStyle name="20% - 强调文字颜色 5 34 3" xfId="5919"/>
    <cellStyle name="20% - 强调文字颜色 5 35" xfId="395"/>
    <cellStyle name="20% - 强调文字颜色 5 35 2" xfId="3877"/>
    <cellStyle name="20% - 强调文字颜色 5 35 3" xfId="5920"/>
    <cellStyle name="20% - 强调文字颜色 5 36" xfId="396"/>
    <cellStyle name="20% - 强调文字颜色 5 36 2" xfId="3920"/>
    <cellStyle name="20% - 强调文字颜色 5 36 3" xfId="5921"/>
    <cellStyle name="20% - 强调文字颜色 5 37" xfId="397"/>
    <cellStyle name="20% - 强调文字颜色 5 37 2" xfId="3964"/>
    <cellStyle name="20% - 强调文字颜色 5 37 3" xfId="5922"/>
    <cellStyle name="20% - 强调文字颜色 5 38" xfId="398"/>
    <cellStyle name="20% - 强调文字颜色 5 38 2" xfId="4008"/>
    <cellStyle name="20% - 强调文字颜色 5 38 3" xfId="5923"/>
    <cellStyle name="20% - 强调文字颜色 5 39" xfId="399"/>
    <cellStyle name="20% - 强调文字颜色 5 39 2" xfId="4055"/>
    <cellStyle name="20% - 强调文字颜色 5 39 3" xfId="5924"/>
    <cellStyle name="20% - 强调文字颜色 5 4" xfId="400"/>
    <cellStyle name="20% - 强调文字颜色 5 4 2" xfId="2927"/>
    <cellStyle name="20% - 强调文字颜色 5 4 3" xfId="5925"/>
    <cellStyle name="20% - 强调文字颜色 5 40" xfId="401"/>
    <cellStyle name="20% - 强调文字颜色 5 40 2" xfId="4098"/>
    <cellStyle name="20% - 强调文字颜色 5 40 3" xfId="5926"/>
    <cellStyle name="20% - 强调文字颜色 5 41" xfId="402"/>
    <cellStyle name="20% - 强调文字颜色 5 41 2" xfId="4148"/>
    <cellStyle name="20% - 强调文字颜色 5 41 3" xfId="5927"/>
    <cellStyle name="20% - 强调文字颜色 5 42" xfId="403"/>
    <cellStyle name="20% - 强调文字颜色 5 42 2" xfId="4191"/>
    <cellStyle name="20% - 强调文字颜色 5 42 3" xfId="5928"/>
    <cellStyle name="20% - 强调文字颜色 5 43" xfId="404"/>
    <cellStyle name="20% - 强调文字颜色 5 43 2" xfId="4234"/>
    <cellStyle name="20% - 强调文字颜色 5 43 3" xfId="5929"/>
    <cellStyle name="20% - 强调文字颜色 5 44" xfId="405"/>
    <cellStyle name="20% - 强调文字颜色 5 44 2" xfId="4277"/>
    <cellStyle name="20% - 强调文字颜色 5 44 3" xfId="5930"/>
    <cellStyle name="20% - 强调文字颜色 5 45" xfId="406"/>
    <cellStyle name="20% - 强调文字颜色 5 45 2" xfId="4320"/>
    <cellStyle name="20% - 强调文字颜色 5 45 3" xfId="5931"/>
    <cellStyle name="20% - 强调文字颜色 5 46" xfId="407"/>
    <cellStyle name="20% - 强调文字颜色 5 46 2" xfId="4363"/>
    <cellStyle name="20% - 强调文字颜色 5 46 3" xfId="5932"/>
    <cellStyle name="20% - 强调文字颜色 5 47" xfId="408"/>
    <cellStyle name="20% - 强调文字颜色 5 47 2" xfId="4405"/>
    <cellStyle name="20% - 强调文字颜色 5 47 3" xfId="5933"/>
    <cellStyle name="20% - 强调文字颜色 5 48" xfId="409"/>
    <cellStyle name="20% - 强调文字颜色 5 48 2" xfId="4448"/>
    <cellStyle name="20% - 强调文字颜色 5 48 3" xfId="5934"/>
    <cellStyle name="20% - 强调文字颜色 5 49" xfId="410"/>
    <cellStyle name="20% - 强调文字颜色 5 49 2" xfId="4490"/>
    <cellStyle name="20% - 强调文字颜色 5 49 3" xfId="5935"/>
    <cellStyle name="20% - 强调文字颜色 5 5" xfId="411"/>
    <cellStyle name="20% - 强调文字颜色 5 5 2" xfId="2941"/>
    <cellStyle name="20% - 强调文字颜色 5 5 3" xfId="5936"/>
    <cellStyle name="20% - 强调文字颜色 5 50" xfId="412"/>
    <cellStyle name="20% - 强调文字颜色 5 50 2" xfId="4533"/>
    <cellStyle name="20% - 强调文字颜色 5 50 3" xfId="5937"/>
    <cellStyle name="20% - 强调文字颜色 5 51" xfId="413"/>
    <cellStyle name="20% - 强调文字颜色 5 51 2" xfId="4576"/>
    <cellStyle name="20% - 强调文字颜色 5 51 3" xfId="5938"/>
    <cellStyle name="20% - 强调文字颜色 5 52" xfId="414"/>
    <cellStyle name="20% - 强调文字颜色 5 52 2" xfId="4619"/>
    <cellStyle name="20% - 强调文字颜色 5 52 3" xfId="5939"/>
    <cellStyle name="20% - 强调文字颜色 5 53" xfId="415"/>
    <cellStyle name="20% - 强调文字颜色 5 53 2" xfId="4663"/>
    <cellStyle name="20% - 强调文字颜色 5 53 3" xfId="5940"/>
    <cellStyle name="20% - 强调文字颜色 5 54" xfId="416"/>
    <cellStyle name="20% - 强调文字颜色 5 54 2" xfId="4706"/>
    <cellStyle name="20% - 强调文字颜色 5 54 3" xfId="5941"/>
    <cellStyle name="20% - 强调文字颜色 5 55" xfId="417"/>
    <cellStyle name="20% - 强调文字颜色 5 55 2" xfId="4750"/>
    <cellStyle name="20% - 强调文字颜色 5 55 3" xfId="5942"/>
    <cellStyle name="20% - 强调文字颜色 5 56" xfId="418"/>
    <cellStyle name="20% - 强调文字颜色 5 56 2" xfId="4794"/>
    <cellStyle name="20% - 强调文字颜色 5 56 3" xfId="5943"/>
    <cellStyle name="20% - 强调文字颜色 5 57" xfId="419"/>
    <cellStyle name="20% - 强调文字颜色 5 57 2" xfId="4840"/>
    <cellStyle name="20% - 强调文字颜色 5 57 3" xfId="5944"/>
    <cellStyle name="20% - 强调文字颜色 5 58" xfId="420"/>
    <cellStyle name="20% - 强调文字颜色 5 58 2" xfId="4884"/>
    <cellStyle name="20% - 强调文字颜色 5 58 3" xfId="5945"/>
    <cellStyle name="20% - 强调文字颜色 5 59" xfId="421"/>
    <cellStyle name="20% - 强调文字颜色 5 59 2" xfId="4929"/>
    <cellStyle name="20% - 强调文字颜色 5 59 3" xfId="5946"/>
    <cellStyle name="20% - 强调文字颜色 5 6" xfId="422"/>
    <cellStyle name="20% - 强调文字颜色 5 6 2" xfId="2955"/>
    <cellStyle name="20% - 强调文字颜色 5 6 3" xfId="5947"/>
    <cellStyle name="20% - 强调文字颜色 5 60" xfId="423"/>
    <cellStyle name="20% - 强调文字颜色 5 60 2" xfId="4972"/>
    <cellStyle name="20% - 强调文字颜色 5 60 3" xfId="5948"/>
    <cellStyle name="20% - 强调文字颜色 5 61" xfId="424"/>
    <cellStyle name="20% - 强调文字颜色 5 61 2" xfId="5019"/>
    <cellStyle name="20% - 强调文字颜色 5 61 3" xfId="5949"/>
    <cellStyle name="20% - 强调文字颜色 5 62" xfId="425"/>
    <cellStyle name="20% - 强调文字颜色 5 62 2" xfId="5063"/>
    <cellStyle name="20% - 强调文字颜色 5 62 3" xfId="5950"/>
    <cellStyle name="20% - 强调文字颜色 5 63" xfId="426"/>
    <cellStyle name="20% - 强调文字颜色 5 63 2" xfId="5107"/>
    <cellStyle name="20% - 强调文字颜色 5 63 3" xfId="5951"/>
    <cellStyle name="20% - 强调文字颜色 5 64" xfId="427"/>
    <cellStyle name="20% - 强调文字颜色 5 64 2" xfId="5149"/>
    <cellStyle name="20% - 强调文字颜色 5 64 3" xfId="5952"/>
    <cellStyle name="20% - 强调文字颜色 5 65" xfId="428"/>
    <cellStyle name="20% - 强调文字颜色 5 65 2" xfId="5204"/>
    <cellStyle name="20% - 强调文字颜色 5 65 3" xfId="5953"/>
    <cellStyle name="20% - 强调文字颜色 5 66" xfId="429"/>
    <cellStyle name="20% - 强调文字颜色 5 66 2" xfId="5248"/>
    <cellStyle name="20% - 强调文字颜色 5 66 3" xfId="5954"/>
    <cellStyle name="20% - 强调文字颜色 5 67" xfId="430"/>
    <cellStyle name="20% - 强调文字颜色 5 67 2" xfId="5292"/>
    <cellStyle name="20% - 强调文字颜色 5 67 3" xfId="5955"/>
    <cellStyle name="20% - 强调文字颜色 5 68" xfId="431"/>
    <cellStyle name="20% - 强调文字颜色 5 68 2" xfId="5336"/>
    <cellStyle name="20% - 强调文字颜色 5 68 3" xfId="5956"/>
    <cellStyle name="20% - 强调文字颜色 5 69" xfId="432"/>
    <cellStyle name="20% - 强调文字颜色 5 69 2" xfId="5380"/>
    <cellStyle name="20% - 强调文字颜色 5 69 3" xfId="5957"/>
    <cellStyle name="20% - 强调文字颜色 5 7" xfId="433"/>
    <cellStyle name="20% - 强调文字颜色 5 7 2" xfId="2969"/>
    <cellStyle name="20% - 强调文字颜色 5 7 3" xfId="5958"/>
    <cellStyle name="20% - 强调文字颜色 5 70" xfId="434"/>
    <cellStyle name="20% - 强调文字颜色 5 70 2" xfId="5424"/>
    <cellStyle name="20% - 强调文字颜色 5 70 3" xfId="5959"/>
    <cellStyle name="20% - 强调文字颜色 5 71" xfId="435"/>
    <cellStyle name="20% - 强调文字颜色 5 71 2" xfId="2761"/>
    <cellStyle name="20% - 强调文字颜色 5 71 3" xfId="5468"/>
    <cellStyle name="20% - 强调文字颜色 5 71 4" xfId="5960"/>
    <cellStyle name="20% - 强调文字颜色 5 72" xfId="5515"/>
    <cellStyle name="20% - 强调文字颜色 5 73" xfId="2806"/>
    <cellStyle name="20% - 强调文字颜色 5 74" xfId="5561"/>
    <cellStyle name="20% - 强调文字颜色 5 75" xfId="8271"/>
    <cellStyle name="20% - 强调文字颜色 5 76" xfId="8316"/>
    <cellStyle name="20% - 强调文字颜色 5 8" xfId="436"/>
    <cellStyle name="20% - 强调文字颜色 5 8 2" xfId="2983"/>
    <cellStyle name="20% - 强调文字颜色 5 8 3" xfId="5961"/>
    <cellStyle name="20% - 强调文字颜色 5 9" xfId="437"/>
    <cellStyle name="20% - 强调文字颜色 5 9 2" xfId="2997"/>
    <cellStyle name="20% - 强调文字颜色 5 9 3" xfId="5962"/>
    <cellStyle name="20% - 强调文字颜色 6" xfId="40" builtinId="50" customBuiltin="1"/>
    <cellStyle name="20% - 强调文字颜色 6 10" xfId="438"/>
    <cellStyle name="20% - 强调文字颜色 6 10 2" xfId="3013"/>
    <cellStyle name="20% - 强调文字颜色 6 10 3" xfId="5963"/>
    <cellStyle name="20% - 强调文字颜色 6 11" xfId="439"/>
    <cellStyle name="20% - 强调文字颜色 6 11 2" xfId="3027"/>
    <cellStyle name="20% - 强调文字颜色 6 11 3" xfId="5964"/>
    <cellStyle name="20% - 强调文字颜色 6 12" xfId="440"/>
    <cellStyle name="20% - 强调文字颜色 6 12 2" xfId="3041"/>
    <cellStyle name="20% - 强调文字颜色 6 12 3" xfId="5965"/>
    <cellStyle name="20% - 强调文字颜色 6 13" xfId="441"/>
    <cellStyle name="20% - 强调文字颜色 6 13 2" xfId="3055"/>
    <cellStyle name="20% - 强调文字颜色 6 13 3" xfId="5966"/>
    <cellStyle name="20% - 强调文字颜色 6 14" xfId="442"/>
    <cellStyle name="20% - 强调文字颜色 6 14 2" xfId="3069"/>
    <cellStyle name="20% - 强调文字颜色 6 14 3" xfId="5967"/>
    <cellStyle name="20% - 强调文字颜色 6 15" xfId="443"/>
    <cellStyle name="20% - 强调文字颜色 6 15 2" xfId="3083"/>
    <cellStyle name="20% - 强调文字颜色 6 15 3" xfId="5968"/>
    <cellStyle name="20% - 强调文字颜色 6 16" xfId="444"/>
    <cellStyle name="20% - 强调文字颜色 6 16 2" xfId="3097"/>
    <cellStyle name="20% - 强调文字颜色 6 16 3" xfId="5969"/>
    <cellStyle name="20% - 强调文字颜色 6 17" xfId="445"/>
    <cellStyle name="20% - 强调文字颜色 6 17 2" xfId="3111"/>
    <cellStyle name="20% - 强调文字颜色 6 17 3" xfId="5970"/>
    <cellStyle name="20% - 强调文字颜色 6 18" xfId="446"/>
    <cellStyle name="20% - 强调文字颜色 6 18 2" xfId="3125"/>
    <cellStyle name="20% - 强调文字颜色 6 18 3" xfId="5971"/>
    <cellStyle name="20% - 强调文字颜色 6 19" xfId="447"/>
    <cellStyle name="20% - 强调文字颜色 6 19 2" xfId="2858"/>
    <cellStyle name="20% - 强调文字颜色 6 19 3" xfId="5972"/>
    <cellStyle name="20% - 强调文字颜色 6 2" xfId="448"/>
    <cellStyle name="20% - 强调文字颜色 6 2 2" xfId="2887"/>
    <cellStyle name="20% - 强调文字颜色 6 2 3" xfId="5973"/>
    <cellStyle name="20% - 强调文字颜色 6 20" xfId="449"/>
    <cellStyle name="20% - 强调文字颜色 6 20 2" xfId="3166"/>
    <cellStyle name="20% - 强调文字颜色 6 20 3" xfId="5974"/>
    <cellStyle name="20% - 强调文字颜色 6 21" xfId="450"/>
    <cellStyle name="20% - 强调文字颜色 6 21 2" xfId="3228"/>
    <cellStyle name="20% - 强调文字颜色 6 21 3" xfId="5975"/>
    <cellStyle name="20% - 强调文字颜色 6 22" xfId="451"/>
    <cellStyle name="20% - 强调文字颜色 6 22 2" xfId="3287"/>
    <cellStyle name="20% - 强调文字颜色 6 22 3" xfId="5976"/>
    <cellStyle name="20% - 强调文字颜色 6 23" xfId="452"/>
    <cellStyle name="20% - 强调文字颜色 6 23 2" xfId="3354"/>
    <cellStyle name="20% - 强调文字颜色 6 23 3" xfId="5977"/>
    <cellStyle name="20% - 强调文字颜色 6 24" xfId="453"/>
    <cellStyle name="20% - 强调文字颜色 6 24 2" xfId="3397"/>
    <cellStyle name="20% - 强调文字颜色 6 24 3" xfId="5978"/>
    <cellStyle name="20% - 强调文字颜色 6 25" xfId="454"/>
    <cellStyle name="20% - 强调文字颜色 6 25 2" xfId="3442"/>
    <cellStyle name="20% - 强调文字颜色 6 25 3" xfId="5979"/>
    <cellStyle name="20% - 强调文字颜色 6 26" xfId="455"/>
    <cellStyle name="20% - 强调文字颜色 6 26 2" xfId="3487"/>
    <cellStyle name="20% - 强调文字颜色 6 26 3" xfId="5980"/>
    <cellStyle name="20% - 强调文字颜色 6 27" xfId="456"/>
    <cellStyle name="20% - 强调文字颜色 6 27 2" xfId="3530"/>
    <cellStyle name="20% - 强调文字颜色 6 27 3" xfId="5981"/>
    <cellStyle name="20% - 强调文字颜色 6 28" xfId="457"/>
    <cellStyle name="20% - 强调文字颜色 6 28 2" xfId="3572"/>
    <cellStyle name="20% - 强调文字颜色 6 28 3" xfId="5982"/>
    <cellStyle name="20% - 强调文字颜色 6 29" xfId="458"/>
    <cellStyle name="20% - 强调文字颜色 6 29 2" xfId="3619"/>
    <cellStyle name="20% - 强调文字颜色 6 29 3" xfId="5983"/>
    <cellStyle name="20% - 强调文字颜色 6 3" xfId="459"/>
    <cellStyle name="20% - 强调文字颜色 6 3 2" xfId="2915"/>
    <cellStyle name="20% - 强调文字颜色 6 3 3" xfId="5984"/>
    <cellStyle name="20% - 强调文字颜色 6 30" xfId="460"/>
    <cellStyle name="20% - 强调文字颜色 6 30 2" xfId="3663"/>
    <cellStyle name="20% - 强调文字颜色 6 30 3" xfId="5985"/>
    <cellStyle name="20% - 强调文字颜色 6 31" xfId="461"/>
    <cellStyle name="20% - 强调文字颜色 6 31 2" xfId="3706"/>
    <cellStyle name="20% - 强调文字颜色 6 31 3" xfId="5986"/>
    <cellStyle name="20% - 强调文字颜色 6 32" xfId="462"/>
    <cellStyle name="20% - 强调文字颜色 6 32 2" xfId="3750"/>
    <cellStyle name="20% - 强调文字颜色 6 32 3" xfId="5987"/>
    <cellStyle name="20% - 强调文字颜色 6 33" xfId="463"/>
    <cellStyle name="20% - 强调文字颜色 6 33 2" xfId="3794"/>
    <cellStyle name="20% - 强调文字颜色 6 33 3" xfId="5988"/>
    <cellStyle name="20% - 强调文字颜色 6 34" xfId="464"/>
    <cellStyle name="20% - 强调文字颜色 6 34 2" xfId="3837"/>
    <cellStyle name="20% - 强调文字颜色 6 34 3" xfId="5989"/>
    <cellStyle name="20% - 强调文字颜色 6 35" xfId="465"/>
    <cellStyle name="20% - 强调文字颜色 6 35 2" xfId="3881"/>
    <cellStyle name="20% - 强调文字颜色 6 35 3" xfId="5990"/>
    <cellStyle name="20% - 强调文字颜色 6 36" xfId="466"/>
    <cellStyle name="20% - 强调文字颜色 6 36 2" xfId="3924"/>
    <cellStyle name="20% - 强调文字颜色 6 36 3" xfId="5991"/>
    <cellStyle name="20% - 强调文字颜色 6 37" xfId="467"/>
    <cellStyle name="20% - 强调文字颜色 6 37 2" xfId="3968"/>
    <cellStyle name="20% - 强调文字颜色 6 37 3" xfId="5992"/>
    <cellStyle name="20% - 强调文字颜色 6 38" xfId="468"/>
    <cellStyle name="20% - 强调文字颜色 6 38 2" xfId="4012"/>
    <cellStyle name="20% - 强调文字颜色 6 38 3" xfId="5993"/>
    <cellStyle name="20% - 强调文字颜色 6 39" xfId="469"/>
    <cellStyle name="20% - 强调文字颜色 6 39 2" xfId="4059"/>
    <cellStyle name="20% - 强调文字颜色 6 39 3" xfId="5994"/>
    <cellStyle name="20% - 强调文字颜色 6 4" xfId="470"/>
    <cellStyle name="20% - 强调文字颜色 6 4 2" xfId="2929"/>
    <cellStyle name="20% - 强调文字颜色 6 4 3" xfId="5995"/>
    <cellStyle name="20% - 强调文字颜色 6 40" xfId="471"/>
    <cellStyle name="20% - 强调文字颜色 6 40 2" xfId="4102"/>
    <cellStyle name="20% - 强调文字颜色 6 40 3" xfId="5996"/>
    <cellStyle name="20% - 强调文字颜色 6 41" xfId="472"/>
    <cellStyle name="20% - 强调文字颜色 6 41 2" xfId="4152"/>
    <cellStyle name="20% - 强调文字颜色 6 41 3" xfId="5997"/>
    <cellStyle name="20% - 强调文字颜色 6 42" xfId="473"/>
    <cellStyle name="20% - 强调文字颜色 6 42 2" xfId="4195"/>
    <cellStyle name="20% - 强调文字颜色 6 42 3" xfId="5998"/>
    <cellStyle name="20% - 强调文字颜色 6 43" xfId="474"/>
    <cellStyle name="20% - 强调文字颜色 6 43 2" xfId="4238"/>
    <cellStyle name="20% - 强调文字颜色 6 43 3" xfId="5999"/>
    <cellStyle name="20% - 强调文字颜色 6 44" xfId="475"/>
    <cellStyle name="20% - 强调文字颜色 6 44 2" xfId="4281"/>
    <cellStyle name="20% - 强调文字颜色 6 44 3" xfId="6000"/>
    <cellStyle name="20% - 强调文字颜色 6 45" xfId="476"/>
    <cellStyle name="20% - 强调文字颜色 6 45 2" xfId="4324"/>
    <cellStyle name="20% - 强调文字颜色 6 45 3" xfId="6001"/>
    <cellStyle name="20% - 强调文字颜色 6 46" xfId="477"/>
    <cellStyle name="20% - 强调文字颜色 6 46 2" xfId="4367"/>
    <cellStyle name="20% - 强调文字颜色 6 46 3" xfId="6002"/>
    <cellStyle name="20% - 强调文字颜色 6 47" xfId="478"/>
    <cellStyle name="20% - 强调文字颜色 6 47 2" xfId="4409"/>
    <cellStyle name="20% - 强调文字颜色 6 47 3" xfId="6003"/>
    <cellStyle name="20% - 强调文字颜色 6 48" xfId="479"/>
    <cellStyle name="20% - 强调文字颜色 6 48 2" xfId="4452"/>
    <cellStyle name="20% - 强调文字颜色 6 48 3" xfId="6004"/>
    <cellStyle name="20% - 强调文字颜色 6 49" xfId="480"/>
    <cellStyle name="20% - 强调文字颜色 6 49 2" xfId="4494"/>
    <cellStyle name="20% - 强调文字颜色 6 49 3" xfId="6005"/>
    <cellStyle name="20% - 强调文字颜色 6 5" xfId="481"/>
    <cellStyle name="20% - 强调文字颜色 6 5 2" xfId="2943"/>
    <cellStyle name="20% - 强调文字颜色 6 5 3" xfId="6006"/>
    <cellStyle name="20% - 强调文字颜色 6 50" xfId="482"/>
    <cellStyle name="20% - 强调文字颜色 6 50 2" xfId="4537"/>
    <cellStyle name="20% - 强调文字颜色 6 50 3" xfId="6007"/>
    <cellStyle name="20% - 强调文字颜色 6 51" xfId="483"/>
    <cellStyle name="20% - 强调文字颜色 6 51 2" xfId="4580"/>
    <cellStyle name="20% - 强调文字颜色 6 51 3" xfId="6008"/>
    <cellStyle name="20% - 强调文字颜色 6 52" xfId="484"/>
    <cellStyle name="20% - 强调文字颜色 6 52 2" xfId="4623"/>
    <cellStyle name="20% - 强调文字颜色 6 52 3" xfId="6009"/>
    <cellStyle name="20% - 强调文字颜色 6 53" xfId="485"/>
    <cellStyle name="20% - 强调文字颜色 6 53 2" xfId="4667"/>
    <cellStyle name="20% - 强调文字颜色 6 53 3" xfId="6010"/>
    <cellStyle name="20% - 强调文字颜色 6 54" xfId="486"/>
    <cellStyle name="20% - 强调文字颜色 6 54 2" xfId="4710"/>
    <cellStyle name="20% - 强调文字颜色 6 54 3" xfId="6011"/>
    <cellStyle name="20% - 强调文字颜色 6 55" xfId="487"/>
    <cellStyle name="20% - 强调文字颜色 6 55 2" xfId="4754"/>
    <cellStyle name="20% - 强调文字颜色 6 55 3" xfId="6012"/>
    <cellStyle name="20% - 强调文字颜色 6 56" xfId="488"/>
    <cellStyle name="20% - 强调文字颜色 6 56 2" xfId="4798"/>
    <cellStyle name="20% - 强调文字颜色 6 56 3" xfId="6013"/>
    <cellStyle name="20% - 强调文字颜色 6 57" xfId="489"/>
    <cellStyle name="20% - 强调文字颜色 6 57 2" xfId="4844"/>
    <cellStyle name="20% - 强调文字颜色 6 57 3" xfId="6014"/>
    <cellStyle name="20% - 强调文字颜色 6 58" xfId="490"/>
    <cellStyle name="20% - 强调文字颜色 6 58 2" xfId="4888"/>
    <cellStyle name="20% - 强调文字颜色 6 58 3" xfId="6015"/>
    <cellStyle name="20% - 强调文字颜色 6 59" xfId="491"/>
    <cellStyle name="20% - 强调文字颜色 6 59 2" xfId="4933"/>
    <cellStyle name="20% - 强调文字颜色 6 59 3" xfId="6016"/>
    <cellStyle name="20% - 强调文字颜色 6 6" xfId="492"/>
    <cellStyle name="20% - 强调文字颜色 6 6 2" xfId="2957"/>
    <cellStyle name="20% - 强调文字颜色 6 6 3" xfId="6017"/>
    <cellStyle name="20% - 强调文字颜色 6 60" xfId="493"/>
    <cellStyle name="20% - 强调文字颜色 6 60 2" xfId="4976"/>
    <cellStyle name="20% - 强调文字颜色 6 60 3" xfId="6018"/>
    <cellStyle name="20% - 强调文字颜色 6 61" xfId="494"/>
    <cellStyle name="20% - 强调文字颜色 6 61 2" xfId="5023"/>
    <cellStyle name="20% - 强调文字颜色 6 61 3" xfId="6019"/>
    <cellStyle name="20% - 强调文字颜色 6 62" xfId="495"/>
    <cellStyle name="20% - 强调文字颜色 6 62 2" xfId="5067"/>
    <cellStyle name="20% - 强调文字颜色 6 62 3" xfId="6020"/>
    <cellStyle name="20% - 强调文字颜色 6 63" xfId="496"/>
    <cellStyle name="20% - 强调文字颜色 6 63 2" xfId="5111"/>
    <cellStyle name="20% - 强调文字颜色 6 63 3" xfId="6021"/>
    <cellStyle name="20% - 强调文字颜色 6 64" xfId="497"/>
    <cellStyle name="20% - 强调文字颜色 6 64 2" xfId="5153"/>
    <cellStyle name="20% - 强调文字颜色 6 64 3" xfId="6022"/>
    <cellStyle name="20% - 强调文字颜色 6 65" xfId="498"/>
    <cellStyle name="20% - 强调文字颜色 6 65 2" xfId="5208"/>
    <cellStyle name="20% - 强调文字颜色 6 65 3" xfId="6023"/>
    <cellStyle name="20% - 强调文字颜色 6 66" xfId="499"/>
    <cellStyle name="20% - 强调文字颜色 6 66 2" xfId="5252"/>
    <cellStyle name="20% - 强调文字颜色 6 66 3" xfId="6024"/>
    <cellStyle name="20% - 强调文字颜色 6 67" xfId="500"/>
    <cellStyle name="20% - 强调文字颜色 6 67 2" xfId="5296"/>
    <cellStyle name="20% - 强调文字颜色 6 67 3" xfId="6025"/>
    <cellStyle name="20% - 强调文字颜色 6 68" xfId="501"/>
    <cellStyle name="20% - 强调文字颜色 6 68 2" xfId="5340"/>
    <cellStyle name="20% - 强调文字颜色 6 68 3" xfId="6026"/>
    <cellStyle name="20% - 强调文字颜色 6 69" xfId="502"/>
    <cellStyle name="20% - 强调文字颜色 6 69 2" xfId="5384"/>
    <cellStyle name="20% - 强调文字颜色 6 69 3" xfId="6027"/>
    <cellStyle name="20% - 强调文字颜色 6 7" xfId="503"/>
    <cellStyle name="20% - 强调文字颜色 6 7 2" xfId="2971"/>
    <cellStyle name="20% - 强调文字颜色 6 7 3" xfId="6028"/>
    <cellStyle name="20% - 强调文字颜色 6 70" xfId="504"/>
    <cellStyle name="20% - 强调文字颜色 6 70 2" xfId="5428"/>
    <cellStyle name="20% - 强调文字颜色 6 70 3" xfId="6029"/>
    <cellStyle name="20% - 强调文字颜色 6 71" xfId="505"/>
    <cellStyle name="20% - 强调文字颜色 6 71 2" xfId="2765"/>
    <cellStyle name="20% - 强调文字颜色 6 71 3" xfId="5472"/>
    <cellStyle name="20% - 强调文字颜色 6 71 4" xfId="6030"/>
    <cellStyle name="20% - 强调文字颜色 6 72" xfId="5519"/>
    <cellStyle name="20% - 强调文字颜色 6 73" xfId="2810"/>
    <cellStyle name="20% - 强调文字颜色 6 74" xfId="5565"/>
    <cellStyle name="20% - 强调文字颜色 6 75" xfId="8275"/>
    <cellStyle name="20% - 强调文字颜色 6 76" xfId="8320"/>
    <cellStyle name="20% - 强调文字颜色 6 8" xfId="506"/>
    <cellStyle name="20% - 强调文字颜色 6 8 2" xfId="2985"/>
    <cellStyle name="20% - 强调文字颜色 6 8 3" xfId="6031"/>
    <cellStyle name="20% - 强调文字颜色 6 9" xfId="507"/>
    <cellStyle name="20% - 强调文字颜色 6 9 2" xfId="2999"/>
    <cellStyle name="20% - 强调文字颜色 6 9 3" xfId="6032"/>
    <cellStyle name="40% - 强调文字颜色 1" xfId="21" builtinId="31" customBuiltin="1"/>
    <cellStyle name="40% - 强调文字颜色 1 10" xfId="508"/>
    <cellStyle name="40% - 强调文字颜色 1 10 2" xfId="3004"/>
    <cellStyle name="40% - 强调文字颜色 1 10 3" xfId="6033"/>
    <cellStyle name="40% - 强调文字颜色 1 11" xfId="509"/>
    <cellStyle name="40% - 强调文字颜色 1 11 2" xfId="3018"/>
    <cellStyle name="40% - 强调文字颜色 1 11 3" xfId="6034"/>
    <cellStyle name="40% - 强调文字颜色 1 12" xfId="510"/>
    <cellStyle name="40% - 强调文字颜色 1 12 2" xfId="3032"/>
    <cellStyle name="40% - 强调文字颜色 1 12 3" xfId="6035"/>
    <cellStyle name="40% - 强调文字颜色 1 13" xfId="511"/>
    <cellStyle name="40% - 强调文字颜色 1 13 2" xfId="3046"/>
    <cellStyle name="40% - 强调文字颜色 1 13 3" xfId="6036"/>
    <cellStyle name="40% - 强调文字颜色 1 14" xfId="512"/>
    <cellStyle name="40% - 强调文字颜色 1 14 2" xfId="3060"/>
    <cellStyle name="40% - 强调文字颜色 1 14 3" xfId="6037"/>
    <cellStyle name="40% - 强调文字颜色 1 15" xfId="513"/>
    <cellStyle name="40% - 强调文字颜色 1 15 2" xfId="3074"/>
    <cellStyle name="40% - 强调文字颜色 1 15 3" xfId="6038"/>
    <cellStyle name="40% - 强调文字颜色 1 16" xfId="514"/>
    <cellStyle name="40% - 强调文字颜色 1 16 2" xfId="3088"/>
    <cellStyle name="40% - 强调文字颜色 1 16 3" xfId="6039"/>
    <cellStyle name="40% - 强调文字颜色 1 17" xfId="515"/>
    <cellStyle name="40% - 强调文字颜色 1 17 2" xfId="3102"/>
    <cellStyle name="40% - 强调文字颜色 1 17 3" xfId="6040"/>
    <cellStyle name="40% - 强调文字颜色 1 18" xfId="516"/>
    <cellStyle name="40% - 强调文字颜色 1 18 2" xfId="3116"/>
    <cellStyle name="40% - 强调文字颜色 1 18 3" xfId="6041"/>
    <cellStyle name="40% - 强调文字颜色 1 19" xfId="517"/>
    <cellStyle name="40% - 强调文字颜色 1 19 2" xfId="2839"/>
    <cellStyle name="40% - 强调文字颜色 1 19 3" xfId="6042"/>
    <cellStyle name="40% - 强调文字颜色 1 2" xfId="518"/>
    <cellStyle name="40% - 强调文字颜色 1 2 2" xfId="2865"/>
    <cellStyle name="40% - 强调文字颜色 1 2 3" xfId="6043"/>
    <cellStyle name="40% - 强调文字颜色 1 20" xfId="519"/>
    <cellStyle name="40% - 强调文字颜色 1 20 2" xfId="3147"/>
    <cellStyle name="40% - 强调文字颜色 1 20 3" xfId="6044"/>
    <cellStyle name="40% - 强调文字颜色 1 21" xfId="520"/>
    <cellStyle name="40% - 强调文字颜色 1 21 2" xfId="3209"/>
    <cellStyle name="40% - 强调文字颜色 1 21 3" xfId="6045"/>
    <cellStyle name="40% - 强调文字颜色 1 22" xfId="521"/>
    <cellStyle name="40% - 强调文字颜色 1 22 2" xfId="3268"/>
    <cellStyle name="40% - 强调文字颜色 1 22 3" xfId="6046"/>
    <cellStyle name="40% - 强调文字颜色 1 23" xfId="522"/>
    <cellStyle name="40% - 强调文字颜色 1 23 2" xfId="3335"/>
    <cellStyle name="40% - 强调文字颜色 1 23 3" xfId="6047"/>
    <cellStyle name="40% - 强调文字颜色 1 24" xfId="523"/>
    <cellStyle name="40% - 强调文字颜色 1 24 2" xfId="3378"/>
    <cellStyle name="40% - 强调文字颜色 1 24 3" xfId="6048"/>
    <cellStyle name="40% - 强调文字颜色 1 25" xfId="524"/>
    <cellStyle name="40% - 强调文字颜色 1 25 2" xfId="3423"/>
    <cellStyle name="40% - 强调文字颜色 1 25 3" xfId="6049"/>
    <cellStyle name="40% - 强调文字颜色 1 26" xfId="525"/>
    <cellStyle name="40% - 强调文字颜色 1 26 2" xfId="3468"/>
    <cellStyle name="40% - 强调文字颜色 1 26 3" xfId="6050"/>
    <cellStyle name="40% - 强调文字颜色 1 27" xfId="526"/>
    <cellStyle name="40% - 强调文字颜色 1 27 2" xfId="3511"/>
    <cellStyle name="40% - 强调文字颜色 1 27 3" xfId="6051"/>
    <cellStyle name="40% - 强调文字颜色 1 28" xfId="527"/>
    <cellStyle name="40% - 强调文字颜色 1 28 2" xfId="3553"/>
    <cellStyle name="40% - 强调文字颜色 1 28 3" xfId="6052"/>
    <cellStyle name="40% - 强调文字颜色 1 29" xfId="528"/>
    <cellStyle name="40% - 强调文字颜色 1 29 2" xfId="3600"/>
    <cellStyle name="40% - 强调文字颜色 1 29 3" xfId="6053"/>
    <cellStyle name="40% - 强调文字颜色 1 3" xfId="529"/>
    <cellStyle name="40% - 强调文字颜色 1 3 2" xfId="2906"/>
    <cellStyle name="40% - 强调文字颜色 1 3 3" xfId="6054"/>
    <cellStyle name="40% - 强调文字颜色 1 30" xfId="530"/>
    <cellStyle name="40% - 强调文字颜色 1 30 2" xfId="3644"/>
    <cellStyle name="40% - 强调文字颜色 1 30 3" xfId="6055"/>
    <cellStyle name="40% - 强调文字颜色 1 31" xfId="531"/>
    <cellStyle name="40% - 强调文字颜色 1 31 2" xfId="3687"/>
    <cellStyle name="40% - 强调文字颜色 1 31 3" xfId="6056"/>
    <cellStyle name="40% - 强调文字颜色 1 32" xfId="532"/>
    <cellStyle name="40% - 强调文字颜色 1 32 2" xfId="3731"/>
    <cellStyle name="40% - 强调文字颜色 1 32 3" xfId="6057"/>
    <cellStyle name="40% - 强调文字颜色 1 33" xfId="533"/>
    <cellStyle name="40% - 强调文字颜色 1 33 2" xfId="3775"/>
    <cellStyle name="40% - 强调文字颜色 1 33 3" xfId="6058"/>
    <cellStyle name="40% - 强调文字颜色 1 34" xfId="534"/>
    <cellStyle name="40% - 强调文字颜色 1 34 2" xfId="3818"/>
    <cellStyle name="40% - 强调文字颜色 1 34 3" xfId="6059"/>
    <cellStyle name="40% - 强调文字颜色 1 35" xfId="535"/>
    <cellStyle name="40% - 强调文字颜色 1 35 2" xfId="3862"/>
    <cellStyle name="40% - 强调文字颜色 1 35 3" xfId="6060"/>
    <cellStyle name="40% - 强调文字颜色 1 36" xfId="536"/>
    <cellStyle name="40% - 强调文字颜色 1 36 2" xfId="3905"/>
    <cellStyle name="40% - 强调文字颜色 1 36 3" xfId="6061"/>
    <cellStyle name="40% - 强调文字颜色 1 37" xfId="537"/>
    <cellStyle name="40% - 强调文字颜色 1 37 2" xfId="3949"/>
    <cellStyle name="40% - 强调文字颜色 1 37 3" xfId="6062"/>
    <cellStyle name="40% - 强调文字颜色 1 38" xfId="538"/>
    <cellStyle name="40% - 强调文字颜色 1 38 2" xfId="3993"/>
    <cellStyle name="40% - 强调文字颜色 1 38 3" xfId="6063"/>
    <cellStyle name="40% - 强调文字颜色 1 39" xfId="539"/>
    <cellStyle name="40% - 强调文字颜色 1 39 2" xfId="4040"/>
    <cellStyle name="40% - 强调文字颜色 1 39 3" xfId="6064"/>
    <cellStyle name="40% - 强调文字颜色 1 4" xfId="540"/>
    <cellStyle name="40% - 强调文字颜色 1 4 2" xfId="2920"/>
    <cellStyle name="40% - 强调文字颜色 1 4 3" xfId="6065"/>
    <cellStyle name="40% - 强调文字颜色 1 40" xfId="541"/>
    <cellStyle name="40% - 强调文字颜色 1 40 2" xfId="4083"/>
    <cellStyle name="40% - 强调文字颜色 1 40 3" xfId="6066"/>
    <cellStyle name="40% - 强调文字颜色 1 41" xfId="542"/>
    <cellStyle name="40% - 强调文字颜色 1 41 2" xfId="4133"/>
    <cellStyle name="40% - 强调文字颜色 1 41 3" xfId="6067"/>
    <cellStyle name="40% - 强调文字颜色 1 42" xfId="543"/>
    <cellStyle name="40% - 强调文字颜色 1 42 2" xfId="4176"/>
    <cellStyle name="40% - 强调文字颜色 1 42 3" xfId="6068"/>
    <cellStyle name="40% - 强调文字颜色 1 43" xfId="544"/>
    <cellStyle name="40% - 强调文字颜色 1 43 2" xfId="4219"/>
    <cellStyle name="40% - 强调文字颜色 1 43 3" xfId="6069"/>
    <cellStyle name="40% - 强调文字颜色 1 44" xfId="545"/>
    <cellStyle name="40% - 强调文字颜色 1 44 2" xfId="4262"/>
    <cellStyle name="40% - 强调文字颜色 1 44 3" xfId="6070"/>
    <cellStyle name="40% - 强调文字颜色 1 45" xfId="546"/>
    <cellStyle name="40% - 强调文字颜色 1 45 2" xfId="4305"/>
    <cellStyle name="40% - 强调文字颜色 1 45 3" xfId="6071"/>
    <cellStyle name="40% - 强调文字颜色 1 46" xfId="547"/>
    <cellStyle name="40% - 强调文字颜色 1 46 2" xfId="4348"/>
    <cellStyle name="40% - 强调文字颜色 1 46 3" xfId="6072"/>
    <cellStyle name="40% - 强调文字颜色 1 47" xfId="548"/>
    <cellStyle name="40% - 强调文字颜色 1 47 2" xfId="4390"/>
    <cellStyle name="40% - 强调文字颜色 1 47 3" xfId="6073"/>
    <cellStyle name="40% - 强调文字颜色 1 48" xfId="549"/>
    <cellStyle name="40% - 强调文字颜色 1 48 2" xfId="4433"/>
    <cellStyle name="40% - 强调文字颜色 1 48 3" xfId="6074"/>
    <cellStyle name="40% - 强调文字颜色 1 49" xfId="550"/>
    <cellStyle name="40% - 强调文字颜色 1 49 2" xfId="4475"/>
    <cellStyle name="40% - 强调文字颜色 1 49 3" xfId="6075"/>
    <cellStyle name="40% - 强调文字颜色 1 5" xfId="551"/>
    <cellStyle name="40% - 强调文字颜色 1 5 2" xfId="2934"/>
    <cellStyle name="40% - 强调文字颜色 1 5 3" xfId="6076"/>
    <cellStyle name="40% - 强调文字颜色 1 50" xfId="552"/>
    <cellStyle name="40% - 强调文字颜色 1 50 2" xfId="4518"/>
    <cellStyle name="40% - 强调文字颜色 1 50 3" xfId="6077"/>
    <cellStyle name="40% - 强调文字颜色 1 51" xfId="553"/>
    <cellStyle name="40% - 强调文字颜色 1 51 2" xfId="4561"/>
    <cellStyle name="40% - 强调文字颜色 1 51 3" xfId="6078"/>
    <cellStyle name="40% - 强调文字颜色 1 52" xfId="554"/>
    <cellStyle name="40% - 强调文字颜色 1 52 2" xfId="4604"/>
    <cellStyle name="40% - 强调文字颜色 1 52 3" xfId="6079"/>
    <cellStyle name="40% - 强调文字颜色 1 53" xfId="555"/>
    <cellStyle name="40% - 强调文字颜色 1 53 2" xfId="4648"/>
    <cellStyle name="40% - 强调文字颜色 1 53 3" xfId="6080"/>
    <cellStyle name="40% - 强调文字颜色 1 54" xfId="556"/>
    <cellStyle name="40% - 强调文字颜色 1 54 2" xfId="4691"/>
    <cellStyle name="40% - 强调文字颜色 1 54 3" xfId="6081"/>
    <cellStyle name="40% - 强调文字颜色 1 55" xfId="557"/>
    <cellStyle name="40% - 强调文字颜色 1 55 2" xfId="4735"/>
    <cellStyle name="40% - 强调文字颜色 1 55 3" xfId="6082"/>
    <cellStyle name="40% - 强调文字颜色 1 56" xfId="558"/>
    <cellStyle name="40% - 强调文字颜色 1 56 2" xfId="4779"/>
    <cellStyle name="40% - 强调文字颜色 1 56 3" xfId="6083"/>
    <cellStyle name="40% - 强调文字颜色 1 57" xfId="559"/>
    <cellStyle name="40% - 强调文字颜色 1 57 2" xfId="4825"/>
    <cellStyle name="40% - 强调文字颜色 1 57 3" xfId="6084"/>
    <cellStyle name="40% - 强调文字颜色 1 58" xfId="560"/>
    <cellStyle name="40% - 强调文字颜色 1 58 2" xfId="4869"/>
    <cellStyle name="40% - 强调文字颜色 1 58 3" xfId="6085"/>
    <cellStyle name="40% - 强调文字颜色 1 59" xfId="561"/>
    <cellStyle name="40% - 强调文字颜色 1 59 2" xfId="4914"/>
    <cellStyle name="40% - 强调文字颜色 1 59 3" xfId="6086"/>
    <cellStyle name="40% - 强调文字颜色 1 6" xfId="562"/>
    <cellStyle name="40% - 强调文字颜色 1 6 2" xfId="2948"/>
    <cellStyle name="40% - 强调文字颜色 1 6 3" xfId="6087"/>
    <cellStyle name="40% - 强调文字颜色 1 60" xfId="563"/>
    <cellStyle name="40% - 强调文字颜色 1 60 2" xfId="4957"/>
    <cellStyle name="40% - 强调文字颜色 1 60 3" xfId="6088"/>
    <cellStyle name="40% - 强调文字颜色 1 61" xfId="564"/>
    <cellStyle name="40% - 强调文字颜色 1 61 2" xfId="5004"/>
    <cellStyle name="40% - 强调文字颜色 1 61 3" xfId="6089"/>
    <cellStyle name="40% - 强调文字颜色 1 62" xfId="565"/>
    <cellStyle name="40% - 强调文字颜色 1 62 2" xfId="5048"/>
    <cellStyle name="40% - 强调文字颜色 1 62 3" xfId="6090"/>
    <cellStyle name="40% - 强调文字颜色 1 63" xfId="566"/>
    <cellStyle name="40% - 强调文字颜色 1 63 2" xfId="5092"/>
    <cellStyle name="40% - 强调文字颜色 1 63 3" xfId="6091"/>
    <cellStyle name="40% - 强调文字颜色 1 64" xfId="567"/>
    <cellStyle name="40% - 强调文字颜色 1 64 2" xfId="5134"/>
    <cellStyle name="40% - 强调文字颜色 1 64 3" xfId="6092"/>
    <cellStyle name="40% - 强调文字颜色 1 65" xfId="568"/>
    <cellStyle name="40% - 强调文字颜色 1 65 2" xfId="5189"/>
    <cellStyle name="40% - 强调文字颜色 1 65 3" xfId="6093"/>
    <cellStyle name="40% - 强调文字颜色 1 66" xfId="569"/>
    <cellStyle name="40% - 强调文字颜色 1 66 2" xfId="5233"/>
    <cellStyle name="40% - 强调文字颜色 1 66 3" xfId="6094"/>
    <cellStyle name="40% - 强调文字颜色 1 67" xfId="570"/>
    <cellStyle name="40% - 强调文字颜色 1 67 2" xfId="5277"/>
    <cellStyle name="40% - 强调文字颜色 1 67 3" xfId="6095"/>
    <cellStyle name="40% - 强调文字颜色 1 68" xfId="571"/>
    <cellStyle name="40% - 强调文字颜色 1 68 2" xfId="5321"/>
    <cellStyle name="40% - 强调文字颜色 1 68 3" xfId="6096"/>
    <cellStyle name="40% - 强调文字颜色 1 69" xfId="572"/>
    <cellStyle name="40% - 强调文字颜色 1 69 2" xfId="5365"/>
    <cellStyle name="40% - 强调文字颜色 1 69 3" xfId="6097"/>
    <cellStyle name="40% - 强调文字颜色 1 7" xfId="573"/>
    <cellStyle name="40% - 强调文字颜色 1 7 2" xfId="2962"/>
    <cellStyle name="40% - 强调文字颜色 1 7 3" xfId="6098"/>
    <cellStyle name="40% - 强调文字颜色 1 70" xfId="574"/>
    <cellStyle name="40% - 强调文字颜色 1 70 2" xfId="5409"/>
    <cellStyle name="40% - 强调文字颜色 1 70 3" xfId="6099"/>
    <cellStyle name="40% - 强调文字颜色 1 71" xfId="575"/>
    <cellStyle name="40% - 强调文字颜色 1 71 2" xfId="2746"/>
    <cellStyle name="40% - 强调文字颜色 1 71 3" xfId="5453"/>
    <cellStyle name="40% - 强调文字颜色 1 71 4" xfId="6100"/>
    <cellStyle name="40% - 强调文字颜色 1 72" xfId="5500"/>
    <cellStyle name="40% - 强调文字颜色 1 73" xfId="2791"/>
    <cellStyle name="40% - 强调文字颜色 1 74" xfId="5546"/>
    <cellStyle name="40% - 强调文字颜色 1 75" xfId="8256"/>
    <cellStyle name="40% - 强调文字颜色 1 76" xfId="8301"/>
    <cellStyle name="40% - 强调文字颜色 1 8" xfId="576"/>
    <cellStyle name="40% - 强调文字颜色 1 8 2" xfId="2976"/>
    <cellStyle name="40% - 强调文字颜色 1 8 3" xfId="6101"/>
    <cellStyle name="40% - 强调文字颜色 1 9" xfId="577"/>
    <cellStyle name="40% - 强调文字颜色 1 9 2" xfId="2990"/>
    <cellStyle name="40% - 强调文字颜色 1 9 3" xfId="6102"/>
    <cellStyle name="40% - 强调文字颜色 2" xfId="25" builtinId="35" customBuiltin="1"/>
    <cellStyle name="40% - 强调文字颜色 2 10" xfId="578"/>
    <cellStyle name="40% - 强调文字颜色 2 10 2" xfId="3006"/>
    <cellStyle name="40% - 强调文字颜色 2 10 3" xfId="6103"/>
    <cellStyle name="40% - 强调文字颜色 2 11" xfId="579"/>
    <cellStyle name="40% - 强调文字颜色 2 11 2" xfId="3020"/>
    <cellStyle name="40% - 强调文字颜色 2 11 3" xfId="6104"/>
    <cellStyle name="40% - 强调文字颜色 2 12" xfId="580"/>
    <cellStyle name="40% - 强调文字颜色 2 12 2" xfId="3034"/>
    <cellStyle name="40% - 强调文字颜色 2 12 3" xfId="6105"/>
    <cellStyle name="40% - 强调文字颜色 2 13" xfId="581"/>
    <cellStyle name="40% - 强调文字颜色 2 13 2" xfId="3048"/>
    <cellStyle name="40% - 强调文字颜色 2 13 3" xfId="6106"/>
    <cellStyle name="40% - 强调文字颜色 2 14" xfId="582"/>
    <cellStyle name="40% - 强调文字颜色 2 14 2" xfId="3062"/>
    <cellStyle name="40% - 强调文字颜色 2 14 3" xfId="6107"/>
    <cellStyle name="40% - 强调文字颜色 2 15" xfId="583"/>
    <cellStyle name="40% - 强调文字颜色 2 15 2" xfId="3076"/>
    <cellStyle name="40% - 强调文字颜色 2 15 3" xfId="6108"/>
    <cellStyle name="40% - 强调文字颜色 2 16" xfId="584"/>
    <cellStyle name="40% - 强调文字颜色 2 16 2" xfId="3090"/>
    <cellStyle name="40% - 强调文字颜色 2 16 3" xfId="6109"/>
    <cellStyle name="40% - 强调文字颜色 2 17" xfId="585"/>
    <cellStyle name="40% - 强调文字颜色 2 17 2" xfId="3104"/>
    <cellStyle name="40% - 强调文字颜色 2 17 3" xfId="6110"/>
    <cellStyle name="40% - 强调文字颜色 2 18" xfId="586"/>
    <cellStyle name="40% - 强调文字颜色 2 18 2" xfId="3118"/>
    <cellStyle name="40% - 强调文字颜色 2 18 3" xfId="6111"/>
    <cellStyle name="40% - 强调文字颜色 2 19" xfId="587"/>
    <cellStyle name="40% - 强调文字颜色 2 19 2" xfId="2843"/>
    <cellStyle name="40% - 强调文字颜色 2 19 3" xfId="6112"/>
    <cellStyle name="40% - 强调文字颜色 2 2" xfId="588"/>
    <cellStyle name="40% - 强调文字颜色 2 2 2" xfId="2901"/>
    <cellStyle name="40% - 强调文字颜色 2 2 3" xfId="6113"/>
    <cellStyle name="40% - 强调文字颜色 2 20" xfId="589"/>
    <cellStyle name="40% - 强调文字颜色 2 20 2" xfId="3151"/>
    <cellStyle name="40% - 强调文字颜色 2 20 3" xfId="6114"/>
    <cellStyle name="40% - 强调文字颜色 2 21" xfId="590"/>
    <cellStyle name="40% - 强调文字颜色 2 21 2" xfId="3213"/>
    <cellStyle name="40% - 强调文字颜色 2 21 3" xfId="6115"/>
    <cellStyle name="40% - 强调文字颜色 2 22" xfId="591"/>
    <cellStyle name="40% - 强调文字颜色 2 22 2" xfId="3272"/>
    <cellStyle name="40% - 强调文字颜色 2 22 3" xfId="6116"/>
    <cellStyle name="40% - 强调文字颜色 2 23" xfId="592"/>
    <cellStyle name="40% - 强调文字颜色 2 23 2" xfId="3339"/>
    <cellStyle name="40% - 强调文字颜色 2 23 3" xfId="6117"/>
    <cellStyle name="40% - 强调文字颜色 2 24" xfId="593"/>
    <cellStyle name="40% - 强调文字颜色 2 24 2" xfId="3382"/>
    <cellStyle name="40% - 强调文字颜色 2 24 3" xfId="6118"/>
    <cellStyle name="40% - 强调文字颜色 2 25" xfId="594"/>
    <cellStyle name="40% - 强调文字颜色 2 25 2" xfId="3427"/>
    <cellStyle name="40% - 强调文字颜色 2 25 3" xfId="6119"/>
    <cellStyle name="40% - 强调文字颜色 2 26" xfId="595"/>
    <cellStyle name="40% - 强调文字颜色 2 26 2" xfId="3472"/>
    <cellStyle name="40% - 强调文字颜色 2 26 3" xfId="6120"/>
    <cellStyle name="40% - 强调文字颜色 2 27" xfId="596"/>
    <cellStyle name="40% - 强调文字颜色 2 27 2" xfId="3515"/>
    <cellStyle name="40% - 强调文字颜色 2 27 3" xfId="6121"/>
    <cellStyle name="40% - 强调文字颜色 2 28" xfId="597"/>
    <cellStyle name="40% - 强调文字颜色 2 28 2" xfId="3557"/>
    <cellStyle name="40% - 强调文字颜色 2 28 3" xfId="6122"/>
    <cellStyle name="40% - 强调文字颜色 2 29" xfId="598"/>
    <cellStyle name="40% - 强调文字颜色 2 29 2" xfId="3604"/>
    <cellStyle name="40% - 强调文字颜色 2 29 3" xfId="6123"/>
    <cellStyle name="40% - 强调文字颜色 2 3" xfId="599"/>
    <cellStyle name="40% - 强调文字颜色 2 3 2" xfId="2908"/>
    <cellStyle name="40% - 强调文字颜色 2 3 3" xfId="6124"/>
    <cellStyle name="40% - 强调文字颜色 2 30" xfId="600"/>
    <cellStyle name="40% - 强调文字颜色 2 30 2" xfId="3648"/>
    <cellStyle name="40% - 强调文字颜色 2 30 3" xfId="6125"/>
    <cellStyle name="40% - 强调文字颜色 2 31" xfId="601"/>
    <cellStyle name="40% - 强调文字颜色 2 31 2" xfId="3691"/>
    <cellStyle name="40% - 强调文字颜色 2 31 3" xfId="6126"/>
    <cellStyle name="40% - 强调文字颜色 2 32" xfId="602"/>
    <cellStyle name="40% - 强调文字颜色 2 32 2" xfId="3735"/>
    <cellStyle name="40% - 强调文字颜色 2 32 3" xfId="6127"/>
    <cellStyle name="40% - 强调文字颜色 2 33" xfId="603"/>
    <cellStyle name="40% - 强调文字颜色 2 33 2" xfId="3779"/>
    <cellStyle name="40% - 强调文字颜色 2 33 3" xfId="6128"/>
    <cellStyle name="40% - 强调文字颜色 2 34" xfId="604"/>
    <cellStyle name="40% - 强调文字颜色 2 34 2" xfId="3822"/>
    <cellStyle name="40% - 强调文字颜色 2 34 3" xfId="6129"/>
    <cellStyle name="40% - 强调文字颜色 2 35" xfId="605"/>
    <cellStyle name="40% - 强调文字颜色 2 35 2" xfId="3866"/>
    <cellStyle name="40% - 强调文字颜色 2 35 3" xfId="6130"/>
    <cellStyle name="40% - 强调文字颜色 2 36" xfId="606"/>
    <cellStyle name="40% - 强调文字颜色 2 36 2" xfId="3909"/>
    <cellStyle name="40% - 强调文字颜色 2 36 3" xfId="6131"/>
    <cellStyle name="40% - 强调文字颜色 2 37" xfId="607"/>
    <cellStyle name="40% - 强调文字颜色 2 37 2" xfId="3953"/>
    <cellStyle name="40% - 强调文字颜色 2 37 3" xfId="6132"/>
    <cellStyle name="40% - 强调文字颜色 2 38" xfId="608"/>
    <cellStyle name="40% - 强调文字颜色 2 38 2" xfId="3997"/>
    <cellStyle name="40% - 强调文字颜色 2 38 3" xfId="6133"/>
    <cellStyle name="40% - 强调文字颜色 2 39" xfId="609"/>
    <cellStyle name="40% - 强调文字颜色 2 39 2" xfId="4044"/>
    <cellStyle name="40% - 强调文字颜色 2 39 3" xfId="6134"/>
    <cellStyle name="40% - 强调文字颜色 2 4" xfId="610"/>
    <cellStyle name="40% - 强调文字颜色 2 4 2" xfId="2922"/>
    <cellStyle name="40% - 强调文字颜色 2 4 3" xfId="6135"/>
    <cellStyle name="40% - 强调文字颜色 2 40" xfId="611"/>
    <cellStyle name="40% - 强调文字颜色 2 40 2" xfId="4087"/>
    <cellStyle name="40% - 强调文字颜色 2 40 3" xfId="6136"/>
    <cellStyle name="40% - 强调文字颜色 2 41" xfId="612"/>
    <cellStyle name="40% - 强调文字颜色 2 41 2" xfId="4137"/>
    <cellStyle name="40% - 强调文字颜色 2 41 3" xfId="6137"/>
    <cellStyle name="40% - 强调文字颜色 2 42" xfId="613"/>
    <cellStyle name="40% - 强调文字颜色 2 42 2" xfId="4180"/>
    <cellStyle name="40% - 强调文字颜色 2 42 3" xfId="6138"/>
    <cellStyle name="40% - 强调文字颜色 2 43" xfId="614"/>
    <cellStyle name="40% - 强调文字颜色 2 43 2" xfId="4223"/>
    <cellStyle name="40% - 强调文字颜色 2 43 3" xfId="6139"/>
    <cellStyle name="40% - 强调文字颜色 2 44" xfId="615"/>
    <cellStyle name="40% - 强调文字颜色 2 44 2" xfId="4266"/>
    <cellStyle name="40% - 强调文字颜色 2 44 3" xfId="6140"/>
    <cellStyle name="40% - 强调文字颜色 2 45" xfId="616"/>
    <cellStyle name="40% - 强调文字颜色 2 45 2" xfId="4309"/>
    <cellStyle name="40% - 强调文字颜色 2 45 3" xfId="6141"/>
    <cellStyle name="40% - 强调文字颜色 2 46" xfId="617"/>
    <cellStyle name="40% - 强调文字颜色 2 46 2" xfId="4352"/>
    <cellStyle name="40% - 强调文字颜色 2 46 3" xfId="6142"/>
    <cellStyle name="40% - 强调文字颜色 2 47" xfId="618"/>
    <cellStyle name="40% - 强调文字颜色 2 47 2" xfId="4394"/>
    <cellStyle name="40% - 强调文字颜色 2 47 3" xfId="6143"/>
    <cellStyle name="40% - 强调文字颜色 2 48" xfId="619"/>
    <cellStyle name="40% - 强调文字颜色 2 48 2" xfId="4437"/>
    <cellStyle name="40% - 强调文字颜色 2 48 3" xfId="6144"/>
    <cellStyle name="40% - 强调文字颜色 2 49" xfId="620"/>
    <cellStyle name="40% - 强调文字颜色 2 49 2" xfId="4479"/>
    <cellStyle name="40% - 强调文字颜色 2 49 3" xfId="6145"/>
    <cellStyle name="40% - 强调文字颜色 2 5" xfId="621"/>
    <cellStyle name="40% - 强调文字颜色 2 5 2" xfId="2936"/>
    <cellStyle name="40% - 强调文字颜色 2 5 3" xfId="6146"/>
    <cellStyle name="40% - 强调文字颜色 2 50" xfId="622"/>
    <cellStyle name="40% - 强调文字颜色 2 50 2" xfId="4522"/>
    <cellStyle name="40% - 强调文字颜色 2 50 3" xfId="6147"/>
    <cellStyle name="40% - 强调文字颜色 2 51" xfId="623"/>
    <cellStyle name="40% - 强调文字颜色 2 51 2" xfId="4565"/>
    <cellStyle name="40% - 强调文字颜色 2 51 3" xfId="6148"/>
    <cellStyle name="40% - 强调文字颜色 2 52" xfId="624"/>
    <cellStyle name="40% - 强调文字颜色 2 52 2" xfId="4608"/>
    <cellStyle name="40% - 强调文字颜色 2 52 3" xfId="6149"/>
    <cellStyle name="40% - 强调文字颜色 2 53" xfId="625"/>
    <cellStyle name="40% - 强调文字颜色 2 53 2" xfId="4652"/>
    <cellStyle name="40% - 强调文字颜色 2 53 3" xfId="6150"/>
    <cellStyle name="40% - 强调文字颜色 2 54" xfId="626"/>
    <cellStyle name="40% - 强调文字颜色 2 54 2" xfId="4695"/>
    <cellStyle name="40% - 强调文字颜色 2 54 3" xfId="6151"/>
    <cellStyle name="40% - 强调文字颜色 2 55" xfId="627"/>
    <cellStyle name="40% - 强调文字颜色 2 55 2" xfId="4739"/>
    <cellStyle name="40% - 强调文字颜色 2 55 3" xfId="6152"/>
    <cellStyle name="40% - 强调文字颜色 2 56" xfId="628"/>
    <cellStyle name="40% - 强调文字颜色 2 56 2" xfId="4783"/>
    <cellStyle name="40% - 强调文字颜色 2 56 3" xfId="6153"/>
    <cellStyle name="40% - 强调文字颜色 2 57" xfId="629"/>
    <cellStyle name="40% - 强调文字颜色 2 57 2" xfId="4829"/>
    <cellStyle name="40% - 强调文字颜色 2 57 3" xfId="6154"/>
    <cellStyle name="40% - 强调文字颜色 2 58" xfId="630"/>
    <cellStyle name="40% - 强调文字颜色 2 58 2" xfId="4873"/>
    <cellStyle name="40% - 强调文字颜色 2 58 3" xfId="6155"/>
    <cellStyle name="40% - 强调文字颜色 2 59" xfId="631"/>
    <cellStyle name="40% - 强调文字颜色 2 59 2" xfId="4918"/>
    <cellStyle name="40% - 强调文字颜色 2 59 3" xfId="6156"/>
    <cellStyle name="40% - 强调文字颜色 2 6" xfId="632"/>
    <cellStyle name="40% - 强调文字颜色 2 6 2" xfId="2950"/>
    <cellStyle name="40% - 强调文字颜色 2 6 3" xfId="6157"/>
    <cellStyle name="40% - 强调文字颜色 2 60" xfId="633"/>
    <cellStyle name="40% - 强调文字颜色 2 60 2" xfId="4961"/>
    <cellStyle name="40% - 强调文字颜色 2 60 3" xfId="6158"/>
    <cellStyle name="40% - 强调文字颜色 2 61" xfId="634"/>
    <cellStyle name="40% - 强调文字颜色 2 61 2" xfId="5008"/>
    <cellStyle name="40% - 强调文字颜色 2 61 3" xfId="6159"/>
    <cellStyle name="40% - 强调文字颜色 2 62" xfId="635"/>
    <cellStyle name="40% - 强调文字颜色 2 62 2" xfId="5052"/>
    <cellStyle name="40% - 强调文字颜色 2 62 3" xfId="6160"/>
    <cellStyle name="40% - 强调文字颜色 2 63" xfId="636"/>
    <cellStyle name="40% - 强调文字颜色 2 63 2" xfId="5096"/>
    <cellStyle name="40% - 强调文字颜色 2 63 3" xfId="6161"/>
    <cellStyle name="40% - 强调文字颜色 2 64" xfId="637"/>
    <cellStyle name="40% - 强调文字颜色 2 64 2" xfId="5138"/>
    <cellStyle name="40% - 强调文字颜色 2 64 3" xfId="6162"/>
    <cellStyle name="40% - 强调文字颜色 2 65" xfId="638"/>
    <cellStyle name="40% - 强调文字颜色 2 65 2" xfId="5193"/>
    <cellStyle name="40% - 强调文字颜色 2 65 3" xfId="6163"/>
    <cellStyle name="40% - 强调文字颜色 2 66" xfId="639"/>
    <cellStyle name="40% - 强调文字颜色 2 66 2" xfId="5237"/>
    <cellStyle name="40% - 强调文字颜色 2 66 3" xfId="6164"/>
    <cellStyle name="40% - 强调文字颜色 2 67" xfId="640"/>
    <cellStyle name="40% - 强调文字颜色 2 67 2" xfId="5281"/>
    <cellStyle name="40% - 强调文字颜色 2 67 3" xfId="6165"/>
    <cellStyle name="40% - 强调文字颜色 2 68" xfId="641"/>
    <cellStyle name="40% - 强调文字颜色 2 68 2" xfId="5325"/>
    <cellStyle name="40% - 强调文字颜色 2 68 3" xfId="6166"/>
    <cellStyle name="40% - 强调文字颜色 2 69" xfId="642"/>
    <cellStyle name="40% - 强调文字颜色 2 69 2" xfId="5369"/>
    <cellStyle name="40% - 强调文字颜色 2 69 3" xfId="6167"/>
    <cellStyle name="40% - 强调文字颜色 2 7" xfId="643"/>
    <cellStyle name="40% - 强调文字颜色 2 7 2" xfId="2964"/>
    <cellStyle name="40% - 强调文字颜色 2 7 3" xfId="6168"/>
    <cellStyle name="40% - 强调文字颜色 2 70" xfId="644"/>
    <cellStyle name="40% - 强调文字颜色 2 70 2" xfId="5413"/>
    <cellStyle name="40% - 强调文字颜色 2 70 3" xfId="6169"/>
    <cellStyle name="40% - 强调文字颜色 2 71" xfId="645"/>
    <cellStyle name="40% - 强调文字颜色 2 71 2" xfId="2750"/>
    <cellStyle name="40% - 强调文字颜色 2 71 3" xfId="5457"/>
    <cellStyle name="40% - 强调文字颜色 2 71 4" xfId="6170"/>
    <cellStyle name="40% - 强调文字颜色 2 72" xfId="5504"/>
    <cellStyle name="40% - 强调文字颜色 2 73" xfId="2795"/>
    <cellStyle name="40% - 强调文字颜色 2 74" xfId="5550"/>
    <cellStyle name="40% - 强调文字颜色 2 75" xfId="8260"/>
    <cellStyle name="40% - 强调文字颜色 2 76" xfId="8305"/>
    <cellStyle name="40% - 强调文字颜色 2 8" xfId="646"/>
    <cellStyle name="40% - 强调文字颜色 2 8 2" xfId="2978"/>
    <cellStyle name="40% - 强调文字颜色 2 8 3" xfId="6171"/>
    <cellStyle name="40% - 强调文字颜色 2 9" xfId="647"/>
    <cellStyle name="40% - 强调文字颜色 2 9 2" xfId="2992"/>
    <cellStyle name="40% - 强调文字颜色 2 9 3" xfId="6172"/>
    <cellStyle name="40% - 强调文字颜色 3" xfId="29" builtinId="39" customBuiltin="1"/>
    <cellStyle name="40% - 强调文字颜色 3 10" xfId="648"/>
    <cellStyle name="40% - 强调文字颜色 3 10 2" xfId="3008"/>
    <cellStyle name="40% - 强调文字颜色 3 10 3" xfId="6173"/>
    <cellStyle name="40% - 强调文字颜色 3 11" xfId="649"/>
    <cellStyle name="40% - 强调文字颜色 3 11 2" xfId="3022"/>
    <cellStyle name="40% - 强调文字颜色 3 11 3" xfId="6174"/>
    <cellStyle name="40% - 强调文字颜色 3 12" xfId="650"/>
    <cellStyle name="40% - 强调文字颜色 3 12 2" xfId="3036"/>
    <cellStyle name="40% - 强调文字颜色 3 12 3" xfId="6175"/>
    <cellStyle name="40% - 强调文字颜色 3 13" xfId="651"/>
    <cellStyle name="40% - 强调文字颜色 3 13 2" xfId="3050"/>
    <cellStyle name="40% - 强调文字颜色 3 13 3" xfId="6176"/>
    <cellStyle name="40% - 强调文字颜色 3 14" xfId="652"/>
    <cellStyle name="40% - 强调文字颜色 3 14 2" xfId="3064"/>
    <cellStyle name="40% - 强调文字颜色 3 14 3" xfId="6177"/>
    <cellStyle name="40% - 强调文字颜色 3 15" xfId="653"/>
    <cellStyle name="40% - 强调文字颜色 3 15 2" xfId="3078"/>
    <cellStyle name="40% - 强调文字颜色 3 15 3" xfId="6178"/>
    <cellStyle name="40% - 强调文字颜色 3 16" xfId="654"/>
    <cellStyle name="40% - 强调文字颜色 3 16 2" xfId="3092"/>
    <cellStyle name="40% - 强调文字颜色 3 16 3" xfId="6179"/>
    <cellStyle name="40% - 强调文字颜色 3 17" xfId="655"/>
    <cellStyle name="40% - 强调文字颜色 3 17 2" xfId="3106"/>
    <cellStyle name="40% - 强调文字颜色 3 17 3" xfId="6180"/>
    <cellStyle name="40% - 强调文字颜色 3 18" xfId="656"/>
    <cellStyle name="40% - 强调文字颜色 3 18 2" xfId="3120"/>
    <cellStyle name="40% - 强调文字颜色 3 18 3" xfId="6181"/>
    <cellStyle name="40% - 强调文字颜色 3 19" xfId="657"/>
    <cellStyle name="40% - 强调文字颜色 3 19 2" xfId="2847"/>
    <cellStyle name="40% - 强调文字颜色 3 19 3" xfId="6182"/>
    <cellStyle name="40% - 强调文字颜色 3 2" xfId="658"/>
    <cellStyle name="40% - 强调文字颜色 3 2 2" xfId="2885"/>
    <cellStyle name="40% - 强调文字颜色 3 2 3" xfId="6183"/>
    <cellStyle name="40% - 强调文字颜色 3 20" xfId="659"/>
    <cellStyle name="40% - 强调文字颜色 3 20 2" xfId="3155"/>
    <cellStyle name="40% - 强调文字颜色 3 20 3" xfId="6184"/>
    <cellStyle name="40% - 强调文字颜色 3 21" xfId="660"/>
    <cellStyle name="40% - 强调文字颜色 3 21 2" xfId="3217"/>
    <cellStyle name="40% - 强调文字颜色 3 21 3" xfId="6185"/>
    <cellStyle name="40% - 强调文字颜色 3 22" xfId="661"/>
    <cellStyle name="40% - 强调文字颜色 3 22 2" xfId="3276"/>
    <cellStyle name="40% - 强调文字颜色 3 22 3" xfId="6186"/>
    <cellStyle name="40% - 强调文字颜色 3 23" xfId="662"/>
    <cellStyle name="40% - 强调文字颜色 3 23 2" xfId="3343"/>
    <cellStyle name="40% - 强调文字颜色 3 23 3" xfId="6187"/>
    <cellStyle name="40% - 强调文字颜色 3 24" xfId="663"/>
    <cellStyle name="40% - 强调文字颜色 3 24 2" xfId="3386"/>
    <cellStyle name="40% - 强调文字颜色 3 24 3" xfId="6188"/>
    <cellStyle name="40% - 强调文字颜色 3 25" xfId="664"/>
    <cellStyle name="40% - 强调文字颜色 3 25 2" xfId="3431"/>
    <cellStyle name="40% - 强调文字颜色 3 25 3" xfId="6189"/>
    <cellStyle name="40% - 强调文字颜色 3 26" xfId="665"/>
    <cellStyle name="40% - 强调文字颜色 3 26 2" xfId="3476"/>
    <cellStyle name="40% - 强调文字颜色 3 26 3" xfId="6190"/>
    <cellStyle name="40% - 强调文字颜色 3 27" xfId="666"/>
    <cellStyle name="40% - 强调文字颜色 3 27 2" xfId="3519"/>
    <cellStyle name="40% - 强调文字颜色 3 27 3" xfId="6191"/>
    <cellStyle name="40% - 强调文字颜色 3 28" xfId="667"/>
    <cellStyle name="40% - 强调文字颜色 3 28 2" xfId="3561"/>
    <cellStyle name="40% - 强调文字颜色 3 28 3" xfId="6192"/>
    <cellStyle name="40% - 强调文字颜色 3 29" xfId="668"/>
    <cellStyle name="40% - 强调文字颜色 3 29 2" xfId="3608"/>
    <cellStyle name="40% - 强调文字颜色 3 29 3" xfId="6193"/>
    <cellStyle name="40% - 强调文字颜色 3 3" xfId="669"/>
    <cellStyle name="40% - 强调文字颜色 3 3 2" xfId="2910"/>
    <cellStyle name="40% - 强调文字颜色 3 3 3" xfId="6194"/>
    <cellStyle name="40% - 强调文字颜色 3 30" xfId="670"/>
    <cellStyle name="40% - 强调文字颜色 3 30 2" xfId="3652"/>
    <cellStyle name="40% - 强调文字颜色 3 30 3" xfId="6195"/>
    <cellStyle name="40% - 强调文字颜色 3 31" xfId="671"/>
    <cellStyle name="40% - 强调文字颜色 3 31 2" xfId="3695"/>
    <cellStyle name="40% - 强调文字颜色 3 31 3" xfId="6196"/>
    <cellStyle name="40% - 强调文字颜色 3 32" xfId="672"/>
    <cellStyle name="40% - 强调文字颜色 3 32 2" xfId="3739"/>
    <cellStyle name="40% - 强调文字颜色 3 32 3" xfId="6197"/>
    <cellStyle name="40% - 强调文字颜色 3 33" xfId="673"/>
    <cellStyle name="40% - 强调文字颜色 3 33 2" xfId="3783"/>
    <cellStyle name="40% - 强调文字颜色 3 33 3" xfId="6198"/>
    <cellStyle name="40% - 强调文字颜色 3 34" xfId="674"/>
    <cellStyle name="40% - 强调文字颜色 3 34 2" xfId="3826"/>
    <cellStyle name="40% - 强调文字颜色 3 34 3" xfId="6199"/>
    <cellStyle name="40% - 强调文字颜色 3 35" xfId="675"/>
    <cellStyle name="40% - 强调文字颜色 3 35 2" xfId="3870"/>
    <cellStyle name="40% - 强调文字颜色 3 35 3" xfId="6200"/>
    <cellStyle name="40% - 强调文字颜色 3 36" xfId="676"/>
    <cellStyle name="40% - 强调文字颜色 3 36 2" xfId="3913"/>
    <cellStyle name="40% - 强调文字颜色 3 36 3" xfId="6201"/>
    <cellStyle name="40% - 强调文字颜色 3 37" xfId="677"/>
    <cellStyle name="40% - 强调文字颜色 3 37 2" xfId="3957"/>
    <cellStyle name="40% - 强调文字颜色 3 37 3" xfId="6202"/>
    <cellStyle name="40% - 强调文字颜色 3 38" xfId="678"/>
    <cellStyle name="40% - 强调文字颜色 3 38 2" xfId="4001"/>
    <cellStyle name="40% - 强调文字颜色 3 38 3" xfId="6203"/>
    <cellStyle name="40% - 强调文字颜色 3 39" xfId="679"/>
    <cellStyle name="40% - 强调文字颜色 3 39 2" xfId="4048"/>
    <cellStyle name="40% - 强调文字颜色 3 39 3" xfId="6204"/>
    <cellStyle name="40% - 强调文字颜色 3 4" xfId="680"/>
    <cellStyle name="40% - 强调文字颜色 3 4 2" xfId="2924"/>
    <cellStyle name="40% - 强调文字颜色 3 4 3" xfId="6205"/>
    <cellStyle name="40% - 强调文字颜色 3 40" xfId="681"/>
    <cellStyle name="40% - 强调文字颜色 3 40 2" xfId="4091"/>
    <cellStyle name="40% - 强调文字颜色 3 40 3" xfId="6206"/>
    <cellStyle name="40% - 强调文字颜色 3 41" xfId="682"/>
    <cellStyle name="40% - 强调文字颜色 3 41 2" xfId="4141"/>
    <cellStyle name="40% - 强调文字颜色 3 41 3" xfId="6207"/>
    <cellStyle name="40% - 强调文字颜色 3 42" xfId="683"/>
    <cellStyle name="40% - 强调文字颜色 3 42 2" xfId="4184"/>
    <cellStyle name="40% - 强调文字颜色 3 42 3" xfId="6208"/>
    <cellStyle name="40% - 强调文字颜色 3 43" xfId="684"/>
    <cellStyle name="40% - 强调文字颜色 3 43 2" xfId="4227"/>
    <cellStyle name="40% - 强调文字颜色 3 43 3" xfId="6209"/>
    <cellStyle name="40% - 强调文字颜色 3 44" xfId="685"/>
    <cellStyle name="40% - 强调文字颜色 3 44 2" xfId="4270"/>
    <cellStyle name="40% - 强调文字颜色 3 44 3" xfId="6210"/>
    <cellStyle name="40% - 强调文字颜色 3 45" xfId="686"/>
    <cellStyle name="40% - 强调文字颜色 3 45 2" xfId="4313"/>
    <cellStyle name="40% - 强调文字颜色 3 45 3" xfId="6211"/>
    <cellStyle name="40% - 强调文字颜色 3 46" xfId="687"/>
    <cellStyle name="40% - 强调文字颜色 3 46 2" xfId="4356"/>
    <cellStyle name="40% - 强调文字颜色 3 46 3" xfId="6212"/>
    <cellStyle name="40% - 强调文字颜色 3 47" xfId="688"/>
    <cellStyle name="40% - 强调文字颜色 3 47 2" xfId="4398"/>
    <cellStyle name="40% - 强调文字颜色 3 47 3" xfId="6213"/>
    <cellStyle name="40% - 强调文字颜色 3 48" xfId="689"/>
    <cellStyle name="40% - 强调文字颜色 3 48 2" xfId="4441"/>
    <cellStyle name="40% - 强调文字颜色 3 48 3" xfId="6214"/>
    <cellStyle name="40% - 强调文字颜色 3 49" xfId="690"/>
    <cellStyle name="40% - 强调文字颜色 3 49 2" xfId="4483"/>
    <cellStyle name="40% - 强调文字颜色 3 49 3" xfId="6215"/>
    <cellStyle name="40% - 强调文字颜色 3 5" xfId="691"/>
    <cellStyle name="40% - 强调文字颜色 3 5 2" xfId="2938"/>
    <cellStyle name="40% - 强调文字颜色 3 5 3" xfId="6216"/>
    <cellStyle name="40% - 强调文字颜色 3 50" xfId="692"/>
    <cellStyle name="40% - 强调文字颜色 3 50 2" xfId="4526"/>
    <cellStyle name="40% - 强调文字颜色 3 50 3" xfId="6217"/>
    <cellStyle name="40% - 强调文字颜色 3 51" xfId="693"/>
    <cellStyle name="40% - 强调文字颜色 3 51 2" xfId="4569"/>
    <cellStyle name="40% - 强调文字颜色 3 51 3" xfId="6218"/>
    <cellStyle name="40% - 强调文字颜色 3 52" xfId="694"/>
    <cellStyle name="40% - 强调文字颜色 3 52 2" xfId="4612"/>
    <cellStyle name="40% - 强调文字颜色 3 52 3" xfId="6219"/>
    <cellStyle name="40% - 强调文字颜色 3 53" xfId="695"/>
    <cellStyle name="40% - 强调文字颜色 3 53 2" xfId="4656"/>
    <cellStyle name="40% - 强调文字颜色 3 53 3" xfId="6220"/>
    <cellStyle name="40% - 强调文字颜色 3 54" xfId="696"/>
    <cellStyle name="40% - 强调文字颜色 3 54 2" xfId="4699"/>
    <cellStyle name="40% - 强调文字颜色 3 54 3" xfId="6221"/>
    <cellStyle name="40% - 强调文字颜色 3 55" xfId="697"/>
    <cellStyle name="40% - 强调文字颜色 3 55 2" xfId="4743"/>
    <cellStyle name="40% - 强调文字颜色 3 55 3" xfId="6222"/>
    <cellStyle name="40% - 强调文字颜色 3 56" xfId="698"/>
    <cellStyle name="40% - 强调文字颜色 3 56 2" xfId="4787"/>
    <cellStyle name="40% - 强调文字颜色 3 56 3" xfId="6223"/>
    <cellStyle name="40% - 强调文字颜色 3 57" xfId="699"/>
    <cellStyle name="40% - 强调文字颜色 3 57 2" xfId="4833"/>
    <cellStyle name="40% - 强调文字颜色 3 57 3" xfId="6224"/>
    <cellStyle name="40% - 强调文字颜色 3 58" xfId="700"/>
    <cellStyle name="40% - 强调文字颜色 3 58 2" xfId="4877"/>
    <cellStyle name="40% - 强调文字颜色 3 58 3" xfId="6225"/>
    <cellStyle name="40% - 强调文字颜色 3 59" xfId="701"/>
    <cellStyle name="40% - 强调文字颜色 3 59 2" xfId="4922"/>
    <cellStyle name="40% - 强调文字颜色 3 59 3" xfId="6226"/>
    <cellStyle name="40% - 强调文字颜色 3 6" xfId="702"/>
    <cellStyle name="40% - 强调文字颜色 3 6 2" xfId="2952"/>
    <cellStyle name="40% - 强调文字颜色 3 6 3" xfId="6227"/>
    <cellStyle name="40% - 强调文字颜色 3 60" xfId="703"/>
    <cellStyle name="40% - 强调文字颜色 3 60 2" xfId="4965"/>
    <cellStyle name="40% - 强调文字颜色 3 60 3" xfId="6228"/>
    <cellStyle name="40% - 强调文字颜色 3 61" xfId="704"/>
    <cellStyle name="40% - 强调文字颜色 3 61 2" xfId="5012"/>
    <cellStyle name="40% - 强调文字颜色 3 61 3" xfId="6229"/>
    <cellStyle name="40% - 强调文字颜色 3 62" xfId="705"/>
    <cellStyle name="40% - 强调文字颜色 3 62 2" xfId="5056"/>
    <cellStyle name="40% - 强调文字颜色 3 62 3" xfId="6230"/>
    <cellStyle name="40% - 强调文字颜色 3 63" xfId="706"/>
    <cellStyle name="40% - 强调文字颜色 3 63 2" xfId="5100"/>
    <cellStyle name="40% - 强调文字颜色 3 63 3" xfId="6231"/>
    <cellStyle name="40% - 强调文字颜色 3 64" xfId="707"/>
    <cellStyle name="40% - 强调文字颜色 3 64 2" xfId="5142"/>
    <cellStyle name="40% - 强调文字颜色 3 64 3" xfId="6232"/>
    <cellStyle name="40% - 强调文字颜色 3 65" xfId="708"/>
    <cellStyle name="40% - 强调文字颜色 3 65 2" xfId="5197"/>
    <cellStyle name="40% - 强调文字颜色 3 65 3" xfId="6233"/>
    <cellStyle name="40% - 强调文字颜色 3 66" xfId="709"/>
    <cellStyle name="40% - 强调文字颜色 3 66 2" xfId="5241"/>
    <cellStyle name="40% - 强调文字颜色 3 66 3" xfId="6234"/>
    <cellStyle name="40% - 强调文字颜色 3 67" xfId="710"/>
    <cellStyle name="40% - 强调文字颜色 3 67 2" xfId="5285"/>
    <cellStyle name="40% - 强调文字颜色 3 67 3" xfId="6235"/>
    <cellStyle name="40% - 强调文字颜色 3 68" xfId="711"/>
    <cellStyle name="40% - 强调文字颜色 3 68 2" xfId="5329"/>
    <cellStyle name="40% - 强调文字颜色 3 68 3" xfId="6236"/>
    <cellStyle name="40% - 强调文字颜色 3 69" xfId="712"/>
    <cellStyle name="40% - 强调文字颜色 3 69 2" xfId="5373"/>
    <cellStyle name="40% - 强调文字颜色 3 69 3" xfId="6237"/>
    <cellStyle name="40% - 强调文字颜色 3 7" xfId="713"/>
    <cellStyle name="40% - 强调文字颜色 3 7 2" xfId="2966"/>
    <cellStyle name="40% - 强调文字颜色 3 7 3" xfId="6238"/>
    <cellStyle name="40% - 强调文字颜色 3 70" xfId="714"/>
    <cellStyle name="40% - 强调文字颜色 3 70 2" xfId="5417"/>
    <cellStyle name="40% - 强调文字颜色 3 70 3" xfId="6239"/>
    <cellStyle name="40% - 强调文字颜色 3 71" xfId="715"/>
    <cellStyle name="40% - 强调文字颜色 3 71 2" xfId="2754"/>
    <cellStyle name="40% - 强调文字颜色 3 71 3" xfId="5461"/>
    <cellStyle name="40% - 强调文字颜色 3 71 4" xfId="6240"/>
    <cellStyle name="40% - 强调文字颜色 3 72" xfId="5508"/>
    <cellStyle name="40% - 强调文字颜色 3 73" xfId="2799"/>
    <cellStyle name="40% - 强调文字颜色 3 74" xfId="5554"/>
    <cellStyle name="40% - 强调文字颜色 3 75" xfId="8264"/>
    <cellStyle name="40% - 强调文字颜色 3 76" xfId="8309"/>
    <cellStyle name="40% - 强调文字颜色 3 8" xfId="716"/>
    <cellStyle name="40% - 强调文字颜色 3 8 2" xfId="2980"/>
    <cellStyle name="40% - 强调文字颜色 3 8 3" xfId="6241"/>
    <cellStyle name="40% - 强调文字颜色 3 9" xfId="717"/>
    <cellStyle name="40% - 强调文字颜色 3 9 2" xfId="2994"/>
    <cellStyle name="40% - 强调文字颜色 3 9 3" xfId="6242"/>
    <cellStyle name="40% - 强调文字颜色 4" xfId="33" builtinId="43" customBuiltin="1"/>
    <cellStyle name="40% - 强调文字颜色 4 10" xfId="718"/>
    <cellStyle name="40% - 强调文字颜色 4 10 2" xfId="3010"/>
    <cellStyle name="40% - 强调文字颜色 4 10 3" xfId="6243"/>
    <cellStyle name="40% - 强调文字颜色 4 11" xfId="719"/>
    <cellStyle name="40% - 强调文字颜色 4 11 2" xfId="3024"/>
    <cellStyle name="40% - 强调文字颜色 4 11 3" xfId="6244"/>
    <cellStyle name="40% - 强调文字颜色 4 12" xfId="720"/>
    <cellStyle name="40% - 强调文字颜色 4 12 2" xfId="3038"/>
    <cellStyle name="40% - 强调文字颜色 4 12 3" xfId="6245"/>
    <cellStyle name="40% - 强调文字颜色 4 13" xfId="721"/>
    <cellStyle name="40% - 强调文字颜色 4 13 2" xfId="3052"/>
    <cellStyle name="40% - 强调文字颜色 4 13 3" xfId="6246"/>
    <cellStyle name="40% - 强调文字颜色 4 14" xfId="722"/>
    <cellStyle name="40% - 强调文字颜色 4 14 2" xfId="3066"/>
    <cellStyle name="40% - 强调文字颜色 4 14 3" xfId="6247"/>
    <cellStyle name="40% - 强调文字颜色 4 15" xfId="723"/>
    <cellStyle name="40% - 强调文字颜色 4 15 2" xfId="3080"/>
    <cellStyle name="40% - 强调文字颜色 4 15 3" xfId="6248"/>
    <cellStyle name="40% - 强调文字颜色 4 16" xfId="724"/>
    <cellStyle name="40% - 强调文字颜色 4 16 2" xfId="3094"/>
    <cellStyle name="40% - 强调文字颜色 4 16 3" xfId="6249"/>
    <cellStyle name="40% - 强调文字颜色 4 17" xfId="725"/>
    <cellStyle name="40% - 强调文字颜色 4 17 2" xfId="3108"/>
    <cellStyle name="40% - 强调文字颜色 4 17 3" xfId="6250"/>
    <cellStyle name="40% - 强调文字颜色 4 18" xfId="726"/>
    <cellStyle name="40% - 强调文字颜色 4 18 2" xfId="3122"/>
    <cellStyle name="40% - 强调文字颜色 4 18 3" xfId="6251"/>
    <cellStyle name="40% - 强调文字颜色 4 19" xfId="727"/>
    <cellStyle name="40% - 强调文字颜色 4 19 2" xfId="2851"/>
    <cellStyle name="40% - 强调文字颜色 4 19 3" xfId="6252"/>
    <cellStyle name="40% - 强调文字颜色 4 2" xfId="728"/>
    <cellStyle name="40% - 强调文字颜色 4 2 2" xfId="2892"/>
    <cellStyle name="40% - 强调文字颜色 4 2 3" xfId="6253"/>
    <cellStyle name="40% - 强调文字颜色 4 20" xfId="729"/>
    <cellStyle name="40% - 强调文字颜色 4 20 2" xfId="3159"/>
    <cellStyle name="40% - 强调文字颜色 4 20 3" xfId="6254"/>
    <cellStyle name="40% - 强调文字颜色 4 21" xfId="730"/>
    <cellStyle name="40% - 强调文字颜色 4 21 2" xfId="3221"/>
    <cellStyle name="40% - 强调文字颜色 4 21 3" xfId="6255"/>
    <cellStyle name="40% - 强调文字颜色 4 22" xfId="731"/>
    <cellStyle name="40% - 强调文字颜色 4 22 2" xfId="3280"/>
    <cellStyle name="40% - 强调文字颜色 4 22 3" xfId="6256"/>
    <cellStyle name="40% - 强调文字颜色 4 23" xfId="732"/>
    <cellStyle name="40% - 强调文字颜色 4 23 2" xfId="3347"/>
    <cellStyle name="40% - 强调文字颜色 4 23 3" xfId="6257"/>
    <cellStyle name="40% - 强调文字颜色 4 24" xfId="733"/>
    <cellStyle name="40% - 强调文字颜色 4 24 2" xfId="3390"/>
    <cellStyle name="40% - 强调文字颜色 4 24 3" xfId="6258"/>
    <cellStyle name="40% - 强调文字颜色 4 25" xfId="734"/>
    <cellStyle name="40% - 强调文字颜色 4 25 2" xfId="3435"/>
    <cellStyle name="40% - 强调文字颜色 4 25 3" xfId="6259"/>
    <cellStyle name="40% - 强调文字颜色 4 26" xfId="735"/>
    <cellStyle name="40% - 强调文字颜色 4 26 2" xfId="3480"/>
    <cellStyle name="40% - 强调文字颜色 4 26 3" xfId="6260"/>
    <cellStyle name="40% - 强调文字颜色 4 27" xfId="736"/>
    <cellStyle name="40% - 强调文字颜色 4 27 2" xfId="3523"/>
    <cellStyle name="40% - 强调文字颜色 4 27 3" xfId="6261"/>
    <cellStyle name="40% - 强调文字颜色 4 28" xfId="737"/>
    <cellStyle name="40% - 强调文字颜色 4 28 2" xfId="3565"/>
    <cellStyle name="40% - 强调文字颜色 4 28 3" xfId="6262"/>
    <cellStyle name="40% - 强调文字颜色 4 29" xfId="738"/>
    <cellStyle name="40% - 强调文字颜色 4 29 2" xfId="3612"/>
    <cellStyle name="40% - 强调文字颜色 4 29 3" xfId="6263"/>
    <cellStyle name="40% - 强调文字颜色 4 3" xfId="739"/>
    <cellStyle name="40% - 强调文字颜色 4 3 2" xfId="2912"/>
    <cellStyle name="40% - 强调文字颜色 4 3 3" xfId="6264"/>
    <cellStyle name="40% - 强调文字颜色 4 30" xfId="740"/>
    <cellStyle name="40% - 强调文字颜色 4 30 2" xfId="3656"/>
    <cellStyle name="40% - 强调文字颜色 4 30 3" xfId="6265"/>
    <cellStyle name="40% - 强调文字颜色 4 31" xfId="741"/>
    <cellStyle name="40% - 强调文字颜色 4 31 2" xfId="3699"/>
    <cellStyle name="40% - 强调文字颜色 4 31 3" xfId="6266"/>
    <cellStyle name="40% - 强调文字颜色 4 32" xfId="742"/>
    <cellStyle name="40% - 强调文字颜色 4 32 2" xfId="3743"/>
    <cellStyle name="40% - 强调文字颜色 4 32 3" xfId="6267"/>
    <cellStyle name="40% - 强调文字颜色 4 33" xfId="743"/>
    <cellStyle name="40% - 强调文字颜色 4 33 2" xfId="3787"/>
    <cellStyle name="40% - 强调文字颜色 4 33 3" xfId="6268"/>
    <cellStyle name="40% - 强调文字颜色 4 34" xfId="744"/>
    <cellStyle name="40% - 强调文字颜色 4 34 2" xfId="3830"/>
    <cellStyle name="40% - 强调文字颜色 4 34 3" xfId="6269"/>
    <cellStyle name="40% - 强调文字颜色 4 35" xfId="745"/>
    <cellStyle name="40% - 强调文字颜色 4 35 2" xfId="3874"/>
    <cellStyle name="40% - 强调文字颜色 4 35 3" xfId="6270"/>
    <cellStyle name="40% - 强调文字颜色 4 36" xfId="746"/>
    <cellStyle name="40% - 强调文字颜色 4 36 2" xfId="3917"/>
    <cellStyle name="40% - 强调文字颜色 4 36 3" xfId="6271"/>
    <cellStyle name="40% - 强调文字颜色 4 37" xfId="747"/>
    <cellStyle name="40% - 强调文字颜色 4 37 2" xfId="3961"/>
    <cellStyle name="40% - 强调文字颜色 4 37 3" xfId="6272"/>
    <cellStyle name="40% - 强调文字颜色 4 38" xfId="748"/>
    <cellStyle name="40% - 强调文字颜色 4 38 2" xfId="4005"/>
    <cellStyle name="40% - 强调文字颜色 4 38 3" xfId="6273"/>
    <cellStyle name="40% - 强调文字颜色 4 39" xfId="749"/>
    <cellStyle name="40% - 强调文字颜色 4 39 2" xfId="4052"/>
    <cellStyle name="40% - 强调文字颜色 4 39 3" xfId="6274"/>
    <cellStyle name="40% - 强调文字颜色 4 4" xfId="750"/>
    <cellStyle name="40% - 强调文字颜色 4 4 2" xfId="2926"/>
    <cellStyle name="40% - 强调文字颜色 4 4 3" xfId="6275"/>
    <cellStyle name="40% - 强调文字颜色 4 40" xfId="751"/>
    <cellStyle name="40% - 强调文字颜色 4 40 2" xfId="4095"/>
    <cellStyle name="40% - 强调文字颜色 4 40 3" xfId="6276"/>
    <cellStyle name="40% - 强调文字颜色 4 41" xfId="752"/>
    <cellStyle name="40% - 强调文字颜色 4 41 2" xfId="4145"/>
    <cellStyle name="40% - 强调文字颜色 4 41 3" xfId="6277"/>
    <cellStyle name="40% - 强调文字颜色 4 42" xfId="753"/>
    <cellStyle name="40% - 强调文字颜色 4 42 2" xfId="4188"/>
    <cellStyle name="40% - 强调文字颜色 4 42 3" xfId="6278"/>
    <cellStyle name="40% - 强调文字颜色 4 43" xfId="754"/>
    <cellStyle name="40% - 强调文字颜色 4 43 2" xfId="4231"/>
    <cellStyle name="40% - 强调文字颜色 4 43 3" xfId="6279"/>
    <cellStyle name="40% - 强调文字颜色 4 44" xfId="755"/>
    <cellStyle name="40% - 强调文字颜色 4 44 2" xfId="4274"/>
    <cellStyle name="40% - 强调文字颜色 4 44 3" xfId="6280"/>
    <cellStyle name="40% - 强调文字颜色 4 45" xfId="756"/>
    <cellStyle name="40% - 强调文字颜色 4 45 2" xfId="4317"/>
    <cellStyle name="40% - 强调文字颜色 4 45 3" xfId="6281"/>
    <cellStyle name="40% - 强调文字颜色 4 46" xfId="757"/>
    <cellStyle name="40% - 强调文字颜色 4 46 2" xfId="4360"/>
    <cellStyle name="40% - 强调文字颜色 4 46 3" xfId="6282"/>
    <cellStyle name="40% - 强调文字颜色 4 47" xfId="758"/>
    <cellStyle name="40% - 强调文字颜色 4 47 2" xfId="4402"/>
    <cellStyle name="40% - 强调文字颜色 4 47 3" xfId="6283"/>
    <cellStyle name="40% - 强调文字颜色 4 48" xfId="759"/>
    <cellStyle name="40% - 强调文字颜色 4 48 2" xfId="4445"/>
    <cellStyle name="40% - 强调文字颜色 4 48 3" xfId="6284"/>
    <cellStyle name="40% - 强调文字颜色 4 49" xfId="760"/>
    <cellStyle name="40% - 强调文字颜色 4 49 2" xfId="4487"/>
    <cellStyle name="40% - 强调文字颜色 4 49 3" xfId="6285"/>
    <cellStyle name="40% - 强调文字颜色 4 5" xfId="761"/>
    <cellStyle name="40% - 强调文字颜色 4 5 2" xfId="2940"/>
    <cellStyle name="40% - 强调文字颜色 4 5 3" xfId="6286"/>
    <cellStyle name="40% - 强调文字颜色 4 50" xfId="762"/>
    <cellStyle name="40% - 强调文字颜色 4 50 2" xfId="4530"/>
    <cellStyle name="40% - 强调文字颜色 4 50 3" xfId="6287"/>
    <cellStyle name="40% - 强调文字颜色 4 51" xfId="763"/>
    <cellStyle name="40% - 强调文字颜色 4 51 2" xfId="4573"/>
    <cellStyle name="40% - 强调文字颜色 4 51 3" xfId="6288"/>
    <cellStyle name="40% - 强调文字颜色 4 52" xfId="764"/>
    <cellStyle name="40% - 强调文字颜色 4 52 2" xfId="4616"/>
    <cellStyle name="40% - 强调文字颜色 4 52 3" xfId="6289"/>
    <cellStyle name="40% - 强调文字颜色 4 53" xfId="765"/>
    <cellStyle name="40% - 强调文字颜色 4 53 2" xfId="4660"/>
    <cellStyle name="40% - 强调文字颜色 4 53 3" xfId="6290"/>
    <cellStyle name="40% - 强调文字颜色 4 54" xfId="766"/>
    <cellStyle name="40% - 强调文字颜色 4 54 2" xfId="4703"/>
    <cellStyle name="40% - 强调文字颜色 4 54 3" xfId="6291"/>
    <cellStyle name="40% - 强调文字颜色 4 55" xfId="767"/>
    <cellStyle name="40% - 强调文字颜色 4 55 2" xfId="4747"/>
    <cellStyle name="40% - 强调文字颜色 4 55 3" xfId="6292"/>
    <cellStyle name="40% - 强调文字颜色 4 56" xfId="768"/>
    <cellStyle name="40% - 强调文字颜色 4 56 2" xfId="4791"/>
    <cellStyle name="40% - 强调文字颜色 4 56 3" xfId="6293"/>
    <cellStyle name="40% - 强调文字颜色 4 57" xfId="769"/>
    <cellStyle name="40% - 强调文字颜色 4 57 2" xfId="4837"/>
    <cellStyle name="40% - 强调文字颜色 4 57 3" xfId="6294"/>
    <cellStyle name="40% - 强调文字颜色 4 58" xfId="770"/>
    <cellStyle name="40% - 强调文字颜色 4 58 2" xfId="4881"/>
    <cellStyle name="40% - 强调文字颜色 4 58 3" xfId="6295"/>
    <cellStyle name="40% - 强调文字颜色 4 59" xfId="771"/>
    <cellStyle name="40% - 强调文字颜色 4 59 2" xfId="4926"/>
    <cellStyle name="40% - 强调文字颜色 4 59 3" xfId="6296"/>
    <cellStyle name="40% - 强调文字颜色 4 6" xfId="772"/>
    <cellStyle name="40% - 强调文字颜色 4 6 2" xfId="2954"/>
    <cellStyle name="40% - 强调文字颜色 4 6 3" xfId="6297"/>
    <cellStyle name="40% - 强调文字颜色 4 60" xfId="773"/>
    <cellStyle name="40% - 强调文字颜色 4 60 2" xfId="4969"/>
    <cellStyle name="40% - 强调文字颜色 4 60 3" xfId="6298"/>
    <cellStyle name="40% - 强调文字颜色 4 61" xfId="774"/>
    <cellStyle name="40% - 强调文字颜色 4 61 2" xfId="5016"/>
    <cellStyle name="40% - 强调文字颜色 4 61 3" xfId="6299"/>
    <cellStyle name="40% - 强调文字颜色 4 62" xfId="775"/>
    <cellStyle name="40% - 强调文字颜色 4 62 2" xfId="5060"/>
    <cellStyle name="40% - 强调文字颜色 4 62 3" xfId="6300"/>
    <cellStyle name="40% - 强调文字颜色 4 63" xfId="776"/>
    <cellStyle name="40% - 强调文字颜色 4 63 2" xfId="5104"/>
    <cellStyle name="40% - 强调文字颜色 4 63 3" xfId="6301"/>
    <cellStyle name="40% - 强调文字颜色 4 64" xfId="777"/>
    <cellStyle name="40% - 强调文字颜色 4 64 2" xfId="5146"/>
    <cellStyle name="40% - 强调文字颜色 4 64 3" xfId="6302"/>
    <cellStyle name="40% - 强调文字颜色 4 65" xfId="778"/>
    <cellStyle name="40% - 强调文字颜色 4 65 2" xfId="5201"/>
    <cellStyle name="40% - 强调文字颜色 4 65 3" xfId="6303"/>
    <cellStyle name="40% - 强调文字颜色 4 66" xfId="779"/>
    <cellStyle name="40% - 强调文字颜色 4 66 2" xfId="5245"/>
    <cellStyle name="40% - 强调文字颜色 4 66 3" xfId="6304"/>
    <cellStyle name="40% - 强调文字颜色 4 67" xfId="780"/>
    <cellStyle name="40% - 强调文字颜色 4 67 2" xfId="5289"/>
    <cellStyle name="40% - 强调文字颜色 4 67 3" xfId="6305"/>
    <cellStyle name="40% - 强调文字颜色 4 68" xfId="781"/>
    <cellStyle name="40% - 强调文字颜色 4 68 2" xfId="5333"/>
    <cellStyle name="40% - 强调文字颜色 4 68 3" xfId="6306"/>
    <cellStyle name="40% - 强调文字颜色 4 69" xfId="782"/>
    <cellStyle name="40% - 强调文字颜色 4 69 2" xfId="5377"/>
    <cellStyle name="40% - 强调文字颜色 4 69 3" xfId="6307"/>
    <cellStyle name="40% - 强调文字颜色 4 7" xfId="783"/>
    <cellStyle name="40% - 强调文字颜色 4 7 2" xfId="2968"/>
    <cellStyle name="40% - 强调文字颜色 4 7 3" xfId="6308"/>
    <cellStyle name="40% - 强调文字颜色 4 70" xfId="784"/>
    <cellStyle name="40% - 强调文字颜色 4 70 2" xfId="5421"/>
    <cellStyle name="40% - 强调文字颜色 4 70 3" xfId="6309"/>
    <cellStyle name="40% - 强调文字颜色 4 71" xfId="785"/>
    <cellStyle name="40% - 强调文字颜色 4 71 2" xfId="2758"/>
    <cellStyle name="40% - 强调文字颜色 4 71 3" xfId="5465"/>
    <cellStyle name="40% - 强调文字颜色 4 71 4" xfId="6310"/>
    <cellStyle name="40% - 强调文字颜色 4 72" xfId="5512"/>
    <cellStyle name="40% - 强调文字颜色 4 73" xfId="2803"/>
    <cellStyle name="40% - 强调文字颜色 4 74" xfId="5558"/>
    <cellStyle name="40% - 强调文字颜色 4 75" xfId="8268"/>
    <cellStyle name="40% - 强调文字颜色 4 76" xfId="8313"/>
    <cellStyle name="40% - 强调文字颜色 4 8" xfId="786"/>
    <cellStyle name="40% - 强调文字颜色 4 8 2" xfId="2982"/>
    <cellStyle name="40% - 强调文字颜色 4 8 3" xfId="6311"/>
    <cellStyle name="40% - 强调文字颜色 4 9" xfId="787"/>
    <cellStyle name="40% - 强调文字颜色 4 9 2" xfId="2996"/>
    <cellStyle name="40% - 强调文字颜色 4 9 3" xfId="6312"/>
    <cellStyle name="40% - 强调文字颜色 5" xfId="37" builtinId="47" customBuiltin="1"/>
    <cellStyle name="40% - 强调文字颜色 5 10" xfId="788"/>
    <cellStyle name="40% - 强调文字颜色 5 10 2" xfId="3012"/>
    <cellStyle name="40% - 强调文字颜色 5 10 3" xfId="6313"/>
    <cellStyle name="40% - 强调文字颜色 5 11" xfId="789"/>
    <cellStyle name="40% - 强调文字颜色 5 11 2" xfId="3026"/>
    <cellStyle name="40% - 强调文字颜色 5 11 3" xfId="6314"/>
    <cellStyle name="40% - 强调文字颜色 5 12" xfId="790"/>
    <cellStyle name="40% - 强调文字颜色 5 12 2" xfId="3040"/>
    <cellStyle name="40% - 强调文字颜色 5 12 3" xfId="6315"/>
    <cellStyle name="40% - 强调文字颜色 5 13" xfId="791"/>
    <cellStyle name="40% - 强调文字颜色 5 13 2" xfId="3054"/>
    <cellStyle name="40% - 强调文字颜色 5 13 3" xfId="6316"/>
    <cellStyle name="40% - 强调文字颜色 5 14" xfId="792"/>
    <cellStyle name="40% - 强调文字颜色 5 14 2" xfId="3068"/>
    <cellStyle name="40% - 强调文字颜色 5 14 3" xfId="6317"/>
    <cellStyle name="40% - 强调文字颜色 5 15" xfId="793"/>
    <cellStyle name="40% - 强调文字颜色 5 15 2" xfId="3082"/>
    <cellStyle name="40% - 强调文字颜色 5 15 3" xfId="6318"/>
    <cellStyle name="40% - 强调文字颜色 5 16" xfId="794"/>
    <cellStyle name="40% - 强调文字颜色 5 16 2" xfId="3096"/>
    <cellStyle name="40% - 强调文字颜色 5 16 3" xfId="6319"/>
    <cellStyle name="40% - 强调文字颜色 5 17" xfId="795"/>
    <cellStyle name="40% - 强调文字颜色 5 17 2" xfId="3110"/>
    <cellStyle name="40% - 强调文字颜色 5 17 3" xfId="6320"/>
    <cellStyle name="40% - 强调文字颜色 5 18" xfId="796"/>
    <cellStyle name="40% - 强调文字颜色 5 18 2" xfId="3124"/>
    <cellStyle name="40% - 强调文字颜色 5 18 3" xfId="6321"/>
    <cellStyle name="40% - 强调文字颜色 5 19" xfId="797"/>
    <cellStyle name="40% - 强调文字颜色 5 19 2" xfId="2855"/>
    <cellStyle name="40% - 强调文字颜色 5 19 3" xfId="6322"/>
    <cellStyle name="40% - 强调文字颜色 5 2" xfId="798"/>
    <cellStyle name="40% - 强调文字颜色 5 2 2" xfId="2899"/>
    <cellStyle name="40% - 强调文字颜色 5 2 3" xfId="6323"/>
    <cellStyle name="40% - 强调文字颜色 5 20" xfId="799"/>
    <cellStyle name="40% - 强调文字颜色 5 20 2" xfId="3163"/>
    <cellStyle name="40% - 强调文字颜色 5 20 3" xfId="6324"/>
    <cellStyle name="40% - 强调文字颜色 5 21" xfId="800"/>
    <cellStyle name="40% - 强调文字颜色 5 21 2" xfId="3225"/>
    <cellStyle name="40% - 强调文字颜色 5 21 3" xfId="6325"/>
    <cellStyle name="40% - 强调文字颜色 5 22" xfId="801"/>
    <cellStyle name="40% - 强调文字颜色 5 22 2" xfId="3284"/>
    <cellStyle name="40% - 强调文字颜色 5 22 3" xfId="6326"/>
    <cellStyle name="40% - 强调文字颜色 5 23" xfId="802"/>
    <cellStyle name="40% - 强调文字颜色 5 23 2" xfId="3351"/>
    <cellStyle name="40% - 强调文字颜色 5 23 3" xfId="6327"/>
    <cellStyle name="40% - 强调文字颜色 5 24" xfId="803"/>
    <cellStyle name="40% - 强调文字颜色 5 24 2" xfId="3394"/>
    <cellStyle name="40% - 强调文字颜色 5 24 3" xfId="6328"/>
    <cellStyle name="40% - 强调文字颜色 5 25" xfId="804"/>
    <cellStyle name="40% - 强调文字颜色 5 25 2" xfId="3439"/>
    <cellStyle name="40% - 强调文字颜色 5 25 3" xfId="6329"/>
    <cellStyle name="40% - 强调文字颜色 5 26" xfId="805"/>
    <cellStyle name="40% - 强调文字颜色 5 26 2" xfId="3484"/>
    <cellStyle name="40% - 强调文字颜色 5 26 3" xfId="6330"/>
    <cellStyle name="40% - 强调文字颜色 5 27" xfId="806"/>
    <cellStyle name="40% - 强调文字颜色 5 27 2" xfId="3527"/>
    <cellStyle name="40% - 强调文字颜色 5 27 3" xfId="6331"/>
    <cellStyle name="40% - 强调文字颜色 5 28" xfId="807"/>
    <cellStyle name="40% - 强调文字颜色 5 28 2" xfId="3569"/>
    <cellStyle name="40% - 强调文字颜色 5 28 3" xfId="6332"/>
    <cellStyle name="40% - 强调文字颜色 5 29" xfId="808"/>
    <cellStyle name="40% - 强调文字颜色 5 29 2" xfId="3616"/>
    <cellStyle name="40% - 强调文字颜色 5 29 3" xfId="6333"/>
    <cellStyle name="40% - 强调文字颜色 5 3" xfId="809"/>
    <cellStyle name="40% - 强调文字颜色 5 3 2" xfId="2914"/>
    <cellStyle name="40% - 强调文字颜色 5 3 3" xfId="6334"/>
    <cellStyle name="40% - 强调文字颜色 5 30" xfId="810"/>
    <cellStyle name="40% - 强调文字颜色 5 30 2" xfId="3660"/>
    <cellStyle name="40% - 强调文字颜色 5 30 3" xfId="6335"/>
    <cellStyle name="40% - 强调文字颜色 5 31" xfId="811"/>
    <cellStyle name="40% - 强调文字颜色 5 31 2" xfId="3703"/>
    <cellStyle name="40% - 强调文字颜色 5 31 3" xfId="6336"/>
    <cellStyle name="40% - 强调文字颜色 5 32" xfId="812"/>
    <cellStyle name="40% - 强调文字颜色 5 32 2" xfId="3747"/>
    <cellStyle name="40% - 强调文字颜色 5 32 3" xfId="6337"/>
    <cellStyle name="40% - 强调文字颜色 5 33" xfId="813"/>
    <cellStyle name="40% - 强调文字颜色 5 33 2" xfId="3791"/>
    <cellStyle name="40% - 强调文字颜色 5 33 3" xfId="6338"/>
    <cellStyle name="40% - 强调文字颜色 5 34" xfId="814"/>
    <cellStyle name="40% - 强调文字颜色 5 34 2" xfId="3834"/>
    <cellStyle name="40% - 强调文字颜色 5 34 3" xfId="6339"/>
    <cellStyle name="40% - 强调文字颜色 5 35" xfId="815"/>
    <cellStyle name="40% - 强调文字颜色 5 35 2" xfId="3878"/>
    <cellStyle name="40% - 强调文字颜色 5 35 3" xfId="6340"/>
    <cellStyle name="40% - 强调文字颜色 5 36" xfId="816"/>
    <cellStyle name="40% - 强调文字颜色 5 36 2" xfId="3921"/>
    <cellStyle name="40% - 强调文字颜色 5 36 3" xfId="6341"/>
    <cellStyle name="40% - 强调文字颜色 5 37" xfId="817"/>
    <cellStyle name="40% - 强调文字颜色 5 37 2" xfId="3965"/>
    <cellStyle name="40% - 强调文字颜色 5 37 3" xfId="6342"/>
    <cellStyle name="40% - 强调文字颜色 5 38" xfId="818"/>
    <cellStyle name="40% - 强调文字颜色 5 38 2" xfId="4009"/>
    <cellStyle name="40% - 强调文字颜色 5 38 3" xfId="6343"/>
    <cellStyle name="40% - 强调文字颜色 5 39" xfId="819"/>
    <cellStyle name="40% - 强调文字颜色 5 39 2" xfId="4056"/>
    <cellStyle name="40% - 强调文字颜色 5 39 3" xfId="6344"/>
    <cellStyle name="40% - 强调文字颜色 5 4" xfId="820"/>
    <cellStyle name="40% - 强调文字颜色 5 4 2" xfId="2928"/>
    <cellStyle name="40% - 强调文字颜色 5 4 3" xfId="6345"/>
    <cellStyle name="40% - 强调文字颜色 5 40" xfId="821"/>
    <cellStyle name="40% - 强调文字颜色 5 40 2" xfId="4099"/>
    <cellStyle name="40% - 强调文字颜色 5 40 3" xfId="6346"/>
    <cellStyle name="40% - 强调文字颜色 5 41" xfId="822"/>
    <cellStyle name="40% - 强调文字颜色 5 41 2" xfId="4149"/>
    <cellStyle name="40% - 强调文字颜色 5 41 3" xfId="6347"/>
    <cellStyle name="40% - 强调文字颜色 5 42" xfId="823"/>
    <cellStyle name="40% - 强调文字颜色 5 42 2" xfId="4192"/>
    <cellStyle name="40% - 强调文字颜色 5 42 3" xfId="6348"/>
    <cellStyle name="40% - 强调文字颜色 5 43" xfId="824"/>
    <cellStyle name="40% - 强调文字颜色 5 43 2" xfId="4235"/>
    <cellStyle name="40% - 强调文字颜色 5 43 3" xfId="6349"/>
    <cellStyle name="40% - 强调文字颜色 5 44" xfId="825"/>
    <cellStyle name="40% - 强调文字颜色 5 44 2" xfId="4278"/>
    <cellStyle name="40% - 强调文字颜色 5 44 3" xfId="6350"/>
    <cellStyle name="40% - 强调文字颜色 5 45" xfId="826"/>
    <cellStyle name="40% - 强调文字颜色 5 45 2" xfId="4321"/>
    <cellStyle name="40% - 强调文字颜色 5 45 3" xfId="6351"/>
    <cellStyle name="40% - 强调文字颜色 5 46" xfId="827"/>
    <cellStyle name="40% - 强调文字颜色 5 46 2" xfId="4364"/>
    <cellStyle name="40% - 强调文字颜色 5 46 3" xfId="6352"/>
    <cellStyle name="40% - 强调文字颜色 5 47" xfId="828"/>
    <cellStyle name="40% - 强调文字颜色 5 47 2" xfId="4406"/>
    <cellStyle name="40% - 强调文字颜色 5 47 3" xfId="6353"/>
    <cellStyle name="40% - 强调文字颜色 5 48" xfId="829"/>
    <cellStyle name="40% - 强调文字颜色 5 48 2" xfId="4449"/>
    <cellStyle name="40% - 强调文字颜色 5 48 3" xfId="6354"/>
    <cellStyle name="40% - 强调文字颜色 5 49" xfId="830"/>
    <cellStyle name="40% - 强调文字颜色 5 49 2" xfId="4491"/>
    <cellStyle name="40% - 强调文字颜色 5 49 3" xfId="6355"/>
    <cellStyle name="40% - 强调文字颜色 5 5" xfId="831"/>
    <cellStyle name="40% - 强调文字颜色 5 5 2" xfId="2942"/>
    <cellStyle name="40% - 强调文字颜色 5 5 3" xfId="6356"/>
    <cellStyle name="40% - 强调文字颜色 5 50" xfId="832"/>
    <cellStyle name="40% - 强调文字颜色 5 50 2" xfId="4534"/>
    <cellStyle name="40% - 强调文字颜色 5 50 3" xfId="6357"/>
    <cellStyle name="40% - 强调文字颜色 5 51" xfId="833"/>
    <cellStyle name="40% - 强调文字颜色 5 51 2" xfId="4577"/>
    <cellStyle name="40% - 强调文字颜色 5 51 3" xfId="6358"/>
    <cellStyle name="40% - 强调文字颜色 5 52" xfId="834"/>
    <cellStyle name="40% - 强调文字颜色 5 52 2" xfId="4620"/>
    <cellStyle name="40% - 强调文字颜色 5 52 3" xfId="6359"/>
    <cellStyle name="40% - 强调文字颜色 5 53" xfId="835"/>
    <cellStyle name="40% - 强调文字颜色 5 53 2" xfId="4664"/>
    <cellStyle name="40% - 强调文字颜色 5 53 3" xfId="6360"/>
    <cellStyle name="40% - 强调文字颜色 5 54" xfId="836"/>
    <cellStyle name="40% - 强调文字颜色 5 54 2" xfId="4707"/>
    <cellStyle name="40% - 强调文字颜色 5 54 3" xfId="6361"/>
    <cellStyle name="40% - 强调文字颜色 5 55" xfId="837"/>
    <cellStyle name="40% - 强调文字颜色 5 55 2" xfId="4751"/>
    <cellStyle name="40% - 强调文字颜色 5 55 3" xfId="6362"/>
    <cellStyle name="40% - 强调文字颜色 5 56" xfId="838"/>
    <cellStyle name="40% - 强调文字颜色 5 56 2" xfId="4795"/>
    <cellStyle name="40% - 强调文字颜色 5 56 3" xfId="6363"/>
    <cellStyle name="40% - 强调文字颜色 5 57" xfId="839"/>
    <cellStyle name="40% - 强调文字颜色 5 57 2" xfId="4841"/>
    <cellStyle name="40% - 强调文字颜色 5 57 3" xfId="6364"/>
    <cellStyle name="40% - 强调文字颜色 5 58" xfId="840"/>
    <cellStyle name="40% - 强调文字颜色 5 58 2" xfId="4885"/>
    <cellStyle name="40% - 强调文字颜色 5 58 3" xfId="6365"/>
    <cellStyle name="40% - 强调文字颜色 5 59" xfId="841"/>
    <cellStyle name="40% - 强调文字颜色 5 59 2" xfId="4930"/>
    <cellStyle name="40% - 强调文字颜色 5 59 3" xfId="6366"/>
    <cellStyle name="40% - 强调文字颜色 5 6" xfId="842"/>
    <cellStyle name="40% - 强调文字颜色 5 6 2" xfId="2956"/>
    <cellStyle name="40% - 强调文字颜色 5 6 3" xfId="6367"/>
    <cellStyle name="40% - 强调文字颜色 5 60" xfId="843"/>
    <cellStyle name="40% - 强调文字颜色 5 60 2" xfId="4973"/>
    <cellStyle name="40% - 强调文字颜色 5 60 3" xfId="6368"/>
    <cellStyle name="40% - 强调文字颜色 5 61" xfId="844"/>
    <cellStyle name="40% - 强调文字颜色 5 61 2" xfId="5020"/>
    <cellStyle name="40% - 强调文字颜色 5 61 3" xfId="6369"/>
    <cellStyle name="40% - 强调文字颜色 5 62" xfId="845"/>
    <cellStyle name="40% - 强调文字颜色 5 62 2" xfId="5064"/>
    <cellStyle name="40% - 强调文字颜色 5 62 3" xfId="6370"/>
    <cellStyle name="40% - 强调文字颜色 5 63" xfId="846"/>
    <cellStyle name="40% - 强调文字颜色 5 63 2" xfId="5108"/>
    <cellStyle name="40% - 强调文字颜色 5 63 3" xfId="6371"/>
    <cellStyle name="40% - 强调文字颜色 5 64" xfId="847"/>
    <cellStyle name="40% - 强调文字颜色 5 64 2" xfId="5150"/>
    <cellStyle name="40% - 强调文字颜色 5 64 3" xfId="6372"/>
    <cellStyle name="40% - 强调文字颜色 5 65" xfId="848"/>
    <cellStyle name="40% - 强调文字颜色 5 65 2" xfId="5205"/>
    <cellStyle name="40% - 强调文字颜色 5 65 3" xfId="6373"/>
    <cellStyle name="40% - 强调文字颜色 5 66" xfId="849"/>
    <cellStyle name="40% - 强调文字颜色 5 66 2" xfId="5249"/>
    <cellStyle name="40% - 强调文字颜色 5 66 3" xfId="6374"/>
    <cellStyle name="40% - 强调文字颜色 5 67" xfId="850"/>
    <cellStyle name="40% - 强调文字颜色 5 67 2" xfId="5293"/>
    <cellStyle name="40% - 强调文字颜色 5 67 3" xfId="6375"/>
    <cellStyle name="40% - 强调文字颜色 5 68" xfId="851"/>
    <cellStyle name="40% - 强调文字颜色 5 68 2" xfId="5337"/>
    <cellStyle name="40% - 强调文字颜色 5 68 3" xfId="6376"/>
    <cellStyle name="40% - 强调文字颜色 5 69" xfId="852"/>
    <cellStyle name="40% - 强调文字颜色 5 69 2" xfId="5381"/>
    <cellStyle name="40% - 强调文字颜色 5 69 3" xfId="6377"/>
    <cellStyle name="40% - 强调文字颜色 5 7" xfId="853"/>
    <cellStyle name="40% - 强调文字颜色 5 7 2" xfId="2970"/>
    <cellStyle name="40% - 强调文字颜色 5 7 3" xfId="6378"/>
    <cellStyle name="40% - 强调文字颜色 5 70" xfId="854"/>
    <cellStyle name="40% - 强调文字颜色 5 70 2" xfId="5425"/>
    <cellStyle name="40% - 强调文字颜色 5 70 3" xfId="6379"/>
    <cellStyle name="40% - 强调文字颜色 5 71" xfId="855"/>
    <cellStyle name="40% - 强调文字颜色 5 71 2" xfId="2762"/>
    <cellStyle name="40% - 强调文字颜色 5 71 3" xfId="5469"/>
    <cellStyle name="40% - 强调文字颜色 5 71 4" xfId="6380"/>
    <cellStyle name="40% - 强调文字颜色 5 72" xfId="5516"/>
    <cellStyle name="40% - 强调文字颜色 5 73" xfId="2807"/>
    <cellStyle name="40% - 强调文字颜色 5 74" xfId="5562"/>
    <cellStyle name="40% - 强调文字颜色 5 75" xfId="8272"/>
    <cellStyle name="40% - 强调文字颜色 5 76" xfId="8317"/>
    <cellStyle name="40% - 强调文字颜色 5 8" xfId="856"/>
    <cellStyle name="40% - 强调文字颜色 5 8 2" xfId="2984"/>
    <cellStyle name="40% - 强调文字颜色 5 8 3" xfId="6381"/>
    <cellStyle name="40% - 强调文字颜色 5 9" xfId="857"/>
    <cellStyle name="40% - 强调文字颜色 5 9 2" xfId="2998"/>
    <cellStyle name="40% - 强调文字颜色 5 9 3" xfId="6382"/>
    <cellStyle name="40% - 强调文字颜色 6" xfId="41" builtinId="51" customBuiltin="1"/>
    <cellStyle name="40% - 强调文字颜色 6 10" xfId="858"/>
    <cellStyle name="40% - 强调文字颜色 6 10 2" xfId="3014"/>
    <cellStyle name="40% - 强调文字颜色 6 10 3" xfId="6383"/>
    <cellStyle name="40% - 强调文字颜色 6 11" xfId="859"/>
    <cellStyle name="40% - 强调文字颜色 6 11 2" xfId="3028"/>
    <cellStyle name="40% - 强调文字颜色 6 11 3" xfId="6384"/>
    <cellStyle name="40% - 强调文字颜色 6 12" xfId="860"/>
    <cellStyle name="40% - 强调文字颜色 6 12 2" xfId="3042"/>
    <cellStyle name="40% - 强调文字颜色 6 12 3" xfId="6385"/>
    <cellStyle name="40% - 强调文字颜色 6 13" xfId="861"/>
    <cellStyle name="40% - 强调文字颜色 6 13 2" xfId="3056"/>
    <cellStyle name="40% - 强调文字颜色 6 13 3" xfId="6386"/>
    <cellStyle name="40% - 强调文字颜色 6 14" xfId="862"/>
    <cellStyle name="40% - 强调文字颜色 6 14 2" xfId="3070"/>
    <cellStyle name="40% - 强调文字颜色 6 14 3" xfId="6387"/>
    <cellStyle name="40% - 强调文字颜色 6 15" xfId="863"/>
    <cellStyle name="40% - 强调文字颜色 6 15 2" xfId="3084"/>
    <cellStyle name="40% - 强调文字颜色 6 15 3" xfId="6388"/>
    <cellStyle name="40% - 强调文字颜色 6 16" xfId="864"/>
    <cellStyle name="40% - 强调文字颜色 6 16 2" xfId="3098"/>
    <cellStyle name="40% - 强调文字颜色 6 16 3" xfId="6389"/>
    <cellStyle name="40% - 强调文字颜色 6 17" xfId="865"/>
    <cellStyle name="40% - 强调文字颜色 6 17 2" xfId="3112"/>
    <cellStyle name="40% - 强调文字颜色 6 17 3" xfId="6390"/>
    <cellStyle name="40% - 强调文字颜色 6 18" xfId="866"/>
    <cellStyle name="40% - 强调文字颜色 6 18 2" xfId="3126"/>
    <cellStyle name="40% - 强调文字颜色 6 18 3" xfId="6391"/>
    <cellStyle name="40% - 强调文字颜色 6 19" xfId="867"/>
    <cellStyle name="40% - 强调文字颜色 6 19 2" xfId="2859"/>
    <cellStyle name="40% - 强调文字颜色 6 19 3" xfId="6392"/>
    <cellStyle name="40% - 强调文字颜色 6 2" xfId="868"/>
    <cellStyle name="40% - 强调文字颜色 6 2 2" xfId="2883"/>
    <cellStyle name="40% - 强调文字颜色 6 2 3" xfId="6393"/>
    <cellStyle name="40% - 强调文字颜色 6 20" xfId="869"/>
    <cellStyle name="40% - 强调文字颜色 6 20 2" xfId="3167"/>
    <cellStyle name="40% - 强调文字颜色 6 20 3" xfId="6394"/>
    <cellStyle name="40% - 强调文字颜色 6 21" xfId="870"/>
    <cellStyle name="40% - 强调文字颜色 6 21 2" xfId="3229"/>
    <cellStyle name="40% - 强调文字颜色 6 21 3" xfId="6395"/>
    <cellStyle name="40% - 强调文字颜色 6 22" xfId="871"/>
    <cellStyle name="40% - 强调文字颜色 6 22 2" xfId="3288"/>
    <cellStyle name="40% - 强调文字颜色 6 22 3" xfId="6396"/>
    <cellStyle name="40% - 强调文字颜色 6 23" xfId="872"/>
    <cellStyle name="40% - 强调文字颜色 6 23 2" xfId="3355"/>
    <cellStyle name="40% - 强调文字颜色 6 23 3" xfId="6397"/>
    <cellStyle name="40% - 强调文字颜色 6 24" xfId="873"/>
    <cellStyle name="40% - 强调文字颜色 6 24 2" xfId="3398"/>
    <cellStyle name="40% - 强调文字颜色 6 24 3" xfId="6398"/>
    <cellStyle name="40% - 强调文字颜色 6 25" xfId="874"/>
    <cellStyle name="40% - 强调文字颜色 6 25 2" xfId="3443"/>
    <cellStyle name="40% - 强调文字颜色 6 25 3" xfId="6399"/>
    <cellStyle name="40% - 强调文字颜色 6 26" xfId="875"/>
    <cellStyle name="40% - 强调文字颜色 6 26 2" xfId="3488"/>
    <cellStyle name="40% - 强调文字颜色 6 26 3" xfId="6400"/>
    <cellStyle name="40% - 强调文字颜色 6 27" xfId="876"/>
    <cellStyle name="40% - 强调文字颜色 6 27 2" xfId="3531"/>
    <cellStyle name="40% - 强调文字颜色 6 27 3" xfId="6401"/>
    <cellStyle name="40% - 强调文字颜色 6 28" xfId="877"/>
    <cellStyle name="40% - 强调文字颜色 6 28 2" xfId="3573"/>
    <cellStyle name="40% - 强调文字颜色 6 28 3" xfId="6402"/>
    <cellStyle name="40% - 强调文字颜色 6 29" xfId="878"/>
    <cellStyle name="40% - 强调文字颜色 6 29 2" xfId="3620"/>
    <cellStyle name="40% - 强调文字颜色 6 29 3" xfId="6403"/>
    <cellStyle name="40% - 强调文字颜色 6 3" xfId="879"/>
    <cellStyle name="40% - 强调文字颜色 6 3 2" xfId="2916"/>
    <cellStyle name="40% - 强调文字颜色 6 3 3" xfId="6404"/>
    <cellStyle name="40% - 强调文字颜色 6 30" xfId="880"/>
    <cellStyle name="40% - 强调文字颜色 6 30 2" xfId="3664"/>
    <cellStyle name="40% - 强调文字颜色 6 30 3" xfId="6405"/>
    <cellStyle name="40% - 强调文字颜色 6 31" xfId="881"/>
    <cellStyle name="40% - 强调文字颜色 6 31 2" xfId="3707"/>
    <cellStyle name="40% - 强调文字颜色 6 31 3" xfId="6406"/>
    <cellStyle name="40% - 强调文字颜色 6 32" xfId="882"/>
    <cellStyle name="40% - 强调文字颜色 6 32 2" xfId="3751"/>
    <cellStyle name="40% - 强调文字颜色 6 32 3" xfId="6407"/>
    <cellStyle name="40% - 强调文字颜色 6 33" xfId="883"/>
    <cellStyle name="40% - 强调文字颜色 6 33 2" xfId="3795"/>
    <cellStyle name="40% - 强调文字颜色 6 33 3" xfId="6408"/>
    <cellStyle name="40% - 强调文字颜色 6 34" xfId="884"/>
    <cellStyle name="40% - 强调文字颜色 6 34 2" xfId="3838"/>
    <cellStyle name="40% - 强调文字颜色 6 34 3" xfId="6409"/>
    <cellStyle name="40% - 强调文字颜色 6 35" xfId="885"/>
    <cellStyle name="40% - 强调文字颜色 6 35 2" xfId="3882"/>
    <cellStyle name="40% - 强调文字颜色 6 35 3" xfId="6410"/>
    <cellStyle name="40% - 强调文字颜色 6 36" xfId="886"/>
    <cellStyle name="40% - 强调文字颜色 6 36 2" xfId="3925"/>
    <cellStyle name="40% - 强调文字颜色 6 36 3" xfId="6411"/>
    <cellStyle name="40% - 强调文字颜色 6 37" xfId="887"/>
    <cellStyle name="40% - 强调文字颜色 6 37 2" xfId="3969"/>
    <cellStyle name="40% - 强调文字颜色 6 37 3" xfId="6412"/>
    <cellStyle name="40% - 强调文字颜色 6 38" xfId="888"/>
    <cellStyle name="40% - 强调文字颜色 6 38 2" xfId="4013"/>
    <cellStyle name="40% - 强调文字颜色 6 38 3" xfId="6413"/>
    <cellStyle name="40% - 强调文字颜色 6 39" xfId="889"/>
    <cellStyle name="40% - 强调文字颜色 6 39 2" xfId="4060"/>
    <cellStyle name="40% - 强调文字颜色 6 39 3" xfId="6414"/>
    <cellStyle name="40% - 强调文字颜色 6 4" xfId="890"/>
    <cellStyle name="40% - 强调文字颜色 6 4 2" xfId="2930"/>
    <cellStyle name="40% - 强调文字颜色 6 4 3" xfId="6415"/>
    <cellStyle name="40% - 强调文字颜色 6 40" xfId="891"/>
    <cellStyle name="40% - 强调文字颜色 6 40 2" xfId="4103"/>
    <cellStyle name="40% - 强调文字颜色 6 40 3" xfId="6416"/>
    <cellStyle name="40% - 强调文字颜色 6 41" xfId="892"/>
    <cellStyle name="40% - 强调文字颜色 6 41 2" xfId="4153"/>
    <cellStyle name="40% - 强调文字颜色 6 41 3" xfId="6417"/>
    <cellStyle name="40% - 强调文字颜色 6 42" xfId="893"/>
    <cellStyle name="40% - 强调文字颜色 6 42 2" xfId="4196"/>
    <cellStyle name="40% - 强调文字颜色 6 42 3" xfId="6418"/>
    <cellStyle name="40% - 强调文字颜色 6 43" xfId="894"/>
    <cellStyle name="40% - 强调文字颜色 6 43 2" xfId="4239"/>
    <cellStyle name="40% - 强调文字颜色 6 43 3" xfId="6419"/>
    <cellStyle name="40% - 强调文字颜色 6 44" xfId="895"/>
    <cellStyle name="40% - 强调文字颜色 6 44 2" xfId="4282"/>
    <cellStyle name="40% - 强调文字颜色 6 44 3" xfId="6420"/>
    <cellStyle name="40% - 强调文字颜色 6 45" xfId="896"/>
    <cellStyle name="40% - 强调文字颜色 6 45 2" xfId="4325"/>
    <cellStyle name="40% - 强调文字颜色 6 45 3" xfId="6421"/>
    <cellStyle name="40% - 强调文字颜色 6 46" xfId="897"/>
    <cellStyle name="40% - 强调文字颜色 6 46 2" xfId="4368"/>
    <cellStyle name="40% - 强调文字颜色 6 46 3" xfId="6422"/>
    <cellStyle name="40% - 强调文字颜色 6 47" xfId="898"/>
    <cellStyle name="40% - 强调文字颜色 6 47 2" xfId="4410"/>
    <cellStyle name="40% - 强调文字颜色 6 47 3" xfId="6423"/>
    <cellStyle name="40% - 强调文字颜色 6 48" xfId="899"/>
    <cellStyle name="40% - 强调文字颜色 6 48 2" xfId="4453"/>
    <cellStyle name="40% - 强调文字颜色 6 48 3" xfId="6424"/>
    <cellStyle name="40% - 强调文字颜色 6 49" xfId="900"/>
    <cellStyle name="40% - 强调文字颜色 6 49 2" xfId="4495"/>
    <cellStyle name="40% - 强调文字颜色 6 49 3" xfId="6425"/>
    <cellStyle name="40% - 强调文字颜色 6 5" xfId="901"/>
    <cellStyle name="40% - 强调文字颜色 6 5 2" xfId="2944"/>
    <cellStyle name="40% - 强调文字颜色 6 5 3" xfId="6426"/>
    <cellStyle name="40% - 强调文字颜色 6 50" xfId="902"/>
    <cellStyle name="40% - 强调文字颜色 6 50 2" xfId="4538"/>
    <cellStyle name="40% - 强调文字颜色 6 50 3" xfId="6427"/>
    <cellStyle name="40% - 强调文字颜色 6 51" xfId="903"/>
    <cellStyle name="40% - 强调文字颜色 6 51 2" xfId="4581"/>
    <cellStyle name="40% - 强调文字颜色 6 51 3" xfId="6428"/>
    <cellStyle name="40% - 强调文字颜色 6 52" xfId="904"/>
    <cellStyle name="40% - 强调文字颜色 6 52 2" xfId="4624"/>
    <cellStyle name="40% - 强调文字颜色 6 52 3" xfId="6429"/>
    <cellStyle name="40% - 强调文字颜色 6 53" xfId="905"/>
    <cellStyle name="40% - 强调文字颜色 6 53 2" xfId="4668"/>
    <cellStyle name="40% - 强调文字颜色 6 53 3" xfId="6430"/>
    <cellStyle name="40% - 强调文字颜色 6 54" xfId="906"/>
    <cellStyle name="40% - 强调文字颜色 6 54 2" xfId="4711"/>
    <cellStyle name="40% - 强调文字颜色 6 54 3" xfId="6431"/>
    <cellStyle name="40% - 强调文字颜色 6 55" xfId="907"/>
    <cellStyle name="40% - 强调文字颜色 6 55 2" xfId="4755"/>
    <cellStyle name="40% - 强调文字颜色 6 55 3" xfId="6432"/>
    <cellStyle name="40% - 强调文字颜色 6 56" xfId="908"/>
    <cellStyle name="40% - 强调文字颜色 6 56 2" xfId="4799"/>
    <cellStyle name="40% - 强调文字颜色 6 56 3" xfId="6433"/>
    <cellStyle name="40% - 强调文字颜色 6 57" xfId="909"/>
    <cellStyle name="40% - 强调文字颜色 6 57 2" xfId="4845"/>
    <cellStyle name="40% - 强调文字颜色 6 57 3" xfId="6434"/>
    <cellStyle name="40% - 强调文字颜色 6 58" xfId="910"/>
    <cellStyle name="40% - 强调文字颜色 6 58 2" xfId="4889"/>
    <cellStyle name="40% - 强调文字颜色 6 58 3" xfId="6435"/>
    <cellStyle name="40% - 强调文字颜色 6 59" xfId="911"/>
    <cellStyle name="40% - 强调文字颜色 6 59 2" xfId="4934"/>
    <cellStyle name="40% - 强调文字颜色 6 59 3" xfId="6436"/>
    <cellStyle name="40% - 强调文字颜色 6 6" xfId="912"/>
    <cellStyle name="40% - 强调文字颜色 6 6 2" xfId="2958"/>
    <cellStyle name="40% - 强调文字颜色 6 6 3" xfId="6437"/>
    <cellStyle name="40% - 强调文字颜色 6 60" xfId="913"/>
    <cellStyle name="40% - 强调文字颜色 6 60 2" xfId="4977"/>
    <cellStyle name="40% - 强调文字颜色 6 60 3" xfId="6438"/>
    <cellStyle name="40% - 强调文字颜色 6 61" xfId="914"/>
    <cellStyle name="40% - 强调文字颜色 6 61 2" xfId="5024"/>
    <cellStyle name="40% - 强调文字颜色 6 61 3" xfId="6439"/>
    <cellStyle name="40% - 强调文字颜色 6 62" xfId="915"/>
    <cellStyle name="40% - 强调文字颜色 6 62 2" xfId="5068"/>
    <cellStyle name="40% - 强调文字颜色 6 62 3" xfId="6440"/>
    <cellStyle name="40% - 强调文字颜色 6 63" xfId="916"/>
    <cellStyle name="40% - 强调文字颜色 6 63 2" xfId="5112"/>
    <cellStyle name="40% - 强调文字颜色 6 63 3" xfId="6441"/>
    <cellStyle name="40% - 强调文字颜色 6 64" xfId="917"/>
    <cellStyle name="40% - 强调文字颜色 6 64 2" xfId="5154"/>
    <cellStyle name="40% - 强调文字颜色 6 64 3" xfId="6442"/>
    <cellStyle name="40% - 强调文字颜色 6 65" xfId="918"/>
    <cellStyle name="40% - 强调文字颜色 6 65 2" xfId="5209"/>
    <cellStyle name="40% - 强调文字颜色 6 65 3" xfId="6443"/>
    <cellStyle name="40% - 强调文字颜色 6 66" xfId="919"/>
    <cellStyle name="40% - 强调文字颜色 6 66 2" xfId="5253"/>
    <cellStyle name="40% - 强调文字颜色 6 66 3" xfId="6444"/>
    <cellStyle name="40% - 强调文字颜色 6 67" xfId="920"/>
    <cellStyle name="40% - 强调文字颜色 6 67 2" xfId="5297"/>
    <cellStyle name="40% - 强调文字颜色 6 67 3" xfId="6445"/>
    <cellStyle name="40% - 强调文字颜色 6 68" xfId="921"/>
    <cellStyle name="40% - 强调文字颜色 6 68 2" xfId="5341"/>
    <cellStyle name="40% - 强调文字颜色 6 68 3" xfId="6446"/>
    <cellStyle name="40% - 强调文字颜色 6 69" xfId="922"/>
    <cellStyle name="40% - 强调文字颜色 6 69 2" xfId="5385"/>
    <cellStyle name="40% - 强调文字颜色 6 69 3" xfId="6447"/>
    <cellStyle name="40% - 强调文字颜色 6 7" xfId="923"/>
    <cellStyle name="40% - 强调文字颜色 6 7 2" xfId="2972"/>
    <cellStyle name="40% - 强调文字颜色 6 7 3" xfId="6448"/>
    <cellStyle name="40% - 强调文字颜色 6 70" xfId="924"/>
    <cellStyle name="40% - 强调文字颜色 6 70 2" xfId="5429"/>
    <cellStyle name="40% - 强调文字颜色 6 70 3" xfId="6449"/>
    <cellStyle name="40% - 强调文字颜色 6 71" xfId="925"/>
    <cellStyle name="40% - 强调文字颜色 6 71 2" xfId="2766"/>
    <cellStyle name="40% - 强调文字颜色 6 71 3" xfId="5473"/>
    <cellStyle name="40% - 强调文字颜色 6 71 4" xfId="6450"/>
    <cellStyle name="40% - 强调文字颜色 6 72" xfId="5520"/>
    <cellStyle name="40% - 强调文字颜色 6 73" xfId="2811"/>
    <cellStyle name="40% - 强调文字颜色 6 74" xfId="5566"/>
    <cellStyle name="40% - 强调文字颜色 6 75" xfId="8276"/>
    <cellStyle name="40% - 强调文字颜色 6 76" xfId="8321"/>
    <cellStyle name="40% - 强调文字颜色 6 8" xfId="926"/>
    <cellStyle name="40% - 强调文字颜色 6 8 2" xfId="2986"/>
    <cellStyle name="40% - 强调文字颜色 6 8 3" xfId="6451"/>
    <cellStyle name="40% - 强调文字颜色 6 9" xfId="927"/>
    <cellStyle name="40% - 强调文字颜色 6 9 2" xfId="3000"/>
    <cellStyle name="40% - 强调文字颜色 6 9 3" xfId="6452"/>
    <cellStyle name="60% - 强调文字颜色 1" xfId="22" builtinId="32" customBuiltin="1"/>
    <cellStyle name="60% - 强调文字颜色 1 10" xfId="928"/>
    <cellStyle name="60% - 强调文字颜色 1 10 2" xfId="3469"/>
    <cellStyle name="60% - 强调文字颜色 1 10 3" xfId="6453"/>
    <cellStyle name="60% - 强调文字颜色 1 11" xfId="929"/>
    <cellStyle name="60% - 强调文字颜色 1 11 2" xfId="3512"/>
    <cellStyle name="60% - 强调文字颜色 1 11 3" xfId="6454"/>
    <cellStyle name="60% - 强调文字颜色 1 12" xfId="930"/>
    <cellStyle name="60% - 强调文字颜色 1 12 2" xfId="3554"/>
    <cellStyle name="60% - 强调文字颜色 1 12 3" xfId="6455"/>
    <cellStyle name="60% - 强调文字颜色 1 13" xfId="931"/>
    <cellStyle name="60% - 强调文字颜色 1 13 2" xfId="3601"/>
    <cellStyle name="60% - 强调文字颜色 1 13 3" xfId="6456"/>
    <cellStyle name="60% - 强调文字颜色 1 14" xfId="932"/>
    <cellStyle name="60% - 强调文字颜色 1 14 2" xfId="3645"/>
    <cellStyle name="60% - 强调文字颜色 1 14 3" xfId="6457"/>
    <cellStyle name="60% - 强调文字颜色 1 15" xfId="933"/>
    <cellStyle name="60% - 强调文字颜色 1 15 2" xfId="3688"/>
    <cellStyle name="60% - 强调文字颜色 1 15 3" xfId="6458"/>
    <cellStyle name="60% - 强调文字颜色 1 16" xfId="934"/>
    <cellStyle name="60% - 强调文字颜色 1 16 2" xfId="3732"/>
    <cellStyle name="60% - 强调文字颜色 1 16 3" xfId="6459"/>
    <cellStyle name="60% - 强调文字颜色 1 17" xfId="935"/>
    <cellStyle name="60% - 强调文字颜色 1 17 2" xfId="3776"/>
    <cellStyle name="60% - 强调文字颜色 1 17 3" xfId="6460"/>
    <cellStyle name="60% - 强调文字颜色 1 18" xfId="936"/>
    <cellStyle name="60% - 强调文字颜色 1 18 2" xfId="3819"/>
    <cellStyle name="60% - 强调文字颜色 1 18 3" xfId="6461"/>
    <cellStyle name="60% - 强调文字颜色 1 19" xfId="937"/>
    <cellStyle name="60% - 强调文字颜色 1 19 2" xfId="3863"/>
    <cellStyle name="60% - 强调文字颜色 1 19 3" xfId="6462"/>
    <cellStyle name="60% - 强调文字颜色 1 2" xfId="938"/>
    <cellStyle name="60% - 强调文字颜色 1 2 2" xfId="2864"/>
    <cellStyle name="60% - 强调文字颜色 1 2 3" xfId="6463"/>
    <cellStyle name="60% - 强调文字颜色 1 20" xfId="939"/>
    <cellStyle name="60% - 强调文字颜色 1 20 2" xfId="3906"/>
    <cellStyle name="60% - 强调文字颜色 1 20 3" xfId="6464"/>
    <cellStyle name="60% - 强调文字颜色 1 21" xfId="940"/>
    <cellStyle name="60% - 强调文字颜色 1 21 2" xfId="3950"/>
    <cellStyle name="60% - 强调文字颜色 1 21 3" xfId="6465"/>
    <cellStyle name="60% - 强调文字颜色 1 22" xfId="941"/>
    <cellStyle name="60% - 强调文字颜色 1 22 2" xfId="3994"/>
    <cellStyle name="60% - 强调文字颜色 1 22 3" xfId="6466"/>
    <cellStyle name="60% - 强调文字颜色 1 23" xfId="942"/>
    <cellStyle name="60% - 强调文字颜色 1 23 2" xfId="4041"/>
    <cellStyle name="60% - 强调文字颜色 1 23 3" xfId="6467"/>
    <cellStyle name="60% - 强调文字颜色 1 24" xfId="943"/>
    <cellStyle name="60% - 强调文字颜色 1 24 2" xfId="4084"/>
    <cellStyle name="60% - 强调文字颜色 1 24 3" xfId="6468"/>
    <cellStyle name="60% - 强调文字颜色 1 25" xfId="944"/>
    <cellStyle name="60% - 强调文字颜色 1 25 2" xfId="4134"/>
    <cellStyle name="60% - 强调文字颜色 1 25 3" xfId="6469"/>
    <cellStyle name="60% - 强调文字颜色 1 26" xfId="945"/>
    <cellStyle name="60% - 强调文字颜色 1 26 2" xfId="4177"/>
    <cellStyle name="60% - 强调文字颜色 1 26 3" xfId="6470"/>
    <cellStyle name="60% - 强调文字颜色 1 27" xfId="946"/>
    <cellStyle name="60% - 强调文字颜色 1 27 2" xfId="4220"/>
    <cellStyle name="60% - 强调文字颜色 1 27 3" xfId="6471"/>
    <cellStyle name="60% - 强调文字颜色 1 28" xfId="947"/>
    <cellStyle name="60% - 强调文字颜色 1 28 2" xfId="4263"/>
    <cellStyle name="60% - 强调文字颜色 1 28 3" xfId="6472"/>
    <cellStyle name="60% - 强调文字颜色 1 29" xfId="948"/>
    <cellStyle name="60% - 强调文字颜色 1 29 2" xfId="4306"/>
    <cellStyle name="60% - 强调文字颜色 1 29 3" xfId="6473"/>
    <cellStyle name="60% - 强调文字颜色 1 3" xfId="949"/>
    <cellStyle name="60% - 强调文字颜色 1 3 2" xfId="2840"/>
    <cellStyle name="60% - 强调文字颜色 1 3 3" xfId="6474"/>
    <cellStyle name="60% - 强调文字颜色 1 30" xfId="950"/>
    <cellStyle name="60% - 强调文字颜色 1 30 2" xfId="4349"/>
    <cellStyle name="60% - 强调文字颜色 1 30 3" xfId="6475"/>
    <cellStyle name="60% - 强调文字颜色 1 31" xfId="951"/>
    <cellStyle name="60% - 强调文字颜色 1 31 2" xfId="4391"/>
    <cellStyle name="60% - 强调文字颜色 1 31 3" xfId="6476"/>
    <cellStyle name="60% - 强调文字颜色 1 32" xfId="952"/>
    <cellStyle name="60% - 强调文字颜色 1 32 2" xfId="4434"/>
    <cellStyle name="60% - 强调文字颜色 1 32 3" xfId="6477"/>
    <cellStyle name="60% - 强调文字颜色 1 33" xfId="953"/>
    <cellStyle name="60% - 强调文字颜色 1 33 2" xfId="4476"/>
    <cellStyle name="60% - 强调文字颜色 1 33 3" xfId="6478"/>
    <cellStyle name="60% - 强调文字颜色 1 34" xfId="954"/>
    <cellStyle name="60% - 强调文字颜色 1 34 2" xfId="4519"/>
    <cellStyle name="60% - 强调文字颜色 1 34 3" xfId="6479"/>
    <cellStyle name="60% - 强调文字颜色 1 35" xfId="955"/>
    <cellStyle name="60% - 强调文字颜色 1 35 2" xfId="4562"/>
    <cellStyle name="60% - 强调文字颜色 1 35 3" xfId="6480"/>
    <cellStyle name="60% - 强调文字颜色 1 36" xfId="956"/>
    <cellStyle name="60% - 强调文字颜色 1 36 2" xfId="4605"/>
    <cellStyle name="60% - 强调文字颜色 1 36 3" xfId="6481"/>
    <cellStyle name="60% - 强调文字颜色 1 37" xfId="957"/>
    <cellStyle name="60% - 强调文字颜色 1 37 2" xfId="4649"/>
    <cellStyle name="60% - 强调文字颜色 1 37 3" xfId="6482"/>
    <cellStyle name="60% - 强调文字颜色 1 38" xfId="958"/>
    <cellStyle name="60% - 强调文字颜色 1 38 2" xfId="4692"/>
    <cellStyle name="60% - 强调文字颜色 1 38 3" xfId="6483"/>
    <cellStyle name="60% - 强调文字颜色 1 39" xfId="959"/>
    <cellStyle name="60% - 强调文字颜色 1 39 2" xfId="4736"/>
    <cellStyle name="60% - 强调文字颜色 1 39 3" xfId="6484"/>
    <cellStyle name="60% - 强调文字颜色 1 4" xfId="960"/>
    <cellStyle name="60% - 强调文字颜色 1 4 2" xfId="3148"/>
    <cellStyle name="60% - 强调文字颜色 1 4 3" xfId="6485"/>
    <cellStyle name="60% - 强调文字颜色 1 40" xfId="961"/>
    <cellStyle name="60% - 强调文字颜色 1 40 2" xfId="4780"/>
    <cellStyle name="60% - 强调文字颜色 1 40 3" xfId="6486"/>
    <cellStyle name="60% - 强调文字颜色 1 41" xfId="962"/>
    <cellStyle name="60% - 强调文字颜色 1 41 2" xfId="4826"/>
    <cellStyle name="60% - 强调文字颜色 1 41 3" xfId="6487"/>
    <cellStyle name="60% - 强调文字颜色 1 42" xfId="963"/>
    <cellStyle name="60% - 强调文字颜色 1 42 2" xfId="4870"/>
    <cellStyle name="60% - 强调文字颜色 1 42 3" xfId="6488"/>
    <cellStyle name="60% - 强调文字颜色 1 43" xfId="964"/>
    <cellStyle name="60% - 强调文字颜色 1 43 2" xfId="4915"/>
    <cellStyle name="60% - 强调文字颜色 1 43 3" xfId="6489"/>
    <cellStyle name="60% - 强调文字颜色 1 44" xfId="965"/>
    <cellStyle name="60% - 强调文字颜色 1 44 2" xfId="4958"/>
    <cellStyle name="60% - 强调文字颜色 1 44 3" xfId="6490"/>
    <cellStyle name="60% - 强调文字颜色 1 45" xfId="966"/>
    <cellStyle name="60% - 强调文字颜色 1 45 2" xfId="5005"/>
    <cellStyle name="60% - 强调文字颜色 1 45 3" xfId="6491"/>
    <cellStyle name="60% - 强调文字颜色 1 46" xfId="967"/>
    <cellStyle name="60% - 强调文字颜色 1 46 2" xfId="5049"/>
    <cellStyle name="60% - 强调文字颜色 1 46 3" xfId="6492"/>
    <cellStyle name="60% - 强调文字颜色 1 47" xfId="968"/>
    <cellStyle name="60% - 强调文字颜色 1 47 2" xfId="5093"/>
    <cellStyle name="60% - 强调文字颜色 1 47 3" xfId="6493"/>
    <cellStyle name="60% - 强调文字颜色 1 48" xfId="969"/>
    <cellStyle name="60% - 强调文字颜色 1 48 2" xfId="5135"/>
    <cellStyle name="60% - 强调文字颜色 1 48 3" xfId="6494"/>
    <cellStyle name="60% - 强调文字颜色 1 49" xfId="970"/>
    <cellStyle name="60% - 强调文字颜色 1 49 2" xfId="5190"/>
    <cellStyle name="60% - 强调文字颜色 1 49 3" xfId="6495"/>
    <cellStyle name="60% - 强调文字颜色 1 5" xfId="971"/>
    <cellStyle name="60% - 强调文字颜色 1 5 2" xfId="3210"/>
    <cellStyle name="60% - 强调文字颜色 1 5 3" xfId="6496"/>
    <cellStyle name="60% - 强调文字颜色 1 50" xfId="972"/>
    <cellStyle name="60% - 强调文字颜色 1 50 2" xfId="5234"/>
    <cellStyle name="60% - 强调文字颜色 1 50 3" xfId="6497"/>
    <cellStyle name="60% - 强调文字颜色 1 51" xfId="973"/>
    <cellStyle name="60% - 强调文字颜色 1 51 2" xfId="5278"/>
    <cellStyle name="60% - 强调文字颜色 1 51 3" xfId="6498"/>
    <cellStyle name="60% - 强调文字颜色 1 52" xfId="974"/>
    <cellStyle name="60% - 强调文字颜色 1 52 2" xfId="5322"/>
    <cellStyle name="60% - 强调文字颜色 1 52 3" xfId="6499"/>
    <cellStyle name="60% - 强调文字颜色 1 53" xfId="975"/>
    <cellStyle name="60% - 强调文字颜色 1 53 2" xfId="5366"/>
    <cellStyle name="60% - 强调文字颜色 1 53 3" xfId="6500"/>
    <cellStyle name="60% - 强调文字颜色 1 54" xfId="976"/>
    <cellStyle name="60% - 强调文字颜色 1 54 2" xfId="5410"/>
    <cellStyle name="60% - 强调文字颜色 1 54 3" xfId="6501"/>
    <cellStyle name="60% - 强调文字颜色 1 55" xfId="977"/>
    <cellStyle name="60% - 强调文字颜色 1 55 2" xfId="2747"/>
    <cellStyle name="60% - 强调文字颜色 1 55 3" xfId="5454"/>
    <cellStyle name="60% - 强调文字颜色 1 55 4" xfId="6502"/>
    <cellStyle name="60% - 强调文字颜色 1 56" xfId="5501"/>
    <cellStyle name="60% - 强调文字颜色 1 57" xfId="2792"/>
    <cellStyle name="60% - 强调文字颜色 1 58" xfId="5547"/>
    <cellStyle name="60% - 强调文字颜色 1 59" xfId="8257"/>
    <cellStyle name="60% - 强调文字颜色 1 6" xfId="978"/>
    <cellStyle name="60% - 强调文字颜色 1 6 2" xfId="3269"/>
    <cellStyle name="60% - 强调文字颜色 1 6 3" xfId="6503"/>
    <cellStyle name="60% - 强调文字颜色 1 60" xfId="8302"/>
    <cellStyle name="60% - 强调文字颜色 1 7" xfId="979"/>
    <cellStyle name="60% - 强调文字颜色 1 7 2" xfId="3336"/>
    <cellStyle name="60% - 强调文字颜色 1 7 3" xfId="6504"/>
    <cellStyle name="60% - 强调文字颜色 1 8" xfId="980"/>
    <cellStyle name="60% - 强调文字颜色 1 8 2" xfId="3379"/>
    <cellStyle name="60% - 强调文字颜色 1 8 3" xfId="6505"/>
    <cellStyle name="60% - 强调文字颜色 1 9" xfId="981"/>
    <cellStyle name="60% - 强调文字颜色 1 9 2" xfId="3424"/>
    <cellStyle name="60% - 强调文字颜色 1 9 3" xfId="6506"/>
    <cellStyle name="60% - 强调文字颜色 2" xfId="26" builtinId="36" customBuiltin="1"/>
    <cellStyle name="60% - 强调文字颜色 2 10" xfId="982"/>
    <cellStyle name="60% - 强调文字颜色 2 10 2" xfId="3473"/>
    <cellStyle name="60% - 强调文字颜色 2 10 3" xfId="6507"/>
    <cellStyle name="60% - 强调文字颜色 2 11" xfId="983"/>
    <cellStyle name="60% - 强调文字颜色 2 11 2" xfId="3516"/>
    <cellStyle name="60% - 强调文字颜色 2 11 3" xfId="6508"/>
    <cellStyle name="60% - 强调文字颜色 2 12" xfId="984"/>
    <cellStyle name="60% - 强调文字颜色 2 12 2" xfId="3558"/>
    <cellStyle name="60% - 强调文字颜色 2 12 3" xfId="6509"/>
    <cellStyle name="60% - 强调文字颜色 2 13" xfId="985"/>
    <cellStyle name="60% - 强调文字颜色 2 13 2" xfId="3605"/>
    <cellStyle name="60% - 强调文字颜色 2 13 3" xfId="6510"/>
    <cellStyle name="60% - 强调文字颜色 2 14" xfId="986"/>
    <cellStyle name="60% - 强调文字颜色 2 14 2" xfId="3649"/>
    <cellStyle name="60% - 强调文字颜色 2 14 3" xfId="6511"/>
    <cellStyle name="60% - 强调文字颜色 2 15" xfId="987"/>
    <cellStyle name="60% - 强调文字颜色 2 15 2" xfId="3692"/>
    <cellStyle name="60% - 强调文字颜色 2 15 3" xfId="6512"/>
    <cellStyle name="60% - 强调文字颜色 2 16" xfId="988"/>
    <cellStyle name="60% - 强调文字颜色 2 16 2" xfId="3736"/>
    <cellStyle name="60% - 强调文字颜色 2 16 3" xfId="6513"/>
    <cellStyle name="60% - 强调文字颜色 2 17" xfId="989"/>
    <cellStyle name="60% - 强调文字颜色 2 17 2" xfId="3780"/>
    <cellStyle name="60% - 强调文字颜色 2 17 3" xfId="6514"/>
    <cellStyle name="60% - 强调文字颜色 2 18" xfId="990"/>
    <cellStyle name="60% - 强调文字颜色 2 18 2" xfId="3823"/>
    <cellStyle name="60% - 强调文字颜色 2 18 3" xfId="6515"/>
    <cellStyle name="60% - 强调文字颜色 2 19" xfId="991"/>
    <cellStyle name="60% - 强调文字颜色 2 19 2" xfId="3867"/>
    <cellStyle name="60% - 强调文字颜色 2 19 3" xfId="6516"/>
    <cellStyle name="60% - 强调文字颜色 2 2" xfId="992"/>
    <cellStyle name="60% - 强调文字颜色 2 2 2" xfId="2897"/>
    <cellStyle name="60% - 强调文字颜色 2 2 3" xfId="6517"/>
    <cellStyle name="60% - 强调文字颜色 2 20" xfId="993"/>
    <cellStyle name="60% - 强调文字颜色 2 20 2" xfId="3910"/>
    <cellStyle name="60% - 强调文字颜色 2 20 3" xfId="6518"/>
    <cellStyle name="60% - 强调文字颜色 2 21" xfId="994"/>
    <cellStyle name="60% - 强调文字颜色 2 21 2" xfId="3954"/>
    <cellStyle name="60% - 强调文字颜色 2 21 3" xfId="6519"/>
    <cellStyle name="60% - 强调文字颜色 2 22" xfId="995"/>
    <cellStyle name="60% - 强调文字颜色 2 22 2" xfId="3998"/>
    <cellStyle name="60% - 强调文字颜色 2 22 3" xfId="6520"/>
    <cellStyle name="60% - 强调文字颜色 2 23" xfId="996"/>
    <cellStyle name="60% - 强调文字颜色 2 23 2" xfId="4045"/>
    <cellStyle name="60% - 强调文字颜色 2 23 3" xfId="6521"/>
    <cellStyle name="60% - 强调文字颜色 2 24" xfId="997"/>
    <cellStyle name="60% - 强调文字颜色 2 24 2" xfId="4088"/>
    <cellStyle name="60% - 强调文字颜色 2 24 3" xfId="6522"/>
    <cellStyle name="60% - 强调文字颜色 2 25" xfId="998"/>
    <cellStyle name="60% - 强调文字颜色 2 25 2" xfId="4138"/>
    <cellStyle name="60% - 强调文字颜色 2 25 3" xfId="6523"/>
    <cellStyle name="60% - 强调文字颜色 2 26" xfId="999"/>
    <cellStyle name="60% - 强调文字颜色 2 26 2" xfId="4181"/>
    <cellStyle name="60% - 强调文字颜色 2 26 3" xfId="6524"/>
    <cellStyle name="60% - 强调文字颜色 2 27" xfId="1000"/>
    <cellStyle name="60% - 强调文字颜色 2 27 2" xfId="4224"/>
    <cellStyle name="60% - 强调文字颜色 2 27 3" xfId="6525"/>
    <cellStyle name="60% - 强调文字颜色 2 28" xfId="1001"/>
    <cellStyle name="60% - 强调文字颜色 2 28 2" xfId="4267"/>
    <cellStyle name="60% - 强调文字颜色 2 28 3" xfId="6526"/>
    <cellStyle name="60% - 强调文字颜色 2 29" xfId="1002"/>
    <cellStyle name="60% - 强调文字颜色 2 29 2" xfId="4310"/>
    <cellStyle name="60% - 强调文字颜色 2 29 3" xfId="6527"/>
    <cellStyle name="60% - 强调文字颜色 2 3" xfId="1003"/>
    <cellStyle name="60% - 强调文字颜色 2 3 2" xfId="2844"/>
    <cellStyle name="60% - 强调文字颜色 2 3 3" xfId="6528"/>
    <cellStyle name="60% - 强调文字颜色 2 30" xfId="1004"/>
    <cellStyle name="60% - 强调文字颜色 2 30 2" xfId="4353"/>
    <cellStyle name="60% - 强调文字颜色 2 30 3" xfId="6529"/>
    <cellStyle name="60% - 强调文字颜色 2 31" xfId="1005"/>
    <cellStyle name="60% - 强调文字颜色 2 31 2" xfId="4395"/>
    <cellStyle name="60% - 强调文字颜色 2 31 3" xfId="6530"/>
    <cellStyle name="60% - 强调文字颜色 2 32" xfId="1006"/>
    <cellStyle name="60% - 强调文字颜色 2 32 2" xfId="4438"/>
    <cellStyle name="60% - 强调文字颜色 2 32 3" xfId="6531"/>
    <cellStyle name="60% - 强调文字颜色 2 33" xfId="1007"/>
    <cellStyle name="60% - 强调文字颜色 2 33 2" xfId="4480"/>
    <cellStyle name="60% - 强调文字颜色 2 33 3" xfId="6532"/>
    <cellStyle name="60% - 强调文字颜色 2 34" xfId="1008"/>
    <cellStyle name="60% - 强调文字颜色 2 34 2" xfId="4523"/>
    <cellStyle name="60% - 强调文字颜色 2 34 3" xfId="6533"/>
    <cellStyle name="60% - 强调文字颜色 2 35" xfId="1009"/>
    <cellStyle name="60% - 强调文字颜色 2 35 2" xfId="4566"/>
    <cellStyle name="60% - 强调文字颜色 2 35 3" xfId="6534"/>
    <cellStyle name="60% - 强调文字颜色 2 36" xfId="1010"/>
    <cellStyle name="60% - 强调文字颜色 2 36 2" xfId="4609"/>
    <cellStyle name="60% - 强调文字颜色 2 36 3" xfId="6535"/>
    <cellStyle name="60% - 强调文字颜色 2 37" xfId="1011"/>
    <cellStyle name="60% - 强调文字颜色 2 37 2" xfId="4653"/>
    <cellStyle name="60% - 强调文字颜色 2 37 3" xfId="6536"/>
    <cellStyle name="60% - 强调文字颜色 2 38" xfId="1012"/>
    <cellStyle name="60% - 强调文字颜色 2 38 2" xfId="4696"/>
    <cellStyle name="60% - 强调文字颜色 2 38 3" xfId="6537"/>
    <cellStyle name="60% - 强调文字颜色 2 39" xfId="1013"/>
    <cellStyle name="60% - 强调文字颜色 2 39 2" xfId="4740"/>
    <cellStyle name="60% - 强调文字颜色 2 39 3" xfId="6538"/>
    <cellStyle name="60% - 强调文字颜色 2 4" xfId="1014"/>
    <cellStyle name="60% - 强调文字颜色 2 4 2" xfId="3152"/>
    <cellStyle name="60% - 强调文字颜色 2 4 3" xfId="6539"/>
    <cellStyle name="60% - 强调文字颜色 2 40" xfId="1015"/>
    <cellStyle name="60% - 强调文字颜色 2 40 2" xfId="4784"/>
    <cellStyle name="60% - 强调文字颜色 2 40 3" xfId="6540"/>
    <cellStyle name="60% - 强调文字颜色 2 41" xfId="1016"/>
    <cellStyle name="60% - 强调文字颜色 2 41 2" xfId="4830"/>
    <cellStyle name="60% - 强调文字颜色 2 41 3" xfId="6541"/>
    <cellStyle name="60% - 强调文字颜色 2 42" xfId="1017"/>
    <cellStyle name="60% - 强调文字颜色 2 42 2" xfId="4874"/>
    <cellStyle name="60% - 强调文字颜色 2 42 3" xfId="6542"/>
    <cellStyle name="60% - 强调文字颜色 2 43" xfId="1018"/>
    <cellStyle name="60% - 强调文字颜色 2 43 2" xfId="4919"/>
    <cellStyle name="60% - 强调文字颜色 2 43 3" xfId="6543"/>
    <cellStyle name="60% - 强调文字颜色 2 44" xfId="1019"/>
    <cellStyle name="60% - 强调文字颜色 2 44 2" xfId="4962"/>
    <cellStyle name="60% - 强调文字颜色 2 44 3" xfId="6544"/>
    <cellStyle name="60% - 强调文字颜色 2 45" xfId="1020"/>
    <cellStyle name="60% - 强调文字颜色 2 45 2" xfId="5009"/>
    <cellStyle name="60% - 强调文字颜色 2 45 3" xfId="6545"/>
    <cellStyle name="60% - 强调文字颜色 2 46" xfId="1021"/>
    <cellStyle name="60% - 强调文字颜色 2 46 2" xfId="5053"/>
    <cellStyle name="60% - 强调文字颜色 2 46 3" xfId="6546"/>
    <cellStyle name="60% - 强调文字颜色 2 47" xfId="1022"/>
    <cellStyle name="60% - 强调文字颜色 2 47 2" xfId="5097"/>
    <cellStyle name="60% - 强调文字颜色 2 47 3" xfId="6547"/>
    <cellStyle name="60% - 强调文字颜色 2 48" xfId="1023"/>
    <cellStyle name="60% - 强调文字颜色 2 48 2" xfId="5139"/>
    <cellStyle name="60% - 强调文字颜色 2 48 3" xfId="6548"/>
    <cellStyle name="60% - 强调文字颜色 2 49" xfId="1024"/>
    <cellStyle name="60% - 强调文字颜色 2 49 2" xfId="5194"/>
    <cellStyle name="60% - 强调文字颜色 2 49 3" xfId="6549"/>
    <cellStyle name="60% - 强调文字颜色 2 5" xfId="1025"/>
    <cellStyle name="60% - 强调文字颜色 2 5 2" xfId="3214"/>
    <cellStyle name="60% - 强调文字颜色 2 5 3" xfId="6550"/>
    <cellStyle name="60% - 强调文字颜色 2 50" xfId="1026"/>
    <cellStyle name="60% - 强调文字颜色 2 50 2" xfId="5238"/>
    <cellStyle name="60% - 强调文字颜色 2 50 3" xfId="6551"/>
    <cellStyle name="60% - 强调文字颜色 2 51" xfId="1027"/>
    <cellStyle name="60% - 强调文字颜色 2 51 2" xfId="5282"/>
    <cellStyle name="60% - 强调文字颜色 2 51 3" xfId="6552"/>
    <cellStyle name="60% - 强调文字颜色 2 52" xfId="1028"/>
    <cellStyle name="60% - 强调文字颜色 2 52 2" xfId="5326"/>
    <cellStyle name="60% - 强调文字颜色 2 52 3" xfId="6553"/>
    <cellStyle name="60% - 强调文字颜色 2 53" xfId="1029"/>
    <cellStyle name="60% - 强调文字颜色 2 53 2" xfId="5370"/>
    <cellStyle name="60% - 强调文字颜色 2 53 3" xfId="6554"/>
    <cellStyle name="60% - 强调文字颜色 2 54" xfId="1030"/>
    <cellStyle name="60% - 强调文字颜色 2 54 2" xfId="5414"/>
    <cellStyle name="60% - 强调文字颜色 2 54 3" xfId="6555"/>
    <cellStyle name="60% - 强调文字颜色 2 55" xfId="1031"/>
    <cellStyle name="60% - 强调文字颜色 2 55 2" xfId="2751"/>
    <cellStyle name="60% - 强调文字颜色 2 55 3" xfId="5458"/>
    <cellStyle name="60% - 强调文字颜色 2 55 4" xfId="6556"/>
    <cellStyle name="60% - 强调文字颜色 2 56" xfId="5505"/>
    <cellStyle name="60% - 强调文字颜色 2 57" xfId="2796"/>
    <cellStyle name="60% - 强调文字颜色 2 58" xfId="5551"/>
    <cellStyle name="60% - 强调文字颜色 2 59" xfId="8261"/>
    <cellStyle name="60% - 强调文字颜色 2 6" xfId="1032"/>
    <cellStyle name="60% - 强调文字颜色 2 6 2" xfId="3273"/>
    <cellStyle name="60% - 强调文字颜色 2 6 3" xfId="6557"/>
    <cellStyle name="60% - 强调文字颜色 2 60" xfId="8306"/>
    <cellStyle name="60% - 强调文字颜色 2 7" xfId="1033"/>
    <cellStyle name="60% - 强调文字颜色 2 7 2" xfId="3340"/>
    <cellStyle name="60% - 强调文字颜色 2 7 3" xfId="6558"/>
    <cellStyle name="60% - 强调文字颜色 2 8" xfId="1034"/>
    <cellStyle name="60% - 强调文字颜色 2 8 2" xfId="3383"/>
    <cellStyle name="60% - 强调文字颜色 2 8 3" xfId="6559"/>
    <cellStyle name="60% - 强调文字颜色 2 9" xfId="1035"/>
    <cellStyle name="60% - 强调文字颜色 2 9 2" xfId="3428"/>
    <cellStyle name="60% - 强调文字颜色 2 9 3" xfId="6560"/>
    <cellStyle name="60% - 强调文字颜色 3" xfId="30" builtinId="40" customBuiltin="1"/>
    <cellStyle name="60% - 强调文字颜色 3 10" xfId="1036"/>
    <cellStyle name="60% - 强调文字颜色 3 10 2" xfId="3477"/>
    <cellStyle name="60% - 强调文字颜色 3 10 3" xfId="6561"/>
    <cellStyle name="60% - 强调文字颜色 3 11" xfId="1037"/>
    <cellStyle name="60% - 强调文字颜色 3 11 2" xfId="3520"/>
    <cellStyle name="60% - 强调文字颜色 3 11 3" xfId="6562"/>
    <cellStyle name="60% - 强调文字颜色 3 12" xfId="1038"/>
    <cellStyle name="60% - 强调文字颜色 3 12 2" xfId="3562"/>
    <cellStyle name="60% - 强调文字颜色 3 12 3" xfId="6563"/>
    <cellStyle name="60% - 强调文字颜色 3 13" xfId="1039"/>
    <cellStyle name="60% - 强调文字颜色 3 13 2" xfId="3609"/>
    <cellStyle name="60% - 强调文字颜色 3 13 3" xfId="6564"/>
    <cellStyle name="60% - 强调文字颜色 3 14" xfId="1040"/>
    <cellStyle name="60% - 强调文字颜色 3 14 2" xfId="3653"/>
    <cellStyle name="60% - 强调文字颜色 3 14 3" xfId="6565"/>
    <cellStyle name="60% - 强调文字颜色 3 15" xfId="1041"/>
    <cellStyle name="60% - 强调文字颜色 3 15 2" xfId="3696"/>
    <cellStyle name="60% - 强调文字颜色 3 15 3" xfId="6566"/>
    <cellStyle name="60% - 强调文字颜色 3 16" xfId="1042"/>
    <cellStyle name="60% - 强调文字颜色 3 16 2" xfId="3740"/>
    <cellStyle name="60% - 强调文字颜色 3 16 3" xfId="6567"/>
    <cellStyle name="60% - 强调文字颜色 3 17" xfId="1043"/>
    <cellStyle name="60% - 强调文字颜色 3 17 2" xfId="3784"/>
    <cellStyle name="60% - 强调文字颜色 3 17 3" xfId="6568"/>
    <cellStyle name="60% - 强调文字颜色 3 18" xfId="1044"/>
    <cellStyle name="60% - 强调文字颜色 3 18 2" xfId="3827"/>
    <cellStyle name="60% - 强调文字颜色 3 18 3" xfId="6569"/>
    <cellStyle name="60% - 强调文字颜色 3 19" xfId="1045"/>
    <cellStyle name="60% - 强调文字颜色 3 19 2" xfId="3871"/>
    <cellStyle name="60% - 强调文字颜色 3 19 3" xfId="6570"/>
    <cellStyle name="60% - 强调文字颜色 3 2" xfId="1046"/>
    <cellStyle name="60% - 强调文字颜色 3 2 2" xfId="2881"/>
    <cellStyle name="60% - 强调文字颜色 3 2 3" xfId="6571"/>
    <cellStyle name="60% - 强调文字颜色 3 20" xfId="1047"/>
    <cellStyle name="60% - 强调文字颜色 3 20 2" xfId="3914"/>
    <cellStyle name="60% - 强调文字颜色 3 20 3" xfId="6572"/>
    <cellStyle name="60% - 强调文字颜色 3 21" xfId="1048"/>
    <cellStyle name="60% - 强调文字颜色 3 21 2" xfId="3958"/>
    <cellStyle name="60% - 强调文字颜色 3 21 3" xfId="6573"/>
    <cellStyle name="60% - 强调文字颜色 3 22" xfId="1049"/>
    <cellStyle name="60% - 强调文字颜色 3 22 2" xfId="4002"/>
    <cellStyle name="60% - 强调文字颜色 3 22 3" xfId="6574"/>
    <cellStyle name="60% - 强调文字颜色 3 23" xfId="1050"/>
    <cellStyle name="60% - 强调文字颜色 3 23 2" xfId="4049"/>
    <cellStyle name="60% - 强调文字颜色 3 23 3" xfId="6575"/>
    <cellStyle name="60% - 强调文字颜色 3 24" xfId="1051"/>
    <cellStyle name="60% - 强调文字颜色 3 24 2" xfId="4092"/>
    <cellStyle name="60% - 强调文字颜色 3 24 3" xfId="6576"/>
    <cellStyle name="60% - 强调文字颜色 3 25" xfId="1052"/>
    <cellStyle name="60% - 强调文字颜色 3 25 2" xfId="4142"/>
    <cellStyle name="60% - 强调文字颜色 3 25 3" xfId="6577"/>
    <cellStyle name="60% - 强调文字颜色 3 26" xfId="1053"/>
    <cellStyle name="60% - 强调文字颜色 3 26 2" xfId="4185"/>
    <cellStyle name="60% - 强调文字颜色 3 26 3" xfId="6578"/>
    <cellStyle name="60% - 强调文字颜色 3 27" xfId="1054"/>
    <cellStyle name="60% - 强调文字颜色 3 27 2" xfId="4228"/>
    <cellStyle name="60% - 强调文字颜色 3 27 3" xfId="6579"/>
    <cellStyle name="60% - 强调文字颜色 3 28" xfId="1055"/>
    <cellStyle name="60% - 强调文字颜色 3 28 2" xfId="4271"/>
    <cellStyle name="60% - 强调文字颜色 3 28 3" xfId="6580"/>
    <cellStyle name="60% - 强调文字颜色 3 29" xfId="1056"/>
    <cellStyle name="60% - 强调文字颜色 3 29 2" xfId="4314"/>
    <cellStyle name="60% - 强调文字颜色 3 29 3" xfId="6581"/>
    <cellStyle name="60% - 强调文字颜色 3 3" xfId="1057"/>
    <cellStyle name="60% - 强调文字颜色 3 3 2" xfId="2848"/>
    <cellStyle name="60% - 强调文字颜色 3 3 3" xfId="6582"/>
    <cellStyle name="60% - 强调文字颜色 3 30" xfId="1058"/>
    <cellStyle name="60% - 强调文字颜色 3 30 2" xfId="4357"/>
    <cellStyle name="60% - 强调文字颜色 3 30 3" xfId="6583"/>
    <cellStyle name="60% - 强调文字颜色 3 31" xfId="1059"/>
    <cellStyle name="60% - 强调文字颜色 3 31 2" xfId="4399"/>
    <cellStyle name="60% - 强调文字颜色 3 31 3" xfId="6584"/>
    <cellStyle name="60% - 强调文字颜色 3 32" xfId="1060"/>
    <cellStyle name="60% - 强调文字颜色 3 32 2" xfId="4442"/>
    <cellStyle name="60% - 强调文字颜色 3 32 3" xfId="6585"/>
    <cellStyle name="60% - 强调文字颜色 3 33" xfId="1061"/>
    <cellStyle name="60% - 强调文字颜色 3 33 2" xfId="4484"/>
    <cellStyle name="60% - 强调文字颜色 3 33 3" xfId="6586"/>
    <cellStyle name="60% - 强调文字颜色 3 34" xfId="1062"/>
    <cellStyle name="60% - 强调文字颜色 3 34 2" xfId="4527"/>
    <cellStyle name="60% - 强调文字颜色 3 34 3" xfId="6587"/>
    <cellStyle name="60% - 强调文字颜色 3 35" xfId="1063"/>
    <cellStyle name="60% - 强调文字颜色 3 35 2" xfId="4570"/>
    <cellStyle name="60% - 强调文字颜色 3 35 3" xfId="6588"/>
    <cellStyle name="60% - 强调文字颜色 3 36" xfId="1064"/>
    <cellStyle name="60% - 强调文字颜色 3 36 2" xfId="4613"/>
    <cellStyle name="60% - 强调文字颜色 3 36 3" xfId="6589"/>
    <cellStyle name="60% - 强调文字颜色 3 37" xfId="1065"/>
    <cellStyle name="60% - 强调文字颜色 3 37 2" xfId="4657"/>
    <cellStyle name="60% - 强调文字颜色 3 37 3" xfId="6590"/>
    <cellStyle name="60% - 强调文字颜色 3 38" xfId="1066"/>
    <cellStyle name="60% - 强调文字颜色 3 38 2" xfId="4700"/>
    <cellStyle name="60% - 强调文字颜色 3 38 3" xfId="6591"/>
    <cellStyle name="60% - 强调文字颜色 3 39" xfId="1067"/>
    <cellStyle name="60% - 强调文字颜色 3 39 2" xfId="4744"/>
    <cellStyle name="60% - 强调文字颜色 3 39 3" xfId="6592"/>
    <cellStyle name="60% - 强调文字颜色 3 4" xfId="1068"/>
    <cellStyle name="60% - 强调文字颜色 3 4 2" xfId="3156"/>
    <cellStyle name="60% - 强调文字颜色 3 4 3" xfId="6593"/>
    <cellStyle name="60% - 强调文字颜色 3 40" xfId="1069"/>
    <cellStyle name="60% - 强调文字颜色 3 40 2" xfId="4788"/>
    <cellStyle name="60% - 强调文字颜色 3 40 3" xfId="6594"/>
    <cellStyle name="60% - 强调文字颜色 3 41" xfId="1070"/>
    <cellStyle name="60% - 强调文字颜色 3 41 2" xfId="4834"/>
    <cellStyle name="60% - 强调文字颜色 3 41 3" xfId="6595"/>
    <cellStyle name="60% - 强调文字颜色 3 42" xfId="1071"/>
    <cellStyle name="60% - 强调文字颜色 3 42 2" xfId="4878"/>
    <cellStyle name="60% - 强调文字颜色 3 42 3" xfId="6596"/>
    <cellStyle name="60% - 强调文字颜色 3 43" xfId="1072"/>
    <cellStyle name="60% - 强调文字颜色 3 43 2" xfId="4923"/>
    <cellStyle name="60% - 强调文字颜色 3 43 3" xfId="6597"/>
    <cellStyle name="60% - 强调文字颜色 3 44" xfId="1073"/>
    <cellStyle name="60% - 强调文字颜色 3 44 2" xfId="4966"/>
    <cellStyle name="60% - 强调文字颜色 3 44 3" xfId="6598"/>
    <cellStyle name="60% - 强调文字颜色 3 45" xfId="1074"/>
    <cellStyle name="60% - 强调文字颜色 3 45 2" xfId="5013"/>
    <cellStyle name="60% - 强调文字颜色 3 45 3" xfId="6599"/>
    <cellStyle name="60% - 强调文字颜色 3 46" xfId="1075"/>
    <cellStyle name="60% - 强调文字颜色 3 46 2" xfId="5057"/>
    <cellStyle name="60% - 强调文字颜色 3 46 3" xfId="6600"/>
    <cellStyle name="60% - 强调文字颜色 3 47" xfId="1076"/>
    <cellStyle name="60% - 强调文字颜色 3 47 2" xfId="5101"/>
    <cellStyle name="60% - 强调文字颜色 3 47 3" xfId="6601"/>
    <cellStyle name="60% - 强调文字颜色 3 48" xfId="1077"/>
    <cellStyle name="60% - 强调文字颜色 3 48 2" xfId="5143"/>
    <cellStyle name="60% - 强调文字颜色 3 48 3" xfId="6602"/>
    <cellStyle name="60% - 强调文字颜色 3 49" xfId="1078"/>
    <cellStyle name="60% - 强调文字颜色 3 49 2" xfId="5198"/>
    <cellStyle name="60% - 强调文字颜色 3 49 3" xfId="6603"/>
    <cellStyle name="60% - 强调文字颜色 3 5" xfId="1079"/>
    <cellStyle name="60% - 强调文字颜色 3 5 2" xfId="3218"/>
    <cellStyle name="60% - 强调文字颜色 3 5 3" xfId="6604"/>
    <cellStyle name="60% - 强调文字颜色 3 50" xfId="1080"/>
    <cellStyle name="60% - 强调文字颜色 3 50 2" xfId="5242"/>
    <cellStyle name="60% - 强调文字颜色 3 50 3" xfId="6605"/>
    <cellStyle name="60% - 强调文字颜色 3 51" xfId="1081"/>
    <cellStyle name="60% - 强调文字颜色 3 51 2" xfId="5286"/>
    <cellStyle name="60% - 强调文字颜色 3 51 3" xfId="6606"/>
    <cellStyle name="60% - 强调文字颜色 3 52" xfId="1082"/>
    <cellStyle name="60% - 强调文字颜色 3 52 2" xfId="5330"/>
    <cellStyle name="60% - 强调文字颜色 3 52 3" xfId="6607"/>
    <cellStyle name="60% - 强调文字颜色 3 53" xfId="1083"/>
    <cellStyle name="60% - 强调文字颜色 3 53 2" xfId="5374"/>
    <cellStyle name="60% - 强调文字颜色 3 53 3" xfId="6608"/>
    <cellStyle name="60% - 强调文字颜色 3 54" xfId="1084"/>
    <cellStyle name="60% - 强调文字颜色 3 54 2" xfId="5418"/>
    <cellStyle name="60% - 强调文字颜色 3 54 3" xfId="6609"/>
    <cellStyle name="60% - 强调文字颜色 3 55" xfId="1085"/>
    <cellStyle name="60% - 强调文字颜色 3 55 2" xfId="2755"/>
    <cellStyle name="60% - 强调文字颜色 3 55 3" xfId="5462"/>
    <cellStyle name="60% - 强调文字颜色 3 55 4" xfId="6610"/>
    <cellStyle name="60% - 强调文字颜色 3 56" xfId="5509"/>
    <cellStyle name="60% - 强调文字颜色 3 57" xfId="2800"/>
    <cellStyle name="60% - 强调文字颜色 3 58" xfId="5555"/>
    <cellStyle name="60% - 强调文字颜色 3 59" xfId="8265"/>
    <cellStyle name="60% - 强调文字颜色 3 6" xfId="1086"/>
    <cellStyle name="60% - 强调文字颜色 3 6 2" xfId="3277"/>
    <cellStyle name="60% - 强调文字颜色 3 6 3" xfId="6611"/>
    <cellStyle name="60% - 强调文字颜色 3 60" xfId="8310"/>
    <cellStyle name="60% - 强调文字颜色 3 7" xfId="1087"/>
    <cellStyle name="60% - 强调文字颜色 3 7 2" xfId="3344"/>
    <cellStyle name="60% - 强调文字颜色 3 7 3" xfId="6612"/>
    <cellStyle name="60% - 强调文字颜色 3 8" xfId="1088"/>
    <cellStyle name="60% - 强调文字颜色 3 8 2" xfId="3387"/>
    <cellStyle name="60% - 强调文字颜色 3 8 3" xfId="6613"/>
    <cellStyle name="60% - 强调文字颜色 3 9" xfId="1089"/>
    <cellStyle name="60% - 强调文字颜色 3 9 2" xfId="3432"/>
    <cellStyle name="60% - 强调文字颜色 3 9 3" xfId="6614"/>
    <cellStyle name="60% - 强调文字颜色 4" xfId="34" builtinId="44" customBuiltin="1"/>
    <cellStyle name="60% - 强调文字颜色 4 10" xfId="1090"/>
    <cellStyle name="60% - 强调文字颜色 4 10 2" xfId="3481"/>
    <cellStyle name="60% - 强调文字颜色 4 10 3" xfId="6615"/>
    <cellStyle name="60% - 强调文字颜色 4 11" xfId="1091"/>
    <cellStyle name="60% - 强调文字颜色 4 11 2" xfId="3524"/>
    <cellStyle name="60% - 强调文字颜色 4 11 3" xfId="6616"/>
    <cellStyle name="60% - 强调文字颜色 4 12" xfId="1092"/>
    <cellStyle name="60% - 强调文字颜色 4 12 2" xfId="3566"/>
    <cellStyle name="60% - 强调文字颜色 4 12 3" xfId="6617"/>
    <cellStyle name="60% - 强调文字颜色 4 13" xfId="1093"/>
    <cellStyle name="60% - 强调文字颜色 4 13 2" xfId="3613"/>
    <cellStyle name="60% - 强调文字颜色 4 13 3" xfId="6618"/>
    <cellStyle name="60% - 强调文字颜色 4 14" xfId="1094"/>
    <cellStyle name="60% - 强调文字颜色 4 14 2" xfId="3657"/>
    <cellStyle name="60% - 强调文字颜色 4 14 3" xfId="6619"/>
    <cellStyle name="60% - 强调文字颜色 4 15" xfId="1095"/>
    <cellStyle name="60% - 强调文字颜色 4 15 2" xfId="3700"/>
    <cellStyle name="60% - 强调文字颜色 4 15 3" xfId="6620"/>
    <cellStyle name="60% - 强调文字颜色 4 16" xfId="1096"/>
    <cellStyle name="60% - 强调文字颜色 4 16 2" xfId="3744"/>
    <cellStyle name="60% - 强调文字颜色 4 16 3" xfId="6621"/>
    <cellStyle name="60% - 强调文字颜色 4 17" xfId="1097"/>
    <cellStyle name="60% - 强调文字颜色 4 17 2" xfId="3788"/>
    <cellStyle name="60% - 强调文字颜色 4 17 3" xfId="6622"/>
    <cellStyle name="60% - 强调文字颜色 4 18" xfId="1098"/>
    <cellStyle name="60% - 强调文字颜色 4 18 2" xfId="3831"/>
    <cellStyle name="60% - 强调文字颜色 4 18 3" xfId="6623"/>
    <cellStyle name="60% - 强调文字颜色 4 19" xfId="1099"/>
    <cellStyle name="60% - 强调文字颜色 4 19 2" xfId="3875"/>
    <cellStyle name="60% - 强调文字颜色 4 19 3" xfId="6624"/>
    <cellStyle name="60% - 强调文字颜色 4 2" xfId="1100"/>
    <cellStyle name="60% - 强调文字颜色 4 2 2" xfId="2888"/>
    <cellStyle name="60% - 强调文字颜色 4 2 3" xfId="6625"/>
    <cellStyle name="60% - 强调文字颜色 4 20" xfId="1101"/>
    <cellStyle name="60% - 强调文字颜色 4 20 2" xfId="3918"/>
    <cellStyle name="60% - 强调文字颜色 4 20 3" xfId="6626"/>
    <cellStyle name="60% - 强调文字颜色 4 21" xfId="1102"/>
    <cellStyle name="60% - 强调文字颜色 4 21 2" xfId="3962"/>
    <cellStyle name="60% - 强调文字颜色 4 21 3" xfId="6627"/>
    <cellStyle name="60% - 强调文字颜色 4 22" xfId="1103"/>
    <cellStyle name="60% - 强调文字颜色 4 22 2" xfId="4006"/>
    <cellStyle name="60% - 强调文字颜色 4 22 3" xfId="6628"/>
    <cellStyle name="60% - 强调文字颜色 4 23" xfId="1104"/>
    <cellStyle name="60% - 强调文字颜色 4 23 2" xfId="4053"/>
    <cellStyle name="60% - 强调文字颜色 4 23 3" xfId="6629"/>
    <cellStyle name="60% - 强调文字颜色 4 24" xfId="1105"/>
    <cellStyle name="60% - 强调文字颜色 4 24 2" xfId="4096"/>
    <cellStyle name="60% - 强调文字颜色 4 24 3" xfId="6630"/>
    <cellStyle name="60% - 强调文字颜色 4 25" xfId="1106"/>
    <cellStyle name="60% - 强调文字颜色 4 25 2" xfId="4146"/>
    <cellStyle name="60% - 强调文字颜色 4 25 3" xfId="6631"/>
    <cellStyle name="60% - 强调文字颜色 4 26" xfId="1107"/>
    <cellStyle name="60% - 强调文字颜色 4 26 2" xfId="4189"/>
    <cellStyle name="60% - 强调文字颜色 4 26 3" xfId="6632"/>
    <cellStyle name="60% - 强调文字颜色 4 27" xfId="1108"/>
    <cellStyle name="60% - 强调文字颜色 4 27 2" xfId="4232"/>
    <cellStyle name="60% - 强调文字颜色 4 27 3" xfId="6633"/>
    <cellStyle name="60% - 强调文字颜色 4 28" xfId="1109"/>
    <cellStyle name="60% - 强调文字颜色 4 28 2" xfId="4275"/>
    <cellStyle name="60% - 强调文字颜色 4 28 3" xfId="6634"/>
    <cellStyle name="60% - 强调文字颜色 4 29" xfId="1110"/>
    <cellStyle name="60% - 强调文字颜色 4 29 2" xfId="4318"/>
    <cellStyle name="60% - 强调文字颜色 4 29 3" xfId="6635"/>
    <cellStyle name="60% - 强调文字颜色 4 3" xfId="1111"/>
    <cellStyle name="60% - 强调文字颜色 4 3 2" xfId="2852"/>
    <cellStyle name="60% - 强调文字颜色 4 3 3" xfId="6636"/>
    <cellStyle name="60% - 强调文字颜色 4 30" xfId="1112"/>
    <cellStyle name="60% - 强调文字颜色 4 30 2" xfId="4361"/>
    <cellStyle name="60% - 强调文字颜色 4 30 3" xfId="6637"/>
    <cellStyle name="60% - 强调文字颜色 4 31" xfId="1113"/>
    <cellStyle name="60% - 强调文字颜色 4 31 2" xfId="4403"/>
    <cellStyle name="60% - 强调文字颜色 4 31 3" xfId="6638"/>
    <cellStyle name="60% - 强调文字颜色 4 32" xfId="1114"/>
    <cellStyle name="60% - 强调文字颜色 4 32 2" xfId="4446"/>
    <cellStyle name="60% - 强调文字颜色 4 32 3" xfId="6639"/>
    <cellStyle name="60% - 强调文字颜色 4 33" xfId="1115"/>
    <cellStyle name="60% - 强调文字颜色 4 33 2" xfId="4488"/>
    <cellStyle name="60% - 强调文字颜色 4 33 3" xfId="6640"/>
    <cellStyle name="60% - 强调文字颜色 4 34" xfId="1116"/>
    <cellStyle name="60% - 强调文字颜色 4 34 2" xfId="4531"/>
    <cellStyle name="60% - 强调文字颜色 4 34 3" xfId="6641"/>
    <cellStyle name="60% - 强调文字颜色 4 35" xfId="1117"/>
    <cellStyle name="60% - 强调文字颜色 4 35 2" xfId="4574"/>
    <cellStyle name="60% - 强调文字颜色 4 35 3" xfId="6642"/>
    <cellStyle name="60% - 强调文字颜色 4 36" xfId="1118"/>
    <cellStyle name="60% - 强调文字颜色 4 36 2" xfId="4617"/>
    <cellStyle name="60% - 强调文字颜色 4 36 3" xfId="6643"/>
    <cellStyle name="60% - 强调文字颜色 4 37" xfId="1119"/>
    <cellStyle name="60% - 强调文字颜色 4 37 2" xfId="4661"/>
    <cellStyle name="60% - 强调文字颜色 4 37 3" xfId="6644"/>
    <cellStyle name="60% - 强调文字颜色 4 38" xfId="1120"/>
    <cellStyle name="60% - 强调文字颜色 4 38 2" xfId="4704"/>
    <cellStyle name="60% - 强调文字颜色 4 38 3" xfId="6645"/>
    <cellStyle name="60% - 强调文字颜色 4 39" xfId="1121"/>
    <cellStyle name="60% - 强调文字颜色 4 39 2" xfId="4748"/>
    <cellStyle name="60% - 强调文字颜色 4 39 3" xfId="6646"/>
    <cellStyle name="60% - 强调文字颜色 4 4" xfId="1122"/>
    <cellStyle name="60% - 强调文字颜色 4 4 2" xfId="3160"/>
    <cellStyle name="60% - 强调文字颜色 4 4 3" xfId="6647"/>
    <cellStyle name="60% - 强调文字颜色 4 40" xfId="1123"/>
    <cellStyle name="60% - 强调文字颜色 4 40 2" xfId="4792"/>
    <cellStyle name="60% - 强调文字颜色 4 40 3" xfId="6648"/>
    <cellStyle name="60% - 强调文字颜色 4 41" xfId="1124"/>
    <cellStyle name="60% - 强调文字颜色 4 41 2" xfId="4838"/>
    <cellStyle name="60% - 强调文字颜色 4 41 3" xfId="6649"/>
    <cellStyle name="60% - 强调文字颜色 4 42" xfId="1125"/>
    <cellStyle name="60% - 强调文字颜色 4 42 2" xfId="4882"/>
    <cellStyle name="60% - 强调文字颜色 4 42 3" xfId="6650"/>
    <cellStyle name="60% - 强调文字颜色 4 43" xfId="1126"/>
    <cellStyle name="60% - 强调文字颜色 4 43 2" xfId="4927"/>
    <cellStyle name="60% - 强调文字颜色 4 43 3" xfId="6651"/>
    <cellStyle name="60% - 强调文字颜色 4 44" xfId="1127"/>
    <cellStyle name="60% - 强调文字颜色 4 44 2" xfId="4970"/>
    <cellStyle name="60% - 强调文字颜色 4 44 3" xfId="6652"/>
    <cellStyle name="60% - 强调文字颜色 4 45" xfId="1128"/>
    <cellStyle name="60% - 强调文字颜色 4 45 2" xfId="5017"/>
    <cellStyle name="60% - 强调文字颜色 4 45 3" xfId="6653"/>
    <cellStyle name="60% - 强调文字颜色 4 46" xfId="1129"/>
    <cellStyle name="60% - 强调文字颜色 4 46 2" xfId="5061"/>
    <cellStyle name="60% - 强调文字颜色 4 46 3" xfId="6654"/>
    <cellStyle name="60% - 强调文字颜色 4 47" xfId="1130"/>
    <cellStyle name="60% - 强调文字颜色 4 47 2" xfId="5105"/>
    <cellStyle name="60% - 强调文字颜色 4 47 3" xfId="6655"/>
    <cellStyle name="60% - 强调文字颜色 4 48" xfId="1131"/>
    <cellStyle name="60% - 强调文字颜色 4 48 2" xfId="5147"/>
    <cellStyle name="60% - 强调文字颜色 4 48 3" xfId="6656"/>
    <cellStyle name="60% - 强调文字颜色 4 49" xfId="1132"/>
    <cellStyle name="60% - 强调文字颜色 4 49 2" xfId="5202"/>
    <cellStyle name="60% - 强调文字颜色 4 49 3" xfId="6657"/>
    <cellStyle name="60% - 强调文字颜色 4 5" xfId="1133"/>
    <cellStyle name="60% - 强调文字颜色 4 5 2" xfId="3222"/>
    <cellStyle name="60% - 强调文字颜色 4 5 3" xfId="6658"/>
    <cellStyle name="60% - 强调文字颜色 4 50" xfId="1134"/>
    <cellStyle name="60% - 强调文字颜色 4 50 2" xfId="5246"/>
    <cellStyle name="60% - 强调文字颜色 4 50 3" xfId="6659"/>
    <cellStyle name="60% - 强调文字颜色 4 51" xfId="1135"/>
    <cellStyle name="60% - 强调文字颜色 4 51 2" xfId="5290"/>
    <cellStyle name="60% - 强调文字颜色 4 51 3" xfId="6660"/>
    <cellStyle name="60% - 强调文字颜色 4 52" xfId="1136"/>
    <cellStyle name="60% - 强调文字颜色 4 52 2" xfId="5334"/>
    <cellStyle name="60% - 强调文字颜色 4 52 3" xfId="6661"/>
    <cellStyle name="60% - 强调文字颜色 4 53" xfId="1137"/>
    <cellStyle name="60% - 强调文字颜色 4 53 2" xfId="5378"/>
    <cellStyle name="60% - 强调文字颜色 4 53 3" xfId="6662"/>
    <cellStyle name="60% - 强调文字颜色 4 54" xfId="1138"/>
    <cellStyle name="60% - 强调文字颜色 4 54 2" xfId="5422"/>
    <cellStyle name="60% - 强调文字颜色 4 54 3" xfId="6663"/>
    <cellStyle name="60% - 强调文字颜色 4 55" xfId="1139"/>
    <cellStyle name="60% - 强调文字颜色 4 55 2" xfId="2759"/>
    <cellStyle name="60% - 强调文字颜色 4 55 3" xfId="5466"/>
    <cellStyle name="60% - 强调文字颜色 4 55 4" xfId="6664"/>
    <cellStyle name="60% - 强调文字颜色 4 56" xfId="5513"/>
    <cellStyle name="60% - 强调文字颜色 4 57" xfId="2804"/>
    <cellStyle name="60% - 强调文字颜色 4 58" xfId="5559"/>
    <cellStyle name="60% - 强调文字颜色 4 59" xfId="8269"/>
    <cellStyle name="60% - 强调文字颜色 4 6" xfId="1140"/>
    <cellStyle name="60% - 强调文字颜色 4 6 2" xfId="3281"/>
    <cellStyle name="60% - 强调文字颜色 4 6 3" xfId="6665"/>
    <cellStyle name="60% - 强调文字颜色 4 60" xfId="8314"/>
    <cellStyle name="60% - 强调文字颜色 4 7" xfId="1141"/>
    <cellStyle name="60% - 强调文字颜色 4 7 2" xfId="3348"/>
    <cellStyle name="60% - 强调文字颜色 4 7 3" xfId="6666"/>
    <cellStyle name="60% - 强调文字颜色 4 8" xfId="1142"/>
    <cellStyle name="60% - 强调文字颜色 4 8 2" xfId="3391"/>
    <cellStyle name="60% - 强调文字颜色 4 8 3" xfId="6667"/>
    <cellStyle name="60% - 强调文字颜色 4 9" xfId="1143"/>
    <cellStyle name="60% - 强调文字颜色 4 9 2" xfId="3436"/>
    <cellStyle name="60% - 强调文字颜色 4 9 3" xfId="6668"/>
    <cellStyle name="60% - 强调文字颜色 5" xfId="38" builtinId="48" customBuiltin="1"/>
    <cellStyle name="60% - 强调文字颜色 5 10" xfId="1144"/>
    <cellStyle name="60% - 强调文字颜色 5 10 2" xfId="3485"/>
    <cellStyle name="60% - 强调文字颜色 5 10 3" xfId="6669"/>
    <cellStyle name="60% - 强调文字颜色 5 11" xfId="1145"/>
    <cellStyle name="60% - 强调文字颜色 5 11 2" xfId="3528"/>
    <cellStyle name="60% - 强调文字颜色 5 11 3" xfId="6670"/>
    <cellStyle name="60% - 强调文字颜色 5 12" xfId="1146"/>
    <cellStyle name="60% - 强调文字颜色 5 12 2" xfId="3570"/>
    <cellStyle name="60% - 强调文字颜色 5 12 3" xfId="6671"/>
    <cellStyle name="60% - 强调文字颜色 5 13" xfId="1147"/>
    <cellStyle name="60% - 强调文字颜色 5 13 2" xfId="3617"/>
    <cellStyle name="60% - 强调文字颜色 5 13 3" xfId="6672"/>
    <cellStyle name="60% - 强调文字颜色 5 14" xfId="1148"/>
    <cellStyle name="60% - 强调文字颜色 5 14 2" xfId="3661"/>
    <cellStyle name="60% - 强调文字颜色 5 14 3" xfId="6673"/>
    <cellStyle name="60% - 强调文字颜色 5 15" xfId="1149"/>
    <cellStyle name="60% - 强调文字颜色 5 15 2" xfId="3704"/>
    <cellStyle name="60% - 强调文字颜色 5 15 3" xfId="6674"/>
    <cellStyle name="60% - 强调文字颜色 5 16" xfId="1150"/>
    <cellStyle name="60% - 强调文字颜色 5 16 2" xfId="3748"/>
    <cellStyle name="60% - 强调文字颜色 5 16 3" xfId="6675"/>
    <cellStyle name="60% - 强调文字颜色 5 17" xfId="1151"/>
    <cellStyle name="60% - 强调文字颜色 5 17 2" xfId="3792"/>
    <cellStyle name="60% - 强调文字颜色 5 17 3" xfId="6676"/>
    <cellStyle name="60% - 强调文字颜色 5 18" xfId="1152"/>
    <cellStyle name="60% - 强调文字颜色 5 18 2" xfId="3835"/>
    <cellStyle name="60% - 强调文字颜色 5 18 3" xfId="6677"/>
    <cellStyle name="60% - 强调文字颜色 5 19" xfId="1153"/>
    <cellStyle name="60% - 强调文字颜色 5 19 2" xfId="3879"/>
    <cellStyle name="60% - 强调文字颜色 5 19 3" xfId="6678"/>
    <cellStyle name="60% - 强调文字颜色 5 2" xfId="1154"/>
    <cellStyle name="60% - 强调文字颜色 5 2 2" xfId="2895"/>
    <cellStyle name="60% - 强调文字颜色 5 2 3" xfId="6679"/>
    <cellStyle name="60% - 强调文字颜色 5 20" xfId="1155"/>
    <cellStyle name="60% - 强调文字颜色 5 20 2" xfId="3922"/>
    <cellStyle name="60% - 强调文字颜色 5 20 3" xfId="6680"/>
    <cellStyle name="60% - 强调文字颜色 5 21" xfId="1156"/>
    <cellStyle name="60% - 强调文字颜色 5 21 2" xfId="3966"/>
    <cellStyle name="60% - 强调文字颜色 5 21 3" xfId="6681"/>
    <cellStyle name="60% - 强调文字颜色 5 22" xfId="1157"/>
    <cellStyle name="60% - 强调文字颜色 5 22 2" xfId="4010"/>
    <cellStyle name="60% - 强调文字颜色 5 22 3" xfId="6682"/>
    <cellStyle name="60% - 强调文字颜色 5 23" xfId="1158"/>
    <cellStyle name="60% - 强调文字颜色 5 23 2" xfId="4057"/>
    <cellStyle name="60% - 强调文字颜色 5 23 3" xfId="6683"/>
    <cellStyle name="60% - 强调文字颜色 5 24" xfId="1159"/>
    <cellStyle name="60% - 强调文字颜色 5 24 2" xfId="4100"/>
    <cellStyle name="60% - 强调文字颜色 5 24 3" xfId="6684"/>
    <cellStyle name="60% - 强调文字颜色 5 25" xfId="1160"/>
    <cellStyle name="60% - 强调文字颜色 5 25 2" xfId="4150"/>
    <cellStyle name="60% - 强调文字颜色 5 25 3" xfId="6685"/>
    <cellStyle name="60% - 强调文字颜色 5 26" xfId="1161"/>
    <cellStyle name="60% - 强调文字颜色 5 26 2" xfId="4193"/>
    <cellStyle name="60% - 强调文字颜色 5 26 3" xfId="6686"/>
    <cellStyle name="60% - 强调文字颜色 5 27" xfId="1162"/>
    <cellStyle name="60% - 强调文字颜色 5 27 2" xfId="4236"/>
    <cellStyle name="60% - 强调文字颜色 5 27 3" xfId="6687"/>
    <cellStyle name="60% - 强调文字颜色 5 28" xfId="1163"/>
    <cellStyle name="60% - 强调文字颜色 5 28 2" xfId="4279"/>
    <cellStyle name="60% - 强调文字颜色 5 28 3" xfId="6688"/>
    <cellStyle name="60% - 强调文字颜色 5 29" xfId="1164"/>
    <cellStyle name="60% - 强调文字颜色 5 29 2" xfId="4322"/>
    <cellStyle name="60% - 强调文字颜色 5 29 3" xfId="6689"/>
    <cellStyle name="60% - 强调文字颜色 5 3" xfId="1165"/>
    <cellStyle name="60% - 强调文字颜色 5 3 2" xfId="2856"/>
    <cellStyle name="60% - 强调文字颜色 5 3 3" xfId="6690"/>
    <cellStyle name="60% - 强调文字颜色 5 30" xfId="1166"/>
    <cellStyle name="60% - 强调文字颜色 5 30 2" xfId="4365"/>
    <cellStyle name="60% - 强调文字颜色 5 30 3" xfId="6691"/>
    <cellStyle name="60% - 强调文字颜色 5 31" xfId="1167"/>
    <cellStyle name="60% - 强调文字颜色 5 31 2" xfId="4407"/>
    <cellStyle name="60% - 强调文字颜色 5 31 3" xfId="6692"/>
    <cellStyle name="60% - 强调文字颜色 5 32" xfId="1168"/>
    <cellStyle name="60% - 强调文字颜色 5 32 2" xfId="4450"/>
    <cellStyle name="60% - 强调文字颜色 5 32 3" xfId="6693"/>
    <cellStyle name="60% - 强调文字颜色 5 33" xfId="1169"/>
    <cellStyle name="60% - 强调文字颜色 5 33 2" xfId="4492"/>
    <cellStyle name="60% - 强调文字颜色 5 33 3" xfId="6694"/>
    <cellStyle name="60% - 强调文字颜色 5 34" xfId="1170"/>
    <cellStyle name="60% - 强调文字颜色 5 34 2" xfId="4535"/>
    <cellStyle name="60% - 强调文字颜色 5 34 3" xfId="6695"/>
    <cellStyle name="60% - 强调文字颜色 5 35" xfId="1171"/>
    <cellStyle name="60% - 强调文字颜色 5 35 2" xfId="4578"/>
    <cellStyle name="60% - 强调文字颜色 5 35 3" xfId="6696"/>
    <cellStyle name="60% - 强调文字颜色 5 36" xfId="1172"/>
    <cellStyle name="60% - 强调文字颜色 5 36 2" xfId="4621"/>
    <cellStyle name="60% - 强调文字颜色 5 36 3" xfId="6697"/>
    <cellStyle name="60% - 强调文字颜色 5 37" xfId="1173"/>
    <cellStyle name="60% - 强调文字颜色 5 37 2" xfId="4665"/>
    <cellStyle name="60% - 强调文字颜色 5 37 3" xfId="6698"/>
    <cellStyle name="60% - 强调文字颜色 5 38" xfId="1174"/>
    <cellStyle name="60% - 强调文字颜色 5 38 2" xfId="4708"/>
    <cellStyle name="60% - 强调文字颜色 5 38 3" xfId="6699"/>
    <cellStyle name="60% - 强调文字颜色 5 39" xfId="1175"/>
    <cellStyle name="60% - 强调文字颜色 5 39 2" xfId="4752"/>
    <cellStyle name="60% - 强调文字颜色 5 39 3" xfId="6700"/>
    <cellStyle name="60% - 强调文字颜色 5 4" xfId="1176"/>
    <cellStyle name="60% - 强调文字颜色 5 4 2" xfId="3164"/>
    <cellStyle name="60% - 强调文字颜色 5 4 3" xfId="6701"/>
    <cellStyle name="60% - 强调文字颜色 5 40" xfId="1177"/>
    <cellStyle name="60% - 强调文字颜色 5 40 2" xfId="4796"/>
    <cellStyle name="60% - 强调文字颜色 5 40 3" xfId="6702"/>
    <cellStyle name="60% - 强调文字颜色 5 41" xfId="1178"/>
    <cellStyle name="60% - 强调文字颜色 5 41 2" xfId="4842"/>
    <cellStyle name="60% - 强调文字颜色 5 41 3" xfId="6703"/>
    <cellStyle name="60% - 强调文字颜色 5 42" xfId="1179"/>
    <cellStyle name="60% - 强调文字颜色 5 42 2" xfId="4886"/>
    <cellStyle name="60% - 强调文字颜色 5 42 3" xfId="6704"/>
    <cellStyle name="60% - 强调文字颜色 5 43" xfId="1180"/>
    <cellStyle name="60% - 强调文字颜色 5 43 2" xfId="4931"/>
    <cellStyle name="60% - 强调文字颜色 5 43 3" xfId="6705"/>
    <cellStyle name="60% - 强调文字颜色 5 44" xfId="1181"/>
    <cellStyle name="60% - 强调文字颜色 5 44 2" xfId="4974"/>
    <cellStyle name="60% - 强调文字颜色 5 44 3" xfId="6706"/>
    <cellStyle name="60% - 强调文字颜色 5 45" xfId="1182"/>
    <cellStyle name="60% - 强调文字颜色 5 45 2" xfId="5021"/>
    <cellStyle name="60% - 强调文字颜色 5 45 3" xfId="6707"/>
    <cellStyle name="60% - 强调文字颜色 5 46" xfId="1183"/>
    <cellStyle name="60% - 强调文字颜色 5 46 2" xfId="5065"/>
    <cellStyle name="60% - 强调文字颜色 5 46 3" xfId="6708"/>
    <cellStyle name="60% - 强调文字颜色 5 47" xfId="1184"/>
    <cellStyle name="60% - 强调文字颜色 5 47 2" xfId="5109"/>
    <cellStyle name="60% - 强调文字颜色 5 47 3" xfId="6709"/>
    <cellStyle name="60% - 强调文字颜色 5 48" xfId="1185"/>
    <cellStyle name="60% - 强调文字颜色 5 48 2" xfId="5151"/>
    <cellStyle name="60% - 强调文字颜色 5 48 3" xfId="6710"/>
    <cellStyle name="60% - 强调文字颜色 5 49" xfId="1186"/>
    <cellStyle name="60% - 强调文字颜色 5 49 2" xfId="5206"/>
    <cellStyle name="60% - 强调文字颜色 5 49 3" xfId="6711"/>
    <cellStyle name="60% - 强调文字颜色 5 5" xfId="1187"/>
    <cellStyle name="60% - 强调文字颜色 5 5 2" xfId="3226"/>
    <cellStyle name="60% - 强调文字颜色 5 5 3" xfId="6712"/>
    <cellStyle name="60% - 强调文字颜色 5 50" xfId="1188"/>
    <cellStyle name="60% - 强调文字颜色 5 50 2" xfId="5250"/>
    <cellStyle name="60% - 强调文字颜色 5 50 3" xfId="6713"/>
    <cellStyle name="60% - 强调文字颜色 5 51" xfId="1189"/>
    <cellStyle name="60% - 强调文字颜色 5 51 2" xfId="5294"/>
    <cellStyle name="60% - 强调文字颜色 5 51 3" xfId="6714"/>
    <cellStyle name="60% - 强调文字颜色 5 52" xfId="1190"/>
    <cellStyle name="60% - 强调文字颜色 5 52 2" xfId="5338"/>
    <cellStyle name="60% - 强调文字颜色 5 52 3" xfId="6715"/>
    <cellStyle name="60% - 强调文字颜色 5 53" xfId="1191"/>
    <cellStyle name="60% - 强调文字颜色 5 53 2" xfId="5382"/>
    <cellStyle name="60% - 强调文字颜色 5 53 3" xfId="6716"/>
    <cellStyle name="60% - 强调文字颜色 5 54" xfId="1192"/>
    <cellStyle name="60% - 强调文字颜色 5 54 2" xfId="5426"/>
    <cellStyle name="60% - 强调文字颜色 5 54 3" xfId="6717"/>
    <cellStyle name="60% - 强调文字颜色 5 55" xfId="1193"/>
    <cellStyle name="60% - 强调文字颜色 5 55 2" xfId="2763"/>
    <cellStyle name="60% - 强调文字颜色 5 55 3" xfId="5470"/>
    <cellStyle name="60% - 强调文字颜色 5 55 4" xfId="6718"/>
    <cellStyle name="60% - 强调文字颜色 5 56" xfId="5517"/>
    <cellStyle name="60% - 强调文字颜色 5 57" xfId="2808"/>
    <cellStyle name="60% - 强调文字颜色 5 58" xfId="5563"/>
    <cellStyle name="60% - 强调文字颜色 5 59" xfId="8273"/>
    <cellStyle name="60% - 强调文字颜色 5 6" xfId="1194"/>
    <cellStyle name="60% - 强调文字颜色 5 6 2" xfId="3285"/>
    <cellStyle name="60% - 强调文字颜色 5 6 3" xfId="6719"/>
    <cellStyle name="60% - 强调文字颜色 5 60" xfId="8318"/>
    <cellStyle name="60% - 强调文字颜色 5 7" xfId="1195"/>
    <cellStyle name="60% - 强调文字颜色 5 7 2" xfId="3352"/>
    <cellStyle name="60% - 强调文字颜色 5 7 3" xfId="6720"/>
    <cellStyle name="60% - 强调文字颜色 5 8" xfId="1196"/>
    <cellStyle name="60% - 强调文字颜色 5 8 2" xfId="3395"/>
    <cellStyle name="60% - 强调文字颜色 5 8 3" xfId="6721"/>
    <cellStyle name="60% - 强调文字颜色 5 9" xfId="1197"/>
    <cellStyle name="60% - 强调文字颜色 5 9 2" xfId="3440"/>
    <cellStyle name="60% - 强调文字颜色 5 9 3" xfId="6722"/>
    <cellStyle name="60% - 强调文字颜色 6" xfId="42" builtinId="52" customBuiltin="1"/>
    <cellStyle name="60% - 强调文字颜色 6 10" xfId="1198"/>
    <cellStyle name="60% - 强调文字颜色 6 10 2" xfId="3489"/>
    <cellStyle name="60% - 强调文字颜色 6 10 3" xfId="6723"/>
    <cellStyle name="60% - 强调文字颜色 6 11" xfId="1199"/>
    <cellStyle name="60% - 强调文字颜色 6 11 2" xfId="3532"/>
    <cellStyle name="60% - 强调文字颜色 6 11 3" xfId="6724"/>
    <cellStyle name="60% - 强调文字颜色 6 12" xfId="1200"/>
    <cellStyle name="60% - 强调文字颜色 6 12 2" xfId="3574"/>
    <cellStyle name="60% - 强调文字颜色 6 12 3" xfId="6725"/>
    <cellStyle name="60% - 强调文字颜色 6 13" xfId="1201"/>
    <cellStyle name="60% - 强调文字颜色 6 13 2" xfId="3621"/>
    <cellStyle name="60% - 强调文字颜色 6 13 3" xfId="6726"/>
    <cellStyle name="60% - 强调文字颜色 6 14" xfId="1202"/>
    <cellStyle name="60% - 强调文字颜色 6 14 2" xfId="3665"/>
    <cellStyle name="60% - 强调文字颜色 6 14 3" xfId="6727"/>
    <cellStyle name="60% - 强调文字颜色 6 15" xfId="1203"/>
    <cellStyle name="60% - 强调文字颜色 6 15 2" xfId="3708"/>
    <cellStyle name="60% - 强调文字颜色 6 15 3" xfId="6728"/>
    <cellStyle name="60% - 强调文字颜色 6 16" xfId="1204"/>
    <cellStyle name="60% - 强调文字颜色 6 16 2" xfId="3752"/>
    <cellStyle name="60% - 强调文字颜色 6 16 3" xfId="6729"/>
    <cellStyle name="60% - 强调文字颜色 6 17" xfId="1205"/>
    <cellStyle name="60% - 强调文字颜色 6 17 2" xfId="3796"/>
    <cellStyle name="60% - 强调文字颜色 6 17 3" xfId="6730"/>
    <cellStyle name="60% - 强调文字颜色 6 18" xfId="1206"/>
    <cellStyle name="60% - 强调文字颜色 6 18 2" xfId="3839"/>
    <cellStyle name="60% - 强调文字颜色 6 18 3" xfId="6731"/>
    <cellStyle name="60% - 强调文字颜色 6 19" xfId="1207"/>
    <cellStyle name="60% - 强调文字颜色 6 19 2" xfId="3883"/>
    <cellStyle name="60% - 强调文字颜色 6 19 3" xfId="6732"/>
    <cellStyle name="60% - 强调文字颜色 6 2" xfId="1208"/>
    <cellStyle name="60% - 强调文字颜色 6 2 2" xfId="2879"/>
    <cellStyle name="60% - 强调文字颜色 6 2 3" xfId="6733"/>
    <cellStyle name="60% - 强调文字颜色 6 20" xfId="1209"/>
    <cellStyle name="60% - 强调文字颜色 6 20 2" xfId="3926"/>
    <cellStyle name="60% - 强调文字颜色 6 20 3" xfId="6734"/>
    <cellStyle name="60% - 强调文字颜色 6 21" xfId="1210"/>
    <cellStyle name="60% - 强调文字颜色 6 21 2" xfId="3970"/>
    <cellStyle name="60% - 强调文字颜色 6 21 3" xfId="6735"/>
    <cellStyle name="60% - 强调文字颜色 6 22" xfId="1211"/>
    <cellStyle name="60% - 强调文字颜色 6 22 2" xfId="4014"/>
    <cellStyle name="60% - 强调文字颜色 6 22 3" xfId="6736"/>
    <cellStyle name="60% - 强调文字颜色 6 23" xfId="1212"/>
    <cellStyle name="60% - 强调文字颜色 6 23 2" xfId="4061"/>
    <cellStyle name="60% - 强调文字颜色 6 23 3" xfId="6737"/>
    <cellStyle name="60% - 强调文字颜色 6 24" xfId="1213"/>
    <cellStyle name="60% - 强调文字颜色 6 24 2" xfId="4104"/>
    <cellStyle name="60% - 强调文字颜色 6 24 3" xfId="6738"/>
    <cellStyle name="60% - 强调文字颜色 6 25" xfId="1214"/>
    <cellStyle name="60% - 强调文字颜色 6 25 2" xfId="4154"/>
    <cellStyle name="60% - 强调文字颜色 6 25 3" xfId="6739"/>
    <cellStyle name="60% - 强调文字颜色 6 26" xfId="1215"/>
    <cellStyle name="60% - 强调文字颜色 6 26 2" xfId="4197"/>
    <cellStyle name="60% - 强调文字颜色 6 26 3" xfId="6740"/>
    <cellStyle name="60% - 强调文字颜色 6 27" xfId="1216"/>
    <cellStyle name="60% - 强调文字颜色 6 27 2" xfId="4240"/>
    <cellStyle name="60% - 强调文字颜色 6 27 3" xfId="6741"/>
    <cellStyle name="60% - 强调文字颜色 6 28" xfId="1217"/>
    <cellStyle name="60% - 强调文字颜色 6 28 2" xfId="4283"/>
    <cellStyle name="60% - 强调文字颜色 6 28 3" xfId="6742"/>
    <cellStyle name="60% - 强调文字颜色 6 29" xfId="1218"/>
    <cellStyle name="60% - 强调文字颜色 6 29 2" xfId="4326"/>
    <cellStyle name="60% - 强调文字颜色 6 29 3" xfId="6743"/>
    <cellStyle name="60% - 强调文字颜色 6 3" xfId="1219"/>
    <cellStyle name="60% - 强调文字颜色 6 3 2" xfId="2860"/>
    <cellStyle name="60% - 强调文字颜色 6 3 3" xfId="6744"/>
    <cellStyle name="60% - 强调文字颜色 6 30" xfId="1220"/>
    <cellStyle name="60% - 强调文字颜色 6 30 2" xfId="4369"/>
    <cellStyle name="60% - 强调文字颜色 6 30 3" xfId="6745"/>
    <cellStyle name="60% - 强调文字颜色 6 31" xfId="1221"/>
    <cellStyle name="60% - 强调文字颜色 6 31 2" xfId="4411"/>
    <cellStyle name="60% - 强调文字颜色 6 31 3" xfId="6746"/>
    <cellStyle name="60% - 强调文字颜色 6 32" xfId="1222"/>
    <cellStyle name="60% - 强调文字颜色 6 32 2" xfId="4454"/>
    <cellStyle name="60% - 强调文字颜色 6 32 3" xfId="6747"/>
    <cellStyle name="60% - 强调文字颜色 6 33" xfId="1223"/>
    <cellStyle name="60% - 强调文字颜色 6 33 2" xfId="4496"/>
    <cellStyle name="60% - 强调文字颜色 6 33 3" xfId="6748"/>
    <cellStyle name="60% - 强调文字颜色 6 34" xfId="1224"/>
    <cellStyle name="60% - 强调文字颜色 6 34 2" xfId="4539"/>
    <cellStyle name="60% - 强调文字颜色 6 34 3" xfId="6749"/>
    <cellStyle name="60% - 强调文字颜色 6 35" xfId="1225"/>
    <cellStyle name="60% - 强调文字颜色 6 35 2" xfId="4582"/>
    <cellStyle name="60% - 强调文字颜色 6 35 3" xfId="6750"/>
    <cellStyle name="60% - 强调文字颜色 6 36" xfId="1226"/>
    <cellStyle name="60% - 强调文字颜色 6 36 2" xfId="4625"/>
    <cellStyle name="60% - 强调文字颜色 6 36 3" xfId="6751"/>
    <cellStyle name="60% - 强调文字颜色 6 37" xfId="1227"/>
    <cellStyle name="60% - 强调文字颜色 6 37 2" xfId="4669"/>
    <cellStyle name="60% - 强调文字颜色 6 37 3" xfId="6752"/>
    <cellStyle name="60% - 强调文字颜色 6 38" xfId="1228"/>
    <cellStyle name="60% - 强调文字颜色 6 38 2" xfId="4712"/>
    <cellStyle name="60% - 强调文字颜色 6 38 3" xfId="6753"/>
    <cellStyle name="60% - 强调文字颜色 6 39" xfId="1229"/>
    <cellStyle name="60% - 强调文字颜色 6 39 2" xfId="4756"/>
    <cellStyle name="60% - 强调文字颜色 6 39 3" xfId="6754"/>
    <cellStyle name="60% - 强调文字颜色 6 4" xfId="1230"/>
    <cellStyle name="60% - 强调文字颜色 6 4 2" xfId="3168"/>
    <cellStyle name="60% - 强调文字颜色 6 4 3" xfId="6755"/>
    <cellStyle name="60% - 强调文字颜色 6 40" xfId="1231"/>
    <cellStyle name="60% - 强调文字颜色 6 40 2" xfId="4800"/>
    <cellStyle name="60% - 强调文字颜色 6 40 3" xfId="6756"/>
    <cellStyle name="60% - 强调文字颜色 6 41" xfId="1232"/>
    <cellStyle name="60% - 强调文字颜色 6 41 2" xfId="4846"/>
    <cellStyle name="60% - 强调文字颜色 6 41 3" xfId="6757"/>
    <cellStyle name="60% - 强调文字颜色 6 42" xfId="1233"/>
    <cellStyle name="60% - 强调文字颜色 6 42 2" xfId="4890"/>
    <cellStyle name="60% - 强调文字颜色 6 42 3" xfId="6758"/>
    <cellStyle name="60% - 强调文字颜色 6 43" xfId="1234"/>
    <cellStyle name="60% - 强调文字颜色 6 43 2" xfId="4935"/>
    <cellStyle name="60% - 强调文字颜色 6 43 3" xfId="6759"/>
    <cellStyle name="60% - 强调文字颜色 6 44" xfId="1235"/>
    <cellStyle name="60% - 强调文字颜色 6 44 2" xfId="4978"/>
    <cellStyle name="60% - 强调文字颜色 6 44 3" xfId="6760"/>
    <cellStyle name="60% - 强调文字颜色 6 45" xfId="1236"/>
    <cellStyle name="60% - 强调文字颜色 6 45 2" xfId="5025"/>
    <cellStyle name="60% - 强调文字颜色 6 45 3" xfId="6761"/>
    <cellStyle name="60% - 强调文字颜色 6 46" xfId="1237"/>
    <cellStyle name="60% - 强调文字颜色 6 46 2" xfId="5069"/>
    <cellStyle name="60% - 强调文字颜色 6 46 3" xfId="6762"/>
    <cellStyle name="60% - 强调文字颜色 6 47" xfId="1238"/>
    <cellStyle name="60% - 强调文字颜色 6 47 2" xfId="5113"/>
    <cellStyle name="60% - 强调文字颜色 6 47 3" xfId="6763"/>
    <cellStyle name="60% - 强调文字颜色 6 48" xfId="1239"/>
    <cellStyle name="60% - 强调文字颜色 6 48 2" xfId="5155"/>
    <cellStyle name="60% - 强调文字颜色 6 48 3" xfId="6764"/>
    <cellStyle name="60% - 强调文字颜色 6 49" xfId="1240"/>
    <cellStyle name="60% - 强调文字颜色 6 49 2" xfId="5210"/>
    <cellStyle name="60% - 强调文字颜色 6 49 3" xfId="6765"/>
    <cellStyle name="60% - 强调文字颜色 6 5" xfId="1241"/>
    <cellStyle name="60% - 强调文字颜色 6 5 2" xfId="3230"/>
    <cellStyle name="60% - 强调文字颜色 6 5 3" xfId="6766"/>
    <cellStyle name="60% - 强调文字颜色 6 50" xfId="1242"/>
    <cellStyle name="60% - 强调文字颜色 6 50 2" xfId="5254"/>
    <cellStyle name="60% - 强调文字颜色 6 50 3" xfId="6767"/>
    <cellStyle name="60% - 强调文字颜色 6 51" xfId="1243"/>
    <cellStyle name="60% - 强调文字颜色 6 51 2" xfId="5298"/>
    <cellStyle name="60% - 强调文字颜色 6 51 3" xfId="6768"/>
    <cellStyle name="60% - 强调文字颜色 6 52" xfId="1244"/>
    <cellStyle name="60% - 强调文字颜色 6 52 2" xfId="5342"/>
    <cellStyle name="60% - 强调文字颜色 6 52 3" xfId="6769"/>
    <cellStyle name="60% - 强调文字颜色 6 53" xfId="1245"/>
    <cellStyle name="60% - 强调文字颜色 6 53 2" xfId="5386"/>
    <cellStyle name="60% - 强调文字颜色 6 53 3" xfId="6770"/>
    <cellStyle name="60% - 强调文字颜色 6 54" xfId="1246"/>
    <cellStyle name="60% - 强调文字颜色 6 54 2" xfId="5430"/>
    <cellStyle name="60% - 强调文字颜色 6 54 3" xfId="6771"/>
    <cellStyle name="60% - 强调文字颜色 6 55" xfId="1247"/>
    <cellStyle name="60% - 强调文字颜色 6 55 2" xfId="2767"/>
    <cellStyle name="60% - 强调文字颜色 6 55 3" xfId="5474"/>
    <cellStyle name="60% - 强调文字颜色 6 55 4" xfId="6772"/>
    <cellStyle name="60% - 强调文字颜色 6 56" xfId="5521"/>
    <cellStyle name="60% - 强调文字颜色 6 57" xfId="2812"/>
    <cellStyle name="60% - 强调文字颜色 6 58" xfId="5567"/>
    <cellStyle name="60% - 强调文字颜色 6 59" xfId="8277"/>
    <cellStyle name="60% - 强调文字颜色 6 6" xfId="1248"/>
    <cellStyle name="60% - 强调文字颜色 6 6 2" xfId="3289"/>
    <cellStyle name="60% - 强调文字颜色 6 6 3" xfId="6773"/>
    <cellStyle name="60% - 强调文字颜色 6 60" xfId="8322"/>
    <cellStyle name="60% - 强调文字颜色 6 7" xfId="1249"/>
    <cellStyle name="60% - 强调文字颜色 6 7 2" xfId="3356"/>
    <cellStyle name="60% - 强调文字颜色 6 7 3" xfId="6774"/>
    <cellStyle name="60% - 强调文字颜色 6 8" xfId="1250"/>
    <cellStyle name="60% - 强调文字颜色 6 8 2" xfId="3399"/>
    <cellStyle name="60% - 强调文字颜色 6 8 3" xfId="6775"/>
    <cellStyle name="60% - 强调文字颜色 6 9" xfId="1251"/>
    <cellStyle name="60% - 强调文字颜色 6 9 2" xfId="3444"/>
    <cellStyle name="60% - 强调文字颜色 6 9 3" xfId="6776"/>
    <cellStyle name="百分比" xfId="2724" builtinId="5"/>
    <cellStyle name="百分比 2" xfId="1252"/>
    <cellStyle name="百分比 3" xfId="1253"/>
    <cellStyle name="百分比 4" xfId="1254"/>
    <cellStyle name="百分比 5" xfId="1255"/>
    <cellStyle name="百分比 6" xfId="2720"/>
    <cellStyle name="标题" xfId="2" builtinId="15" customBuiltin="1"/>
    <cellStyle name="标题 1" xfId="3" builtinId="16" customBuiltin="1"/>
    <cellStyle name="标题 1 10" xfId="1256"/>
    <cellStyle name="标题 1 10 2" xfId="3450"/>
    <cellStyle name="标题 1 10 3" xfId="6777"/>
    <cellStyle name="标题 1 11" xfId="1257"/>
    <cellStyle name="标题 1 11 2" xfId="3493"/>
    <cellStyle name="标题 1 11 3" xfId="6778"/>
    <cellStyle name="标题 1 12" xfId="1258"/>
    <cellStyle name="标题 1 12 2" xfId="3535"/>
    <cellStyle name="标题 1 12 3" xfId="6779"/>
    <cellStyle name="标题 1 13" xfId="1259"/>
    <cellStyle name="标题 1 13 2" xfId="3582"/>
    <cellStyle name="标题 1 13 3" xfId="6780"/>
    <cellStyle name="标题 1 14" xfId="1260"/>
    <cellStyle name="标题 1 14 2" xfId="3626"/>
    <cellStyle name="标题 1 14 3" xfId="6781"/>
    <cellStyle name="标题 1 15" xfId="1261"/>
    <cellStyle name="标题 1 15 2" xfId="3669"/>
    <cellStyle name="标题 1 15 3" xfId="6782"/>
    <cellStyle name="标题 1 16" xfId="1262"/>
    <cellStyle name="标题 1 16 2" xfId="3713"/>
    <cellStyle name="标题 1 16 3" xfId="6783"/>
    <cellStyle name="标题 1 17" xfId="1263"/>
    <cellStyle name="标题 1 17 2" xfId="3757"/>
    <cellStyle name="标题 1 17 3" xfId="6784"/>
    <cellStyle name="标题 1 18" xfId="1264"/>
    <cellStyle name="标题 1 18 2" xfId="3800"/>
    <cellStyle name="标题 1 18 3" xfId="6785"/>
    <cellStyle name="标题 1 19" xfId="1265"/>
    <cellStyle name="标题 1 19 2" xfId="3844"/>
    <cellStyle name="标题 1 19 3" xfId="6786"/>
    <cellStyle name="标题 1 2" xfId="1266"/>
    <cellStyle name="标题 1 2 2" xfId="2870"/>
    <cellStyle name="标题 1 2 3" xfId="6787"/>
    <cellStyle name="标题 1 20" xfId="1267"/>
    <cellStyle name="标题 1 20 2" xfId="3887"/>
    <cellStyle name="标题 1 20 3" xfId="6788"/>
    <cellStyle name="标题 1 21" xfId="1268"/>
    <cellStyle name="标题 1 21 2" xfId="3931"/>
    <cellStyle name="标题 1 21 3" xfId="6789"/>
    <cellStyle name="标题 1 22" xfId="1269"/>
    <cellStyle name="标题 1 22 2" xfId="3975"/>
    <cellStyle name="标题 1 22 3" xfId="6790"/>
    <cellStyle name="标题 1 23" xfId="1270"/>
    <cellStyle name="标题 1 23 2" xfId="4022"/>
    <cellStyle name="标题 1 23 3" xfId="6791"/>
    <cellStyle name="标题 1 24" xfId="1271"/>
    <cellStyle name="标题 1 24 2" xfId="4065"/>
    <cellStyle name="标题 1 24 3" xfId="6792"/>
    <cellStyle name="标题 1 25" xfId="1272"/>
    <cellStyle name="标题 1 25 2" xfId="4115"/>
    <cellStyle name="标题 1 25 3" xfId="6793"/>
    <cellStyle name="标题 1 26" xfId="1273"/>
    <cellStyle name="标题 1 26 2" xfId="4158"/>
    <cellStyle name="标题 1 26 3" xfId="6794"/>
    <cellStyle name="标题 1 27" xfId="1274"/>
    <cellStyle name="标题 1 27 2" xfId="4201"/>
    <cellStyle name="标题 1 27 3" xfId="6795"/>
    <cellStyle name="标题 1 28" xfId="1275"/>
    <cellStyle name="标题 1 28 2" xfId="4244"/>
    <cellStyle name="标题 1 28 3" xfId="6796"/>
    <cellStyle name="标题 1 29" xfId="1276"/>
    <cellStyle name="标题 1 29 2" xfId="4287"/>
    <cellStyle name="标题 1 29 3" xfId="6797"/>
    <cellStyle name="标题 1 3" xfId="1277"/>
    <cellStyle name="标题 1 3 2" xfId="2821"/>
    <cellStyle name="标题 1 3 3" xfId="6798"/>
    <cellStyle name="标题 1 30" xfId="1278"/>
    <cellStyle name="标题 1 30 2" xfId="4330"/>
    <cellStyle name="标题 1 30 3" xfId="6799"/>
    <cellStyle name="标题 1 31" xfId="1279"/>
    <cellStyle name="标题 1 31 2" xfId="4372"/>
    <cellStyle name="标题 1 31 3" xfId="6800"/>
    <cellStyle name="标题 1 32" xfId="1280"/>
    <cellStyle name="标题 1 32 2" xfId="4415"/>
    <cellStyle name="标题 1 32 3" xfId="6801"/>
    <cellStyle name="标题 1 33" xfId="1281"/>
    <cellStyle name="标题 1 33 2" xfId="4457"/>
    <cellStyle name="标题 1 33 3" xfId="6802"/>
    <cellStyle name="标题 1 34" xfId="1282"/>
    <cellStyle name="标题 1 34 2" xfId="4500"/>
    <cellStyle name="标题 1 34 3" xfId="6803"/>
    <cellStyle name="标题 1 35" xfId="1283"/>
    <cellStyle name="标题 1 35 2" xfId="4543"/>
    <cellStyle name="标题 1 35 3" xfId="6804"/>
    <cellStyle name="标题 1 36" xfId="1284"/>
    <cellStyle name="标题 1 36 2" xfId="4586"/>
    <cellStyle name="标题 1 36 3" xfId="6805"/>
    <cellStyle name="标题 1 37" xfId="1285"/>
    <cellStyle name="标题 1 37 2" xfId="4630"/>
    <cellStyle name="标题 1 37 3" xfId="6806"/>
    <cellStyle name="标题 1 38" xfId="1286"/>
    <cellStyle name="标题 1 38 2" xfId="4673"/>
    <cellStyle name="标题 1 38 3" xfId="6807"/>
    <cellStyle name="标题 1 39" xfId="1287"/>
    <cellStyle name="标题 1 39 2" xfId="4717"/>
    <cellStyle name="标题 1 39 3" xfId="6808"/>
    <cellStyle name="标题 1 4" xfId="1288"/>
    <cellStyle name="标题 1 4 2" xfId="3129"/>
    <cellStyle name="标题 1 4 3" xfId="6809"/>
    <cellStyle name="标题 1 40" xfId="1289"/>
    <cellStyle name="标题 1 40 2" xfId="4761"/>
    <cellStyle name="标题 1 40 3" xfId="6810"/>
    <cellStyle name="标题 1 41" xfId="1290"/>
    <cellStyle name="标题 1 41 2" xfId="4807"/>
    <cellStyle name="标题 1 41 3" xfId="6811"/>
    <cellStyle name="标题 1 42" xfId="1291"/>
    <cellStyle name="标题 1 42 2" xfId="4851"/>
    <cellStyle name="标题 1 42 3" xfId="6812"/>
    <cellStyle name="标题 1 43" xfId="1292"/>
    <cellStyle name="标题 1 43 2" xfId="4896"/>
    <cellStyle name="标题 1 43 3" xfId="6813"/>
    <cellStyle name="标题 1 44" xfId="1293"/>
    <cellStyle name="标题 1 44 2" xfId="4939"/>
    <cellStyle name="标题 1 44 3" xfId="6814"/>
    <cellStyle name="标题 1 45" xfId="1294"/>
    <cellStyle name="标题 1 45 2" xfId="4986"/>
    <cellStyle name="标题 1 45 3" xfId="6815"/>
    <cellStyle name="标题 1 46" xfId="1295"/>
    <cellStyle name="标题 1 46 2" xfId="5030"/>
    <cellStyle name="标题 1 46 3" xfId="6816"/>
    <cellStyle name="标题 1 47" xfId="1296"/>
    <cellStyle name="标题 1 47 2" xfId="5074"/>
    <cellStyle name="标题 1 47 3" xfId="6817"/>
    <cellStyle name="标题 1 48" xfId="1297"/>
    <cellStyle name="标题 1 48 2" xfId="5116"/>
    <cellStyle name="标题 1 48 3" xfId="6818"/>
    <cellStyle name="标题 1 49" xfId="1298"/>
    <cellStyle name="标题 1 49 2" xfId="5171"/>
    <cellStyle name="标题 1 49 3" xfId="6819"/>
    <cellStyle name="标题 1 5" xfId="1299"/>
    <cellStyle name="标题 1 5 2" xfId="3191"/>
    <cellStyle name="标题 1 5 3" xfId="6820"/>
    <cellStyle name="标题 1 50" xfId="1300"/>
    <cellStyle name="标题 1 50 2" xfId="5215"/>
    <cellStyle name="标题 1 50 3" xfId="6821"/>
    <cellStyle name="标题 1 51" xfId="1301"/>
    <cellStyle name="标题 1 51 2" xfId="5259"/>
    <cellStyle name="标题 1 51 3" xfId="6822"/>
    <cellStyle name="标题 1 52" xfId="1302"/>
    <cellStyle name="标题 1 52 2" xfId="5303"/>
    <cellStyle name="标题 1 52 3" xfId="6823"/>
    <cellStyle name="标题 1 53" xfId="1303"/>
    <cellStyle name="标题 1 53 2" xfId="5347"/>
    <cellStyle name="标题 1 53 3" xfId="6824"/>
    <cellStyle name="标题 1 54" xfId="1304"/>
    <cellStyle name="标题 1 54 2" xfId="5391"/>
    <cellStyle name="标题 1 54 3" xfId="6825"/>
    <cellStyle name="标题 1 55" xfId="1305"/>
    <cellStyle name="标题 1 55 2" xfId="2728"/>
    <cellStyle name="标题 1 55 3" xfId="5435"/>
    <cellStyle name="标题 1 55 4" xfId="6826"/>
    <cellStyle name="标题 1 56" xfId="5482"/>
    <cellStyle name="标题 1 57" xfId="2773"/>
    <cellStyle name="标题 1 58" xfId="5528"/>
    <cellStyle name="标题 1 59" xfId="8238"/>
    <cellStyle name="标题 1 6" xfId="1306"/>
    <cellStyle name="标题 1 6 2" xfId="3250"/>
    <cellStyle name="标题 1 6 3" xfId="6827"/>
    <cellStyle name="标题 1 60" xfId="8283"/>
    <cellStyle name="标题 1 7" xfId="1307"/>
    <cellStyle name="标题 1 7 2" xfId="3317"/>
    <cellStyle name="标题 1 7 3" xfId="6828"/>
    <cellStyle name="标题 1 8" xfId="1308"/>
    <cellStyle name="标题 1 8 2" xfId="3360"/>
    <cellStyle name="标题 1 8 3" xfId="6829"/>
    <cellStyle name="标题 1 9" xfId="1309"/>
    <cellStyle name="标题 1 9 2" xfId="3405"/>
    <cellStyle name="标题 1 9 3" xfId="6830"/>
    <cellStyle name="标题 10" xfId="1310"/>
    <cellStyle name="标题 10 2" xfId="3404"/>
    <cellStyle name="标题 10 3" xfId="6831"/>
    <cellStyle name="标题 11" xfId="1311"/>
    <cellStyle name="标题 11 2" xfId="3449"/>
    <cellStyle name="标题 11 3" xfId="6832"/>
    <cellStyle name="标题 12" xfId="1312"/>
    <cellStyle name="标题 12 2" xfId="3492"/>
    <cellStyle name="标题 12 3" xfId="6833"/>
    <cellStyle name="标题 13" xfId="1313"/>
    <cellStyle name="标题 13 2" xfId="3534"/>
    <cellStyle name="标题 13 3" xfId="6834"/>
    <cellStyle name="标题 14" xfId="1314"/>
    <cellStyle name="标题 14 2" xfId="3581"/>
    <cellStyle name="标题 14 3" xfId="6835"/>
    <cellStyle name="标题 15" xfId="1315"/>
    <cellStyle name="标题 15 2" xfId="3625"/>
    <cellStyle name="标题 15 3" xfId="6836"/>
    <cellStyle name="标题 16" xfId="1316"/>
    <cellStyle name="标题 16 2" xfId="3668"/>
    <cellStyle name="标题 16 3" xfId="6837"/>
    <cellStyle name="标题 17" xfId="1317"/>
    <cellStyle name="标题 17 2" xfId="3712"/>
    <cellStyle name="标题 17 3" xfId="6838"/>
    <cellStyle name="标题 18" xfId="1318"/>
    <cellStyle name="标题 18 2" xfId="3756"/>
    <cellStyle name="标题 18 3" xfId="6839"/>
    <cellStyle name="标题 19" xfId="1319"/>
    <cellStyle name="标题 19 2" xfId="3799"/>
    <cellStyle name="标题 19 3" xfId="6840"/>
    <cellStyle name="标题 2" xfId="4" builtinId="17" customBuiltin="1"/>
    <cellStyle name="标题 2 10" xfId="1320"/>
    <cellStyle name="标题 2 10 2" xfId="3451"/>
    <cellStyle name="标题 2 10 3" xfId="6841"/>
    <cellStyle name="标题 2 11" xfId="1321"/>
    <cellStyle name="标题 2 11 2" xfId="3494"/>
    <cellStyle name="标题 2 11 3" xfId="6842"/>
    <cellStyle name="标题 2 12" xfId="1322"/>
    <cellStyle name="标题 2 12 2" xfId="3536"/>
    <cellStyle name="标题 2 12 3" xfId="6843"/>
    <cellStyle name="标题 2 13" xfId="1323"/>
    <cellStyle name="标题 2 13 2" xfId="3583"/>
    <cellStyle name="标题 2 13 3" xfId="6844"/>
    <cellStyle name="标题 2 14" xfId="1324"/>
    <cellStyle name="标题 2 14 2" xfId="3627"/>
    <cellStyle name="标题 2 14 3" xfId="6845"/>
    <cellStyle name="标题 2 15" xfId="1325"/>
    <cellStyle name="标题 2 15 2" xfId="3670"/>
    <cellStyle name="标题 2 15 3" xfId="6846"/>
    <cellStyle name="标题 2 16" xfId="1326"/>
    <cellStyle name="标题 2 16 2" xfId="3714"/>
    <cellStyle name="标题 2 16 3" xfId="6847"/>
    <cellStyle name="标题 2 17" xfId="1327"/>
    <cellStyle name="标题 2 17 2" xfId="3758"/>
    <cellStyle name="标题 2 17 3" xfId="6848"/>
    <cellStyle name="标题 2 18" xfId="1328"/>
    <cellStyle name="标题 2 18 2" xfId="3801"/>
    <cellStyle name="标题 2 18 3" xfId="6849"/>
    <cellStyle name="标题 2 19" xfId="1329"/>
    <cellStyle name="标题 2 19 2" xfId="3845"/>
    <cellStyle name="标题 2 19 3" xfId="6850"/>
    <cellStyle name="标题 2 2" xfId="1330"/>
    <cellStyle name="标题 2 2 2" xfId="2869"/>
    <cellStyle name="标题 2 2 3" xfId="6851"/>
    <cellStyle name="标题 2 20" xfId="1331"/>
    <cellStyle name="标题 2 20 2" xfId="3888"/>
    <cellStyle name="标题 2 20 3" xfId="6852"/>
    <cellStyle name="标题 2 21" xfId="1332"/>
    <cellStyle name="标题 2 21 2" xfId="3932"/>
    <cellStyle name="标题 2 21 3" xfId="6853"/>
    <cellStyle name="标题 2 22" xfId="1333"/>
    <cellStyle name="标题 2 22 2" xfId="3976"/>
    <cellStyle name="标题 2 22 3" xfId="6854"/>
    <cellStyle name="标题 2 23" xfId="1334"/>
    <cellStyle name="标题 2 23 2" xfId="4023"/>
    <cellStyle name="标题 2 23 3" xfId="6855"/>
    <cellStyle name="标题 2 24" xfId="1335"/>
    <cellStyle name="标题 2 24 2" xfId="4066"/>
    <cellStyle name="标题 2 24 3" xfId="6856"/>
    <cellStyle name="标题 2 25" xfId="1336"/>
    <cellStyle name="标题 2 25 2" xfId="4116"/>
    <cellStyle name="标题 2 25 3" xfId="6857"/>
    <cellStyle name="标题 2 26" xfId="1337"/>
    <cellStyle name="标题 2 26 2" xfId="4159"/>
    <cellStyle name="标题 2 26 3" xfId="6858"/>
    <cellStyle name="标题 2 27" xfId="1338"/>
    <cellStyle name="标题 2 27 2" xfId="4202"/>
    <cellStyle name="标题 2 27 3" xfId="6859"/>
    <cellStyle name="标题 2 28" xfId="1339"/>
    <cellStyle name="标题 2 28 2" xfId="4245"/>
    <cellStyle name="标题 2 28 3" xfId="6860"/>
    <cellStyle name="标题 2 29" xfId="1340"/>
    <cellStyle name="标题 2 29 2" xfId="4288"/>
    <cellStyle name="标题 2 29 3" xfId="6861"/>
    <cellStyle name="标题 2 3" xfId="1341"/>
    <cellStyle name="标题 2 3 2" xfId="2822"/>
    <cellStyle name="标题 2 3 3" xfId="6862"/>
    <cellStyle name="标题 2 30" xfId="1342"/>
    <cellStyle name="标题 2 30 2" xfId="4331"/>
    <cellStyle name="标题 2 30 3" xfId="6863"/>
    <cellStyle name="标题 2 31" xfId="1343"/>
    <cellStyle name="标题 2 31 2" xfId="4373"/>
    <cellStyle name="标题 2 31 3" xfId="6864"/>
    <cellStyle name="标题 2 32" xfId="1344"/>
    <cellStyle name="标题 2 32 2" xfId="4416"/>
    <cellStyle name="标题 2 32 3" xfId="6865"/>
    <cellStyle name="标题 2 33" xfId="1345"/>
    <cellStyle name="标题 2 33 2" xfId="4458"/>
    <cellStyle name="标题 2 33 3" xfId="6866"/>
    <cellStyle name="标题 2 34" xfId="1346"/>
    <cellStyle name="标题 2 34 2" xfId="4501"/>
    <cellStyle name="标题 2 34 3" xfId="6867"/>
    <cellStyle name="标题 2 35" xfId="1347"/>
    <cellStyle name="标题 2 35 2" xfId="4544"/>
    <cellStyle name="标题 2 35 3" xfId="6868"/>
    <cellStyle name="标题 2 36" xfId="1348"/>
    <cellStyle name="标题 2 36 2" xfId="4587"/>
    <cellStyle name="标题 2 36 3" xfId="6869"/>
    <cellStyle name="标题 2 37" xfId="1349"/>
    <cellStyle name="标题 2 37 2" xfId="4631"/>
    <cellStyle name="标题 2 37 3" xfId="6870"/>
    <cellStyle name="标题 2 38" xfId="1350"/>
    <cellStyle name="标题 2 38 2" xfId="4674"/>
    <cellStyle name="标题 2 38 3" xfId="6871"/>
    <cellStyle name="标题 2 39" xfId="1351"/>
    <cellStyle name="标题 2 39 2" xfId="4718"/>
    <cellStyle name="标题 2 39 3" xfId="6872"/>
    <cellStyle name="标题 2 4" xfId="1352"/>
    <cellStyle name="标题 2 4 2" xfId="3130"/>
    <cellStyle name="标题 2 4 3" xfId="6873"/>
    <cellStyle name="标题 2 40" xfId="1353"/>
    <cellStyle name="标题 2 40 2" xfId="4762"/>
    <cellStyle name="标题 2 40 3" xfId="6874"/>
    <cellStyle name="标题 2 41" xfId="1354"/>
    <cellStyle name="标题 2 41 2" xfId="4808"/>
    <cellStyle name="标题 2 41 3" xfId="6875"/>
    <cellStyle name="标题 2 42" xfId="1355"/>
    <cellStyle name="标题 2 42 2" xfId="4852"/>
    <cellStyle name="标题 2 42 3" xfId="6876"/>
    <cellStyle name="标题 2 43" xfId="1356"/>
    <cellStyle name="标题 2 43 2" xfId="4897"/>
    <cellStyle name="标题 2 43 3" xfId="6877"/>
    <cellStyle name="标题 2 44" xfId="1357"/>
    <cellStyle name="标题 2 44 2" xfId="4940"/>
    <cellStyle name="标题 2 44 3" xfId="6878"/>
    <cellStyle name="标题 2 45" xfId="1358"/>
    <cellStyle name="标题 2 45 2" xfId="4987"/>
    <cellStyle name="标题 2 45 3" xfId="6879"/>
    <cellStyle name="标题 2 46" xfId="1359"/>
    <cellStyle name="标题 2 46 2" xfId="5031"/>
    <cellStyle name="标题 2 46 3" xfId="6880"/>
    <cellStyle name="标题 2 47" xfId="1360"/>
    <cellStyle name="标题 2 47 2" xfId="5075"/>
    <cellStyle name="标题 2 47 3" xfId="6881"/>
    <cellStyle name="标题 2 48" xfId="1361"/>
    <cellStyle name="标题 2 48 2" xfId="5117"/>
    <cellStyle name="标题 2 48 3" xfId="6882"/>
    <cellStyle name="标题 2 49" xfId="1362"/>
    <cellStyle name="标题 2 49 2" xfId="5172"/>
    <cellStyle name="标题 2 49 3" xfId="6883"/>
    <cellStyle name="标题 2 5" xfId="1363"/>
    <cellStyle name="标题 2 5 2" xfId="3192"/>
    <cellStyle name="标题 2 5 3" xfId="6884"/>
    <cellStyle name="标题 2 50" xfId="1364"/>
    <cellStyle name="标题 2 50 2" xfId="5216"/>
    <cellStyle name="标题 2 50 3" xfId="6885"/>
    <cellStyle name="标题 2 51" xfId="1365"/>
    <cellStyle name="标题 2 51 2" xfId="5260"/>
    <cellStyle name="标题 2 51 3" xfId="6886"/>
    <cellStyle name="标题 2 52" xfId="1366"/>
    <cellStyle name="标题 2 52 2" xfId="5304"/>
    <cellStyle name="标题 2 52 3" xfId="6887"/>
    <cellStyle name="标题 2 53" xfId="1367"/>
    <cellStyle name="标题 2 53 2" xfId="5348"/>
    <cellStyle name="标题 2 53 3" xfId="6888"/>
    <cellStyle name="标题 2 54" xfId="1368"/>
    <cellStyle name="标题 2 54 2" xfId="5392"/>
    <cellStyle name="标题 2 54 3" xfId="6889"/>
    <cellStyle name="标题 2 55" xfId="1369"/>
    <cellStyle name="标题 2 55 2" xfId="2729"/>
    <cellStyle name="标题 2 55 3" xfId="5436"/>
    <cellStyle name="标题 2 55 4" xfId="6890"/>
    <cellStyle name="标题 2 56" xfId="5483"/>
    <cellStyle name="标题 2 57" xfId="2774"/>
    <cellStyle name="标题 2 58" xfId="5529"/>
    <cellStyle name="标题 2 59" xfId="8239"/>
    <cellStyle name="标题 2 6" xfId="1370"/>
    <cellStyle name="标题 2 6 2" xfId="3251"/>
    <cellStyle name="标题 2 6 3" xfId="6891"/>
    <cellStyle name="标题 2 60" xfId="8284"/>
    <cellStyle name="标题 2 7" xfId="1371"/>
    <cellStyle name="标题 2 7 2" xfId="3318"/>
    <cellStyle name="标题 2 7 3" xfId="6892"/>
    <cellStyle name="标题 2 8" xfId="1372"/>
    <cellStyle name="标题 2 8 2" xfId="3361"/>
    <cellStyle name="标题 2 8 3" xfId="6893"/>
    <cellStyle name="标题 2 9" xfId="1373"/>
    <cellStyle name="标题 2 9 2" xfId="3406"/>
    <cellStyle name="标题 2 9 3" xfId="6894"/>
    <cellStyle name="标题 20" xfId="1374"/>
    <cellStyle name="标题 20 2" xfId="3843"/>
    <cellStyle name="标题 20 3" xfId="6895"/>
    <cellStyle name="标题 21" xfId="1375"/>
    <cellStyle name="标题 21 2" xfId="3886"/>
    <cellStyle name="标题 21 3" xfId="6896"/>
    <cellStyle name="标题 22" xfId="1376"/>
    <cellStyle name="标题 22 2" xfId="3930"/>
    <cellStyle name="标题 22 3" xfId="6897"/>
    <cellStyle name="标题 23" xfId="1377"/>
    <cellStyle name="标题 23 2" xfId="3974"/>
    <cellStyle name="标题 23 3" xfId="6898"/>
    <cellStyle name="标题 24" xfId="1378"/>
    <cellStyle name="标题 24 2" xfId="4021"/>
    <cellStyle name="标题 24 3" xfId="6899"/>
    <cellStyle name="标题 25" xfId="1379"/>
    <cellStyle name="标题 25 2" xfId="4064"/>
    <cellStyle name="标题 25 3" xfId="6900"/>
    <cellStyle name="标题 26" xfId="1380"/>
    <cellStyle name="标题 26 2" xfId="4114"/>
    <cellStyle name="标题 26 3" xfId="6901"/>
    <cellStyle name="标题 27" xfId="1381"/>
    <cellStyle name="标题 27 2" xfId="4157"/>
    <cellStyle name="标题 27 3" xfId="6902"/>
    <cellStyle name="标题 28" xfId="1382"/>
    <cellStyle name="标题 28 2" xfId="4200"/>
    <cellStyle name="标题 28 3" xfId="6903"/>
    <cellStyle name="标题 29" xfId="1383"/>
    <cellStyle name="标题 29 2" xfId="4243"/>
    <cellStyle name="标题 29 3" xfId="6904"/>
    <cellStyle name="标题 3" xfId="5" builtinId="18" customBuiltin="1"/>
    <cellStyle name="标题 3 10" xfId="1384"/>
    <cellStyle name="标题 3 10 2" xfId="3452"/>
    <cellStyle name="标题 3 10 3" xfId="6905"/>
    <cellStyle name="标题 3 11" xfId="1385"/>
    <cellStyle name="标题 3 11 2" xfId="3495"/>
    <cellStyle name="标题 3 11 3" xfId="6906"/>
    <cellStyle name="标题 3 12" xfId="1386"/>
    <cellStyle name="标题 3 12 2" xfId="3537"/>
    <cellStyle name="标题 3 12 3" xfId="6907"/>
    <cellStyle name="标题 3 13" xfId="1387"/>
    <cellStyle name="标题 3 13 2" xfId="3584"/>
    <cellStyle name="标题 3 13 3" xfId="6908"/>
    <cellStyle name="标题 3 14" xfId="1388"/>
    <cellStyle name="标题 3 14 2" xfId="3628"/>
    <cellStyle name="标题 3 14 3" xfId="6909"/>
    <cellStyle name="标题 3 15" xfId="1389"/>
    <cellStyle name="标题 3 15 2" xfId="3671"/>
    <cellStyle name="标题 3 15 3" xfId="6910"/>
    <cellStyle name="标题 3 16" xfId="1390"/>
    <cellStyle name="标题 3 16 2" xfId="3715"/>
    <cellStyle name="标题 3 16 3" xfId="6911"/>
    <cellStyle name="标题 3 17" xfId="1391"/>
    <cellStyle name="标题 3 17 2" xfId="3759"/>
    <cellStyle name="标题 3 17 3" xfId="6912"/>
    <cellStyle name="标题 3 18" xfId="1392"/>
    <cellStyle name="标题 3 18 2" xfId="3802"/>
    <cellStyle name="标题 3 18 3" xfId="6913"/>
    <cellStyle name="标题 3 19" xfId="1393"/>
    <cellStyle name="标题 3 19 2" xfId="3846"/>
    <cellStyle name="标题 3 19 3" xfId="6914"/>
    <cellStyle name="标题 3 2" xfId="1394"/>
    <cellStyle name="标题 3 2 2" xfId="2898"/>
    <cellStyle name="标题 3 2 3" xfId="6915"/>
    <cellStyle name="标题 3 20" xfId="1395"/>
    <cellStyle name="标题 3 20 2" xfId="3889"/>
    <cellStyle name="标题 3 20 3" xfId="6916"/>
    <cellStyle name="标题 3 21" xfId="1396"/>
    <cellStyle name="标题 3 21 2" xfId="3933"/>
    <cellStyle name="标题 3 21 3" xfId="6917"/>
    <cellStyle name="标题 3 22" xfId="1397"/>
    <cellStyle name="标题 3 22 2" xfId="3977"/>
    <cellStyle name="标题 3 22 3" xfId="6918"/>
    <cellStyle name="标题 3 23" xfId="1398"/>
    <cellStyle name="标题 3 23 2" xfId="4024"/>
    <cellStyle name="标题 3 23 3" xfId="6919"/>
    <cellStyle name="标题 3 24" xfId="1399"/>
    <cellStyle name="标题 3 24 2" xfId="4067"/>
    <cellStyle name="标题 3 24 3" xfId="6920"/>
    <cellStyle name="标题 3 25" xfId="1400"/>
    <cellStyle name="标题 3 25 2" xfId="4117"/>
    <cellStyle name="标题 3 25 3" xfId="6921"/>
    <cellStyle name="标题 3 26" xfId="1401"/>
    <cellStyle name="标题 3 26 2" xfId="4160"/>
    <cellStyle name="标题 3 26 3" xfId="6922"/>
    <cellStyle name="标题 3 27" xfId="1402"/>
    <cellStyle name="标题 3 27 2" xfId="4203"/>
    <cellStyle name="标题 3 27 3" xfId="6923"/>
    <cellStyle name="标题 3 28" xfId="1403"/>
    <cellStyle name="标题 3 28 2" xfId="4246"/>
    <cellStyle name="标题 3 28 3" xfId="6924"/>
    <cellStyle name="标题 3 29" xfId="1404"/>
    <cellStyle name="标题 3 29 2" xfId="4289"/>
    <cellStyle name="标题 3 29 3" xfId="6925"/>
    <cellStyle name="标题 3 3" xfId="1405"/>
    <cellStyle name="标题 3 3 2" xfId="2823"/>
    <cellStyle name="标题 3 3 3" xfId="6926"/>
    <cellStyle name="标题 3 30" xfId="1406"/>
    <cellStyle name="标题 3 30 2" xfId="4332"/>
    <cellStyle name="标题 3 30 3" xfId="6927"/>
    <cellStyle name="标题 3 31" xfId="1407"/>
    <cellStyle name="标题 3 31 2" xfId="4374"/>
    <cellStyle name="标题 3 31 3" xfId="6928"/>
    <cellStyle name="标题 3 32" xfId="1408"/>
    <cellStyle name="标题 3 32 2" xfId="4417"/>
    <cellStyle name="标题 3 32 3" xfId="6929"/>
    <cellStyle name="标题 3 33" xfId="1409"/>
    <cellStyle name="标题 3 33 2" xfId="4459"/>
    <cellStyle name="标题 3 33 3" xfId="6930"/>
    <cellStyle name="标题 3 34" xfId="1410"/>
    <cellStyle name="标题 3 34 2" xfId="4502"/>
    <cellStyle name="标题 3 34 3" xfId="6931"/>
    <cellStyle name="标题 3 35" xfId="1411"/>
    <cellStyle name="标题 3 35 2" xfId="4545"/>
    <cellStyle name="标题 3 35 3" xfId="6932"/>
    <cellStyle name="标题 3 36" xfId="1412"/>
    <cellStyle name="标题 3 36 2" xfId="4588"/>
    <cellStyle name="标题 3 36 3" xfId="6933"/>
    <cellStyle name="标题 3 37" xfId="1413"/>
    <cellStyle name="标题 3 37 2" xfId="4632"/>
    <cellStyle name="标题 3 37 3" xfId="6934"/>
    <cellStyle name="标题 3 38" xfId="1414"/>
    <cellStyle name="标题 3 38 2" xfId="4675"/>
    <cellStyle name="标题 3 38 3" xfId="6935"/>
    <cellStyle name="标题 3 39" xfId="1415"/>
    <cellStyle name="标题 3 39 2" xfId="4719"/>
    <cellStyle name="标题 3 39 3" xfId="6936"/>
    <cellStyle name="标题 3 4" xfId="1416"/>
    <cellStyle name="标题 3 4 2" xfId="3131"/>
    <cellStyle name="标题 3 4 3" xfId="6937"/>
    <cellStyle name="标题 3 40" xfId="1417"/>
    <cellStyle name="标题 3 40 2" xfId="4763"/>
    <cellStyle name="标题 3 40 3" xfId="6938"/>
    <cellStyle name="标题 3 41" xfId="1418"/>
    <cellStyle name="标题 3 41 2" xfId="4809"/>
    <cellStyle name="标题 3 41 3" xfId="6939"/>
    <cellStyle name="标题 3 42" xfId="1419"/>
    <cellStyle name="标题 3 42 2" xfId="4853"/>
    <cellStyle name="标题 3 42 3" xfId="6940"/>
    <cellStyle name="标题 3 43" xfId="1420"/>
    <cellStyle name="标题 3 43 2" xfId="4898"/>
    <cellStyle name="标题 3 43 3" xfId="6941"/>
    <cellStyle name="标题 3 44" xfId="1421"/>
    <cellStyle name="标题 3 44 2" xfId="4941"/>
    <cellStyle name="标题 3 44 3" xfId="6942"/>
    <cellStyle name="标题 3 45" xfId="1422"/>
    <cellStyle name="标题 3 45 2" xfId="4988"/>
    <cellStyle name="标题 3 45 3" xfId="6943"/>
    <cellStyle name="标题 3 46" xfId="1423"/>
    <cellStyle name="标题 3 46 2" xfId="5032"/>
    <cellStyle name="标题 3 46 3" xfId="6944"/>
    <cellStyle name="标题 3 47" xfId="1424"/>
    <cellStyle name="标题 3 47 2" xfId="5076"/>
    <cellStyle name="标题 3 47 3" xfId="6945"/>
    <cellStyle name="标题 3 48" xfId="1425"/>
    <cellStyle name="标题 3 48 2" xfId="5118"/>
    <cellStyle name="标题 3 48 3" xfId="6946"/>
    <cellStyle name="标题 3 49" xfId="1426"/>
    <cellStyle name="标题 3 49 2" xfId="5173"/>
    <cellStyle name="标题 3 49 3" xfId="6947"/>
    <cellStyle name="标题 3 5" xfId="1427"/>
    <cellStyle name="标题 3 5 2" xfId="3193"/>
    <cellStyle name="标题 3 5 3" xfId="6948"/>
    <cellStyle name="标题 3 50" xfId="1428"/>
    <cellStyle name="标题 3 50 2" xfId="5217"/>
    <cellStyle name="标题 3 50 3" xfId="6949"/>
    <cellStyle name="标题 3 51" xfId="1429"/>
    <cellStyle name="标题 3 51 2" xfId="5261"/>
    <cellStyle name="标题 3 51 3" xfId="6950"/>
    <cellStyle name="标题 3 52" xfId="1430"/>
    <cellStyle name="标题 3 52 2" xfId="5305"/>
    <cellStyle name="标题 3 52 3" xfId="6951"/>
    <cellStyle name="标题 3 53" xfId="1431"/>
    <cellStyle name="标题 3 53 2" xfId="5349"/>
    <cellStyle name="标题 3 53 3" xfId="6952"/>
    <cellStyle name="标题 3 54" xfId="1432"/>
    <cellStyle name="标题 3 54 2" xfId="5393"/>
    <cellStyle name="标题 3 54 3" xfId="6953"/>
    <cellStyle name="标题 3 55" xfId="1433"/>
    <cellStyle name="标题 3 55 2" xfId="2730"/>
    <cellStyle name="标题 3 55 3" xfId="5437"/>
    <cellStyle name="标题 3 55 4" xfId="6954"/>
    <cellStyle name="标题 3 56" xfId="5484"/>
    <cellStyle name="标题 3 57" xfId="2775"/>
    <cellStyle name="标题 3 58" xfId="5530"/>
    <cellStyle name="标题 3 59" xfId="8240"/>
    <cellStyle name="标题 3 6" xfId="1434"/>
    <cellStyle name="标题 3 6 2" xfId="3252"/>
    <cellStyle name="标题 3 6 3" xfId="6955"/>
    <cellStyle name="标题 3 60" xfId="8285"/>
    <cellStyle name="标题 3 7" xfId="1435"/>
    <cellStyle name="标题 3 7 2" xfId="3319"/>
    <cellStyle name="标题 3 7 3" xfId="6956"/>
    <cellStyle name="标题 3 8" xfId="1436"/>
    <cellStyle name="标题 3 8 2" xfId="3362"/>
    <cellStyle name="标题 3 8 3" xfId="6957"/>
    <cellStyle name="标题 3 9" xfId="1437"/>
    <cellStyle name="标题 3 9 2" xfId="3407"/>
    <cellStyle name="标题 3 9 3" xfId="6958"/>
    <cellStyle name="标题 30" xfId="1438"/>
    <cellStyle name="标题 30 2" xfId="4286"/>
    <cellStyle name="标题 30 3" xfId="6959"/>
    <cellStyle name="标题 31" xfId="1439"/>
    <cellStyle name="标题 31 2" xfId="4329"/>
    <cellStyle name="标题 31 3" xfId="6960"/>
    <cellStyle name="标题 32" xfId="1440"/>
    <cellStyle name="标题 32 2" xfId="4371"/>
    <cellStyle name="标题 32 3" xfId="6961"/>
    <cellStyle name="标题 33" xfId="1441"/>
    <cellStyle name="标题 33 2" xfId="4414"/>
    <cellStyle name="标题 33 3" xfId="6962"/>
    <cellStyle name="标题 34" xfId="1442"/>
    <cellStyle name="标题 34 2" xfId="4456"/>
    <cellStyle name="标题 34 3" xfId="6963"/>
    <cellStyle name="标题 35" xfId="1443"/>
    <cellStyle name="标题 35 2" xfId="4499"/>
    <cellStyle name="标题 35 3" xfId="6964"/>
    <cellStyle name="标题 36" xfId="1444"/>
    <cellStyle name="标题 36 2" xfId="4542"/>
    <cellStyle name="标题 36 3" xfId="6965"/>
    <cellStyle name="标题 37" xfId="1445"/>
    <cellStyle name="标题 37 2" xfId="4585"/>
    <cellStyle name="标题 37 3" xfId="6966"/>
    <cellStyle name="标题 38" xfId="1446"/>
    <cellStyle name="标题 38 2" xfId="4629"/>
    <cellStyle name="标题 38 3" xfId="6967"/>
    <cellStyle name="标题 39" xfId="1447"/>
    <cellStyle name="标题 39 2" xfId="4672"/>
    <cellStyle name="标题 39 3" xfId="6968"/>
    <cellStyle name="标题 4" xfId="6" builtinId="19" customBuiltin="1"/>
    <cellStyle name="标题 4 10" xfId="1448"/>
    <cellStyle name="标题 4 10 2" xfId="3453"/>
    <cellStyle name="标题 4 10 3" xfId="6969"/>
    <cellStyle name="标题 4 11" xfId="1449"/>
    <cellStyle name="标题 4 11 2" xfId="3496"/>
    <cellStyle name="标题 4 11 3" xfId="6970"/>
    <cellStyle name="标题 4 12" xfId="1450"/>
    <cellStyle name="标题 4 12 2" xfId="3538"/>
    <cellStyle name="标题 4 12 3" xfId="6971"/>
    <cellStyle name="标题 4 13" xfId="1451"/>
    <cellStyle name="标题 4 13 2" xfId="3585"/>
    <cellStyle name="标题 4 13 3" xfId="6972"/>
    <cellStyle name="标题 4 14" xfId="1452"/>
    <cellStyle name="标题 4 14 2" xfId="3629"/>
    <cellStyle name="标题 4 14 3" xfId="6973"/>
    <cellStyle name="标题 4 15" xfId="1453"/>
    <cellStyle name="标题 4 15 2" xfId="3672"/>
    <cellStyle name="标题 4 15 3" xfId="6974"/>
    <cellStyle name="标题 4 16" xfId="1454"/>
    <cellStyle name="标题 4 16 2" xfId="3716"/>
    <cellStyle name="标题 4 16 3" xfId="6975"/>
    <cellStyle name="标题 4 17" xfId="1455"/>
    <cellStyle name="标题 4 17 2" xfId="3760"/>
    <cellStyle name="标题 4 17 3" xfId="6976"/>
    <cellStyle name="标题 4 18" xfId="1456"/>
    <cellStyle name="标题 4 18 2" xfId="3803"/>
    <cellStyle name="标题 4 18 3" xfId="6977"/>
    <cellStyle name="标题 4 19" xfId="1457"/>
    <cellStyle name="标题 4 19 2" xfId="3847"/>
    <cellStyle name="标题 4 19 3" xfId="6978"/>
    <cellStyle name="标题 4 2" xfId="1458"/>
    <cellStyle name="标题 4 2 2" xfId="2894"/>
    <cellStyle name="标题 4 2 3" xfId="6979"/>
    <cellStyle name="标题 4 20" xfId="1459"/>
    <cellStyle name="标题 4 20 2" xfId="3890"/>
    <cellStyle name="标题 4 20 3" xfId="6980"/>
    <cellStyle name="标题 4 21" xfId="1460"/>
    <cellStyle name="标题 4 21 2" xfId="3934"/>
    <cellStyle name="标题 4 21 3" xfId="6981"/>
    <cellStyle name="标题 4 22" xfId="1461"/>
    <cellStyle name="标题 4 22 2" xfId="3978"/>
    <cellStyle name="标题 4 22 3" xfId="6982"/>
    <cellStyle name="标题 4 23" xfId="1462"/>
    <cellStyle name="标题 4 23 2" xfId="4025"/>
    <cellStyle name="标题 4 23 3" xfId="6983"/>
    <cellStyle name="标题 4 24" xfId="1463"/>
    <cellStyle name="标题 4 24 2" xfId="4068"/>
    <cellStyle name="标题 4 24 3" xfId="6984"/>
    <cellStyle name="标题 4 25" xfId="1464"/>
    <cellStyle name="标题 4 25 2" xfId="4118"/>
    <cellStyle name="标题 4 25 3" xfId="6985"/>
    <cellStyle name="标题 4 26" xfId="1465"/>
    <cellStyle name="标题 4 26 2" xfId="4161"/>
    <cellStyle name="标题 4 26 3" xfId="6986"/>
    <cellStyle name="标题 4 27" xfId="1466"/>
    <cellStyle name="标题 4 27 2" xfId="4204"/>
    <cellStyle name="标题 4 27 3" xfId="6987"/>
    <cellStyle name="标题 4 28" xfId="1467"/>
    <cellStyle name="标题 4 28 2" xfId="4247"/>
    <cellStyle name="标题 4 28 3" xfId="6988"/>
    <cellStyle name="标题 4 29" xfId="1468"/>
    <cellStyle name="标题 4 29 2" xfId="4290"/>
    <cellStyle name="标题 4 29 3" xfId="6989"/>
    <cellStyle name="标题 4 3" xfId="1469"/>
    <cellStyle name="标题 4 3 2" xfId="2824"/>
    <cellStyle name="标题 4 3 3" xfId="6990"/>
    <cellStyle name="标题 4 30" xfId="1470"/>
    <cellStyle name="标题 4 30 2" xfId="4333"/>
    <cellStyle name="标题 4 30 3" xfId="6991"/>
    <cellStyle name="标题 4 31" xfId="1471"/>
    <cellStyle name="标题 4 31 2" xfId="4375"/>
    <cellStyle name="标题 4 31 3" xfId="6992"/>
    <cellStyle name="标题 4 32" xfId="1472"/>
    <cellStyle name="标题 4 32 2" xfId="4418"/>
    <cellStyle name="标题 4 32 3" xfId="6993"/>
    <cellStyle name="标题 4 33" xfId="1473"/>
    <cellStyle name="标题 4 33 2" xfId="4460"/>
    <cellStyle name="标题 4 33 3" xfId="6994"/>
    <cellStyle name="标题 4 34" xfId="1474"/>
    <cellStyle name="标题 4 34 2" xfId="4503"/>
    <cellStyle name="标题 4 34 3" xfId="6995"/>
    <cellStyle name="标题 4 35" xfId="1475"/>
    <cellStyle name="标题 4 35 2" xfId="4546"/>
    <cellStyle name="标题 4 35 3" xfId="6996"/>
    <cellStyle name="标题 4 36" xfId="1476"/>
    <cellStyle name="标题 4 36 2" xfId="4589"/>
    <cellStyle name="标题 4 36 3" xfId="6997"/>
    <cellStyle name="标题 4 37" xfId="1477"/>
    <cellStyle name="标题 4 37 2" xfId="4633"/>
    <cellStyle name="标题 4 37 3" xfId="6998"/>
    <cellStyle name="标题 4 38" xfId="1478"/>
    <cellStyle name="标题 4 38 2" xfId="4676"/>
    <cellStyle name="标题 4 38 3" xfId="6999"/>
    <cellStyle name="标题 4 39" xfId="1479"/>
    <cellStyle name="标题 4 39 2" xfId="4720"/>
    <cellStyle name="标题 4 39 3" xfId="7000"/>
    <cellStyle name="标题 4 4" xfId="1480"/>
    <cellStyle name="标题 4 4 2" xfId="3132"/>
    <cellStyle name="标题 4 4 3" xfId="7001"/>
    <cellStyle name="标题 4 40" xfId="1481"/>
    <cellStyle name="标题 4 40 2" xfId="4764"/>
    <cellStyle name="标题 4 40 3" xfId="7002"/>
    <cellStyle name="标题 4 41" xfId="1482"/>
    <cellStyle name="标题 4 41 2" xfId="4810"/>
    <cellStyle name="标题 4 41 3" xfId="7003"/>
    <cellStyle name="标题 4 42" xfId="1483"/>
    <cellStyle name="标题 4 42 2" xfId="4854"/>
    <cellStyle name="标题 4 42 3" xfId="7004"/>
    <cellStyle name="标题 4 43" xfId="1484"/>
    <cellStyle name="标题 4 43 2" xfId="4899"/>
    <cellStyle name="标题 4 43 3" xfId="7005"/>
    <cellStyle name="标题 4 44" xfId="1485"/>
    <cellStyle name="标题 4 44 2" xfId="4942"/>
    <cellStyle name="标题 4 44 3" xfId="7006"/>
    <cellStyle name="标题 4 45" xfId="1486"/>
    <cellStyle name="标题 4 45 2" xfId="4989"/>
    <cellStyle name="标题 4 45 3" xfId="7007"/>
    <cellStyle name="标题 4 46" xfId="1487"/>
    <cellStyle name="标题 4 46 2" xfId="5033"/>
    <cellStyle name="标题 4 46 3" xfId="7008"/>
    <cellStyle name="标题 4 47" xfId="1488"/>
    <cellStyle name="标题 4 47 2" xfId="5077"/>
    <cellStyle name="标题 4 47 3" xfId="7009"/>
    <cellStyle name="标题 4 48" xfId="1489"/>
    <cellStyle name="标题 4 48 2" xfId="5119"/>
    <cellStyle name="标题 4 48 3" xfId="7010"/>
    <cellStyle name="标题 4 49" xfId="1490"/>
    <cellStyle name="标题 4 49 2" xfId="5174"/>
    <cellStyle name="标题 4 49 3" xfId="7011"/>
    <cellStyle name="标题 4 5" xfId="1491"/>
    <cellStyle name="标题 4 5 2" xfId="3194"/>
    <cellStyle name="标题 4 5 3" xfId="7012"/>
    <cellStyle name="标题 4 50" xfId="1492"/>
    <cellStyle name="标题 4 50 2" xfId="5218"/>
    <cellStyle name="标题 4 50 3" xfId="7013"/>
    <cellStyle name="标题 4 51" xfId="1493"/>
    <cellStyle name="标题 4 51 2" xfId="5262"/>
    <cellStyle name="标题 4 51 3" xfId="7014"/>
    <cellStyle name="标题 4 52" xfId="1494"/>
    <cellStyle name="标题 4 52 2" xfId="5306"/>
    <cellStyle name="标题 4 52 3" xfId="7015"/>
    <cellStyle name="标题 4 53" xfId="1495"/>
    <cellStyle name="标题 4 53 2" xfId="5350"/>
    <cellStyle name="标题 4 53 3" xfId="7016"/>
    <cellStyle name="标题 4 54" xfId="1496"/>
    <cellStyle name="标题 4 54 2" xfId="5394"/>
    <cellStyle name="标题 4 54 3" xfId="7017"/>
    <cellStyle name="标题 4 55" xfId="1497"/>
    <cellStyle name="标题 4 55 2" xfId="2731"/>
    <cellStyle name="标题 4 55 3" xfId="5438"/>
    <cellStyle name="标题 4 55 4" xfId="7018"/>
    <cellStyle name="标题 4 56" xfId="5485"/>
    <cellStyle name="标题 4 57" xfId="2776"/>
    <cellStyle name="标题 4 58" xfId="5531"/>
    <cellStyle name="标题 4 59" xfId="8241"/>
    <cellStyle name="标题 4 6" xfId="1498"/>
    <cellStyle name="标题 4 6 2" xfId="3253"/>
    <cellStyle name="标题 4 6 3" xfId="7019"/>
    <cellStyle name="标题 4 60" xfId="8286"/>
    <cellStyle name="标题 4 7" xfId="1499"/>
    <cellStyle name="标题 4 7 2" xfId="3320"/>
    <cellStyle name="标题 4 7 3" xfId="7020"/>
    <cellStyle name="标题 4 8" xfId="1500"/>
    <cellStyle name="标题 4 8 2" xfId="3363"/>
    <cellStyle name="标题 4 8 3" xfId="7021"/>
    <cellStyle name="标题 4 9" xfId="1501"/>
    <cellStyle name="标题 4 9 2" xfId="3408"/>
    <cellStyle name="标题 4 9 3" xfId="7022"/>
    <cellStyle name="标题 40" xfId="1502"/>
    <cellStyle name="标题 40 2" xfId="4716"/>
    <cellStyle name="标题 40 3" xfId="7023"/>
    <cellStyle name="标题 41" xfId="1503"/>
    <cellStyle name="标题 41 2" xfId="4760"/>
    <cellStyle name="标题 41 3" xfId="7024"/>
    <cellStyle name="标题 42" xfId="1504"/>
    <cellStyle name="标题 42 2" xfId="4806"/>
    <cellStyle name="标题 42 3" xfId="7025"/>
    <cellStyle name="标题 43" xfId="1505"/>
    <cellStyle name="标题 43 2" xfId="4850"/>
    <cellStyle name="标题 43 3" xfId="7026"/>
    <cellStyle name="标题 44" xfId="1506"/>
    <cellStyle name="标题 44 2" xfId="4895"/>
    <cellStyle name="标题 44 3" xfId="7027"/>
    <cellStyle name="标题 45" xfId="1507"/>
    <cellStyle name="标题 45 2" xfId="4938"/>
    <cellStyle name="标题 45 3" xfId="7028"/>
    <cellStyle name="标题 46" xfId="1508"/>
    <cellStyle name="标题 46 2" xfId="4985"/>
    <cellStyle name="标题 46 3" xfId="7029"/>
    <cellStyle name="标题 47" xfId="1509"/>
    <cellStyle name="标题 47 2" xfId="5029"/>
    <cellStyle name="标题 47 3" xfId="7030"/>
    <cellStyle name="标题 48" xfId="1510"/>
    <cellStyle name="标题 48 2" xfId="5073"/>
    <cellStyle name="标题 48 3" xfId="7031"/>
    <cellStyle name="标题 49" xfId="1511"/>
    <cellStyle name="标题 49 2" xfId="5115"/>
    <cellStyle name="标题 49 3" xfId="7032"/>
    <cellStyle name="标题 5" xfId="1512"/>
    <cellStyle name="标题 5 2" xfId="3128"/>
    <cellStyle name="标题 5 3" xfId="7033"/>
    <cellStyle name="标题 50" xfId="1513"/>
    <cellStyle name="标题 50 2" xfId="5170"/>
    <cellStyle name="标题 50 3" xfId="7034"/>
    <cellStyle name="标题 51" xfId="1514"/>
    <cellStyle name="标题 51 2" xfId="5214"/>
    <cellStyle name="标题 51 3" xfId="7035"/>
    <cellStyle name="标题 52" xfId="1515"/>
    <cellStyle name="标题 52 2" xfId="5258"/>
    <cellStyle name="标题 52 3" xfId="7036"/>
    <cellStyle name="标题 53" xfId="1516"/>
    <cellStyle name="标题 53 2" xfId="5302"/>
    <cellStyle name="标题 53 3" xfId="7037"/>
    <cellStyle name="标题 54" xfId="1517"/>
    <cellStyle name="标题 54 2" xfId="5346"/>
    <cellStyle name="标题 54 3" xfId="7038"/>
    <cellStyle name="标题 55" xfId="1518"/>
    <cellStyle name="标题 55 2" xfId="5390"/>
    <cellStyle name="标题 55 3" xfId="7039"/>
    <cellStyle name="标题 56" xfId="1519"/>
    <cellStyle name="标题 56 2" xfId="2727"/>
    <cellStyle name="标题 56 3" xfId="5434"/>
    <cellStyle name="标题 56 4" xfId="7040"/>
    <cellStyle name="标题 57" xfId="5481"/>
    <cellStyle name="标题 58" xfId="2772"/>
    <cellStyle name="标题 59" xfId="5527"/>
    <cellStyle name="标题 6" xfId="1520"/>
    <cellStyle name="标题 6 2" xfId="3190"/>
    <cellStyle name="标题 6 3" xfId="7041"/>
    <cellStyle name="标题 60" xfId="8237"/>
    <cellStyle name="标题 61" xfId="8282"/>
    <cellStyle name="标题 7" xfId="1521"/>
    <cellStyle name="标题 7 2" xfId="3249"/>
    <cellStyle name="标题 7 3" xfId="7042"/>
    <cellStyle name="标题 8" xfId="1522"/>
    <cellStyle name="标题 8 2" xfId="3316"/>
    <cellStyle name="标题 8 3" xfId="7043"/>
    <cellStyle name="标题 9" xfId="1523"/>
    <cellStyle name="标题 9 2" xfId="3359"/>
    <cellStyle name="标题 9 3" xfId="7044"/>
    <cellStyle name="差" xfId="8" builtinId="27" customBuiltin="1"/>
    <cellStyle name="差 10" xfId="1524"/>
    <cellStyle name="差 10 2" xfId="3455"/>
    <cellStyle name="差 10 3" xfId="7045"/>
    <cellStyle name="差 11" xfId="1525"/>
    <cellStyle name="差 11 2" xfId="3498"/>
    <cellStyle name="差 11 3" xfId="7046"/>
    <cellStyle name="差 12" xfId="1526"/>
    <cellStyle name="差 12 2" xfId="3540"/>
    <cellStyle name="差 12 3" xfId="7047"/>
    <cellStyle name="差 13" xfId="1527"/>
    <cellStyle name="差 13 2" xfId="3587"/>
    <cellStyle name="差 13 3" xfId="7048"/>
    <cellStyle name="差 14" xfId="1528"/>
    <cellStyle name="差 14 2" xfId="3631"/>
    <cellStyle name="差 14 3" xfId="7049"/>
    <cellStyle name="差 15" xfId="1529"/>
    <cellStyle name="差 15 2" xfId="3674"/>
    <cellStyle name="差 15 3" xfId="7050"/>
    <cellStyle name="差 16" xfId="1530"/>
    <cellStyle name="差 16 2" xfId="3718"/>
    <cellStyle name="差 16 3" xfId="7051"/>
    <cellStyle name="差 17" xfId="1531"/>
    <cellStyle name="差 17 2" xfId="3762"/>
    <cellStyle name="差 17 3" xfId="7052"/>
    <cellStyle name="差 18" xfId="1532"/>
    <cellStyle name="差 18 2" xfId="3805"/>
    <cellStyle name="差 18 3" xfId="7053"/>
    <cellStyle name="差 19" xfId="1533"/>
    <cellStyle name="差 19 2" xfId="3849"/>
    <cellStyle name="差 19 3" xfId="7054"/>
    <cellStyle name="差 2" xfId="1534"/>
    <cellStyle name="差 2 2" xfId="2886"/>
    <cellStyle name="差 2 3" xfId="7055"/>
    <cellStyle name="差 20" xfId="1535"/>
    <cellStyle name="差 20 2" xfId="3892"/>
    <cellStyle name="差 20 3" xfId="7056"/>
    <cellStyle name="差 21" xfId="1536"/>
    <cellStyle name="差 21 2" xfId="3936"/>
    <cellStyle name="差 21 3" xfId="7057"/>
    <cellStyle name="差 22" xfId="1537"/>
    <cellStyle name="差 22 2" xfId="3980"/>
    <cellStyle name="差 22 3" xfId="7058"/>
    <cellStyle name="差 23" xfId="1538"/>
    <cellStyle name="差 23 2" xfId="4027"/>
    <cellStyle name="差 23 3" xfId="7059"/>
    <cellStyle name="差 24" xfId="1539"/>
    <cellStyle name="差 24 2" xfId="4070"/>
    <cellStyle name="差 24 3" xfId="7060"/>
    <cellStyle name="差 25" xfId="1540"/>
    <cellStyle name="差 25 2" xfId="4120"/>
    <cellStyle name="差 25 3" xfId="7061"/>
    <cellStyle name="差 26" xfId="1541"/>
    <cellStyle name="差 26 2" xfId="4163"/>
    <cellStyle name="差 26 3" xfId="7062"/>
    <cellStyle name="差 27" xfId="1542"/>
    <cellStyle name="差 27 2" xfId="4206"/>
    <cellStyle name="差 27 3" xfId="7063"/>
    <cellStyle name="差 28" xfId="1543"/>
    <cellStyle name="差 28 2" xfId="4249"/>
    <cellStyle name="差 28 3" xfId="7064"/>
    <cellStyle name="差 29" xfId="1544"/>
    <cellStyle name="差 29 2" xfId="4292"/>
    <cellStyle name="差 29 3" xfId="7065"/>
    <cellStyle name="差 3" xfId="1545"/>
    <cellStyle name="差 3 2" xfId="2826"/>
    <cellStyle name="差 3 3" xfId="7066"/>
    <cellStyle name="差 30" xfId="1546"/>
    <cellStyle name="差 30 2" xfId="4335"/>
    <cellStyle name="差 30 3" xfId="7067"/>
    <cellStyle name="差 31" xfId="1547"/>
    <cellStyle name="差 31 2" xfId="4377"/>
    <cellStyle name="差 31 3" xfId="7068"/>
    <cellStyle name="差 32" xfId="1548"/>
    <cellStyle name="差 32 2" xfId="4420"/>
    <cellStyle name="差 32 3" xfId="7069"/>
    <cellStyle name="差 33" xfId="1549"/>
    <cellStyle name="差 33 2" xfId="4462"/>
    <cellStyle name="差 33 3" xfId="7070"/>
    <cellStyle name="差 34" xfId="1550"/>
    <cellStyle name="差 34 2" xfId="4505"/>
    <cellStyle name="差 34 3" xfId="7071"/>
    <cellStyle name="差 35" xfId="1551"/>
    <cellStyle name="差 35 2" xfId="4548"/>
    <cellStyle name="差 35 3" xfId="7072"/>
    <cellStyle name="差 36" xfId="1552"/>
    <cellStyle name="差 36 2" xfId="4591"/>
    <cellStyle name="差 36 3" xfId="7073"/>
    <cellStyle name="差 37" xfId="1553"/>
    <cellStyle name="差 37 2" xfId="4635"/>
    <cellStyle name="差 37 3" xfId="7074"/>
    <cellStyle name="差 38" xfId="1554"/>
    <cellStyle name="差 38 2" xfId="4678"/>
    <cellStyle name="差 38 3" xfId="7075"/>
    <cellStyle name="差 39" xfId="1555"/>
    <cellStyle name="差 39 2" xfId="4722"/>
    <cellStyle name="差 39 3" xfId="7076"/>
    <cellStyle name="差 4" xfId="1556"/>
    <cellStyle name="差 4 2" xfId="3134"/>
    <cellStyle name="差 4 3" xfId="7077"/>
    <cellStyle name="差 40" xfId="1557"/>
    <cellStyle name="差 40 2" xfId="4766"/>
    <cellStyle name="差 40 3" xfId="7078"/>
    <cellStyle name="差 41" xfId="1558"/>
    <cellStyle name="差 41 2" xfId="4812"/>
    <cellStyle name="差 41 3" xfId="7079"/>
    <cellStyle name="差 42" xfId="1559"/>
    <cellStyle name="差 42 2" xfId="4856"/>
    <cellStyle name="差 42 3" xfId="7080"/>
    <cellStyle name="差 43" xfId="1560"/>
    <cellStyle name="差 43 2" xfId="4901"/>
    <cellStyle name="差 43 3" xfId="7081"/>
    <cellStyle name="差 44" xfId="1561"/>
    <cellStyle name="差 44 2" xfId="4944"/>
    <cellStyle name="差 44 3" xfId="7082"/>
    <cellStyle name="差 45" xfId="1562"/>
    <cellStyle name="差 45 2" xfId="4991"/>
    <cellStyle name="差 45 3" xfId="7083"/>
    <cellStyle name="差 46" xfId="1563"/>
    <cellStyle name="差 46 2" xfId="5035"/>
    <cellStyle name="差 46 3" xfId="7084"/>
    <cellStyle name="差 47" xfId="1564"/>
    <cellStyle name="差 47 2" xfId="5079"/>
    <cellStyle name="差 47 3" xfId="7085"/>
    <cellStyle name="差 48" xfId="1565"/>
    <cellStyle name="差 48 2" xfId="5121"/>
    <cellStyle name="差 48 3" xfId="7086"/>
    <cellStyle name="差 49" xfId="1566"/>
    <cellStyle name="差 49 2" xfId="5176"/>
    <cellStyle name="差 49 3" xfId="7087"/>
    <cellStyle name="差 5" xfId="1567"/>
    <cellStyle name="差 5 2" xfId="3196"/>
    <cellStyle name="差 5 3" xfId="7088"/>
    <cellStyle name="差 50" xfId="1568"/>
    <cellStyle name="差 50 2" xfId="5220"/>
    <cellStyle name="差 50 3" xfId="7089"/>
    <cellStyle name="差 51" xfId="1569"/>
    <cellStyle name="差 51 2" xfId="5264"/>
    <cellStyle name="差 51 3" xfId="7090"/>
    <cellStyle name="差 52" xfId="1570"/>
    <cellStyle name="差 52 2" xfId="5308"/>
    <cellStyle name="差 52 3" xfId="7091"/>
    <cellStyle name="差 53" xfId="1571"/>
    <cellStyle name="差 53 2" xfId="5352"/>
    <cellStyle name="差 53 3" xfId="7092"/>
    <cellStyle name="差 54" xfId="1572"/>
    <cellStyle name="差 54 2" xfId="5396"/>
    <cellStyle name="差 54 3" xfId="7093"/>
    <cellStyle name="差 55" xfId="1573"/>
    <cellStyle name="差 55 2" xfId="2733"/>
    <cellStyle name="差 55 3" xfId="5440"/>
    <cellStyle name="差 55 4" xfId="7094"/>
    <cellStyle name="差 56" xfId="5487"/>
    <cellStyle name="差 57" xfId="2778"/>
    <cellStyle name="差 58" xfId="5533"/>
    <cellStyle name="差 59" xfId="8243"/>
    <cellStyle name="差 6" xfId="1574"/>
    <cellStyle name="差 6 2" xfId="3255"/>
    <cellStyle name="差 6 3" xfId="7095"/>
    <cellStyle name="差 60" xfId="8288"/>
    <cellStyle name="差 7" xfId="1575"/>
    <cellStyle name="差 7 2" xfId="3322"/>
    <cellStyle name="差 7 3" xfId="7096"/>
    <cellStyle name="差 8" xfId="1576"/>
    <cellStyle name="差 8 2" xfId="3365"/>
    <cellStyle name="差 8 3" xfId="7097"/>
    <cellStyle name="差 9" xfId="1577"/>
    <cellStyle name="差 9 2" xfId="3410"/>
    <cellStyle name="差 9 3" xfId="7098"/>
    <cellStyle name="常规" xfId="0" builtinId="0"/>
    <cellStyle name="常规 10" xfId="1578"/>
    <cellStyle name="常规 10 2" xfId="2945"/>
    <cellStyle name="常规 10 3" xfId="7099"/>
    <cellStyle name="常规 100" xfId="1579"/>
    <cellStyle name="常规 100 2" xfId="3491"/>
    <cellStyle name="常规 100 3" xfId="7100"/>
    <cellStyle name="常规 101" xfId="1580"/>
    <cellStyle name="常规 101 2" xfId="3533"/>
    <cellStyle name="常规 101 3" xfId="7101"/>
    <cellStyle name="常规 102" xfId="1581"/>
    <cellStyle name="常规 102 2" xfId="3575"/>
    <cellStyle name="常规 102 3" xfId="7102"/>
    <cellStyle name="常规 103" xfId="1582"/>
    <cellStyle name="常规 103 2" xfId="3577"/>
    <cellStyle name="常规 103 3" xfId="7103"/>
    <cellStyle name="常规 104" xfId="1583"/>
    <cellStyle name="常规 104 2" xfId="3578"/>
    <cellStyle name="常规 104 3" xfId="7104"/>
    <cellStyle name="常规 105" xfId="1584"/>
    <cellStyle name="常规 105 2" xfId="3576"/>
    <cellStyle name="常规 105 3" xfId="7105"/>
    <cellStyle name="常规 106" xfId="1585"/>
    <cellStyle name="常规 106 2" xfId="3579"/>
    <cellStyle name="常规 106 3" xfId="7106"/>
    <cellStyle name="常规 107" xfId="1586"/>
    <cellStyle name="常规 107 2" xfId="3580"/>
    <cellStyle name="常规 107 3" xfId="7107"/>
    <cellStyle name="常规 108" xfId="1587"/>
    <cellStyle name="常规 108 2" xfId="3622"/>
    <cellStyle name="常规 108 3" xfId="7108"/>
    <cellStyle name="常规 109" xfId="1588"/>
    <cellStyle name="常规 109 2" xfId="3623"/>
    <cellStyle name="常规 109 3" xfId="7109"/>
    <cellStyle name="常规 11" xfId="1589"/>
    <cellStyle name="常规 11 2" xfId="2959"/>
    <cellStyle name="常规 11 3" xfId="7110"/>
    <cellStyle name="常规 110" xfId="1590"/>
    <cellStyle name="常规 110 2" xfId="3624"/>
    <cellStyle name="常规 110 3" xfId="7111"/>
    <cellStyle name="常规 111" xfId="1591"/>
    <cellStyle name="常规 111 2" xfId="3666"/>
    <cellStyle name="常规 111 3" xfId="7112"/>
    <cellStyle name="常规 112" xfId="1592"/>
    <cellStyle name="常规 112 2" xfId="3667"/>
    <cellStyle name="常规 112 3" xfId="7113"/>
    <cellStyle name="常规 113" xfId="1593"/>
    <cellStyle name="常规 113 2" xfId="3709"/>
    <cellStyle name="常规 113 3" xfId="7114"/>
    <cellStyle name="常规 114" xfId="1594"/>
    <cellStyle name="常规 114 2" xfId="3710"/>
    <cellStyle name="常规 114 3" xfId="7115"/>
    <cellStyle name="常规 115" xfId="1595"/>
    <cellStyle name="常规 115 2" xfId="3711"/>
    <cellStyle name="常规 115 3" xfId="7116"/>
    <cellStyle name="常规 116" xfId="1596"/>
    <cellStyle name="常规 116 2" xfId="3753"/>
    <cellStyle name="常规 116 3" xfId="7117"/>
    <cellStyle name="常规 117" xfId="1597"/>
    <cellStyle name="常规 117 2" xfId="3754"/>
    <cellStyle name="常规 117 3" xfId="7118"/>
    <cellStyle name="常规 118" xfId="1598"/>
    <cellStyle name="常规 118 2" xfId="3755"/>
    <cellStyle name="常规 118 3" xfId="7119"/>
    <cellStyle name="常规 119" xfId="1599"/>
    <cellStyle name="常规 119 2" xfId="3797"/>
    <cellStyle name="常规 119 3" xfId="7120"/>
    <cellStyle name="常规 12" xfId="1600"/>
    <cellStyle name="常规 12 2" xfId="2973"/>
    <cellStyle name="常规 12 3" xfId="7121"/>
    <cellStyle name="常规 120" xfId="1601"/>
    <cellStyle name="常规 120 2" xfId="3798"/>
    <cellStyle name="常规 120 3" xfId="7122"/>
    <cellStyle name="常规 121" xfId="1602"/>
    <cellStyle name="常规 121 2" xfId="3840"/>
    <cellStyle name="常规 121 3" xfId="7123"/>
    <cellStyle name="常规 122" xfId="1603"/>
    <cellStyle name="常规 122 2" xfId="3841"/>
    <cellStyle name="常规 122 3" xfId="7124"/>
    <cellStyle name="常规 123" xfId="1604"/>
    <cellStyle name="常规 123 2" xfId="3842"/>
    <cellStyle name="常规 123 3" xfId="7125"/>
    <cellStyle name="常规 124" xfId="1605"/>
    <cellStyle name="常规 124 2" xfId="3884"/>
    <cellStyle name="常规 124 3" xfId="7126"/>
    <cellStyle name="常规 125" xfId="1606"/>
    <cellStyle name="常规 125 2" xfId="3885"/>
    <cellStyle name="常规 125 3" xfId="7127"/>
    <cellStyle name="常规 126" xfId="1607"/>
    <cellStyle name="常规 126 2" xfId="3927"/>
    <cellStyle name="常规 126 3" xfId="7128"/>
    <cellStyle name="常规 127" xfId="1608"/>
    <cellStyle name="常规 127 2" xfId="3928"/>
    <cellStyle name="常规 127 3" xfId="7129"/>
    <cellStyle name="常规 128" xfId="1609"/>
    <cellStyle name="常规 128 2" xfId="3929"/>
    <cellStyle name="常规 128 3" xfId="7130"/>
    <cellStyle name="常规 129" xfId="1610"/>
    <cellStyle name="常规 129 2" xfId="3971"/>
    <cellStyle name="常规 129 3" xfId="7131"/>
    <cellStyle name="常规 13" xfId="1611"/>
    <cellStyle name="常规 13 2" xfId="2987"/>
    <cellStyle name="常规 13 3" xfId="7132"/>
    <cellStyle name="常规 130" xfId="1612"/>
    <cellStyle name="常规 130 2" xfId="3972"/>
    <cellStyle name="常规 130 3" xfId="7133"/>
    <cellStyle name="常规 131" xfId="1613"/>
    <cellStyle name="常规 131 2" xfId="3973"/>
    <cellStyle name="常规 131 3" xfId="7134"/>
    <cellStyle name="常规 132" xfId="1614"/>
    <cellStyle name="常规 132 2" xfId="4015"/>
    <cellStyle name="常规 132 3" xfId="7135"/>
    <cellStyle name="常规 133" xfId="1615"/>
    <cellStyle name="常规 133 2" xfId="4016"/>
    <cellStyle name="常规 133 3" xfId="7136"/>
    <cellStyle name="常规 134" xfId="1616"/>
    <cellStyle name="常规 134 2" xfId="4017"/>
    <cellStyle name="常规 134 3" xfId="7137"/>
    <cellStyle name="常规 135" xfId="1617"/>
    <cellStyle name="常规 135 2" xfId="4018"/>
    <cellStyle name="常规 135 3" xfId="7138"/>
    <cellStyle name="常规 136" xfId="1618"/>
    <cellStyle name="常规 136 2" xfId="4019"/>
    <cellStyle name="常规 136 3" xfId="7139"/>
    <cellStyle name="常规 137" xfId="1619"/>
    <cellStyle name="常规 137 2" xfId="4020"/>
    <cellStyle name="常规 137 3" xfId="7140"/>
    <cellStyle name="常规 138" xfId="1620"/>
    <cellStyle name="常规 138 2" xfId="4062"/>
    <cellStyle name="常规 138 3" xfId="7141"/>
    <cellStyle name="常规 139" xfId="1621"/>
    <cellStyle name="常规 139 2" xfId="4063"/>
    <cellStyle name="常规 139 3" xfId="7142"/>
    <cellStyle name="常规 14" xfId="1622"/>
    <cellStyle name="常规 14 2" xfId="3001"/>
    <cellStyle name="常规 14 3" xfId="7143"/>
    <cellStyle name="常规 140" xfId="1623"/>
    <cellStyle name="常规 140 2" xfId="4105"/>
    <cellStyle name="常规 140 3" xfId="7144"/>
    <cellStyle name="常规 141" xfId="1624"/>
    <cellStyle name="常规 141 2" xfId="4106"/>
    <cellStyle name="常规 141 3" xfId="7145"/>
    <cellStyle name="常规 142" xfId="1625"/>
    <cellStyle name="常规 142 2" xfId="4107"/>
    <cellStyle name="常规 142 3" xfId="7146"/>
    <cellStyle name="常规 143" xfId="1626"/>
    <cellStyle name="常规 143 2" xfId="4109"/>
    <cellStyle name="常规 143 3" xfId="7147"/>
    <cellStyle name="常规 144" xfId="1627"/>
    <cellStyle name="常规 144 2" xfId="4110"/>
    <cellStyle name="常规 144 3" xfId="7148"/>
    <cellStyle name="常规 145" xfId="1628"/>
    <cellStyle name="常规 145 2" xfId="4108"/>
    <cellStyle name="常规 145 3" xfId="7149"/>
    <cellStyle name="常规 146" xfId="1629"/>
    <cellStyle name="常规 146 2" xfId="4111"/>
    <cellStyle name="常规 146 3" xfId="7150"/>
    <cellStyle name="常规 147" xfId="1630"/>
    <cellStyle name="常规 147 2" xfId="4112"/>
    <cellStyle name="常规 147 3" xfId="7151"/>
    <cellStyle name="常规 148" xfId="1631"/>
    <cellStyle name="常规 148 2" xfId="4113"/>
    <cellStyle name="常规 148 3" xfId="7152"/>
    <cellStyle name="常规 149" xfId="1632"/>
    <cellStyle name="常规 149 2" xfId="4155"/>
    <cellStyle name="常规 149 3" xfId="7153"/>
    <cellStyle name="常规 15" xfId="1633"/>
    <cellStyle name="常规 15 2" xfId="3015"/>
    <cellStyle name="常规 15 3" xfId="7154"/>
    <cellStyle name="常规 150" xfId="1634"/>
    <cellStyle name="常规 150 2" xfId="4156"/>
    <cellStyle name="常规 150 3" xfId="7155"/>
    <cellStyle name="常规 151" xfId="1635"/>
    <cellStyle name="常规 151 2" xfId="4198"/>
    <cellStyle name="常规 151 3" xfId="7156"/>
    <cellStyle name="常规 152" xfId="1636"/>
    <cellStyle name="常规 152 2" xfId="4199"/>
    <cellStyle name="常规 152 3" xfId="7157"/>
    <cellStyle name="常规 153" xfId="1637"/>
    <cellStyle name="常规 153 2" xfId="4241"/>
    <cellStyle name="常规 153 3" xfId="7158"/>
    <cellStyle name="常规 154" xfId="1638"/>
    <cellStyle name="常规 154 2" xfId="4242"/>
    <cellStyle name="常规 154 3" xfId="7159"/>
    <cellStyle name="常规 155" xfId="1639"/>
    <cellStyle name="常规 155 2" xfId="4284"/>
    <cellStyle name="常规 155 3" xfId="7160"/>
    <cellStyle name="常规 156" xfId="1640"/>
    <cellStyle name="常规 156 2" xfId="4285"/>
    <cellStyle name="常规 156 3" xfId="7161"/>
    <cellStyle name="常规 157" xfId="1641"/>
    <cellStyle name="常规 157 2" xfId="4327"/>
    <cellStyle name="常规 157 3" xfId="7162"/>
    <cellStyle name="常规 158" xfId="1642"/>
    <cellStyle name="常规 158 2" xfId="4328"/>
    <cellStyle name="常规 158 3" xfId="7163"/>
    <cellStyle name="常规 159" xfId="1643"/>
    <cellStyle name="常规 159 2" xfId="4370"/>
    <cellStyle name="常规 159 3" xfId="7164"/>
    <cellStyle name="常规 16" xfId="1644"/>
    <cellStyle name="常规 16 2" xfId="3029"/>
    <cellStyle name="常规 16 3" xfId="7165"/>
    <cellStyle name="常规 160" xfId="1645"/>
    <cellStyle name="常规 160 2" xfId="4412"/>
    <cellStyle name="常规 160 3" xfId="7166"/>
    <cellStyle name="常规 161" xfId="1646"/>
    <cellStyle name="常规 161 2" xfId="4413"/>
    <cellStyle name="常规 161 3" xfId="7167"/>
    <cellStyle name="常规 162" xfId="1647"/>
    <cellStyle name="常规 162 2" xfId="4455"/>
    <cellStyle name="常规 162 3" xfId="7168"/>
    <cellStyle name="常规 163" xfId="1648"/>
    <cellStyle name="常规 163 2" xfId="4497"/>
    <cellStyle name="常规 163 3" xfId="7169"/>
    <cellStyle name="常规 164" xfId="1649"/>
    <cellStyle name="常规 164 2" xfId="4498"/>
    <cellStyle name="常规 164 3" xfId="7170"/>
    <cellStyle name="常规 165" xfId="1650"/>
    <cellStyle name="常规 165 2" xfId="4540"/>
    <cellStyle name="常规 165 3" xfId="7171"/>
    <cellStyle name="常规 166" xfId="1651"/>
    <cellStyle name="常规 166 2" xfId="4541"/>
    <cellStyle name="常规 166 3" xfId="7172"/>
    <cellStyle name="常规 167" xfId="1652"/>
    <cellStyle name="常规 167 2" xfId="4583"/>
    <cellStyle name="常规 167 3" xfId="7173"/>
    <cellStyle name="常规 168" xfId="1653"/>
    <cellStyle name="常规 168 2" xfId="4584"/>
    <cellStyle name="常规 168 3" xfId="7174"/>
    <cellStyle name="常规 169" xfId="1654"/>
    <cellStyle name="常规 169 2" xfId="4626"/>
    <cellStyle name="常规 169 3" xfId="7175"/>
    <cellStyle name="常规 17" xfId="1655"/>
    <cellStyle name="常规 17 2" xfId="3043"/>
    <cellStyle name="常规 17 3" xfId="7176"/>
    <cellStyle name="常规 170" xfId="1656"/>
    <cellStyle name="常规 170 2" xfId="4627"/>
    <cellStyle name="常规 170 3" xfId="7177"/>
    <cellStyle name="常规 171" xfId="1657"/>
    <cellStyle name="常规 171 2" xfId="4628"/>
    <cellStyle name="常规 171 3" xfId="7178"/>
    <cellStyle name="常规 172" xfId="1658"/>
    <cellStyle name="常规 172 2" xfId="4670"/>
    <cellStyle name="常规 172 3" xfId="7179"/>
    <cellStyle name="常规 173" xfId="1659"/>
    <cellStyle name="常规 173 2" xfId="4671"/>
    <cellStyle name="常规 173 3" xfId="7180"/>
    <cellStyle name="常规 174" xfId="1660"/>
    <cellStyle name="常规 174 2" xfId="4713"/>
    <cellStyle name="常规 174 3" xfId="7181"/>
    <cellStyle name="常规 175" xfId="1661"/>
    <cellStyle name="常规 175 2" xfId="4714"/>
    <cellStyle name="常规 175 3" xfId="7182"/>
    <cellStyle name="常规 176" xfId="1662"/>
    <cellStyle name="常规 176 2" xfId="4715"/>
    <cellStyle name="常规 176 3" xfId="7183"/>
    <cellStyle name="常规 177" xfId="1663"/>
    <cellStyle name="常规 177 2" xfId="4757"/>
    <cellStyle name="常规 177 3" xfId="7184"/>
    <cellStyle name="常规 178" xfId="1664"/>
    <cellStyle name="常规 178 2" xfId="4758"/>
    <cellStyle name="常规 178 3" xfId="7185"/>
    <cellStyle name="常规 179" xfId="1665"/>
    <cellStyle name="常规 179 2" xfId="4759"/>
    <cellStyle name="常规 179 3" xfId="7186"/>
    <cellStyle name="常规 18" xfId="1666"/>
    <cellStyle name="常规 18 2" xfId="3057"/>
    <cellStyle name="常规 18 3" xfId="7187"/>
    <cellStyle name="常规 180" xfId="1667"/>
    <cellStyle name="常规 180 2" xfId="4801"/>
    <cellStyle name="常规 180 3" xfId="7188"/>
    <cellStyle name="常规 181" xfId="1668"/>
    <cellStyle name="常规 181 2" xfId="4803"/>
    <cellStyle name="常规 181 3" xfId="7189"/>
    <cellStyle name="常规 182" xfId="1669"/>
    <cellStyle name="常规 182 2" xfId="4802"/>
    <cellStyle name="常规 182 3" xfId="7190"/>
    <cellStyle name="常规 183" xfId="1670"/>
    <cellStyle name="常规 183 2" xfId="4804"/>
    <cellStyle name="常规 183 3" xfId="7191"/>
    <cellStyle name="常规 184" xfId="1671"/>
    <cellStyle name="常规 184 2" xfId="4805"/>
    <cellStyle name="常规 184 3" xfId="7192"/>
    <cellStyle name="常规 185" xfId="1672"/>
    <cellStyle name="常规 185 2" xfId="4847"/>
    <cellStyle name="常规 185 3" xfId="7193"/>
    <cellStyle name="常规 186" xfId="1673"/>
    <cellStyle name="常规 186 2" xfId="4848"/>
    <cellStyle name="常规 186 3" xfId="7194"/>
    <cellStyle name="常规 187" xfId="1674"/>
    <cellStyle name="常规 187 2" xfId="4849"/>
    <cellStyle name="常规 187 3" xfId="7195"/>
    <cellStyle name="常规 188" xfId="1675"/>
    <cellStyle name="常规 188 2" xfId="4891"/>
    <cellStyle name="常规 188 3" xfId="7196"/>
    <cellStyle name="常规 189" xfId="1676"/>
    <cellStyle name="常规 189 2" xfId="4892"/>
    <cellStyle name="常规 189 3" xfId="7197"/>
    <cellStyle name="常规 19" xfId="1677"/>
    <cellStyle name="常规 19 2" xfId="3071"/>
    <cellStyle name="常规 19 3" xfId="7198"/>
    <cellStyle name="常规 190" xfId="1678"/>
    <cellStyle name="常规 190 2" xfId="4893"/>
    <cellStyle name="常规 190 3" xfId="7199"/>
    <cellStyle name="常规 191" xfId="1679"/>
    <cellStyle name="常规 191 2" xfId="4894"/>
    <cellStyle name="常规 191 3" xfId="7200"/>
    <cellStyle name="常规 192" xfId="1680"/>
    <cellStyle name="常规 192 2" xfId="4936"/>
    <cellStyle name="常规 192 3" xfId="7201"/>
    <cellStyle name="常规 193" xfId="86"/>
    <cellStyle name="常规 193 2" xfId="4937"/>
    <cellStyle name="常规 193 3" xfId="5611"/>
    <cellStyle name="常规 194" xfId="85"/>
    <cellStyle name="常规 194 2" xfId="4979"/>
    <cellStyle name="常规 194 3" xfId="5610"/>
    <cellStyle name="常规 195" xfId="84"/>
    <cellStyle name="常规 195 2" xfId="4980"/>
    <cellStyle name="常规 195 3" xfId="5609"/>
    <cellStyle name="常规 196" xfId="83"/>
    <cellStyle name="常规 196 2" xfId="4981"/>
    <cellStyle name="常规 196 3" xfId="5608"/>
    <cellStyle name="常规 197" xfId="82"/>
    <cellStyle name="常规 197 2" xfId="4982"/>
    <cellStyle name="常规 197 3" xfId="5607"/>
    <cellStyle name="常规 198" xfId="81"/>
    <cellStyle name="常规 198 2" xfId="4983"/>
    <cellStyle name="常规 198 3" xfId="5606"/>
    <cellStyle name="常规 199" xfId="80"/>
    <cellStyle name="常规 199 2" xfId="4984"/>
    <cellStyle name="常规 199 3" xfId="5605"/>
    <cellStyle name="常规 2" xfId="43"/>
    <cellStyle name="常规 2 2" xfId="44"/>
    <cellStyle name="常规 2 2 2" xfId="2816"/>
    <cellStyle name="常规 2 2 3" xfId="5569"/>
    <cellStyle name="常规 2 3" xfId="87"/>
    <cellStyle name="常规 2 3 2" xfId="2716"/>
    <cellStyle name="常规 2 3 3" xfId="2820"/>
    <cellStyle name="常规 2 3 4" xfId="5612"/>
    <cellStyle name="常规 2 4" xfId="1681"/>
    <cellStyle name="常规 2 4 2" xfId="2902"/>
    <cellStyle name="常规 2 4 3" xfId="7202"/>
    <cellStyle name="常规 2 5" xfId="2813"/>
    <cellStyle name="常规 2 6" xfId="5568"/>
    <cellStyle name="常规 20" xfId="1682"/>
    <cellStyle name="常规 20 2" xfId="3085"/>
    <cellStyle name="常规 20 3" xfId="7203"/>
    <cellStyle name="常规 200" xfId="79"/>
    <cellStyle name="常规 200 2" xfId="5026"/>
    <cellStyle name="常规 200 3" xfId="5604"/>
    <cellStyle name="常规 201" xfId="78"/>
    <cellStyle name="常规 201 2" xfId="5027"/>
    <cellStyle name="常规 201 3" xfId="5603"/>
    <cellStyle name="常规 202" xfId="77"/>
    <cellStyle name="常规 202 2" xfId="5028"/>
    <cellStyle name="常规 202 3" xfId="5602"/>
    <cellStyle name="常规 203" xfId="76"/>
    <cellStyle name="常规 203 2" xfId="5070"/>
    <cellStyle name="常规 203 3" xfId="5601"/>
    <cellStyle name="常规 204" xfId="75"/>
    <cellStyle name="常规 204 2" xfId="5071"/>
    <cellStyle name="常规 204 3" xfId="5600"/>
    <cellStyle name="常规 205" xfId="69"/>
    <cellStyle name="常规 205 2" xfId="5072"/>
    <cellStyle name="常规 205 3" xfId="5594"/>
    <cellStyle name="常规 206" xfId="74"/>
    <cellStyle name="常规 206 2" xfId="5114"/>
    <cellStyle name="常规 206 3" xfId="5599"/>
    <cellStyle name="常规 207" xfId="67"/>
    <cellStyle name="常规 207 2" xfId="5156"/>
    <cellStyle name="常规 207 3" xfId="5592"/>
    <cellStyle name="常规 208" xfId="1683"/>
    <cellStyle name="常规 208 2" xfId="5158"/>
    <cellStyle name="常规 208 3" xfId="7204"/>
    <cellStyle name="常规 209" xfId="73"/>
    <cellStyle name="常规 209 2" xfId="5159"/>
    <cellStyle name="常规 209 3" xfId="5598"/>
    <cellStyle name="常规 21" xfId="1684"/>
    <cellStyle name="常规 21 2" xfId="3099"/>
    <cellStyle name="常规 21 3" xfId="7205"/>
    <cellStyle name="常规 210" xfId="1685"/>
    <cellStyle name="常规 210 2" xfId="5157"/>
    <cellStyle name="常规 210 3" xfId="7206"/>
    <cellStyle name="常规 211" xfId="1686"/>
    <cellStyle name="常规 211 2" xfId="2722"/>
    <cellStyle name="常规 211 3" xfId="5160"/>
    <cellStyle name="常规 211 4" xfId="7207"/>
    <cellStyle name="常规 212" xfId="71"/>
    <cellStyle name="常规 212 2" xfId="2721"/>
    <cellStyle name="常规 212 3" xfId="5161"/>
    <cellStyle name="常规 212 4" xfId="5596"/>
    <cellStyle name="常规 213" xfId="70"/>
    <cellStyle name="常规 213 2" xfId="5162"/>
    <cellStyle name="常规 213 3" xfId="5595"/>
    <cellStyle name="常规 214" xfId="1687"/>
    <cellStyle name="常规 214 2" xfId="5163"/>
    <cellStyle name="常规 214 3" xfId="7208"/>
    <cellStyle name="常规 215" xfId="72"/>
    <cellStyle name="常规 215 2" xfId="5164"/>
    <cellStyle name="常规 215 3" xfId="5597"/>
    <cellStyle name="常规 216" xfId="1688"/>
    <cellStyle name="常规 216 2" xfId="5165"/>
    <cellStyle name="常规 216 3" xfId="7209"/>
    <cellStyle name="常规 217" xfId="68"/>
    <cellStyle name="常规 217 2" xfId="5166"/>
    <cellStyle name="常规 217 3" xfId="5593"/>
    <cellStyle name="常规 218" xfId="1689"/>
    <cellStyle name="常规 218 2" xfId="5167"/>
    <cellStyle name="常规 218 3" xfId="7210"/>
    <cellStyle name="常规 219" xfId="66"/>
    <cellStyle name="常规 219 2" xfId="5168"/>
    <cellStyle name="常规 219 3" xfId="5591"/>
    <cellStyle name="常规 22" xfId="1690"/>
    <cellStyle name="常规 22 2" xfId="3113"/>
    <cellStyle name="常规 22 3" xfId="7211"/>
    <cellStyle name="常规 220" xfId="65"/>
    <cellStyle name="常规 220 2" xfId="5169"/>
    <cellStyle name="常规 220 3" xfId="5590"/>
    <cellStyle name="常规 221" xfId="64"/>
    <cellStyle name="常规 221 2" xfId="5211"/>
    <cellStyle name="常规 221 3" xfId="5589"/>
    <cellStyle name="常规 222" xfId="63"/>
    <cellStyle name="常规 222 2" xfId="5212"/>
    <cellStyle name="常规 222 3" xfId="5588"/>
    <cellStyle name="常规 223" xfId="62"/>
    <cellStyle name="常规 223 2" xfId="5213"/>
    <cellStyle name="常规 223 3" xfId="5587"/>
    <cellStyle name="常规 224" xfId="61"/>
    <cellStyle name="常规 224 2" xfId="5255"/>
    <cellStyle name="常规 224 3" xfId="5586"/>
    <cellStyle name="常规 225" xfId="60"/>
    <cellStyle name="常规 225 2" xfId="5256"/>
    <cellStyle name="常规 225 3" xfId="5585"/>
    <cellStyle name="常规 226" xfId="59"/>
    <cellStyle name="常规 226 2" xfId="5257"/>
    <cellStyle name="常规 226 3" xfId="5584"/>
    <cellStyle name="常规 227" xfId="58"/>
    <cellStyle name="常规 227 2" xfId="5299"/>
    <cellStyle name="常规 227 3" xfId="5583"/>
    <cellStyle name="常规 228" xfId="57"/>
    <cellStyle name="常规 228 2" xfId="5300"/>
    <cellStyle name="常规 228 3" xfId="5582"/>
    <cellStyle name="常规 229" xfId="56"/>
    <cellStyle name="常规 229 2" xfId="5301"/>
    <cellStyle name="常规 229 3" xfId="5581"/>
    <cellStyle name="常规 23" xfId="1691"/>
    <cellStyle name="常规 23 2" xfId="3127"/>
    <cellStyle name="常规 23 3" xfId="7212"/>
    <cellStyle name="常规 230" xfId="55"/>
    <cellStyle name="常规 230 2" xfId="5343"/>
    <cellStyle name="常规 230 3" xfId="5580"/>
    <cellStyle name="常规 231" xfId="54"/>
    <cellStyle name="常规 231 2" xfId="5344"/>
    <cellStyle name="常规 231 3" xfId="5579"/>
    <cellStyle name="常规 232" xfId="53"/>
    <cellStyle name="常规 232 2" xfId="5345"/>
    <cellStyle name="常规 232 3" xfId="5578"/>
    <cellStyle name="常规 233" xfId="52"/>
    <cellStyle name="常规 233 2" xfId="5387"/>
    <cellStyle name="常规 233 3" xfId="5577"/>
    <cellStyle name="常规 234" xfId="51"/>
    <cellStyle name="常规 234 2" xfId="5388"/>
    <cellStyle name="常规 234 3" xfId="5576"/>
    <cellStyle name="常规 235" xfId="50"/>
    <cellStyle name="常规 235 2" xfId="5389"/>
    <cellStyle name="常规 235 3" xfId="5575"/>
    <cellStyle name="常规 236" xfId="49"/>
    <cellStyle name="常规 236 2" xfId="5431"/>
    <cellStyle name="常规 236 3" xfId="5574"/>
    <cellStyle name="常规 237" xfId="48"/>
    <cellStyle name="常规 237 2" xfId="5432"/>
    <cellStyle name="常规 237 3" xfId="5573"/>
    <cellStyle name="常规 238" xfId="47"/>
    <cellStyle name="常规 238 2" xfId="2726"/>
    <cellStyle name="常规 238 3" xfId="5433"/>
    <cellStyle name="常规 238 4" xfId="5572"/>
    <cellStyle name="常规 239" xfId="46"/>
    <cellStyle name="常规 239 2" xfId="2768"/>
    <cellStyle name="常规 239 3" xfId="5475"/>
    <cellStyle name="常规 239 4" xfId="5571"/>
    <cellStyle name="常规 24" xfId="1692"/>
    <cellStyle name="常规 24 2" xfId="3169"/>
    <cellStyle name="常规 24 3" xfId="7213"/>
    <cellStyle name="常规 240" xfId="45"/>
    <cellStyle name="常规 240 2" xfId="2769"/>
    <cellStyle name="常规 240 3" xfId="5476"/>
    <cellStyle name="常规 240 4" xfId="5570"/>
    <cellStyle name="常规 241" xfId="2715"/>
    <cellStyle name="常规 241 2" xfId="5477"/>
    <cellStyle name="常规 241 3" xfId="8232"/>
    <cellStyle name="常规 242" xfId="2717"/>
    <cellStyle name="常规 242 2" xfId="5478"/>
    <cellStyle name="常规 242 3" xfId="8233"/>
    <cellStyle name="常规 243" xfId="2723"/>
    <cellStyle name="常规 243 2" xfId="2770"/>
    <cellStyle name="常规 243 3" xfId="5479"/>
    <cellStyle name="常规 243 4" xfId="8234"/>
    <cellStyle name="常规 244" xfId="2725"/>
    <cellStyle name="常规 244 2" xfId="5480"/>
    <cellStyle name="常规 244 3" xfId="8235"/>
    <cellStyle name="常规 245" xfId="5522"/>
    <cellStyle name="常规 246" xfId="5523"/>
    <cellStyle name="常规 247" xfId="5524"/>
    <cellStyle name="常规 248" xfId="2771"/>
    <cellStyle name="常规 249" xfId="5526"/>
    <cellStyle name="常规 25" xfId="1693"/>
    <cellStyle name="常规 25 2" xfId="3170"/>
    <cellStyle name="常规 25 3" xfId="7214"/>
    <cellStyle name="常规 250" xfId="5525"/>
    <cellStyle name="常规 251" xfId="8236"/>
    <cellStyle name="常规 252" xfId="8278"/>
    <cellStyle name="常规 253" xfId="8279"/>
    <cellStyle name="常规 254" xfId="8280"/>
    <cellStyle name="常规 255" xfId="8281"/>
    <cellStyle name="常规 256" xfId="8323"/>
    <cellStyle name="常规 257" xfId="8327"/>
    <cellStyle name="常规 258" xfId="8324"/>
    <cellStyle name="常规 259" xfId="8326"/>
    <cellStyle name="常规 26" xfId="1694"/>
    <cellStyle name="常规 26 2" xfId="3171"/>
    <cellStyle name="常规 26 3" xfId="7215"/>
    <cellStyle name="常规 260" xfId="8325"/>
    <cellStyle name="常规 261" xfId="8328"/>
    <cellStyle name="常规 262" xfId="8329"/>
    <cellStyle name="常规 27" xfId="1695"/>
    <cellStyle name="常规 27 2" xfId="3172"/>
    <cellStyle name="常规 27 3" xfId="7216"/>
    <cellStyle name="常规 28" xfId="1696"/>
    <cellStyle name="常规 28 2" xfId="3173"/>
    <cellStyle name="常规 28 3" xfId="7217"/>
    <cellStyle name="常规 29" xfId="1697"/>
    <cellStyle name="常规 29 2" xfId="3174"/>
    <cellStyle name="常规 29 3" xfId="7218"/>
    <cellStyle name="常规 3" xfId="1698"/>
    <cellStyle name="常规 3 2" xfId="2815"/>
    <cellStyle name="常规 3 3" xfId="7219"/>
    <cellStyle name="常规 30" xfId="1699"/>
    <cellStyle name="常规 30 2" xfId="3175"/>
    <cellStyle name="常规 30 3" xfId="7220"/>
    <cellStyle name="常规 31" xfId="1700"/>
    <cellStyle name="常规 31 2" xfId="3176"/>
    <cellStyle name="常规 31 3" xfId="7221"/>
    <cellStyle name="常规 32" xfId="1701"/>
    <cellStyle name="常规 32 2" xfId="3177"/>
    <cellStyle name="常规 32 3" xfId="7222"/>
    <cellStyle name="常规 33" xfId="1702"/>
    <cellStyle name="常规 33 2" xfId="3178"/>
    <cellStyle name="常规 33 3" xfId="7223"/>
    <cellStyle name="常规 34" xfId="1703"/>
    <cellStyle name="常规 34 2" xfId="3179"/>
    <cellStyle name="常规 34 3" xfId="7224"/>
    <cellStyle name="常规 35" xfId="1704"/>
    <cellStyle name="常规 35 2" xfId="3180"/>
    <cellStyle name="常规 35 3" xfId="7225"/>
    <cellStyle name="常规 36" xfId="1705"/>
    <cellStyle name="常规 36 2" xfId="3181"/>
    <cellStyle name="常规 36 3" xfId="7226"/>
    <cellStyle name="常规 37" xfId="1706"/>
    <cellStyle name="常规 37 2" xfId="3182"/>
    <cellStyle name="常规 37 3" xfId="7227"/>
    <cellStyle name="常规 38" xfId="1707"/>
    <cellStyle name="常规 38 2" xfId="3183"/>
    <cellStyle name="常规 38 3" xfId="7228"/>
    <cellStyle name="常规 39" xfId="1708"/>
    <cellStyle name="常规 39 2" xfId="3184"/>
    <cellStyle name="常规 39 3" xfId="7229"/>
    <cellStyle name="常规 4" xfId="1709"/>
    <cellStyle name="常规 4 2" xfId="2814"/>
    <cellStyle name="常规 4 3" xfId="7230"/>
    <cellStyle name="常规 40" xfId="1710"/>
    <cellStyle name="常规 40 2" xfId="3185"/>
    <cellStyle name="常规 40 3" xfId="7231"/>
    <cellStyle name="常规 41" xfId="1711"/>
    <cellStyle name="常规 41 2" xfId="3186"/>
    <cellStyle name="常规 41 3" xfId="7232"/>
    <cellStyle name="常规 42" xfId="1712"/>
    <cellStyle name="常规 42 2" xfId="3187"/>
    <cellStyle name="常规 42 3" xfId="7233"/>
    <cellStyle name="常规 43" xfId="1713"/>
    <cellStyle name="常规 43 2" xfId="3188"/>
    <cellStyle name="常规 43 3" xfId="7234"/>
    <cellStyle name="常规 44" xfId="1714"/>
    <cellStyle name="常规 44 2" xfId="3189"/>
    <cellStyle name="常规 44 3" xfId="7235"/>
    <cellStyle name="常规 45" xfId="1715"/>
    <cellStyle name="常规 45 2" xfId="3231"/>
    <cellStyle name="常规 45 3" xfId="7236"/>
    <cellStyle name="常规 46" xfId="1716"/>
    <cellStyle name="常规 46 2" xfId="3232"/>
    <cellStyle name="常规 46 3" xfId="7237"/>
    <cellStyle name="常规 47" xfId="1717"/>
    <cellStyle name="常规 47 2" xfId="3233"/>
    <cellStyle name="常规 47 3" xfId="7238"/>
    <cellStyle name="常规 48" xfId="1718"/>
    <cellStyle name="常规 48 2" xfId="3234"/>
    <cellStyle name="常规 48 3" xfId="7239"/>
    <cellStyle name="常规 49" xfId="1719"/>
    <cellStyle name="常规 49 2" xfId="3235"/>
    <cellStyle name="常规 49 3" xfId="7240"/>
    <cellStyle name="常规 5" xfId="1720"/>
    <cellStyle name="常规 5 2" xfId="1721"/>
    <cellStyle name="常规 5 2 2" xfId="2818"/>
    <cellStyle name="常规 5 2 3" xfId="7242"/>
    <cellStyle name="常规 5 3" xfId="2817"/>
    <cellStyle name="常规 5 4" xfId="7241"/>
    <cellStyle name="常规 50" xfId="1722"/>
    <cellStyle name="常规 50 2" xfId="3236"/>
    <cellStyle name="常规 50 3" xfId="7243"/>
    <cellStyle name="常规 51" xfId="1723"/>
    <cellStyle name="常规 51 2" xfId="3237"/>
    <cellStyle name="常规 51 3" xfId="7244"/>
    <cellStyle name="常规 52" xfId="1724"/>
    <cellStyle name="常规 52 2" xfId="3238"/>
    <cellStyle name="常规 52 3" xfId="7245"/>
    <cellStyle name="常规 53" xfId="1725"/>
    <cellStyle name="常规 53 2" xfId="3239"/>
    <cellStyle name="常规 53 3" xfId="7246"/>
    <cellStyle name="常规 54" xfId="1726"/>
    <cellStyle name="常规 54 2" xfId="3241"/>
    <cellStyle name="常规 54 3" xfId="7247"/>
    <cellStyle name="常规 55" xfId="1727"/>
    <cellStyle name="常规 55 2" xfId="3242"/>
    <cellStyle name="常规 55 3" xfId="7248"/>
    <cellStyle name="常规 56" xfId="1728"/>
    <cellStyle name="常规 56 2" xfId="3240"/>
    <cellStyle name="常规 56 3" xfId="7249"/>
    <cellStyle name="常规 57" xfId="1729"/>
    <cellStyle name="常规 57 2" xfId="3243"/>
    <cellStyle name="常规 57 3" xfId="7250"/>
    <cellStyle name="常规 58" xfId="1730"/>
    <cellStyle name="常规 58 2" xfId="3244"/>
    <cellStyle name="常规 58 3" xfId="7251"/>
    <cellStyle name="常规 59" xfId="1731"/>
    <cellStyle name="常规 59 2" xfId="3245"/>
    <cellStyle name="常规 59 3" xfId="7252"/>
    <cellStyle name="常规 6" xfId="1732"/>
    <cellStyle name="常规 6 2" xfId="2875"/>
    <cellStyle name="常规 6 3" xfId="7253"/>
    <cellStyle name="常规 60" xfId="1733"/>
    <cellStyle name="常规 60 2" xfId="3246"/>
    <cellStyle name="常规 60 3" xfId="7254"/>
    <cellStyle name="常规 61" xfId="1734"/>
    <cellStyle name="常规 61 2" xfId="3247"/>
    <cellStyle name="常规 61 3" xfId="7255"/>
    <cellStyle name="常规 62" xfId="1735"/>
    <cellStyle name="常规 62 2" xfId="3248"/>
    <cellStyle name="常规 62 3" xfId="7256"/>
    <cellStyle name="常规 63" xfId="1736"/>
    <cellStyle name="常规 63 2" xfId="3290"/>
    <cellStyle name="常规 63 3" xfId="7257"/>
    <cellStyle name="常规 64" xfId="1737"/>
    <cellStyle name="常规 64 2" xfId="3291"/>
    <cellStyle name="常规 64 3" xfId="7258"/>
    <cellStyle name="常规 65" xfId="1738"/>
    <cellStyle name="常规 65 2" xfId="3292"/>
    <cellStyle name="常规 65 3" xfId="7259"/>
    <cellStyle name="常规 66" xfId="1739"/>
    <cellStyle name="常规 66 2" xfId="3294"/>
    <cellStyle name="常规 66 3" xfId="7260"/>
    <cellStyle name="常规 67" xfId="1740"/>
    <cellStyle name="常规 67 2" xfId="3295"/>
    <cellStyle name="常规 67 3" xfId="7261"/>
    <cellStyle name="常规 68" xfId="1741"/>
    <cellStyle name="常规 68 2" xfId="3293"/>
    <cellStyle name="常规 68 3" xfId="7262"/>
    <cellStyle name="常规 69" xfId="1742"/>
    <cellStyle name="常规 69 2" xfId="3296"/>
    <cellStyle name="常规 69 3" xfId="7263"/>
    <cellStyle name="常规 7" xfId="1743"/>
    <cellStyle name="常规 7 2" xfId="2903"/>
    <cellStyle name="常规 7 3" xfId="7264"/>
    <cellStyle name="常规 70" xfId="1744"/>
    <cellStyle name="常规 70 2" xfId="3297"/>
    <cellStyle name="常规 70 3" xfId="7265"/>
    <cellStyle name="常规 71" xfId="1745"/>
    <cellStyle name="常规 71 2" xfId="3298"/>
    <cellStyle name="常规 71 3" xfId="7266"/>
    <cellStyle name="常规 72" xfId="1746"/>
    <cellStyle name="常规 72 2" xfId="3299"/>
    <cellStyle name="常规 72 3" xfId="7267"/>
    <cellStyle name="常规 73" xfId="1747"/>
    <cellStyle name="常规 73 2" xfId="3300"/>
    <cellStyle name="常规 73 3" xfId="7268"/>
    <cellStyle name="常规 74" xfId="1748"/>
    <cellStyle name="常规 74 2" xfId="3301"/>
    <cellStyle name="常规 74 3" xfId="7269"/>
    <cellStyle name="常规 75" xfId="1749"/>
    <cellStyle name="常规 75 2" xfId="3302"/>
    <cellStyle name="常规 75 3" xfId="7270"/>
    <cellStyle name="常规 76" xfId="1750"/>
    <cellStyle name="常规 76 2" xfId="3304"/>
    <cellStyle name="常规 76 3" xfId="7271"/>
    <cellStyle name="常规 77" xfId="1751"/>
    <cellStyle name="常规 77 2" xfId="3305"/>
    <cellStyle name="常规 77 3" xfId="7272"/>
    <cellStyle name="常规 78" xfId="1752"/>
    <cellStyle name="常规 78 2" xfId="3303"/>
    <cellStyle name="常规 78 3" xfId="7273"/>
    <cellStyle name="常规 79" xfId="1753"/>
    <cellStyle name="常规 79 2" xfId="3306"/>
    <cellStyle name="常规 79 3" xfId="7274"/>
    <cellStyle name="常规 8" xfId="1754"/>
    <cellStyle name="常规 8 2" xfId="2917"/>
    <cellStyle name="常规 8 3" xfId="7275"/>
    <cellStyle name="常规 80" xfId="1755"/>
    <cellStyle name="常规 80 2" xfId="3307"/>
    <cellStyle name="常规 80 3" xfId="7276"/>
    <cellStyle name="常规 81" xfId="1756"/>
    <cellStyle name="常规 81 2" xfId="3308"/>
    <cellStyle name="常规 81 3" xfId="7277"/>
    <cellStyle name="常规 82" xfId="1757"/>
    <cellStyle name="常规 82 2" xfId="3309"/>
    <cellStyle name="常规 82 3" xfId="7278"/>
    <cellStyle name="常规 83" xfId="1758"/>
    <cellStyle name="常规 83 2" xfId="3310"/>
    <cellStyle name="常规 83 3" xfId="7279"/>
    <cellStyle name="常规 84" xfId="1759"/>
    <cellStyle name="常规 84 2" xfId="3311"/>
    <cellStyle name="常规 84 3" xfId="7280"/>
    <cellStyle name="常规 85" xfId="1760"/>
    <cellStyle name="常规 85 2" xfId="3312"/>
    <cellStyle name="常规 85 3" xfId="7281"/>
    <cellStyle name="常规 86" xfId="1761"/>
    <cellStyle name="常规 86 2" xfId="3313"/>
    <cellStyle name="常规 86 3" xfId="7282"/>
    <cellStyle name="常规 87" xfId="1762"/>
    <cellStyle name="常规 87 2" xfId="3314"/>
    <cellStyle name="常规 87 3" xfId="7283"/>
    <cellStyle name="常规 88" xfId="1763"/>
    <cellStyle name="常规 88 2" xfId="3315"/>
    <cellStyle name="常规 88 3" xfId="7284"/>
    <cellStyle name="常规 89" xfId="1764"/>
    <cellStyle name="常规 89 2" xfId="3357"/>
    <cellStyle name="常规 89 3" xfId="7285"/>
    <cellStyle name="常规 9" xfId="1765"/>
    <cellStyle name="常规 9 2" xfId="2931"/>
    <cellStyle name="常规 9 3" xfId="7286"/>
    <cellStyle name="常规 90" xfId="1766"/>
    <cellStyle name="常规 90 2" xfId="3358"/>
    <cellStyle name="常规 90 3" xfId="7287"/>
    <cellStyle name="常规 91" xfId="1767"/>
    <cellStyle name="常规 91 2" xfId="3400"/>
    <cellStyle name="常规 91 3" xfId="7288"/>
    <cellStyle name="常规 92" xfId="1768"/>
    <cellStyle name="常规 92 2" xfId="3401"/>
    <cellStyle name="常规 92 3" xfId="7289"/>
    <cellStyle name="常规 93" xfId="1769"/>
    <cellStyle name="常规 93 2" xfId="3402"/>
    <cellStyle name="常规 93 3" xfId="7290"/>
    <cellStyle name="常规 94" xfId="1770"/>
    <cellStyle name="常规 94 2" xfId="3403"/>
    <cellStyle name="常规 94 3" xfId="7291"/>
    <cellStyle name="常规 95" xfId="1771"/>
    <cellStyle name="常规 95 2" xfId="3445"/>
    <cellStyle name="常规 95 3" xfId="7292"/>
    <cellStyle name="常规 96" xfId="1772"/>
    <cellStyle name="常规 96 2" xfId="3446"/>
    <cellStyle name="常规 96 3" xfId="7293"/>
    <cellStyle name="常规 97" xfId="1773"/>
    <cellStyle name="常规 97 2" xfId="3447"/>
    <cellStyle name="常规 97 3" xfId="7294"/>
    <cellStyle name="常规 98" xfId="1774"/>
    <cellStyle name="常规 98 2" xfId="3448"/>
    <cellStyle name="常规 98 3" xfId="7295"/>
    <cellStyle name="常规 99" xfId="1775"/>
    <cellStyle name="常规 99 2" xfId="3490"/>
    <cellStyle name="常规 99 3" xfId="7296"/>
    <cellStyle name="好" xfId="7" builtinId="26" customBuiltin="1"/>
    <cellStyle name="好 10" xfId="1776"/>
    <cellStyle name="好 10 2" xfId="3454"/>
    <cellStyle name="好 10 3" xfId="7297"/>
    <cellStyle name="好 11" xfId="1777"/>
    <cellStyle name="好 11 2" xfId="3497"/>
    <cellStyle name="好 11 3" xfId="7298"/>
    <cellStyle name="好 12" xfId="1778"/>
    <cellStyle name="好 12 2" xfId="3539"/>
    <cellStyle name="好 12 3" xfId="7299"/>
    <cellStyle name="好 13" xfId="1779"/>
    <cellStyle name="好 13 2" xfId="3586"/>
    <cellStyle name="好 13 3" xfId="7300"/>
    <cellStyle name="好 14" xfId="1780"/>
    <cellStyle name="好 14 2" xfId="3630"/>
    <cellStyle name="好 14 3" xfId="7301"/>
    <cellStyle name="好 15" xfId="1781"/>
    <cellStyle name="好 15 2" xfId="3673"/>
    <cellStyle name="好 15 3" xfId="7302"/>
    <cellStyle name="好 16" xfId="1782"/>
    <cellStyle name="好 16 2" xfId="3717"/>
    <cellStyle name="好 16 3" xfId="7303"/>
    <cellStyle name="好 17" xfId="1783"/>
    <cellStyle name="好 17 2" xfId="3761"/>
    <cellStyle name="好 17 3" xfId="7304"/>
    <cellStyle name="好 18" xfId="1784"/>
    <cellStyle name="好 18 2" xfId="3804"/>
    <cellStyle name="好 18 3" xfId="7305"/>
    <cellStyle name="好 19" xfId="1785"/>
    <cellStyle name="好 19 2" xfId="3848"/>
    <cellStyle name="好 19 3" xfId="7306"/>
    <cellStyle name="好 2" xfId="1786"/>
    <cellStyle name="好 2 2" xfId="2890"/>
    <cellStyle name="好 2 3" xfId="7307"/>
    <cellStyle name="好 20" xfId="1787"/>
    <cellStyle name="好 20 2" xfId="3891"/>
    <cellStyle name="好 20 3" xfId="7308"/>
    <cellStyle name="好 21" xfId="1788"/>
    <cellStyle name="好 21 2" xfId="3935"/>
    <cellStyle name="好 21 3" xfId="7309"/>
    <cellStyle name="好 22" xfId="1789"/>
    <cellStyle name="好 22 2" xfId="3979"/>
    <cellStyle name="好 22 3" xfId="7310"/>
    <cellStyle name="好 23" xfId="1790"/>
    <cellStyle name="好 23 2" xfId="4026"/>
    <cellStyle name="好 23 3" xfId="7311"/>
    <cellStyle name="好 24" xfId="1791"/>
    <cellStyle name="好 24 2" xfId="4069"/>
    <cellStyle name="好 24 3" xfId="7312"/>
    <cellStyle name="好 25" xfId="1792"/>
    <cellStyle name="好 25 2" xfId="4119"/>
    <cellStyle name="好 25 3" xfId="7313"/>
    <cellStyle name="好 26" xfId="1793"/>
    <cellStyle name="好 26 2" xfId="4162"/>
    <cellStyle name="好 26 3" xfId="7314"/>
    <cellStyle name="好 27" xfId="1794"/>
    <cellStyle name="好 27 2" xfId="4205"/>
    <cellStyle name="好 27 3" xfId="7315"/>
    <cellStyle name="好 28" xfId="1795"/>
    <cellStyle name="好 28 2" xfId="4248"/>
    <cellStyle name="好 28 3" xfId="7316"/>
    <cellStyle name="好 29" xfId="1796"/>
    <cellStyle name="好 29 2" xfId="4291"/>
    <cellStyle name="好 29 3" xfId="7317"/>
    <cellStyle name="好 3" xfId="1797"/>
    <cellStyle name="好 3 2" xfId="2825"/>
    <cellStyle name="好 3 3" xfId="7318"/>
    <cellStyle name="好 30" xfId="1798"/>
    <cellStyle name="好 30 2" xfId="4334"/>
    <cellStyle name="好 30 3" xfId="7319"/>
    <cellStyle name="好 31" xfId="1799"/>
    <cellStyle name="好 31 2" xfId="4376"/>
    <cellStyle name="好 31 3" xfId="7320"/>
    <cellStyle name="好 32" xfId="1800"/>
    <cellStyle name="好 32 2" xfId="4419"/>
    <cellStyle name="好 32 3" xfId="7321"/>
    <cellStyle name="好 33" xfId="1801"/>
    <cellStyle name="好 33 2" xfId="4461"/>
    <cellStyle name="好 33 3" xfId="7322"/>
    <cellStyle name="好 34" xfId="1802"/>
    <cellStyle name="好 34 2" xfId="4504"/>
    <cellStyle name="好 34 3" xfId="7323"/>
    <cellStyle name="好 35" xfId="1803"/>
    <cellStyle name="好 35 2" xfId="4547"/>
    <cellStyle name="好 35 3" xfId="7324"/>
    <cellStyle name="好 36" xfId="1804"/>
    <cellStyle name="好 36 2" xfId="4590"/>
    <cellStyle name="好 36 3" xfId="7325"/>
    <cellStyle name="好 37" xfId="1805"/>
    <cellStyle name="好 37 2" xfId="4634"/>
    <cellStyle name="好 37 3" xfId="7326"/>
    <cellStyle name="好 38" xfId="1806"/>
    <cellStyle name="好 38 2" xfId="4677"/>
    <cellStyle name="好 38 3" xfId="7327"/>
    <cellStyle name="好 39" xfId="1807"/>
    <cellStyle name="好 39 2" xfId="4721"/>
    <cellStyle name="好 39 3" xfId="7328"/>
    <cellStyle name="好 4" xfId="1808"/>
    <cellStyle name="好 4 2" xfId="3133"/>
    <cellStyle name="好 4 3" xfId="7329"/>
    <cellStyle name="好 40" xfId="1809"/>
    <cellStyle name="好 40 2" xfId="4765"/>
    <cellStyle name="好 40 3" xfId="7330"/>
    <cellStyle name="好 41" xfId="1810"/>
    <cellStyle name="好 41 2" xfId="4811"/>
    <cellStyle name="好 41 3" xfId="7331"/>
    <cellStyle name="好 42" xfId="1811"/>
    <cellStyle name="好 42 2" xfId="4855"/>
    <cellStyle name="好 42 3" xfId="7332"/>
    <cellStyle name="好 43" xfId="1812"/>
    <cellStyle name="好 43 2" xfId="4900"/>
    <cellStyle name="好 43 3" xfId="7333"/>
    <cellStyle name="好 44" xfId="1813"/>
    <cellStyle name="好 44 2" xfId="4943"/>
    <cellStyle name="好 44 3" xfId="7334"/>
    <cellStyle name="好 45" xfId="1814"/>
    <cellStyle name="好 45 2" xfId="4990"/>
    <cellStyle name="好 45 3" xfId="7335"/>
    <cellStyle name="好 46" xfId="1815"/>
    <cellStyle name="好 46 2" xfId="5034"/>
    <cellStyle name="好 46 3" xfId="7336"/>
    <cellStyle name="好 47" xfId="1816"/>
    <cellStyle name="好 47 2" xfId="5078"/>
    <cellStyle name="好 47 3" xfId="7337"/>
    <cellStyle name="好 48" xfId="1817"/>
    <cellStyle name="好 48 2" xfId="5120"/>
    <cellStyle name="好 48 3" xfId="7338"/>
    <cellStyle name="好 49" xfId="1818"/>
    <cellStyle name="好 49 2" xfId="5175"/>
    <cellStyle name="好 49 3" xfId="7339"/>
    <cellStyle name="好 5" xfId="1819"/>
    <cellStyle name="好 5 2" xfId="3195"/>
    <cellStyle name="好 5 3" xfId="7340"/>
    <cellStyle name="好 50" xfId="1820"/>
    <cellStyle name="好 50 2" xfId="5219"/>
    <cellStyle name="好 50 3" xfId="7341"/>
    <cellStyle name="好 51" xfId="1821"/>
    <cellStyle name="好 51 2" xfId="5263"/>
    <cellStyle name="好 51 3" xfId="7342"/>
    <cellStyle name="好 52" xfId="1822"/>
    <cellStyle name="好 52 2" xfId="5307"/>
    <cellStyle name="好 52 3" xfId="7343"/>
    <cellStyle name="好 53" xfId="1823"/>
    <cellStyle name="好 53 2" xfId="5351"/>
    <cellStyle name="好 53 3" xfId="7344"/>
    <cellStyle name="好 54" xfId="1824"/>
    <cellStyle name="好 54 2" xfId="5395"/>
    <cellStyle name="好 54 3" xfId="7345"/>
    <cellStyle name="好 55" xfId="1825"/>
    <cellStyle name="好 55 2" xfId="2732"/>
    <cellStyle name="好 55 3" xfId="5439"/>
    <cellStyle name="好 55 4" xfId="7346"/>
    <cellStyle name="好 56" xfId="5486"/>
    <cellStyle name="好 57" xfId="2777"/>
    <cellStyle name="好 58" xfId="5532"/>
    <cellStyle name="好 59" xfId="8242"/>
    <cellStyle name="好 6" xfId="1826"/>
    <cellStyle name="好 6 2" xfId="3254"/>
    <cellStyle name="好 6 3" xfId="7347"/>
    <cellStyle name="好 60" xfId="8287"/>
    <cellStyle name="好 7" xfId="1827"/>
    <cellStyle name="好 7 2" xfId="3321"/>
    <cellStyle name="好 7 3" xfId="7348"/>
    <cellStyle name="好 8" xfId="1828"/>
    <cellStyle name="好 8 2" xfId="3364"/>
    <cellStyle name="好 8 3" xfId="7349"/>
    <cellStyle name="好 9" xfId="1829"/>
    <cellStyle name="好 9 2" xfId="3409"/>
    <cellStyle name="好 9 3" xfId="7350"/>
    <cellStyle name="汇总" xfId="18" builtinId="25" customBuiltin="1"/>
    <cellStyle name="汇总 10" xfId="1830"/>
    <cellStyle name="汇总 10 2" xfId="3465"/>
    <cellStyle name="汇总 10 3" xfId="7351"/>
    <cellStyle name="汇总 11" xfId="1831"/>
    <cellStyle name="汇总 11 2" xfId="3508"/>
    <cellStyle name="汇总 11 3" xfId="7352"/>
    <cellStyle name="汇总 12" xfId="1832"/>
    <cellStyle name="汇总 12 2" xfId="3550"/>
    <cellStyle name="汇总 12 3" xfId="7353"/>
    <cellStyle name="汇总 13" xfId="1833"/>
    <cellStyle name="汇总 13 2" xfId="3597"/>
    <cellStyle name="汇总 13 3" xfId="7354"/>
    <cellStyle name="汇总 14" xfId="1834"/>
    <cellStyle name="汇总 14 2" xfId="3641"/>
    <cellStyle name="汇总 14 3" xfId="7355"/>
    <cellStyle name="汇总 15" xfId="1835"/>
    <cellStyle name="汇总 15 2" xfId="3684"/>
    <cellStyle name="汇总 15 3" xfId="7356"/>
    <cellStyle name="汇总 16" xfId="1836"/>
    <cellStyle name="汇总 16 2" xfId="3728"/>
    <cellStyle name="汇总 16 3" xfId="7357"/>
    <cellStyle name="汇总 17" xfId="1837"/>
    <cellStyle name="汇总 17 2" xfId="3772"/>
    <cellStyle name="汇总 17 3" xfId="7358"/>
    <cellStyle name="汇总 18" xfId="1838"/>
    <cellStyle name="汇总 18 2" xfId="3815"/>
    <cellStyle name="汇总 18 3" xfId="7359"/>
    <cellStyle name="汇总 19" xfId="1839"/>
    <cellStyle name="汇总 19 2" xfId="3859"/>
    <cellStyle name="汇总 19 3" xfId="7360"/>
    <cellStyle name="汇总 2" xfId="1840"/>
    <cellStyle name="汇总 2 2" xfId="2861"/>
    <cellStyle name="汇总 2 3" xfId="7361"/>
    <cellStyle name="汇总 20" xfId="1841"/>
    <cellStyle name="汇总 20 2" xfId="3902"/>
    <cellStyle name="汇总 20 3" xfId="7362"/>
    <cellStyle name="汇总 21" xfId="1842"/>
    <cellStyle name="汇总 21 2" xfId="3946"/>
    <cellStyle name="汇总 21 3" xfId="7363"/>
    <cellStyle name="汇总 22" xfId="1843"/>
    <cellStyle name="汇总 22 2" xfId="3990"/>
    <cellStyle name="汇总 22 3" xfId="7364"/>
    <cellStyle name="汇总 23" xfId="1844"/>
    <cellStyle name="汇总 23 2" xfId="4037"/>
    <cellStyle name="汇总 23 3" xfId="7365"/>
    <cellStyle name="汇总 24" xfId="1845"/>
    <cellStyle name="汇总 24 2" xfId="4080"/>
    <cellStyle name="汇总 24 3" xfId="7366"/>
    <cellStyle name="汇总 25" xfId="1846"/>
    <cellStyle name="汇总 25 2" xfId="4130"/>
    <cellStyle name="汇总 25 3" xfId="7367"/>
    <cellStyle name="汇总 26" xfId="1847"/>
    <cellStyle name="汇总 26 2" xfId="4173"/>
    <cellStyle name="汇总 26 3" xfId="7368"/>
    <cellStyle name="汇总 27" xfId="1848"/>
    <cellStyle name="汇总 27 2" xfId="4216"/>
    <cellStyle name="汇总 27 3" xfId="7369"/>
    <cellStyle name="汇总 28" xfId="1849"/>
    <cellStyle name="汇总 28 2" xfId="4259"/>
    <cellStyle name="汇总 28 3" xfId="7370"/>
    <cellStyle name="汇总 29" xfId="1850"/>
    <cellStyle name="汇总 29 2" xfId="4302"/>
    <cellStyle name="汇总 29 3" xfId="7371"/>
    <cellStyle name="汇总 3" xfId="1851"/>
    <cellStyle name="汇总 3 2" xfId="2836"/>
    <cellStyle name="汇总 3 3" xfId="7372"/>
    <cellStyle name="汇总 30" xfId="1852"/>
    <cellStyle name="汇总 30 2" xfId="4345"/>
    <cellStyle name="汇总 30 3" xfId="7373"/>
    <cellStyle name="汇总 31" xfId="1853"/>
    <cellStyle name="汇总 31 2" xfId="4387"/>
    <cellStyle name="汇总 31 3" xfId="7374"/>
    <cellStyle name="汇总 32" xfId="1854"/>
    <cellStyle name="汇总 32 2" xfId="4430"/>
    <cellStyle name="汇总 32 3" xfId="7375"/>
    <cellStyle name="汇总 33" xfId="1855"/>
    <cellStyle name="汇总 33 2" xfId="4472"/>
    <cellStyle name="汇总 33 3" xfId="7376"/>
    <cellStyle name="汇总 34" xfId="1856"/>
    <cellStyle name="汇总 34 2" xfId="4515"/>
    <cellStyle name="汇总 34 3" xfId="7377"/>
    <cellStyle name="汇总 35" xfId="1857"/>
    <cellStyle name="汇总 35 2" xfId="4558"/>
    <cellStyle name="汇总 35 3" xfId="7378"/>
    <cellStyle name="汇总 36" xfId="1858"/>
    <cellStyle name="汇总 36 2" xfId="4601"/>
    <cellStyle name="汇总 36 3" xfId="7379"/>
    <cellStyle name="汇总 37" xfId="1859"/>
    <cellStyle name="汇总 37 2" xfId="4645"/>
    <cellStyle name="汇总 37 3" xfId="7380"/>
    <cellStyle name="汇总 38" xfId="1860"/>
    <cellStyle name="汇总 38 2" xfId="4688"/>
    <cellStyle name="汇总 38 3" xfId="7381"/>
    <cellStyle name="汇总 39" xfId="1861"/>
    <cellStyle name="汇总 39 2" xfId="4732"/>
    <cellStyle name="汇总 39 3" xfId="7382"/>
    <cellStyle name="汇总 4" xfId="1862"/>
    <cellStyle name="汇总 4 2" xfId="3144"/>
    <cellStyle name="汇总 4 3" xfId="7383"/>
    <cellStyle name="汇总 40" xfId="1863"/>
    <cellStyle name="汇总 40 2" xfId="4776"/>
    <cellStyle name="汇总 40 3" xfId="7384"/>
    <cellStyle name="汇总 41" xfId="1864"/>
    <cellStyle name="汇总 41 2" xfId="4822"/>
    <cellStyle name="汇总 41 3" xfId="7385"/>
    <cellStyle name="汇总 42" xfId="1865"/>
    <cellStyle name="汇总 42 2" xfId="4866"/>
    <cellStyle name="汇总 42 3" xfId="7386"/>
    <cellStyle name="汇总 43" xfId="1866"/>
    <cellStyle name="汇总 43 2" xfId="4911"/>
    <cellStyle name="汇总 43 3" xfId="7387"/>
    <cellStyle name="汇总 44" xfId="1867"/>
    <cellStyle name="汇总 44 2" xfId="4954"/>
    <cellStyle name="汇总 44 3" xfId="7388"/>
    <cellStyle name="汇总 45" xfId="1868"/>
    <cellStyle name="汇总 45 2" xfId="5001"/>
    <cellStyle name="汇总 45 3" xfId="7389"/>
    <cellStyle name="汇总 46" xfId="1869"/>
    <cellStyle name="汇总 46 2" xfId="5045"/>
    <cellStyle name="汇总 46 3" xfId="7390"/>
    <cellStyle name="汇总 47" xfId="1870"/>
    <cellStyle name="汇总 47 2" xfId="5089"/>
    <cellStyle name="汇总 47 3" xfId="7391"/>
    <cellStyle name="汇总 48" xfId="1871"/>
    <cellStyle name="汇总 48 2" xfId="5131"/>
    <cellStyle name="汇总 48 3" xfId="7392"/>
    <cellStyle name="汇总 49" xfId="1872"/>
    <cellStyle name="汇总 49 2" xfId="5186"/>
    <cellStyle name="汇总 49 3" xfId="7393"/>
    <cellStyle name="汇总 5" xfId="1873"/>
    <cellStyle name="汇总 5 2" xfId="3206"/>
    <cellStyle name="汇总 5 3" xfId="7394"/>
    <cellStyle name="汇总 50" xfId="1874"/>
    <cellStyle name="汇总 50 2" xfId="5230"/>
    <cellStyle name="汇总 50 3" xfId="7395"/>
    <cellStyle name="汇总 51" xfId="1875"/>
    <cellStyle name="汇总 51 2" xfId="5274"/>
    <cellStyle name="汇总 51 3" xfId="7396"/>
    <cellStyle name="汇总 52" xfId="1876"/>
    <cellStyle name="汇总 52 2" xfId="5318"/>
    <cellStyle name="汇总 52 3" xfId="7397"/>
    <cellStyle name="汇总 53" xfId="1877"/>
    <cellStyle name="汇总 53 2" xfId="5362"/>
    <cellStyle name="汇总 53 3" xfId="7398"/>
    <cellStyle name="汇总 54" xfId="1878"/>
    <cellStyle name="汇总 54 2" xfId="5406"/>
    <cellStyle name="汇总 54 3" xfId="7399"/>
    <cellStyle name="汇总 55" xfId="1879"/>
    <cellStyle name="汇总 55 2" xfId="2743"/>
    <cellStyle name="汇总 55 3" xfId="5450"/>
    <cellStyle name="汇总 55 4" xfId="7400"/>
    <cellStyle name="汇总 56" xfId="5497"/>
    <cellStyle name="汇总 57" xfId="2788"/>
    <cellStyle name="汇总 58" xfId="5543"/>
    <cellStyle name="汇总 59" xfId="8253"/>
    <cellStyle name="汇总 6" xfId="1880"/>
    <cellStyle name="汇总 6 2" xfId="3265"/>
    <cellStyle name="汇总 6 3" xfId="7401"/>
    <cellStyle name="汇总 60" xfId="8298"/>
    <cellStyle name="汇总 7" xfId="1881"/>
    <cellStyle name="汇总 7 2" xfId="3332"/>
    <cellStyle name="汇总 7 3" xfId="7402"/>
    <cellStyle name="汇总 8" xfId="1882"/>
    <cellStyle name="汇总 8 2" xfId="3375"/>
    <cellStyle name="汇总 8 3" xfId="7403"/>
    <cellStyle name="汇总 9" xfId="1883"/>
    <cellStyle name="汇总 9 2" xfId="3420"/>
    <cellStyle name="汇总 9 3" xfId="7404"/>
    <cellStyle name="货币" xfId="1" builtinId="4"/>
    <cellStyle name="货币 2" xfId="1884"/>
    <cellStyle name="货币 3" xfId="1885"/>
    <cellStyle name="货币 4" xfId="1886"/>
    <cellStyle name="货币 5" xfId="2718"/>
    <cellStyle name="计算" xfId="12" builtinId="22" customBuiltin="1"/>
    <cellStyle name="计算 10" xfId="1887"/>
    <cellStyle name="计算 10 2" xfId="3459"/>
    <cellStyle name="计算 10 3" xfId="7405"/>
    <cellStyle name="计算 11" xfId="1888"/>
    <cellStyle name="计算 11 2" xfId="3502"/>
    <cellStyle name="计算 11 3" xfId="7406"/>
    <cellStyle name="计算 12" xfId="1889"/>
    <cellStyle name="计算 12 2" xfId="3544"/>
    <cellStyle name="计算 12 3" xfId="7407"/>
    <cellStyle name="计算 13" xfId="1890"/>
    <cellStyle name="计算 13 2" xfId="3591"/>
    <cellStyle name="计算 13 3" xfId="7408"/>
    <cellStyle name="计算 14" xfId="1891"/>
    <cellStyle name="计算 14 2" xfId="3635"/>
    <cellStyle name="计算 14 3" xfId="7409"/>
    <cellStyle name="计算 15" xfId="1892"/>
    <cellStyle name="计算 15 2" xfId="3678"/>
    <cellStyle name="计算 15 3" xfId="7410"/>
    <cellStyle name="计算 16" xfId="1893"/>
    <cellStyle name="计算 16 2" xfId="3722"/>
    <cellStyle name="计算 16 3" xfId="7411"/>
    <cellStyle name="计算 17" xfId="1894"/>
    <cellStyle name="计算 17 2" xfId="3766"/>
    <cellStyle name="计算 17 3" xfId="7412"/>
    <cellStyle name="计算 18" xfId="1895"/>
    <cellStyle name="计算 18 2" xfId="3809"/>
    <cellStyle name="计算 18 3" xfId="7413"/>
    <cellStyle name="计算 19" xfId="1896"/>
    <cellStyle name="计算 19 2" xfId="3853"/>
    <cellStyle name="计算 19 3" xfId="7414"/>
    <cellStyle name="计算 2" xfId="1897"/>
    <cellStyle name="计算 2 2" xfId="2874"/>
    <cellStyle name="计算 2 3" xfId="7415"/>
    <cellStyle name="计算 20" xfId="1898"/>
    <cellStyle name="计算 20 2" xfId="3896"/>
    <cellStyle name="计算 20 3" xfId="7416"/>
    <cellStyle name="计算 21" xfId="1899"/>
    <cellStyle name="计算 21 2" xfId="3940"/>
    <cellStyle name="计算 21 3" xfId="7417"/>
    <cellStyle name="计算 22" xfId="1900"/>
    <cellStyle name="计算 22 2" xfId="3984"/>
    <cellStyle name="计算 22 3" xfId="7418"/>
    <cellStyle name="计算 23" xfId="1901"/>
    <cellStyle name="计算 23 2" xfId="4031"/>
    <cellStyle name="计算 23 3" xfId="7419"/>
    <cellStyle name="计算 24" xfId="1902"/>
    <cellStyle name="计算 24 2" xfId="4074"/>
    <cellStyle name="计算 24 3" xfId="7420"/>
    <cellStyle name="计算 25" xfId="1903"/>
    <cellStyle name="计算 25 2" xfId="4124"/>
    <cellStyle name="计算 25 3" xfId="7421"/>
    <cellStyle name="计算 26" xfId="1904"/>
    <cellStyle name="计算 26 2" xfId="4167"/>
    <cellStyle name="计算 26 3" xfId="7422"/>
    <cellStyle name="计算 27" xfId="1905"/>
    <cellStyle name="计算 27 2" xfId="4210"/>
    <cellStyle name="计算 27 3" xfId="7423"/>
    <cellStyle name="计算 28" xfId="1906"/>
    <cellStyle name="计算 28 2" xfId="4253"/>
    <cellStyle name="计算 28 3" xfId="7424"/>
    <cellStyle name="计算 29" xfId="1907"/>
    <cellStyle name="计算 29 2" xfId="4296"/>
    <cellStyle name="计算 29 3" xfId="7425"/>
    <cellStyle name="计算 3" xfId="1908"/>
    <cellStyle name="计算 3 2" xfId="2830"/>
    <cellStyle name="计算 3 3" xfId="7426"/>
    <cellStyle name="计算 30" xfId="1909"/>
    <cellStyle name="计算 30 2" xfId="4339"/>
    <cellStyle name="计算 30 3" xfId="7427"/>
    <cellStyle name="计算 31" xfId="1910"/>
    <cellStyle name="计算 31 2" xfId="4381"/>
    <cellStyle name="计算 31 3" xfId="7428"/>
    <cellStyle name="计算 32" xfId="1911"/>
    <cellStyle name="计算 32 2" xfId="4424"/>
    <cellStyle name="计算 32 3" xfId="7429"/>
    <cellStyle name="计算 33" xfId="1912"/>
    <cellStyle name="计算 33 2" xfId="4466"/>
    <cellStyle name="计算 33 3" xfId="7430"/>
    <cellStyle name="计算 34" xfId="1913"/>
    <cellStyle name="计算 34 2" xfId="4509"/>
    <cellStyle name="计算 34 3" xfId="7431"/>
    <cellStyle name="计算 35" xfId="1914"/>
    <cellStyle name="计算 35 2" xfId="4552"/>
    <cellStyle name="计算 35 3" xfId="7432"/>
    <cellStyle name="计算 36" xfId="1915"/>
    <cellStyle name="计算 36 2" xfId="4595"/>
    <cellStyle name="计算 36 3" xfId="7433"/>
    <cellStyle name="计算 37" xfId="1916"/>
    <cellStyle name="计算 37 2" xfId="4639"/>
    <cellStyle name="计算 37 3" xfId="7434"/>
    <cellStyle name="计算 38" xfId="1917"/>
    <cellStyle name="计算 38 2" xfId="4682"/>
    <cellStyle name="计算 38 3" xfId="7435"/>
    <cellStyle name="计算 39" xfId="1918"/>
    <cellStyle name="计算 39 2" xfId="4726"/>
    <cellStyle name="计算 39 3" xfId="7436"/>
    <cellStyle name="计算 4" xfId="1919"/>
    <cellStyle name="计算 4 2" xfId="3138"/>
    <cellStyle name="计算 4 3" xfId="7437"/>
    <cellStyle name="计算 40" xfId="1920"/>
    <cellStyle name="计算 40 2" xfId="4770"/>
    <cellStyle name="计算 40 3" xfId="7438"/>
    <cellStyle name="计算 41" xfId="1921"/>
    <cellStyle name="计算 41 2" xfId="4816"/>
    <cellStyle name="计算 41 3" xfId="7439"/>
    <cellStyle name="计算 42" xfId="1922"/>
    <cellStyle name="计算 42 2" xfId="4860"/>
    <cellStyle name="计算 42 3" xfId="7440"/>
    <cellStyle name="计算 43" xfId="1923"/>
    <cellStyle name="计算 43 2" xfId="4905"/>
    <cellStyle name="计算 43 3" xfId="7441"/>
    <cellStyle name="计算 44" xfId="1924"/>
    <cellStyle name="计算 44 2" xfId="4948"/>
    <cellStyle name="计算 44 3" xfId="7442"/>
    <cellStyle name="计算 45" xfId="1925"/>
    <cellStyle name="计算 45 2" xfId="4995"/>
    <cellStyle name="计算 45 3" xfId="7443"/>
    <cellStyle name="计算 46" xfId="1926"/>
    <cellStyle name="计算 46 2" xfId="5039"/>
    <cellStyle name="计算 46 3" xfId="7444"/>
    <cellStyle name="计算 47" xfId="1927"/>
    <cellStyle name="计算 47 2" xfId="5083"/>
    <cellStyle name="计算 47 3" xfId="7445"/>
    <cellStyle name="计算 48" xfId="1928"/>
    <cellStyle name="计算 48 2" xfId="5125"/>
    <cellStyle name="计算 48 3" xfId="7446"/>
    <cellStyle name="计算 49" xfId="1929"/>
    <cellStyle name="计算 49 2" xfId="5180"/>
    <cellStyle name="计算 49 3" xfId="7447"/>
    <cellStyle name="计算 5" xfId="1930"/>
    <cellStyle name="计算 5 2" xfId="3200"/>
    <cellStyle name="计算 5 3" xfId="7448"/>
    <cellStyle name="计算 50" xfId="1931"/>
    <cellStyle name="计算 50 2" xfId="5224"/>
    <cellStyle name="计算 50 3" xfId="7449"/>
    <cellStyle name="计算 51" xfId="1932"/>
    <cellStyle name="计算 51 2" xfId="5268"/>
    <cellStyle name="计算 51 3" xfId="7450"/>
    <cellStyle name="计算 52" xfId="1933"/>
    <cellStyle name="计算 52 2" xfId="5312"/>
    <cellStyle name="计算 52 3" xfId="7451"/>
    <cellStyle name="计算 53" xfId="1934"/>
    <cellStyle name="计算 53 2" xfId="5356"/>
    <cellStyle name="计算 53 3" xfId="7452"/>
    <cellStyle name="计算 54" xfId="1935"/>
    <cellStyle name="计算 54 2" xfId="5400"/>
    <cellStyle name="计算 54 3" xfId="7453"/>
    <cellStyle name="计算 55" xfId="1936"/>
    <cellStyle name="计算 55 2" xfId="2737"/>
    <cellStyle name="计算 55 3" xfId="5444"/>
    <cellStyle name="计算 55 4" xfId="7454"/>
    <cellStyle name="计算 56" xfId="5491"/>
    <cellStyle name="计算 57" xfId="2782"/>
    <cellStyle name="计算 58" xfId="5537"/>
    <cellStyle name="计算 59" xfId="8247"/>
    <cellStyle name="计算 6" xfId="1937"/>
    <cellStyle name="计算 6 2" xfId="3259"/>
    <cellStyle name="计算 6 3" xfId="7455"/>
    <cellStyle name="计算 60" xfId="8292"/>
    <cellStyle name="计算 7" xfId="1938"/>
    <cellStyle name="计算 7 2" xfId="3326"/>
    <cellStyle name="计算 7 3" xfId="7456"/>
    <cellStyle name="计算 8" xfId="1939"/>
    <cellStyle name="计算 8 2" xfId="3369"/>
    <cellStyle name="计算 8 3" xfId="7457"/>
    <cellStyle name="计算 9" xfId="1940"/>
    <cellStyle name="计算 9 2" xfId="3414"/>
    <cellStyle name="计算 9 3" xfId="7458"/>
    <cellStyle name="检查单元格" xfId="14" builtinId="23" customBuiltin="1"/>
    <cellStyle name="检查单元格 10" xfId="1941"/>
    <cellStyle name="检查单元格 10 2" xfId="3461"/>
    <cellStyle name="检查单元格 10 3" xfId="7459"/>
    <cellStyle name="检查单元格 11" xfId="1942"/>
    <cellStyle name="检查单元格 11 2" xfId="3504"/>
    <cellStyle name="检查单元格 11 3" xfId="7460"/>
    <cellStyle name="检查单元格 12" xfId="1943"/>
    <cellStyle name="检查单元格 12 2" xfId="3546"/>
    <cellStyle name="检查单元格 12 3" xfId="7461"/>
    <cellStyle name="检查单元格 13" xfId="1944"/>
    <cellStyle name="检查单元格 13 2" xfId="3593"/>
    <cellStyle name="检查单元格 13 3" xfId="7462"/>
    <cellStyle name="检查单元格 14" xfId="1945"/>
    <cellStyle name="检查单元格 14 2" xfId="3637"/>
    <cellStyle name="检查单元格 14 3" xfId="7463"/>
    <cellStyle name="检查单元格 15" xfId="1946"/>
    <cellStyle name="检查单元格 15 2" xfId="3680"/>
    <cellStyle name="检查单元格 15 3" xfId="7464"/>
    <cellStyle name="检查单元格 16" xfId="1947"/>
    <cellStyle name="检查单元格 16 2" xfId="3724"/>
    <cellStyle name="检查单元格 16 3" xfId="7465"/>
    <cellStyle name="检查单元格 17" xfId="1948"/>
    <cellStyle name="检查单元格 17 2" xfId="3768"/>
    <cellStyle name="检查单元格 17 3" xfId="7466"/>
    <cellStyle name="检查单元格 18" xfId="1949"/>
    <cellStyle name="检查单元格 18 2" xfId="3811"/>
    <cellStyle name="检查单元格 18 3" xfId="7467"/>
    <cellStyle name="检查单元格 19" xfId="1950"/>
    <cellStyle name="检查单元格 19 2" xfId="3855"/>
    <cellStyle name="检查单元格 19 3" xfId="7468"/>
    <cellStyle name="检查单元格 2" xfId="1951"/>
    <cellStyle name="检查单元格 2 2" xfId="2873"/>
    <cellStyle name="检查单元格 2 3" xfId="7469"/>
    <cellStyle name="检查单元格 20" xfId="1952"/>
    <cellStyle name="检查单元格 20 2" xfId="3898"/>
    <cellStyle name="检查单元格 20 3" xfId="7470"/>
    <cellStyle name="检查单元格 21" xfId="1953"/>
    <cellStyle name="检查单元格 21 2" xfId="3942"/>
    <cellStyle name="检查单元格 21 3" xfId="7471"/>
    <cellStyle name="检查单元格 22" xfId="1954"/>
    <cellStyle name="检查单元格 22 2" xfId="3986"/>
    <cellStyle name="检查单元格 22 3" xfId="7472"/>
    <cellStyle name="检查单元格 23" xfId="1955"/>
    <cellStyle name="检查单元格 23 2" xfId="4033"/>
    <cellStyle name="检查单元格 23 3" xfId="7473"/>
    <cellStyle name="检查单元格 24" xfId="1956"/>
    <cellStyle name="检查单元格 24 2" xfId="4076"/>
    <cellStyle name="检查单元格 24 3" xfId="7474"/>
    <cellStyle name="检查单元格 25" xfId="1957"/>
    <cellStyle name="检查单元格 25 2" xfId="4126"/>
    <cellStyle name="检查单元格 25 3" xfId="7475"/>
    <cellStyle name="检查单元格 26" xfId="1958"/>
    <cellStyle name="检查单元格 26 2" xfId="4169"/>
    <cellStyle name="检查单元格 26 3" xfId="7476"/>
    <cellStyle name="检查单元格 27" xfId="1959"/>
    <cellStyle name="检查单元格 27 2" xfId="4212"/>
    <cellStyle name="检查单元格 27 3" xfId="7477"/>
    <cellStyle name="检查单元格 28" xfId="1960"/>
    <cellStyle name="检查单元格 28 2" xfId="4255"/>
    <cellStyle name="检查单元格 28 3" xfId="7478"/>
    <cellStyle name="检查单元格 29" xfId="1961"/>
    <cellStyle name="检查单元格 29 2" xfId="4298"/>
    <cellStyle name="检查单元格 29 3" xfId="7479"/>
    <cellStyle name="检查单元格 3" xfId="1962"/>
    <cellStyle name="检查单元格 3 2" xfId="2832"/>
    <cellStyle name="检查单元格 3 3" xfId="7480"/>
    <cellStyle name="检查单元格 30" xfId="1963"/>
    <cellStyle name="检查单元格 30 2" xfId="4341"/>
    <cellStyle name="检查单元格 30 3" xfId="7481"/>
    <cellStyle name="检查单元格 31" xfId="1964"/>
    <cellStyle name="检查单元格 31 2" xfId="4383"/>
    <cellStyle name="检查单元格 31 3" xfId="7482"/>
    <cellStyle name="检查单元格 32" xfId="1965"/>
    <cellStyle name="检查单元格 32 2" xfId="4426"/>
    <cellStyle name="检查单元格 32 3" xfId="7483"/>
    <cellStyle name="检查单元格 33" xfId="1966"/>
    <cellStyle name="检查单元格 33 2" xfId="4468"/>
    <cellStyle name="检查单元格 33 3" xfId="7484"/>
    <cellStyle name="检查单元格 34" xfId="1967"/>
    <cellStyle name="检查单元格 34 2" xfId="4511"/>
    <cellStyle name="检查单元格 34 3" xfId="7485"/>
    <cellStyle name="检查单元格 35" xfId="1968"/>
    <cellStyle name="检查单元格 35 2" xfId="4554"/>
    <cellStyle name="检查单元格 35 3" xfId="7486"/>
    <cellStyle name="检查单元格 36" xfId="1969"/>
    <cellStyle name="检查单元格 36 2" xfId="4597"/>
    <cellStyle name="检查单元格 36 3" xfId="7487"/>
    <cellStyle name="检查单元格 37" xfId="1970"/>
    <cellStyle name="检查单元格 37 2" xfId="4641"/>
    <cellStyle name="检查单元格 37 3" xfId="7488"/>
    <cellStyle name="检查单元格 38" xfId="1971"/>
    <cellStyle name="检查单元格 38 2" xfId="4684"/>
    <cellStyle name="检查单元格 38 3" xfId="7489"/>
    <cellStyle name="检查单元格 39" xfId="1972"/>
    <cellStyle name="检查单元格 39 2" xfId="4728"/>
    <cellStyle name="检查单元格 39 3" xfId="7490"/>
    <cellStyle name="检查单元格 4" xfId="1973"/>
    <cellStyle name="检查单元格 4 2" xfId="3140"/>
    <cellStyle name="检查单元格 4 3" xfId="7491"/>
    <cellStyle name="检查单元格 40" xfId="1974"/>
    <cellStyle name="检查单元格 40 2" xfId="4772"/>
    <cellStyle name="检查单元格 40 3" xfId="7492"/>
    <cellStyle name="检查单元格 41" xfId="1975"/>
    <cellStyle name="检查单元格 41 2" xfId="4818"/>
    <cellStyle name="检查单元格 41 3" xfId="7493"/>
    <cellStyle name="检查单元格 42" xfId="1976"/>
    <cellStyle name="检查单元格 42 2" xfId="4862"/>
    <cellStyle name="检查单元格 42 3" xfId="7494"/>
    <cellStyle name="检查单元格 43" xfId="1977"/>
    <cellStyle name="检查单元格 43 2" xfId="4907"/>
    <cellStyle name="检查单元格 43 3" xfId="7495"/>
    <cellStyle name="检查单元格 44" xfId="1978"/>
    <cellStyle name="检查单元格 44 2" xfId="4950"/>
    <cellStyle name="检查单元格 44 3" xfId="7496"/>
    <cellStyle name="检查单元格 45" xfId="1979"/>
    <cellStyle name="检查单元格 45 2" xfId="4997"/>
    <cellStyle name="检查单元格 45 3" xfId="7497"/>
    <cellStyle name="检查单元格 46" xfId="1980"/>
    <cellStyle name="检查单元格 46 2" xfId="5041"/>
    <cellStyle name="检查单元格 46 3" xfId="7498"/>
    <cellStyle name="检查单元格 47" xfId="1981"/>
    <cellStyle name="检查单元格 47 2" xfId="5085"/>
    <cellStyle name="检查单元格 47 3" xfId="7499"/>
    <cellStyle name="检查单元格 48" xfId="1982"/>
    <cellStyle name="检查单元格 48 2" xfId="5127"/>
    <cellStyle name="检查单元格 48 3" xfId="7500"/>
    <cellStyle name="检查单元格 49" xfId="1983"/>
    <cellStyle name="检查单元格 49 2" xfId="5182"/>
    <cellStyle name="检查单元格 49 3" xfId="7501"/>
    <cellStyle name="检查单元格 5" xfId="1984"/>
    <cellStyle name="检查单元格 5 2" xfId="3202"/>
    <cellStyle name="检查单元格 5 3" xfId="7502"/>
    <cellStyle name="检查单元格 50" xfId="1985"/>
    <cellStyle name="检查单元格 50 2" xfId="5226"/>
    <cellStyle name="检查单元格 50 3" xfId="7503"/>
    <cellStyle name="检查单元格 51" xfId="1986"/>
    <cellStyle name="检查单元格 51 2" xfId="5270"/>
    <cellStyle name="检查单元格 51 3" xfId="7504"/>
    <cellStyle name="检查单元格 52" xfId="1987"/>
    <cellStyle name="检查单元格 52 2" xfId="5314"/>
    <cellStyle name="检查单元格 52 3" xfId="7505"/>
    <cellStyle name="检查单元格 53" xfId="1988"/>
    <cellStyle name="检查单元格 53 2" xfId="5358"/>
    <cellStyle name="检查单元格 53 3" xfId="7506"/>
    <cellStyle name="检查单元格 54" xfId="1989"/>
    <cellStyle name="检查单元格 54 2" xfId="5402"/>
    <cellStyle name="检查单元格 54 3" xfId="7507"/>
    <cellStyle name="检查单元格 55" xfId="1990"/>
    <cellStyle name="检查单元格 55 2" xfId="2739"/>
    <cellStyle name="检查单元格 55 3" xfId="5446"/>
    <cellStyle name="检查单元格 55 4" xfId="7508"/>
    <cellStyle name="检查单元格 56" xfId="5493"/>
    <cellStyle name="检查单元格 57" xfId="2784"/>
    <cellStyle name="检查单元格 58" xfId="5539"/>
    <cellStyle name="检查单元格 59" xfId="8249"/>
    <cellStyle name="检查单元格 6" xfId="1991"/>
    <cellStyle name="检查单元格 6 2" xfId="3261"/>
    <cellStyle name="检查单元格 6 3" xfId="7509"/>
    <cellStyle name="检查单元格 60" xfId="8294"/>
    <cellStyle name="检查单元格 7" xfId="1992"/>
    <cellStyle name="检查单元格 7 2" xfId="3328"/>
    <cellStyle name="检查单元格 7 3" xfId="7510"/>
    <cellStyle name="检查单元格 8" xfId="1993"/>
    <cellStyle name="检查单元格 8 2" xfId="3371"/>
    <cellStyle name="检查单元格 8 3" xfId="7511"/>
    <cellStyle name="检查单元格 9" xfId="1994"/>
    <cellStyle name="检查单元格 9 2" xfId="3416"/>
    <cellStyle name="检查单元格 9 3" xfId="7512"/>
    <cellStyle name="解释性文本" xfId="17" builtinId="53" customBuiltin="1"/>
    <cellStyle name="解释性文本 10" xfId="1995"/>
    <cellStyle name="解释性文本 10 2" xfId="3464"/>
    <cellStyle name="解释性文本 10 3" xfId="7513"/>
    <cellStyle name="解释性文本 11" xfId="1996"/>
    <cellStyle name="解释性文本 11 2" xfId="3507"/>
    <cellStyle name="解释性文本 11 3" xfId="7514"/>
    <cellStyle name="解释性文本 12" xfId="1997"/>
    <cellStyle name="解释性文本 12 2" xfId="3549"/>
    <cellStyle name="解释性文本 12 3" xfId="7515"/>
    <cellStyle name="解释性文本 13" xfId="1998"/>
    <cellStyle name="解释性文本 13 2" xfId="3596"/>
    <cellStyle name="解释性文本 13 3" xfId="7516"/>
    <cellStyle name="解释性文本 14" xfId="1999"/>
    <cellStyle name="解释性文本 14 2" xfId="3640"/>
    <cellStyle name="解释性文本 14 3" xfId="7517"/>
    <cellStyle name="解释性文本 15" xfId="2000"/>
    <cellStyle name="解释性文本 15 2" xfId="3683"/>
    <cellStyle name="解释性文本 15 3" xfId="7518"/>
    <cellStyle name="解释性文本 16" xfId="2001"/>
    <cellStyle name="解释性文本 16 2" xfId="3727"/>
    <cellStyle name="解释性文本 16 3" xfId="7519"/>
    <cellStyle name="解释性文本 17" xfId="2002"/>
    <cellStyle name="解释性文本 17 2" xfId="3771"/>
    <cellStyle name="解释性文本 17 3" xfId="7520"/>
    <cellStyle name="解释性文本 18" xfId="2003"/>
    <cellStyle name="解释性文本 18 2" xfId="3814"/>
    <cellStyle name="解释性文本 18 3" xfId="7521"/>
    <cellStyle name="解释性文本 19" xfId="2004"/>
    <cellStyle name="解释性文本 19 2" xfId="3858"/>
    <cellStyle name="解释性文本 19 3" xfId="7522"/>
    <cellStyle name="解释性文本 2" xfId="2005"/>
    <cellStyle name="解释性文本 2 2" xfId="2867"/>
    <cellStyle name="解释性文本 2 3" xfId="7523"/>
    <cellStyle name="解释性文本 20" xfId="2006"/>
    <cellStyle name="解释性文本 20 2" xfId="3901"/>
    <cellStyle name="解释性文本 20 3" xfId="7524"/>
    <cellStyle name="解释性文本 21" xfId="2007"/>
    <cellStyle name="解释性文本 21 2" xfId="3945"/>
    <cellStyle name="解释性文本 21 3" xfId="7525"/>
    <cellStyle name="解释性文本 22" xfId="2008"/>
    <cellStyle name="解释性文本 22 2" xfId="3989"/>
    <cellStyle name="解释性文本 22 3" xfId="7526"/>
    <cellStyle name="解释性文本 23" xfId="2009"/>
    <cellStyle name="解释性文本 23 2" xfId="4036"/>
    <cellStyle name="解释性文本 23 3" xfId="7527"/>
    <cellStyle name="解释性文本 24" xfId="2010"/>
    <cellStyle name="解释性文本 24 2" xfId="4079"/>
    <cellStyle name="解释性文本 24 3" xfId="7528"/>
    <cellStyle name="解释性文本 25" xfId="2011"/>
    <cellStyle name="解释性文本 25 2" xfId="4129"/>
    <cellStyle name="解释性文本 25 3" xfId="7529"/>
    <cellStyle name="解释性文本 26" xfId="2012"/>
    <cellStyle name="解释性文本 26 2" xfId="4172"/>
    <cellStyle name="解释性文本 26 3" xfId="7530"/>
    <cellStyle name="解释性文本 27" xfId="2013"/>
    <cellStyle name="解释性文本 27 2" xfId="4215"/>
    <cellStyle name="解释性文本 27 3" xfId="7531"/>
    <cellStyle name="解释性文本 28" xfId="2014"/>
    <cellStyle name="解释性文本 28 2" xfId="4258"/>
    <cellStyle name="解释性文本 28 3" xfId="7532"/>
    <cellStyle name="解释性文本 29" xfId="2015"/>
    <cellStyle name="解释性文本 29 2" xfId="4301"/>
    <cellStyle name="解释性文本 29 3" xfId="7533"/>
    <cellStyle name="解释性文本 3" xfId="2016"/>
    <cellStyle name="解释性文本 3 2" xfId="2835"/>
    <cellStyle name="解释性文本 3 3" xfId="7534"/>
    <cellStyle name="解释性文本 30" xfId="2017"/>
    <cellStyle name="解释性文本 30 2" xfId="4344"/>
    <cellStyle name="解释性文本 30 3" xfId="7535"/>
    <cellStyle name="解释性文本 31" xfId="2018"/>
    <cellStyle name="解释性文本 31 2" xfId="4386"/>
    <cellStyle name="解释性文本 31 3" xfId="7536"/>
    <cellStyle name="解释性文本 32" xfId="2019"/>
    <cellStyle name="解释性文本 32 2" xfId="4429"/>
    <cellStyle name="解释性文本 32 3" xfId="7537"/>
    <cellStyle name="解释性文本 33" xfId="2020"/>
    <cellStyle name="解释性文本 33 2" xfId="4471"/>
    <cellStyle name="解释性文本 33 3" xfId="7538"/>
    <cellStyle name="解释性文本 34" xfId="2021"/>
    <cellStyle name="解释性文本 34 2" xfId="4514"/>
    <cellStyle name="解释性文本 34 3" xfId="7539"/>
    <cellStyle name="解释性文本 35" xfId="2022"/>
    <cellStyle name="解释性文本 35 2" xfId="4557"/>
    <cellStyle name="解释性文本 35 3" xfId="7540"/>
    <cellStyle name="解释性文本 36" xfId="2023"/>
    <cellStyle name="解释性文本 36 2" xfId="4600"/>
    <cellStyle name="解释性文本 36 3" xfId="7541"/>
    <cellStyle name="解释性文本 37" xfId="2024"/>
    <cellStyle name="解释性文本 37 2" xfId="4644"/>
    <cellStyle name="解释性文本 37 3" xfId="7542"/>
    <cellStyle name="解释性文本 38" xfId="2025"/>
    <cellStyle name="解释性文本 38 2" xfId="4687"/>
    <cellStyle name="解释性文本 38 3" xfId="7543"/>
    <cellStyle name="解释性文本 39" xfId="2026"/>
    <cellStyle name="解释性文本 39 2" xfId="4731"/>
    <cellStyle name="解释性文本 39 3" xfId="7544"/>
    <cellStyle name="解释性文本 4" xfId="2027"/>
    <cellStyle name="解释性文本 4 2" xfId="3143"/>
    <cellStyle name="解释性文本 4 3" xfId="7545"/>
    <cellStyle name="解释性文本 40" xfId="2028"/>
    <cellStyle name="解释性文本 40 2" xfId="4775"/>
    <cellStyle name="解释性文本 40 3" xfId="7546"/>
    <cellStyle name="解释性文本 41" xfId="2029"/>
    <cellStyle name="解释性文本 41 2" xfId="4821"/>
    <cellStyle name="解释性文本 41 3" xfId="7547"/>
    <cellStyle name="解释性文本 42" xfId="2030"/>
    <cellStyle name="解释性文本 42 2" xfId="4865"/>
    <cellStyle name="解释性文本 42 3" xfId="7548"/>
    <cellStyle name="解释性文本 43" xfId="2031"/>
    <cellStyle name="解释性文本 43 2" xfId="4910"/>
    <cellStyle name="解释性文本 43 3" xfId="7549"/>
    <cellStyle name="解释性文本 44" xfId="2032"/>
    <cellStyle name="解释性文本 44 2" xfId="4953"/>
    <cellStyle name="解释性文本 44 3" xfId="7550"/>
    <cellStyle name="解释性文本 45" xfId="2033"/>
    <cellStyle name="解释性文本 45 2" xfId="5000"/>
    <cellStyle name="解释性文本 45 3" xfId="7551"/>
    <cellStyle name="解释性文本 46" xfId="2034"/>
    <cellStyle name="解释性文本 46 2" xfId="5044"/>
    <cellStyle name="解释性文本 46 3" xfId="7552"/>
    <cellStyle name="解释性文本 47" xfId="2035"/>
    <cellStyle name="解释性文本 47 2" xfId="5088"/>
    <cellStyle name="解释性文本 47 3" xfId="7553"/>
    <cellStyle name="解释性文本 48" xfId="2036"/>
    <cellStyle name="解释性文本 48 2" xfId="5130"/>
    <cellStyle name="解释性文本 48 3" xfId="7554"/>
    <cellStyle name="解释性文本 49" xfId="2037"/>
    <cellStyle name="解释性文本 49 2" xfId="5185"/>
    <cellStyle name="解释性文本 49 3" xfId="7555"/>
    <cellStyle name="解释性文本 5" xfId="2038"/>
    <cellStyle name="解释性文本 5 2" xfId="3205"/>
    <cellStyle name="解释性文本 5 3" xfId="7556"/>
    <cellStyle name="解释性文本 50" xfId="2039"/>
    <cellStyle name="解释性文本 50 2" xfId="5229"/>
    <cellStyle name="解释性文本 50 3" xfId="7557"/>
    <cellStyle name="解释性文本 51" xfId="2040"/>
    <cellStyle name="解释性文本 51 2" xfId="5273"/>
    <cellStyle name="解释性文本 51 3" xfId="7558"/>
    <cellStyle name="解释性文本 52" xfId="2041"/>
    <cellStyle name="解释性文本 52 2" xfId="5317"/>
    <cellStyle name="解释性文本 52 3" xfId="7559"/>
    <cellStyle name="解释性文本 53" xfId="2042"/>
    <cellStyle name="解释性文本 53 2" xfId="5361"/>
    <cellStyle name="解释性文本 53 3" xfId="7560"/>
    <cellStyle name="解释性文本 54" xfId="2043"/>
    <cellStyle name="解释性文本 54 2" xfId="5405"/>
    <cellStyle name="解释性文本 54 3" xfId="7561"/>
    <cellStyle name="解释性文本 55" xfId="2044"/>
    <cellStyle name="解释性文本 55 2" xfId="2742"/>
    <cellStyle name="解释性文本 55 3" xfId="5449"/>
    <cellStyle name="解释性文本 55 4" xfId="7562"/>
    <cellStyle name="解释性文本 56" xfId="5496"/>
    <cellStyle name="解释性文本 57" xfId="2787"/>
    <cellStyle name="解释性文本 58" xfId="5542"/>
    <cellStyle name="解释性文本 59" xfId="8252"/>
    <cellStyle name="解释性文本 6" xfId="2045"/>
    <cellStyle name="解释性文本 6 2" xfId="3264"/>
    <cellStyle name="解释性文本 6 3" xfId="7563"/>
    <cellStyle name="解释性文本 60" xfId="8297"/>
    <cellStyle name="解释性文本 7" xfId="2046"/>
    <cellStyle name="解释性文本 7 2" xfId="3331"/>
    <cellStyle name="解释性文本 7 3" xfId="7564"/>
    <cellStyle name="解释性文本 8" xfId="2047"/>
    <cellStyle name="解释性文本 8 2" xfId="3374"/>
    <cellStyle name="解释性文本 8 3" xfId="7565"/>
    <cellStyle name="解释性文本 9" xfId="2048"/>
    <cellStyle name="解释性文本 9 2" xfId="3419"/>
    <cellStyle name="解释性文本 9 3" xfId="7566"/>
    <cellStyle name="警告文本" xfId="15" builtinId="11" customBuiltin="1"/>
    <cellStyle name="警告文本 10" xfId="2049"/>
    <cellStyle name="警告文本 10 2" xfId="3462"/>
    <cellStyle name="警告文本 10 3" xfId="7567"/>
    <cellStyle name="警告文本 11" xfId="2050"/>
    <cellStyle name="警告文本 11 2" xfId="3505"/>
    <cellStyle name="警告文本 11 3" xfId="7568"/>
    <cellStyle name="警告文本 12" xfId="2051"/>
    <cellStyle name="警告文本 12 2" xfId="3547"/>
    <cellStyle name="警告文本 12 3" xfId="7569"/>
    <cellStyle name="警告文本 13" xfId="2052"/>
    <cellStyle name="警告文本 13 2" xfId="3594"/>
    <cellStyle name="警告文本 13 3" xfId="7570"/>
    <cellStyle name="警告文本 14" xfId="2053"/>
    <cellStyle name="警告文本 14 2" xfId="3638"/>
    <cellStyle name="警告文本 14 3" xfId="7571"/>
    <cellStyle name="警告文本 15" xfId="2054"/>
    <cellStyle name="警告文本 15 2" xfId="3681"/>
    <cellStyle name="警告文本 15 3" xfId="7572"/>
    <cellStyle name="警告文本 16" xfId="2055"/>
    <cellStyle name="警告文本 16 2" xfId="3725"/>
    <cellStyle name="警告文本 16 3" xfId="7573"/>
    <cellStyle name="警告文本 17" xfId="2056"/>
    <cellStyle name="警告文本 17 2" xfId="3769"/>
    <cellStyle name="警告文本 17 3" xfId="7574"/>
    <cellStyle name="警告文本 18" xfId="2057"/>
    <cellStyle name="警告文本 18 2" xfId="3812"/>
    <cellStyle name="警告文本 18 3" xfId="7575"/>
    <cellStyle name="警告文本 19" xfId="2058"/>
    <cellStyle name="警告文本 19 2" xfId="3856"/>
    <cellStyle name="警告文本 19 3" xfId="7576"/>
    <cellStyle name="警告文本 2" xfId="2059"/>
    <cellStyle name="警告文本 2 2" xfId="2871"/>
    <cellStyle name="警告文本 2 3" xfId="7577"/>
    <cellStyle name="警告文本 20" xfId="2060"/>
    <cellStyle name="警告文本 20 2" xfId="3899"/>
    <cellStyle name="警告文本 20 3" xfId="7578"/>
    <cellStyle name="警告文本 21" xfId="2061"/>
    <cellStyle name="警告文本 21 2" xfId="3943"/>
    <cellStyle name="警告文本 21 3" xfId="7579"/>
    <cellStyle name="警告文本 22" xfId="2062"/>
    <cellStyle name="警告文本 22 2" xfId="3987"/>
    <cellStyle name="警告文本 22 3" xfId="7580"/>
    <cellStyle name="警告文本 23" xfId="2063"/>
    <cellStyle name="警告文本 23 2" xfId="4034"/>
    <cellStyle name="警告文本 23 3" xfId="7581"/>
    <cellStyle name="警告文本 24" xfId="2064"/>
    <cellStyle name="警告文本 24 2" xfId="4077"/>
    <cellStyle name="警告文本 24 3" xfId="7582"/>
    <cellStyle name="警告文本 25" xfId="2065"/>
    <cellStyle name="警告文本 25 2" xfId="4127"/>
    <cellStyle name="警告文本 25 3" xfId="7583"/>
    <cellStyle name="警告文本 26" xfId="2066"/>
    <cellStyle name="警告文本 26 2" xfId="4170"/>
    <cellStyle name="警告文本 26 3" xfId="7584"/>
    <cellStyle name="警告文本 27" xfId="2067"/>
    <cellStyle name="警告文本 27 2" xfId="4213"/>
    <cellStyle name="警告文本 27 3" xfId="7585"/>
    <cellStyle name="警告文本 28" xfId="2068"/>
    <cellStyle name="警告文本 28 2" xfId="4256"/>
    <cellStyle name="警告文本 28 3" xfId="7586"/>
    <cellStyle name="警告文本 29" xfId="2069"/>
    <cellStyle name="警告文本 29 2" xfId="4299"/>
    <cellStyle name="警告文本 29 3" xfId="7587"/>
    <cellStyle name="警告文本 3" xfId="2070"/>
    <cellStyle name="警告文本 3 2" xfId="2833"/>
    <cellStyle name="警告文本 3 3" xfId="7588"/>
    <cellStyle name="警告文本 30" xfId="2071"/>
    <cellStyle name="警告文本 30 2" xfId="4342"/>
    <cellStyle name="警告文本 30 3" xfId="7589"/>
    <cellStyle name="警告文本 31" xfId="2072"/>
    <cellStyle name="警告文本 31 2" xfId="4384"/>
    <cellStyle name="警告文本 31 3" xfId="7590"/>
    <cellStyle name="警告文本 32" xfId="2073"/>
    <cellStyle name="警告文本 32 2" xfId="4427"/>
    <cellStyle name="警告文本 32 3" xfId="7591"/>
    <cellStyle name="警告文本 33" xfId="2074"/>
    <cellStyle name="警告文本 33 2" xfId="4469"/>
    <cellStyle name="警告文本 33 3" xfId="7592"/>
    <cellStyle name="警告文本 34" xfId="2075"/>
    <cellStyle name="警告文本 34 2" xfId="4512"/>
    <cellStyle name="警告文本 34 3" xfId="7593"/>
    <cellStyle name="警告文本 35" xfId="2076"/>
    <cellStyle name="警告文本 35 2" xfId="4555"/>
    <cellStyle name="警告文本 35 3" xfId="7594"/>
    <cellStyle name="警告文本 36" xfId="2077"/>
    <cellStyle name="警告文本 36 2" xfId="4598"/>
    <cellStyle name="警告文本 36 3" xfId="7595"/>
    <cellStyle name="警告文本 37" xfId="2078"/>
    <cellStyle name="警告文本 37 2" xfId="4642"/>
    <cellStyle name="警告文本 37 3" xfId="7596"/>
    <cellStyle name="警告文本 38" xfId="2079"/>
    <cellStyle name="警告文本 38 2" xfId="4685"/>
    <cellStyle name="警告文本 38 3" xfId="7597"/>
    <cellStyle name="警告文本 39" xfId="2080"/>
    <cellStyle name="警告文本 39 2" xfId="4729"/>
    <cellStyle name="警告文本 39 3" xfId="7598"/>
    <cellStyle name="警告文本 4" xfId="2081"/>
    <cellStyle name="警告文本 4 2" xfId="3141"/>
    <cellStyle name="警告文本 4 3" xfId="7599"/>
    <cellStyle name="警告文本 40" xfId="2082"/>
    <cellStyle name="警告文本 40 2" xfId="4773"/>
    <cellStyle name="警告文本 40 3" xfId="7600"/>
    <cellStyle name="警告文本 41" xfId="2083"/>
    <cellStyle name="警告文本 41 2" xfId="4819"/>
    <cellStyle name="警告文本 41 3" xfId="7601"/>
    <cellStyle name="警告文本 42" xfId="2084"/>
    <cellStyle name="警告文本 42 2" xfId="4863"/>
    <cellStyle name="警告文本 42 3" xfId="7602"/>
    <cellStyle name="警告文本 43" xfId="2085"/>
    <cellStyle name="警告文本 43 2" xfId="4908"/>
    <cellStyle name="警告文本 43 3" xfId="7603"/>
    <cellStyle name="警告文本 44" xfId="2086"/>
    <cellStyle name="警告文本 44 2" xfId="4951"/>
    <cellStyle name="警告文本 44 3" xfId="7604"/>
    <cellStyle name="警告文本 45" xfId="2087"/>
    <cellStyle name="警告文本 45 2" xfId="4998"/>
    <cellStyle name="警告文本 45 3" xfId="7605"/>
    <cellStyle name="警告文本 46" xfId="2088"/>
    <cellStyle name="警告文本 46 2" xfId="5042"/>
    <cellStyle name="警告文本 46 3" xfId="7606"/>
    <cellStyle name="警告文本 47" xfId="2089"/>
    <cellStyle name="警告文本 47 2" xfId="5086"/>
    <cellStyle name="警告文本 47 3" xfId="7607"/>
    <cellStyle name="警告文本 48" xfId="2090"/>
    <cellStyle name="警告文本 48 2" xfId="5128"/>
    <cellStyle name="警告文本 48 3" xfId="7608"/>
    <cellStyle name="警告文本 49" xfId="2091"/>
    <cellStyle name="警告文本 49 2" xfId="5183"/>
    <cellStyle name="警告文本 49 3" xfId="7609"/>
    <cellStyle name="警告文本 5" xfId="2092"/>
    <cellStyle name="警告文本 5 2" xfId="3203"/>
    <cellStyle name="警告文本 5 3" xfId="7610"/>
    <cellStyle name="警告文本 50" xfId="2093"/>
    <cellStyle name="警告文本 50 2" xfId="5227"/>
    <cellStyle name="警告文本 50 3" xfId="7611"/>
    <cellStyle name="警告文本 51" xfId="2094"/>
    <cellStyle name="警告文本 51 2" xfId="5271"/>
    <cellStyle name="警告文本 51 3" xfId="7612"/>
    <cellStyle name="警告文本 52" xfId="2095"/>
    <cellStyle name="警告文本 52 2" xfId="5315"/>
    <cellStyle name="警告文本 52 3" xfId="7613"/>
    <cellStyle name="警告文本 53" xfId="2096"/>
    <cellStyle name="警告文本 53 2" xfId="5359"/>
    <cellStyle name="警告文本 53 3" xfId="7614"/>
    <cellStyle name="警告文本 54" xfId="2097"/>
    <cellStyle name="警告文本 54 2" xfId="5403"/>
    <cellStyle name="警告文本 54 3" xfId="7615"/>
    <cellStyle name="警告文本 55" xfId="2098"/>
    <cellStyle name="警告文本 55 2" xfId="2740"/>
    <cellStyle name="警告文本 55 3" xfId="5447"/>
    <cellStyle name="警告文本 55 4" xfId="7616"/>
    <cellStyle name="警告文本 56" xfId="5494"/>
    <cellStyle name="警告文本 57" xfId="2785"/>
    <cellStyle name="警告文本 58" xfId="5540"/>
    <cellStyle name="警告文本 59" xfId="8250"/>
    <cellStyle name="警告文本 6" xfId="2099"/>
    <cellStyle name="警告文本 6 2" xfId="3262"/>
    <cellStyle name="警告文本 6 3" xfId="7617"/>
    <cellStyle name="警告文本 60" xfId="8295"/>
    <cellStyle name="警告文本 7" xfId="2100"/>
    <cellStyle name="警告文本 7 2" xfId="3329"/>
    <cellStyle name="警告文本 7 3" xfId="7618"/>
    <cellStyle name="警告文本 8" xfId="2101"/>
    <cellStyle name="警告文本 8 2" xfId="3372"/>
    <cellStyle name="警告文本 8 3" xfId="7619"/>
    <cellStyle name="警告文本 9" xfId="2102"/>
    <cellStyle name="警告文本 9 2" xfId="3417"/>
    <cellStyle name="警告文本 9 3" xfId="7620"/>
    <cellStyle name="链接单元格" xfId="13" builtinId="24" customBuiltin="1"/>
    <cellStyle name="链接单元格 10" xfId="2103"/>
    <cellStyle name="链接单元格 10 2" xfId="3460"/>
    <cellStyle name="链接单元格 10 3" xfId="7621"/>
    <cellStyle name="链接单元格 11" xfId="2104"/>
    <cellStyle name="链接单元格 11 2" xfId="3503"/>
    <cellStyle name="链接单元格 11 3" xfId="7622"/>
    <cellStyle name="链接单元格 12" xfId="2105"/>
    <cellStyle name="链接单元格 12 2" xfId="3545"/>
    <cellStyle name="链接单元格 12 3" xfId="7623"/>
    <cellStyle name="链接单元格 13" xfId="2106"/>
    <cellStyle name="链接单元格 13 2" xfId="3592"/>
    <cellStyle name="链接单元格 13 3" xfId="7624"/>
    <cellStyle name="链接单元格 14" xfId="2107"/>
    <cellStyle name="链接单元格 14 2" xfId="3636"/>
    <cellStyle name="链接单元格 14 3" xfId="7625"/>
    <cellStyle name="链接单元格 15" xfId="2108"/>
    <cellStyle name="链接单元格 15 2" xfId="3679"/>
    <cellStyle name="链接单元格 15 3" xfId="7626"/>
    <cellStyle name="链接单元格 16" xfId="2109"/>
    <cellStyle name="链接单元格 16 2" xfId="3723"/>
    <cellStyle name="链接单元格 16 3" xfId="7627"/>
    <cellStyle name="链接单元格 17" xfId="2110"/>
    <cellStyle name="链接单元格 17 2" xfId="3767"/>
    <cellStyle name="链接单元格 17 3" xfId="7628"/>
    <cellStyle name="链接单元格 18" xfId="2111"/>
    <cellStyle name="链接单元格 18 2" xfId="3810"/>
    <cellStyle name="链接单元格 18 3" xfId="7629"/>
    <cellStyle name="链接单元格 19" xfId="2112"/>
    <cellStyle name="链接单元格 19 2" xfId="3854"/>
    <cellStyle name="链接单元格 19 3" xfId="7630"/>
    <cellStyle name="链接单元格 2" xfId="2113"/>
    <cellStyle name="链接单元格 2 2" xfId="2876"/>
    <cellStyle name="链接单元格 2 3" xfId="7631"/>
    <cellStyle name="链接单元格 20" xfId="2114"/>
    <cellStyle name="链接单元格 20 2" xfId="3897"/>
    <cellStyle name="链接单元格 20 3" xfId="7632"/>
    <cellStyle name="链接单元格 21" xfId="2115"/>
    <cellStyle name="链接单元格 21 2" xfId="3941"/>
    <cellStyle name="链接单元格 21 3" xfId="7633"/>
    <cellStyle name="链接单元格 22" xfId="2116"/>
    <cellStyle name="链接单元格 22 2" xfId="3985"/>
    <cellStyle name="链接单元格 22 3" xfId="7634"/>
    <cellStyle name="链接单元格 23" xfId="2117"/>
    <cellStyle name="链接单元格 23 2" xfId="4032"/>
    <cellStyle name="链接单元格 23 3" xfId="7635"/>
    <cellStyle name="链接单元格 24" xfId="2118"/>
    <cellStyle name="链接单元格 24 2" xfId="4075"/>
    <cellStyle name="链接单元格 24 3" xfId="7636"/>
    <cellStyle name="链接单元格 25" xfId="2119"/>
    <cellStyle name="链接单元格 25 2" xfId="4125"/>
    <cellStyle name="链接单元格 25 3" xfId="7637"/>
    <cellStyle name="链接单元格 26" xfId="2120"/>
    <cellStyle name="链接单元格 26 2" xfId="4168"/>
    <cellStyle name="链接单元格 26 3" xfId="7638"/>
    <cellStyle name="链接单元格 27" xfId="2121"/>
    <cellStyle name="链接单元格 27 2" xfId="4211"/>
    <cellStyle name="链接单元格 27 3" xfId="7639"/>
    <cellStyle name="链接单元格 28" xfId="2122"/>
    <cellStyle name="链接单元格 28 2" xfId="4254"/>
    <cellStyle name="链接单元格 28 3" xfId="7640"/>
    <cellStyle name="链接单元格 29" xfId="2123"/>
    <cellStyle name="链接单元格 29 2" xfId="4297"/>
    <cellStyle name="链接单元格 29 3" xfId="7641"/>
    <cellStyle name="链接单元格 3" xfId="2124"/>
    <cellStyle name="链接单元格 3 2" xfId="2831"/>
    <cellStyle name="链接单元格 3 3" xfId="7642"/>
    <cellStyle name="链接单元格 30" xfId="2125"/>
    <cellStyle name="链接单元格 30 2" xfId="4340"/>
    <cellStyle name="链接单元格 30 3" xfId="7643"/>
    <cellStyle name="链接单元格 31" xfId="2126"/>
    <cellStyle name="链接单元格 31 2" xfId="4382"/>
    <cellStyle name="链接单元格 31 3" xfId="7644"/>
    <cellStyle name="链接单元格 32" xfId="2127"/>
    <cellStyle name="链接单元格 32 2" xfId="4425"/>
    <cellStyle name="链接单元格 32 3" xfId="7645"/>
    <cellStyle name="链接单元格 33" xfId="2128"/>
    <cellStyle name="链接单元格 33 2" xfId="4467"/>
    <cellStyle name="链接单元格 33 3" xfId="7646"/>
    <cellStyle name="链接单元格 34" xfId="2129"/>
    <cellStyle name="链接单元格 34 2" xfId="4510"/>
    <cellStyle name="链接单元格 34 3" xfId="7647"/>
    <cellStyle name="链接单元格 35" xfId="2130"/>
    <cellStyle name="链接单元格 35 2" xfId="4553"/>
    <cellStyle name="链接单元格 35 3" xfId="7648"/>
    <cellStyle name="链接单元格 36" xfId="2131"/>
    <cellStyle name="链接单元格 36 2" xfId="4596"/>
    <cellStyle name="链接单元格 36 3" xfId="7649"/>
    <cellStyle name="链接单元格 37" xfId="2132"/>
    <cellStyle name="链接单元格 37 2" xfId="4640"/>
    <cellStyle name="链接单元格 37 3" xfId="7650"/>
    <cellStyle name="链接单元格 38" xfId="2133"/>
    <cellStyle name="链接单元格 38 2" xfId="4683"/>
    <cellStyle name="链接单元格 38 3" xfId="7651"/>
    <cellStyle name="链接单元格 39" xfId="2134"/>
    <cellStyle name="链接单元格 39 2" xfId="4727"/>
    <cellStyle name="链接单元格 39 3" xfId="7652"/>
    <cellStyle name="链接单元格 4" xfId="2135"/>
    <cellStyle name="链接单元格 4 2" xfId="3139"/>
    <cellStyle name="链接单元格 4 3" xfId="7653"/>
    <cellStyle name="链接单元格 40" xfId="2136"/>
    <cellStyle name="链接单元格 40 2" xfId="4771"/>
    <cellStyle name="链接单元格 40 3" xfId="7654"/>
    <cellStyle name="链接单元格 41" xfId="2137"/>
    <cellStyle name="链接单元格 41 2" xfId="4817"/>
    <cellStyle name="链接单元格 41 3" xfId="7655"/>
    <cellStyle name="链接单元格 42" xfId="2138"/>
    <cellStyle name="链接单元格 42 2" xfId="4861"/>
    <cellStyle name="链接单元格 42 3" xfId="7656"/>
    <cellStyle name="链接单元格 43" xfId="2139"/>
    <cellStyle name="链接单元格 43 2" xfId="4906"/>
    <cellStyle name="链接单元格 43 3" xfId="7657"/>
    <cellStyle name="链接单元格 44" xfId="2140"/>
    <cellStyle name="链接单元格 44 2" xfId="4949"/>
    <cellStyle name="链接单元格 44 3" xfId="7658"/>
    <cellStyle name="链接单元格 45" xfId="2141"/>
    <cellStyle name="链接单元格 45 2" xfId="4996"/>
    <cellStyle name="链接单元格 45 3" xfId="7659"/>
    <cellStyle name="链接单元格 46" xfId="2142"/>
    <cellStyle name="链接单元格 46 2" xfId="5040"/>
    <cellStyle name="链接单元格 46 3" xfId="7660"/>
    <cellStyle name="链接单元格 47" xfId="2143"/>
    <cellStyle name="链接单元格 47 2" xfId="5084"/>
    <cellStyle name="链接单元格 47 3" xfId="7661"/>
    <cellStyle name="链接单元格 48" xfId="2144"/>
    <cellStyle name="链接单元格 48 2" xfId="5126"/>
    <cellStyle name="链接单元格 48 3" xfId="7662"/>
    <cellStyle name="链接单元格 49" xfId="2145"/>
    <cellStyle name="链接单元格 49 2" xfId="5181"/>
    <cellStyle name="链接单元格 49 3" xfId="7663"/>
    <cellStyle name="链接单元格 5" xfId="2146"/>
    <cellStyle name="链接单元格 5 2" xfId="3201"/>
    <cellStyle name="链接单元格 5 3" xfId="7664"/>
    <cellStyle name="链接单元格 50" xfId="2147"/>
    <cellStyle name="链接单元格 50 2" xfId="5225"/>
    <cellStyle name="链接单元格 50 3" xfId="7665"/>
    <cellStyle name="链接单元格 51" xfId="2148"/>
    <cellStyle name="链接单元格 51 2" xfId="5269"/>
    <cellStyle name="链接单元格 51 3" xfId="7666"/>
    <cellStyle name="链接单元格 52" xfId="2149"/>
    <cellStyle name="链接单元格 52 2" xfId="5313"/>
    <cellStyle name="链接单元格 52 3" xfId="7667"/>
    <cellStyle name="链接单元格 53" xfId="2150"/>
    <cellStyle name="链接单元格 53 2" xfId="5357"/>
    <cellStyle name="链接单元格 53 3" xfId="7668"/>
    <cellStyle name="链接单元格 54" xfId="2151"/>
    <cellStyle name="链接单元格 54 2" xfId="5401"/>
    <cellStyle name="链接单元格 54 3" xfId="7669"/>
    <cellStyle name="链接单元格 55" xfId="2152"/>
    <cellStyle name="链接单元格 55 2" xfId="2738"/>
    <cellStyle name="链接单元格 55 3" xfId="5445"/>
    <cellStyle name="链接单元格 55 4" xfId="7670"/>
    <cellStyle name="链接单元格 56" xfId="5492"/>
    <cellStyle name="链接单元格 57" xfId="2783"/>
    <cellStyle name="链接单元格 58" xfId="5538"/>
    <cellStyle name="链接单元格 59" xfId="8248"/>
    <cellStyle name="链接单元格 6" xfId="2153"/>
    <cellStyle name="链接单元格 6 2" xfId="3260"/>
    <cellStyle name="链接单元格 6 3" xfId="7671"/>
    <cellStyle name="链接单元格 60" xfId="8293"/>
    <cellStyle name="链接单元格 7" xfId="2154"/>
    <cellStyle name="链接单元格 7 2" xfId="3327"/>
    <cellStyle name="链接单元格 7 3" xfId="7672"/>
    <cellStyle name="链接单元格 8" xfId="2155"/>
    <cellStyle name="链接单元格 8 2" xfId="3370"/>
    <cellStyle name="链接单元格 8 3" xfId="7673"/>
    <cellStyle name="链接单元格 9" xfId="2156"/>
    <cellStyle name="链接单元格 9 2" xfId="3415"/>
    <cellStyle name="链接单元格 9 3" xfId="7674"/>
    <cellStyle name="千位分隔 2" xfId="2157"/>
    <cellStyle name="千位分隔 3" xfId="2719"/>
    <cellStyle name="强调文字颜色 1" xfId="19" builtinId="29" customBuiltin="1"/>
    <cellStyle name="强调文字颜色 1 10" xfId="2158"/>
    <cellStyle name="强调文字颜色 1 10 2" xfId="3466"/>
    <cellStyle name="强调文字颜色 1 10 3" xfId="7675"/>
    <cellStyle name="强调文字颜色 1 11" xfId="2159"/>
    <cellStyle name="强调文字颜色 1 11 2" xfId="3509"/>
    <cellStyle name="强调文字颜色 1 11 3" xfId="7676"/>
    <cellStyle name="强调文字颜色 1 12" xfId="2160"/>
    <cellStyle name="强调文字颜色 1 12 2" xfId="3551"/>
    <cellStyle name="强调文字颜色 1 12 3" xfId="7677"/>
    <cellStyle name="强调文字颜色 1 13" xfId="2161"/>
    <cellStyle name="强调文字颜色 1 13 2" xfId="3598"/>
    <cellStyle name="强调文字颜色 1 13 3" xfId="7678"/>
    <cellStyle name="强调文字颜色 1 14" xfId="2162"/>
    <cellStyle name="强调文字颜色 1 14 2" xfId="3642"/>
    <cellStyle name="强调文字颜色 1 14 3" xfId="7679"/>
    <cellStyle name="强调文字颜色 1 15" xfId="2163"/>
    <cellStyle name="强调文字颜色 1 15 2" xfId="3685"/>
    <cellStyle name="强调文字颜色 1 15 3" xfId="7680"/>
    <cellStyle name="强调文字颜色 1 16" xfId="2164"/>
    <cellStyle name="强调文字颜色 1 16 2" xfId="3729"/>
    <cellStyle name="强调文字颜色 1 16 3" xfId="7681"/>
    <cellStyle name="强调文字颜色 1 17" xfId="2165"/>
    <cellStyle name="强调文字颜色 1 17 2" xfId="3773"/>
    <cellStyle name="强调文字颜色 1 17 3" xfId="7682"/>
    <cellStyle name="强调文字颜色 1 18" xfId="2166"/>
    <cellStyle name="强调文字颜色 1 18 2" xfId="3816"/>
    <cellStyle name="强调文字颜色 1 18 3" xfId="7683"/>
    <cellStyle name="强调文字颜色 1 19" xfId="2167"/>
    <cellStyle name="强调文字颜色 1 19 2" xfId="3860"/>
    <cellStyle name="强调文字颜色 1 19 3" xfId="7684"/>
    <cellStyle name="强调文字颜色 1 2" xfId="2168"/>
    <cellStyle name="强调文字颜色 1 2 2" xfId="2868"/>
    <cellStyle name="强调文字颜色 1 2 3" xfId="7685"/>
    <cellStyle name="强调文字颜色 1 20" xfId="2169"/>
    <cellStyle name="强调文字颜色 1 20 2" xfId="3903"/>
    <cellStyle name="强调文字颜色 1 20 3" xfId="7686"/>
    <cellStyle name="强调文字颜色 1 21" xfId="2170"/>
    <cellStyle name="强调文字颜色 1 21 2" xfId="3947"/>
    <cellStyle name="强调文字颜色 1 21 3" xfId="7687"/>
    <cellStyle name="强调文字颜色 1 22" xfId="2171"/>
    <cellStyle name="强调文字颜色 1 22 2" xfId="3991"/>
    <cellStyle name="强调文字颜色 1 22 3" xfId="7688"/>
    <cellStyle name="强调文字颜色 1 23" xfId="2172"/>
    <cellStyle name="强调文字颜色 1 23 2" xfId="4038"/>
    <cellStyle name="强调文字颜色 1 23 3" xfId="7689"/>
    <cellStyle name="强调文字颜色 1 24" xfId="2173"/>
    <cellStyle name="强调文字颜色 1 24 2" xfId="4081"/>
    <cellStyle name="强调文字颜色 1 24 3" xfId="7690"/>
    <cellStyle name="强调文字颜色 1 25" xfId="2174"/>
    <cellStyle name="强调文字颜色 1 25 2" xfId="4131"/>
    <cellStyle name="强调文字颜色 1 25 3" xfId="7691"/>
    <cellStyle name="强调文字颜色 1 26" xfId="2175"/>
    <cellStyle name="强调文字颜色 1 26 2" xfId="4174"/>
    <cellStyle name="强调文字颜色 1 26 3" xfId="7692"/>
    <cellStyle name="强调文字颜色 1 27" xfId="2176"/>
    <cellStyle name="强调文字颜色 1 27 2" xfId="4217"/>
    <cellStyle name="强调文字颜色 1 27 3" xfId="7693"/>
    <cellStyle name="强调文字颜色 1 28" xfId="2177"/>
    <cellStyle name="强调文字颜色 1 28 2" xfId="4260"/>
    <cellStyle name="强调文字颜色 1 28 3" xfId="7694"/>
    <cellStyle name="强调文字颜色 1 29" xfId="2178"/>
    <cellStyle name="强调文字颜色 1 29 2" xfId="4303"/>
    <cellStyle name="强调文字颜色 1 29 3" xfId="7695"/>
    <cellStyle name="强调文字颜色 1 3" xfId="2179"/>
    <cellStyle name="强调文字颜色 1 3 2" xfId="2837"/>
    <cellStyle name="强调文字颜色 1 3 3" xfId="7696"/>
    <cellStyle name="强调文字颜色 1 30" xfId="2180"/>
    <cellStyle name="强调文字颜色 1 30 2" xfId="4346"/>
    <cellStyle name="强调文字颜色 1 30 3" xfId="7697"/>
    <cellStyle name="强调文字颜色 1 31" xfId="2181"/>
    <cellStyle name="强调文字颜色 1 31 2" xfId="4388"/>
    <cellStyle name="强调文字颜色 1 31 3" xfId="7698"/>
    <cellStyle name="强调文字颜色 1 32" xfId="2182"/>
    <cellStyle name="强调文字颜色 1 32 2" xfId="4431"/>
    <cellStyle name="强调文字颜色 1 32 3" xfId="7699"/>
    <cellStyle name="强调文字颜色 1 33" xfId="2183"/>
    <cellStyle name="强调文字颜色 1 33 2" xfId="4473"/>
    <cellStyle name="强调文字颜色 1 33 3" xfId="7700"/>
    <cellStyle name="强调文字颜色 1 34" xfId="2184"/>
    <cellStyle name="强调文字颜色 1 34 2" xfId="4516"/>
    <cellStyle name="强调文字颜色 1 34 3" xfId="7701"/>
    <cellStyle name="强调文字颜色 1 35" xfId="2185"/>
    <cellStyle name="强调文字颜色 1 35 2" xfId="4559"/>
    <cellStyle name="强调文字颜色 1 35 3" xfId="7702"/>
    <cellStyle name="强调文字颜色 1 36" xfId="2186"/>
    <cellStyle name="强调文字颜色 1 36 2" xfId="4602"/>
    <cellStyle name="强调文字颜色 1 36 3" xfId="7703"/>
    <cellStyle name="强调文字颜色 1 37" xfId="2187"/>
    <cellStyle name="强调文字颜色 1 37 2" xfId="4646"/>
    <cellStyle name="强调文字颜色 1 37 3" xfId="7704"/>
    <cellStyle name="强调文字颜色 1 38" xfId="2188"/>
    <cellStyle name="强调文字颜色 1 38 2" xfId="4689"/>
    <cellStyle name="强调文字颜色 1 38 3" xfId="7705"/>
    <cellStyle name="强调文字颜色 1 39" xfId="2189"/>
    <cellStyle name="强调文字颜色 1 39 2" xfId="4733"/>
    <cellStyle name="强调文字颜色 1 39 3" xfId="7706"/>
    <cellStyle name="强调文字颜色 1 4" xfId="2190"/>
    <cellStyle name="强调文字颜色 1 4 2" xfId="3145"/>
    <cellStyle name="强调文字颜色 1 4 3" xfId="7707"/>
    <cellStyle name="强调文字颜色 1 40" xfId="2191"/>
    <cellStyle name="强调文字颜色 1 40 2" xfId="4777"/>
    <cellStyle name="强调文字颜色 1 40 3" xfId="7708"/>
    <cellStyle name="强调文字颜色 1 41" xfId="2192"/>
    <cellStyle name="强调文字颜色 1 41 2" xfId="4823"/>
    <cellStyle name="强调文字颜色 1 41 3" xfId="7709"/>
    <cellStyle name="强调文字颜色 1 42" xfId="2193"/>
    <cellStyle name="强调文字颜色 1 42 2" xfId="4867"/>
    <cellStyle name="强调文字颜色 1 42 3" xfId="7710"/>
    <cellStyle name="强调文字颜色 1 43" xfId="2194"/>
    <cellStyle name="强调文字颜色 1 43 2" xfId="4912"/>
    <cellStyle name="强调文字颜色 1 43 3" xfId="7711"/>
    <cellStyle name="强调文字颜色 1 44" xfId="2195"/>
    <cellStyle name="强调文字颜色 1 44 2" xfId="4955"/>
    <cellStyle name="强调文字颜色 1 44 3" xfId="7712"/>
    <cellStyle name="强调文字颜色 1 45" xfId="2196"/>
    <cellStyle name="强调文字颜色 1 45 2" xfId="5002"/>
    <cellStyle name="强调文字颜色 1 45 3" xfId="7713"/>
    <cellStyle name="强调文字颜色 1 46" xfId="2197"/>
    <cellStyle name="强调文字颜色 1 46 2" xfId="5046"/>
    <cellStyle name="强调文字颜色 1 46 3" xfId="7714"/>
    <cellStyle name="强调文字颜色 1 47" xfId="2198"/>
    <cellStyle name="强调文字颜色 1 47 2" xfId="5090"/>
    <cellStyle name="强调文字颜色 1 47 3" xfId="7715"/>
    <cellStyle name="强调文字颜色 1 48" xfId="2199"/>
    <cellStyle name="强调文字颜色 1 48 2" xfId="5132"/>
    <cellStyle name="强调文字颜色 1 48 3" xfId="7716"/>
    <cellStyle name="强调文字颜色 1 49" xfId="2200"/>
    <cellStyle name="强调文字颜色 1 49 2" xfId="5187"/>
    <cellStyle name="强调文字颜色 1 49 3" xfId="7717"/>
    <cellStyle name="强调文字颜色 1 5" xfId="2201"/>
    <cellStyle name="强调文字颜色 1 5 2" xfId="3207"/>
    <cellStyle name="强调文字颜色 1 5 3" xfId="7718"/>
    <cellStyle name="强调文字颜色 1 50" xfId="2202"/>
    <cellStyle name="强调文字颜色 1 50 2" xfId="5231"/>
    <cellStyle name="强调文字颜色 1 50 3" xfId="7719"/>
    <cellStyle name="强调文字颜色 1 51" xfId="2203"/>
    <cellStyle name="强调文字颜色 1 51 2" xfId="5275"/>
    <cellStyle name="强调文字颜色 1 51 3" xfId="7720"/>
    <cellStyle name="强调文字颜色 1 52" xfId="2204"/>
    <cellStyle name="强调文字颜色 1 52 2" xfId="5319"/>
    <cellStyle name="强调文字颜色 1 52 3" xfId="7721"/>
    <cellStyle name="强调文字颜色 1 53" xfId="2205"/>
    <cellStyle name="强调文字颜色 1 53 2" xfId="5363"/>
    <cellStyle name="强调文字颜色 1 53 3" xfId="7722"/>
    <cellStyle name="强调文字颜色 1 54" xfId="2206"/>
    <cellStyle name="强调文字颜色 1 54 2" xfId="5407"/>
    <cellStyle name="强调文字颜色 1 54 3" xfId="7723"/>
    <cellStyle name="强调文字颜色 1 55" xfId="2207"/>
    <cellStyle name="强调文字颜色 1 55 2" xfId="2744"/>
    <cellStyle name="强调文字颜色 1 55 3" xfId="5451"/>
    <cellStyle name="强调文字颜色 1 55 4" xfId="7724"/>
    <cellStyle name="强调文字颜色 1 56" xfId="5498"/>
    <cellStyle name="强调文字颜色 1 57" xfId="2789"/>
    <cellStyle name="强调文字颜色 1 58" xfId="5544"/>
    <cellStyle name="强调文字颜色 1 59" xfId="8254"/>
    <cellStyle name="强调文字颜色 1 6" xfId="2208"/>
    <cellStyle name="强调文字颜色 1 6 2" xfId="3266"/>
    <cellStyle name="强调文字颜色 1 6 3" xfId="7725"/>
    <cellStyle name="强调文字颜色 1 60" xfId="8299"/>
    <cellStyle name="强调文字颜色 1 7" xfId="2209"/>
    <cellStyle name="强调文字颜色 1 7 2" xfId="3333"/>
    <cellStyle name="强调文字颜色 1 7 3" xfId="7726"/>
    <cellStyle name="强调文字颜色 1 8" xfId="2210"/>
    <cellStyle name="强调文字颜色 1 8 2" xfId="3376"/>
    <cellStyle name="强调文字颜色 1 8 3" xfId="7727"/>
    <cellStyle name="强调文字颜色 1 9" xfId="2211"/>
    <cellStyle name="强调文字颜色 1 9 2" xfId="3421"/>
    <cellStyle name="强调文字颜色 1 9 3" xfId="7728"/>
    <cellStyle name="强调文字颜色 2" xfId="23" builtinId="33" customBuiltin="1"/>
    <cellStyle name="强调文字颜色 2 10" xfId="2212"/>
    <cellStyle name="强调文字颜色 2 10 2" xfId="3470"/>
    <cellStyle name="强调文字颜色 2 10 3" xfId="7729"/>
    <cellStyle name="强调文字颜色 2 11" xfId="2213"/>
    <cellStyle name="强调文字颜色 2 11 2" xfId="3513"/>
    <cellStyle name="强调文字颜色 2 11 3" xfId="7730"/>
    <cellStyle name="强调文字颜色 2 12" xfId="2214"/>
    <cellStyle name="强调文字颜色 2 12 2" xfId="3555"/>
    <cellStyle name="强调文字颜色 2 12 3" xfId="7731"/>
    <cellStyle name="强调文字颜色 2 13" xfId="2215"/>
    <cellStyle name="强调文字颜色 2 13 2" xfId="3602"/>
    <cellStyle name="强调文字颜色 2 13 3" xfId="7732"/>
    <cellStyle name="强调文字颜色 2 14" xfId="2216"/>
    <cellStyle name="强调文字颜色 2 14 2" xfId="3646"/>
    <cellStyle name="强调文字颜色 2 14 3" xfId="7733"/>
    <cellStyle name="强调文字颜色 2 15" xfId="2217"/>
    <cellStyle name="强调文字颜色 2 15 2" xfId="3689"/>
    <cellStyle name="强调文字颜色 2 15 3" xfId="7734"/>
    <cellStyle name="强调文字颜色 2 16" xfId="2218"/>
    <cellStyle name="强调文字颜色 2 16 2" xfId="3733"/>
    <cellStyle name="强调文字颜色 2 16 3" xfId="7735"/>
    <cellStyle name="强调文字颜色 2 17" xfId="2219"/>
    <cellStyle name="强调文字颜色 2 17 2" xfId="3777"/>
    <cellStyle name="强调文字颜色 2 17 3" xfId="7736"/>
    <cellStyle name="强调文字颜色 2 18" xfId="2220"/>
    <cellStyle name="强调文字颜色 2 18 2" xfId="3820"/>
    <cellStyle name="强调文字颜色 2 18 3" xfId="7737"/>
    <cellStyle name="强调文字颜色 2 19" xfId="2221"/>
    <cellStyle name="强调文字颜色 2 19 2" xfId="3864"/>
    <cellStyle name="强调文字颜色 2 19 3" xfId="7738"/>
    <cellStyle name="强调文字颜色 2 2" xfId="2222"/>
    <cellStyle name="强调文字颜色 2 2 2" xfId="2863"/>
    <cellStyle name="强调文字颜色 2 2 3" xfId="7739"/>
    <cellStyle name="强调文字颜色 2 20" xfId="2223"/>
    <cellStyle name="强调文字颜色 2 20 2" xfId="3907"/>
    <cellStyle name="强调文字颜色 2 20 3" xfId="7740"/>
    <cellStyle name="强调文字颜色 2 21" xfId="2224"/>
    <cellStyle name="强调文字颜色 2 21 2" xfId="3951"/>
    <cellStyle name="强调文字颜色 2 21 3" xfId="7741"/>
    <cellStyle name="强调文字颜色 2 22" xfId="2225"/>
    <cellStyle name="强调文字颜色 2 22 2" xfId="3995"/>
    <cellStyle name="强调文字颜色 2 22 3" xfId="7742"/>
    <cellStyle name="强调文字颜色 2 23" xfId="2226"/>
    <cellStyle name="强调文字颜色 2 23 2" xfId="4042"/>
    <cellStyle name="强调文字颜色 2 23 3" xfId="7743"/>
    <cellStyle name="强调文字颜色 2 24" xfId="2227"/>
    <cellStyle name="强调文字颜色 2 24 2" xfId="4085"/>
    <cellStyle name="强调文字颜色 2 24 3" xfId="7744"/>
    <cellStyle name="强调文字颜色 2 25" xfId="2228"/>
    <cellStyle name="强调文字颜色 2 25 2" xfId="4135"/>
    <cellStyle name="强调文字颜色 2 25 3" xfId="7745"/>
    <cellStyle name="强调文字颜色 2 26" xfId="2229"/>
    <cellStyle name="强调文字颜色 2 26 2" xfId="4178"/>
    <cellStyle name="强调文字颜色 2 26 3" xfId="7746"/>
    <cellStyle name="强调文字颜色 2 27" xfId="2230"/>
    <cellStyle name="强调文字颜色 2 27 2" xfId="4221"/>
    <cellStyle name="强调文字颜色 2 27 3" xfId="7747"/>
    <cellStyle name="强调文字颜色 2 28" xfId="2231"/>
    <cellStyle name="强调文字颜色 2 28 2" xfId="4264"/>
    <cellStyle name="强调文字颜色 2 28 3" xfId="7748"/>
    <cellStyle name="强调文字颜色 2 29" xfId="2232"/>
    <cellStyle name="强调文字颜色 2 29 2" xfId="4307"/>
    <cellStyle name="强调文字颜色 2 29 3" xfId="7749"/>
    <cellStyle name="强调文字颜色 2 3" xfId="2233"/>
    <cellStyle name="强调文字颜色 2 3 2" xfId="2841"/>
    <cellStyle name="强调文字颜色 2 3 3" xfId="7750"/>
    <cellStyle name="强调文字颜色 2 30" xfId="2234"/>
    <cellStyle name="强调文字颜色 2 30 2" xfId="4350"/>
    <cellStyle name="强调文字颜色 2 30 3" xfId="7751"/>
    <cellStyle name="强调文字颜色 2 31" xfId="2235"/>
    <cellStyle name="强调文字颜色 2 31 2" xfId="4392"/>
    <cellStyle name="强调文字颜色 2 31 3" xfId="7752"/>
    <cellStyle name="强调文字颜色 2 32" xfId="2236"/>
    <cellStyle name="强调文字颜色 2 32 2" xfId="4435"/>
    <cellStyle name="强调文字颜色 2 32 3" xfId="7753"/>
    <cellStyle name="强调文字颜色 2 33" xfId="2237"/>
    <cellStyle name="强调文字颜色 2 33 2" xfId="4477"/>
    <cellStyle name="强调文字颜色 2 33 3" xfId="7754"/>
    <cellStyle name="强调文字颜色 2 34" xfId="2238"/>
    <cellStyle name="强调文字颜色 2 34 2" xfId="4520"/>
    <cellStyle name="强调文字颜色 2 34 3" xfId="7755"/>
    <cellStyle name="强调文字颜色 2 35" xfId="2239"/>
    <cellStyle name="强调文字颜色 2 35 2" xfId="4563"/>
    <cellStyle name="强调文字颜色 2 35 3" xfId="7756"/>
    <cellStyle name="强调文字颜色 2 36" xfId="2240"/>
    <cellStyle name="强调文字颜色 2 36 2" xfId="4606"/>
    <cellStyle name="强调文字颜色 2 36 3" xfId="7757"/>
    <cellStyle name="强调文字颜色 2 37" xfId="2241"/>
    <cellStyle name="强调文字颜色 2 37 2" xfId="4650"/>
    <cellStyle name="强调文字颜色 2 37 3" xfId="7758"/>
    <cellStyle name="强调文字颜色 2 38" xfId="2242"/>
    <cellStyle name="强调文字颜色 2 38 2" xfId="4693"/>
    <cellStyle name="强调文字颜色 2 38 3" xfId="7759"/>
    <cellStyle name="强调文字颜色 2 39" xfId="2243"/>
    <cellStyle name="强调文字颜色 2 39 2" xfId="4737"/>
    <cellStyle name="强调文字颜色 2 39 3" xfId="7760"/>
    <cellStyle name="强调文字颜色 2 4" xfId="2244"/>
    <cellStyle name="强调文字颜色 2 4 2" xfId="3149"/>
    <cellStyle name="强调文字颜色 2 4 3" xfId="7761"/>
    <cellStyle name="强调文字颜色 2 40" xfId="2245"/>
    <cellStyle name="强调文字颜色 2 40 2" xfId="4781"/>
    <cellStyle name="强调文字颜色 2 40 3" xfId="7762"/>
    <cellStyle name="强调文字颜色 2 41" xfId="2246"/>
    <cellStyle name="强调文字颜色 2 41 2" xfId="4827"/>
    <cellStyle name="强调文字颜色 2 41 3" xfId="7763"/>
    <cellStyle name="强调文字颜色 2 42" xfId="2247"/>
    <cellStyle name="强调文字颜色 2 42 2" xfId="4871"/>
    <cellStyle name="强调文字颜色 2 42 3" xfId="7764"/>
    <cellStyle name="强调文字颜色 2 43" xfId="2248"/>
    <cellStyle name="强调文字颜色 2 43 2" xfId="4916"/>
    <cellStyle name="强调文字颜色 2 43 3" xfId="7765"/>
    <cellStyle name="强调文字颜色 2 44" xfId="2249"/>
    <cellStyle name="强调文字颜色 2 44 2" xfId="4959"/>
    <cellStyle name="强调文字颜色 2 44 3" xfId="7766"/>
    <cellStyle name="强调文字颜色 2 45" xfId="2250"/>
    <cellStyle name="强调文字颜色 2 45 2" xfId="5006"/>
    <cellStyle name="强调文字颜色 2 45 3" xfId="7767"/>
    <cellStyle name="强调文字颜色 2 46" xfId="2251"/>
    <cellStyle name="强调文字颜色 2 46 2" xfId="5050"/>
    <cellStyle name="强调文字颜色 2 46 3" xfId="7768"/>
    <cellStyle name="强调文字颜色 2 47" xfId="2252"/>
    <cellStyle name="强调文字颜色 2 47 2" xfId="5094"/>
    <cellStyle name="强调文字颜色 2 47 3" xfId="7769"/>
    <cellStyle name="强调文字颜色 2 48" xfId="2253"/>
    <cellStyle name="强调文字颜色 2 48 2" xfId="5136"/>
    <cellStyle name="强调文字颜色 2 48 3" xfId="7770"/>
    <cellStyle name="强调文字颜色 2 49" xfId="2254"/>
    <cellStyle name="强调文字颜色 2 49 2" xfId="5191"/>
    <cellStyle name="强调文字颜色 2 49 3" xfId="7771"/>
    <cellStyle name="强调文字颜色 2 5" xfId="2255"/>
    <cellStyle name="强调文字颜色 2 5 2" xfId="3211"/>
    <cellStyle name="强调文字颜色 2 5 3" xfId="7772"/>
    <cellStyle name="强调文字颜色 2 50" xfId="2256"/>
    <cellStyle name="强调文字颜色 2 50 2" xfId="5235"/>
    <cellStyle name="强调文字颜色 2 50 3" xfId="7773"/>
    <cellStyle name="强调文字颜色 2 51" xfId="2257"/>
    <cellStyle name="强调文字颜色 2 51 2" xfId="5279"/>
    <cellStyle name="强调文字颜色 2 51 3" xfId="7774"/>
    <cellStyle name="强调文字颜色 2 52" xfId="2258"/>
    <cellStyle name="强调文字颜色 2 52 2" xfId="5323"/>
    <cellStyle name="强调文字颜色 2 52 3" xfId="7775"/>
    <cellStyle name="强调文字颜色 2 53" xfId="2259"/>
    <cellStyle name="强调文字颜色 2 53 2" xfId="5367"/>
    <cellStyle name="强调文字颜色 2 53 3" xfId="7776"/>
    <cellStyle name="强调文字颜色 2 54" xfId="2260"/>
    <cellStyle name="强调文字颜色 2 54 2" xfId="5411"/>
    <cellStyle name="强调文字颜色 2 54 3" xfId="7777"/>
    <cellStyle name="强调文字颜色 2 55" xfId="2261"/>
    <cellStyle name="强调文字颜色 2 55 2" xfId="2748"/>
    <cellStyle name="强调文字颜色 2 55 3" xfId="5455"/>
    <cellStyle name="强调文字颜色 2 55 4" xfId="7778"/>
    <cellStyle name="强调文字颜色 2 56" xfId="5502"/>
    <cellStyle name="强调文字颜色 2 57" xfId="2793"/>
    <cellStyle name="强调文字颜色 2 58" xfId="5548"/>
    <cellStyle name="强调文字颜色 2 59" xfId="8258"/>
    <cellStyle name="强调文字颜色 2 6" xfId="2262"/>
    <cellStyle name="强调文字颜色 2 6 2" xfId="3270"/>
    <cellStyle name="强调文字颜色 2 6 3" xfId="7779"/>
    <cellStyle name="强调文字颜色 2 60" xfId="8303"/>
    <cellStyle name="强调文字颜色 2 7" xfId="2263"/>
    <cellStyle name="强调文字颜色 2 7 2" xfId="3337"/>
    <cellStyle name="强调文字颜色 2 7 3" xfId="7780"/>
    <cellStyle name="强调文字颜色 2 8" xfId="2264"/>
    <cellStyle name="强调文字颜色 2 8 2" xfId="3380"/>
    <cellStyle name="强调文字颜色 2 8 3" xfId="7781"/>
    <cellStyle name="强调文字颜色 2 9" xfId="2265"/>
    <cellStyle name="强调文字颜色 2 9 2" xfId="3425"/>
    <cellStyle name="强调文字颜色 2 9 3" xfId="7782"/>
    <cellStyle name="强调文字颜色 3" xfId="27" builtinId="37" customBuiltin="1"/>
    <cellStyle name="强调文字颜色 3 10" xfId="2266"/>
    <cellStyle name="强调文字颜色 3 10 2" xfId="3474"/>
    <cellStyle name="强调文字颜色 3 10 3" xfId="7783"/>
    <cellStyle name="强调文字颜色 3 11" xfId="2267"/>
    <cellStyle name="强调文字颜色 3 11 2" xfId="3517"/>
    <cellStyle name="强调文字颜色 3 11 3" xfId="7784"/>
    <cellStyle name="强调文字颜色 3 12" xfId="2268"/>
    <cellStyle name="强调文字颜色 3 12 2" xfId="3559"/>
    <cellStyle name="强调文字颜色 3 12 3" xfId="7785"/>
    <cellStyle name="强调文字颜色 3 13" xfId="2269"/>
    <cellStyle name="强调文字颜色 3 13 2" xfId="3606"/>
    <cellStyle name="强调文字颜色 3 13 3" xfId="7786"/>
    <cellStyle name="强调文字颜色 3 14" xfId="2270"/>
    <cellStyle name="强调文字颜色 3 14 2" xfId="3650"/>
    <cellStyle name="强调文字颜色 3 14 3" xfId="7787"/>
    <cellStyle name="强调文字颜色 3 15" xfId="2271"/>
    <cellStyle name="强调文字颜色 3 15 2" xfId="3693"/>
    <cellStyle name="强调文字颜色 3 15 3" xfId="7788"/>
    <cellStyle name="强调文字颜色 3 16" xfId="2272"/>
    <cellStyle name="强调文字颜色 3 16 2" xfId="3737"/>
    <cellStyle name="强调文字颜色 3 16 3" xfId="7789"/>
    <cellStyle name="强调文字颜色 3 17" xfId="2273"/>
    <cellStyle name="强调文字颜色 3 17 2" xfId="3781"/>
    <cellStyle name="强调文字颜色 3 17 3" xfId="7790"/>
    <cellStyle name="强调文字颜色 3 18" xfId="2274"/>
    <cellStyle name="强调文字颜色 3 18 2" xfId="3824"/>
    <cellStyle name="强调文字颜色 3 18 3" xfId="7791"/>
    <cellStyle name="强调文字颜色 3 19" xfId="2275"/>
    <cellStyle name="强调文字颜色 3 19 2" xfId="3868"/>
    <cellStyle name="强调文字颜色 3 19 3" xfId="7792"/>
    <cellStyle name="强调文字颜色 3 2" xfId="2276"/>
    <cellStyle name="强调文字颜色 3 2 2" xfId="2893"/>
    <cellStyle name="强调文字颜色 3 2 3" xfId="7793"/>
    <cellStyle name="强调文字颜色 3 20" xfId="2277"/>
    <cellStyle name="强调文字颜色 3 20 2" xfId="3911"/>
    <cellStyle name="强调文字颜色 3 20 3" xfId="7794"/>
    <cellStyle name="强调文字颜色 3 21" xfId="2278"/>
    <cellStyle name="强调文字颜色 3 21 2" xfId="3955"/>
    <cellStyle name="强调文字颜色 3 21 3" xfId="7795"/>
    <cellStyle name="强调文字颜色 3 22" xfId="2279"/>
    <cellStyle name="强调文字颜色 3 22 2" xfId="3999"/>
    <cellStyle name="强调文字颜色 3 22 3" xfId="7796"/>
    <cellStyle name="强调文字颜色 3 23" xfId="2280"/>
    <cellStyle name="强调文字颜色 3 23 2" xfId="4046"/>
    <cellStyle name="强调文字颜色 3 23 3" xfId="7797"/>
    <cellStyle name="强调文字颜色 3 24" xfId="2281"/>
    <cellStyle name="强调文字颜色 3 24 2" xfId="4089"/>
    <cellStyle name="强调文字颜色 3 24 3" xfId="7798"/>
    <cellStyle name="强调文字颜色 3 25" xfId="2282"/>
    <cellStyle name="强调文字颜色 3 25 2" xfId="4139"/>
    <cellStyle name="强调文字颜色 3 25 3" xfId="7799"/>
    <cellStyle name="强调文字颜色 3 26" xfId="2283"/>
    <cellStyle name="强调文字颜色 3 26 2" xfId="4182"/>
    <cellStyle name="强调文字颜色 3 26 3" xfId="7800"/>
    <cellStyle name="强调文字颜色 3 27" xfId="2284"/>
    <cellStyle name="强调文字颜色 3 27 2" xfId="4225"/>
    <cellStyle name="强调文字颜色 3 27 3" xfId="7801"/>
    <cellStyle name="强调文字颜色 3 28" xfId="2285"/>
    <cellStyle name="强调文字颜色 3 28 2" xfId="4268"/>
    <cellStyle name="强调文字颜色 3 28 3" xfId="7802"/>
    <cellStyle name="强调文字颜色 3 29" xfId="2286"/>
    <cellStyle name="强调文字颜色 3 29 2" xfId="4311"/>
    <cellStyle name="强调文字颜色 3 29 3" xfId="7803"/>
    <cellStyle name="强调文字颜色 3 3" xfId="2287"/>
    <cellStyle name="强调文字颜色 3 3 2" xfId="2845"/>
    <cellStyle name="强调文字颜色 3 3 3" xfId="7804"/>
    <cellStyle name="强调文字颜色 3 30" xfId="2288"/>
    <cellStyle name="强调文字颜色 3 30 2" xfId="4354"/>
    <cellStyle name="强调文字颜色 3 30 3" xfId="7805"/>
    <cellStyle name="强调文字颜色 3 31" xfId="2289"/>
    <cellStyle name="强调文字颜色 3 31 2" xfId="4396"/>
    <cellStyle name="强调文字颜色 3 31 3" xfId="7806"/>
    <cellStyle name="强调文字颜色 3 32" xfId="2290"/>
    <cellStyle name="强调文字颜色 3 32 2" xfId="4439"/>
    <cellStyle name="强调文字颜色 3 32 3" xfId="7807"/>
    <cellStyle name="强调文字颜色 3 33" xfId="2291"/>
    <cellStyle name="强调文字颜色 3 33 2" xfId="4481"/>
    <cellStyle name="强调文字颜色 3 33 3" xfId="7808"/>
    <cellStyle name="强调文字颜色 3 34" xfId="2292"/>
    <cellStyle name="强调文字颜色 3 34 2" xfId="4524"/>
    <cellStyle name="强调文字颜色 3 34 3" xfId="7809"/>
    <cellStyle name="强调文字颜色 3 35" xfId="2293"/>
    <cellStyle name="强调文字颜色 3 35 2" xfId="4567"/>
    <cellStyle name="强调文字颜色 3 35 3" xfId="7810"/>
    <cellStyle name="强调文字颜色 3 36" xfId="2294"/>
    <cellStyle name="强调文字颜色 3 36 2" xfId="4610"/>
    <cellStyle name="强调文字颜色 3 36 3" xfId="7811"/>
    <cellStyle name="强调文字颜色 3 37" xfId="2295"/>
    <cellStyle name="强调文字颜色 3 37 2" xfId="4654"/>
    <cellStyle name="强调文字颜色 3 37 3" xfId="7812"/>
    <cellStyle name="强调文字颜色 3 38" xfId="2296"/>
    <cellStyle name="强调文字颜色 3 38 2" xfId="4697"/>
    <cellStyle name="强调文字颜色 3 38 3" xfId="7813"/>
    <cellStyle name="强调文字颜色 3 39" xfId="2297"/>
    <cellStyle name="强调文字颜色 3 39 2" xfId="4741"/>
    <cellStyle name="强调文字颜色 3 39 3" xfId="7814"/>
    <cellStyle name="强调文字颜色 3 4" xfId="2298"/>
    <cellStyle name="强调文字颜色 3 4 2" xfId="3153"/>
    <cellStyle name="强调文字颜色 3 4 3" xfId="7815"/>
    <cellStyle name="强调文字颜色 3 40" xfId="2299"/>
    <cellStyle name="强调文字颜色 3 40 2" xfId="4785"/>
    <cellStyle name="强调文字颜色 3 40 3" xfId="7816"/>
    <cellStyle name="强调文字颜色 3 41" xfId="2300"/>
    <cellStyle name="强调文字颜色 3 41 2" xfId="4831"/>
    <cellStyle name="强调文字颜色 3 41 3" xfId="7817"/>
    <cellStyle name="强调文字颜色 3 42" xfId="2301"/>
    <cellStyle name="强调文字颜色 3 42 2" xfId="4875"/>
    <cellStyle name="强调文字颜色 3 42 3" xfId="7818"/>
    <cellStyle name="强调文字颜色 3 43" xfId="2302"/>
    <cellStyle name="强调文字颜色 3 43 2" xfId="4920"/>
    <cellStyle name="强调文字颜色 3 43 3" xfId="7819"/>
    <cellStyle name="强调文字颜色 3 44" xfId="2303"/>
    <cellStyle name="强调文字颜色 3 44 2" xfId="4963"/>
    <cellStyle name="强调文字颜色 3 44 3" xfId="7820"/>
    <cellStyle name="强调文字颜色 3 45" xfId="2304"/>
    <cellStyle name="强调文字颜色 3 45 2" xfId="5010"/>
    <cellStyle name="强调文字颜色 3 45 3" xfId="7821"/>
    <cellStyle name="强调文字颜色 3 46" xfId="2305"/>
    <cellStyle name="强调文字颜色 3 46 2" xfId="5054"/>
    <cellStyle name="强调文字颜色 3 46 3" xfId="7822"/>
    <cellStyle name="强调文字颜色 3 47" xfId="2306"/>
    <cellStyle name="强调文字颜色 3 47 2" xfId="5098"/>
    <cellStyle name="强调文字颜色 3 47 3" xfId="7823"/>
    <cellStyle name="强调文字颜色 3 48" xfId="2307"/>
    <cellStyle name="强调文字颜色 3 48 2" xfId="5140"/>
    <cellStyle name="强调文字颜色 3 48 3" xfId="7824"/>
    <cellStyle name="强调文字颜色 3 49" xfId="2308"/>
    <cellStyle name="强调文字颜色 3 49 2" xfId="5195"/>
    <cellStyle name="强调文字颜色 3 49 3" xfId="7825"/>
    <cellStyle name="强调文字颜色 3 5" xfId="2309"/>
    <cellStyle name="强调文字颜色 3 5 2" xfId="3215"/>
    <cellStyle name="强调文字颜色 3 5 3" xfId="7826"/>
    <cellStyle name="强调文字颜色 3 50" xfId="2310"/>
    <cellStyle name="强调文字颜色 3 50 2" xfId="5239"/>
    <cellStyle name="强调文字颜色 3 50 3" xfId="7827"/>
    <cellStyle name="强调文字颜色 3 51" xfId="2311"/>
    <cellStyle name="强调文字颜色 3 51 2" xfId="5283"/>
    <cellStyle name="强调文字颜色 3 51 3" xfId="7828"/>
    <cellStyle name="强调文字颜色 3 52" xfId="2312"/>
    <cellStyle name="强调文字颜色 3 52 2" xfId="5327"/>
    <cellStyle name="强调文字颜色 3 52 3" xfId="7829"/>
    <cellStyle name="强调文字颜色 3 53" xfId="2313"/>
    <cellStyle name="强调文字颜色 3 53 2" xfId="5371"/>
    <cellStyle name="强调文字颜色 3 53 3" xfId="7830"/>
    <cellStyle name="强调文字颜色 3 54" xfId="2314"/>
    <cellStyle name="强调文字颜色 3 54 2" xfId="5415"/>
    <cellStyle name="强调文字颜色 3 54 3" xfId="7831"/>
    <cellStyle name="强调文字颜色 3 55" xfId="2315"/>
    <cellStyle name="强调文字颜色 3 55 2" xfId="2752"/>
    <cellStyle name="强调文字颜色 3 55 3" xfId="5459"/>
    <cellStyle name="强调文字颜色 3 55 4" xfId="7832"/>
    <cellStyle name="强调文字颜色 3 56" xfId="5506"/>
    <cellStyle name="强调文字颜色 3 57" xfId="2797"/>
    <cellStyle name="强调文字颜色 3 58" xfId="5552"/>
    <cellStyle name="强调文字颜色 3 59" xfId="8262"/>
    <cellStyle name="强调文字颜色 3 6" xfId="2316"/>
    <cellStyle name="强调文字颜色 3 6 2" xfId="3274"/>
    <cellStyle name="强调文字颜色 3 6 3" xfId="7833"/>
    <cellStyle name="强调文字颜色 3 60" xfId="8307"/>
    <cellStyle name="强调文字颜色 3 7" xfId="2317"/>
    <cellStyle name="强调文字颜色 3 7 2" xfId="3341"/>
    <cellStyle name="强调文字颜色 3 7 3" xfId="7834"/>
    <cellStyle name="强调文字颜色 3 8" xfId="2318"/>
    <cellStyle name="强调文字颜色 3 8 2" xfId="3384"/>
    <cellStyle name="强调文字颜色 3 8 3" xfId="7835"/>
    <cellStyle name="强调文字颜色 3 9" xfId="2319"/>
    <cellStyle name="强调文字颜色 3 9 2" xfId="3429"/>
    <cellStyle name="强调文字颜色 3 9 3" xfId="7836"/>
    <cellStyle name="强调文字颜色 4" xfId="31" builtinId="41" customBuiltin="1"/>
    <cellStyle name="强调文字颜色 4 10" xfId="2320"/>
    <cellStyle name="强调文字颜色 4 10 2" xfId="3478"/>
    <cellStyle name="强调文字颜色 4 10 3" xfId="7837"/>
    <cellStyle name="强调文字颜色 4 11" xfId="2321"/>
    <cellStyle name="强调文字颜色 4 11 2" xfId="3521"/>
    <cellStyle name="强调文字颜色 4 11 3" xfId="7838"/>
    <cellStyle name="强调文字颜色 4 12" xfId="2322"/>
    <cellStyle name="强调文字颜色 4 12 2" xfId="3563"/>
    <cellStyle name="强调文字颜色 4 12 3" xfId="7839"/>
    <cellStyle name="强调文字颜色 4 13" xfId="2323"/>
    <cellStyle name="强调文字颜色 4 13 2" xfId="3610"/>
    <cellStyle name="强调文字颜色 4 13 3" xfId="7840"/>
    <cellStyle name="强调文字颜色 4 14" xfId="2324"/>
    <cellStyle name="强调文字颜色 4 14 2" xfId="3654"/>
    <cellStyle name="强调文字颜色 4 14 3" xfId="7841"/>
    <cellStyle name="强调文字颜色 4 15" xfId="2325"/>
    <cellStyle name="强调文字颜色 4 15 2" xfId="3697"/>
    <cellStyle name="强调文字颜色 4 15 3" xfId="7842"/>
    <cellStyle name="强调文字颜色 4 16" xfId="2326"/>
    <cellStyle name="强调文字颜色 4 16 2" xfId="3741"/>
    <cellStyle name="强调文字颜色 4 16 3" xfId="7843"/>
    <cellStyle name="强调文字颜色 4 17" xfId="2327"/>
    <cellStyle name="强调文字颜色 4 17 2" xfId="3785"/>
    <cellStyle name="强调文字颜色 4 17 3" xfId="7844"/>
    <cellStyle name="强调文字颜色 4 18" xfId="2328"/>
    <cellStyle name="强调文字颜色 4 18 2" xfId="3828"/>
    <cellStyle name="强调文字颜色 4 18 3" xfId="7845"/>
    <cellStyle name="强调文字颜色 4 19" xfId="2329"/>
    <cellStyle name="强调文字颜色 4 19 2" xfId="3872"/>
    <cellStyle name="强调文字颜色 4 19 3" xfId="7846"/>
    <cellStyle name="强调文字颜色 4 2" xfId="2330"/>
    <cellStyle name="强调文字颜色 4 2 2" xfId="2900"/>
    <cellStyle name="强调文字颜色 4 2 3" xfId="7847"/>
    <cellStyle name="强调文字颜色 4 20" xfId="2331"/>
    <cellStyle name="强调文字颜色 4 20 2" xfId="3915"/>
    <cellStyle name="强调文字颜色 4 20 3" xfId="7848"/>
    <cellStyle name="强调文字颜色 4 21" xfId="2332"/>
    <cellStyle name="强调文字颜色 4 21 2" xfId="3959"/>
    <cellStyle name="强调文字颜色 4 21 3" xfId="7849"/>
    <cellStyle name="强调文字颜色 4 22" xfId="2333"/>
    <cellStyle name="强调文字颜色 4 22 2" xfId="4003"/>
    <cellStyle name="强调文字颜色 4 22 3" xfId="7850"/>
    <cellStyle name="强调文字颜色 4 23" xfId="2334"/>
    <cellStyle name="强调文字颜色 4 23 2" xfId="4050"/>
    <cellStyle name="强调文字颜色 4 23 3" xfId="7851"/>
    <cellStyle name="强调文字颜色 4 24" xfId="2335"/>
    <cellStyle name="强调文字颜色 4 24 2" xfId="4093"/>
    <cellStyle name="强调文字颜色 4 24 3" xfId="7852"/>
    <cellStyle name="强调文字颜色 4 25" xfId="2336"/>
    <cellStyle name="强调文字颜色 4 25 2" xfId="4143"/>
    <cellStyle name="强调文字颜色 4 25 3" xfId="7853"/>
    <cellStyle name="强调文字颜色 4 26" xfId="2337"/>
    <cellStyle name="强调文字颜色 4 26 2" xfId="4186"/>
    <cellStyle name="强调文字颜色 4 26 3" xfId="7854"/>
    <cellStyle name="强调文字颜色 4 27" xfId="2338"/>
    <cellStyle name="强调文字颜色 4 27 2" xfId="4229"/>
    <cellStyle name="强调文字颜色 4 27 3" xfId="7855"/>
    <cellStyle name="强调文字颜色 4 28" xfId="2339"/>
    <cellStyle name="强调文字颜色 4 28 2" xfId="4272"/>
    <cellStyle name="强调文字颜色 4 28 3" xfId="7856"/>
    <cellStyle name="强调文字颜色 4 29" xfId="2340"/>
    <cellStyle name="强调文字颜色 4 29 2" xfId="4315"/>
    <cellStyle name="强调文字颜色 4 29 3" xfId="7857"/>
    <cellStyle name="强调文字颜色 4 3" xfId="2341"/>
    <cellStyle name="强调文字颜色 4 3 2" xfId="2849"/>
    <cellStyle name="强调文字颜色 4 3 3" xfId="7858"/>
    <cellStyle name="强调文字颜色 4 30" xfId="2342"/>
    <cellStyle name="强调文字颜色 4 30 2" xfId="4358"/>
    <cellStyle name="强调文字颜色 4 30 3" xfId="7859"/>
    <cellStyle name="强调文字颜色 4 31" xfId="2343"/>
    <cellStyle name="强调文字颜色 4 31 2" xfId="4400"/>
    <cellStyle name="强调文字颜色 4 31 3" xfId="7860"/>
    <cellStyle name="强调文字颜色 4 32" xfId="2344"/>
    <cellStyle name="强调文字颜色 4 32 2" xfId="4443"/>
    <cellStyle name="强调文字颜色 4 32 3" xfId="7861"/>
    <cellStyle name="强调文字颜色 4 33" xfId="2345"/>
    <cellStyle name="强调文字颜色 4 33 2" xfId="4485"/>
    <cellStyle name="强调文字颜色 4 33 3" xfId="7862"/>
    <cellStyle name="强调文字颜色 4 34" xfId="2346"/>
    <cellStyle name="强调文字颜色 4 34 2" xfId="4528"/>
    <cellStyle name="强调文字颜色 4 34 3" xfId="7863"/>
    <cellStyle name="强调文字颜色 4 35" xfId="2347"/>
    <cellStyle name="强调文字颜色 4 35 2" xfId="4571"/>
    <cellStyle name="强调文字颜色 4 35 3" xfId="7864"/>
    <cellStyle name="强调文字颜色 4 36" xfId="2348"/>
    <cellStyle name="强调文字颜色 4 36 2" xfId="4614"/>
    <cellStyle name="强调文字颜色 4 36 3" xfId="7865"/>
    <cellStyle name="强调文字颜色 4 37" xfId="2349"/>
    <cellStyle name="强调文字颜色 4 37 2" xfId="4658"/>
    <cellStyle name="强调文字颜色 4 37 3" xfId="7866"/>
    <cellStyle name="强调文字颜色 4 38" xfId="2350"/>
    <cellStyle name="强调文字颜色 4 38 2" xfId="4701"/>
    <cellStyle name="强调文字颜色 4 38 3" xfId="7867"/>
    <cellStyle name="强调文字颜色 4 39" xfId="2351"/>
    <cellStyle name="强调文字颜色 4 39 2" xfId="4745"/>
    <cellStyle name="强调文字颜色 4 39 3" xfId="7868"/>
    <cellStyle name="强调文字颜色 4 4" xfId="2352"/>
    <cellStyle name="强调文字颜色 4 4 2" xfId="3157"/>
    <cellStyle name="强调文字颜色 4 4 3" xfId="7869"/>
    <cellStyle name="强调文字颜色 4 40" xfId="2353"/>
    <cellStyle name="强调文字颜色 4 40 2" xfId="4789"/>
    <cellStyle name="强调文字颜色 4 40 3" xfId="7870"/>
    <cellStyle name="强调文字颜色 4 41" xfId="2354"/>
    <cellStyle name="强调文字颜色 4 41 2" xfId="4835"/>
    <cellStyle name="强调文字颜色 4 41 3" xfId="7871"/>
    <cellStyle name="强调文字颜色 4 42" xfId="2355"/>
    <cellStyle name="强调文字颜色 4 42 2" xfId="4879"/>
    <cellStyle name="强调文字颜色 4 42 3" xfId="7872"/>
    <cellStyle name="强调文字颜色 4 43" xfId="2356"/>
    <cellStyle name="强调文字颜色 4 43 2" xfId="4924"/>
    <cellStyle name="强调文字颜色 4 43 3" xfId="7873"/>
    <cellStyle name="强调文字颜色 4 44" xfId="2357"/>
    <cellStyle name="强调文字颜色 4 44 2" xfId="4967"/>
    <cellStyle name="强调文字颜色 4 44 3" xfId="7874"/>
    <cellStyle name="强调文字颜色 4 45" xfId="2358"/>
    <cellStyle name="强调文字颜色 4 45 2" xfId="5014"/>
    <cellStyle name="强调文字颜色 4 45 3" xfId="7875"/>
    <cellStyle name="强调文字颜色 4 46" xfId="2359"/>
    <cellStyle name="强调文字颜色 4 46 2" xfId="5058"/>
    <cellStyle name="强调文字颜色 4 46 3" xfId="7876"/>
    <cellStyle name="强调文字颜色 4 47" xfId="2360"/>
    <cellStyle name="强调文字颜色 4 47 2" xfId="5102"/>
    <cellStyle name="强调文字颜色 4 47 3" xfId="7877"/>
    <cellStyle name="强调文字颜色 4 48" xfId="2361"/>
    <cellStyle name="强调文字颜色 4 48 2" xfId="5144"/>
    <cellStyle name="强调文字颜色 4 48 3" xfId="7878"/>
    <cellStyle name="强调文字颜色 4 49" xfId="2362"/>
    <cellStyle name="强调文字颜色 4 49 2" xfId="5199"/>
    <cellStyle name="强调文字颜色 4 49 3" xfId="7879"/>
    <cellStyle name="强调文字颜色 4 5" xfId="2363"/>
    <cellStyle name="强调文字颜色 4 5 2" xfId="3219"/>
    <cellStyle name="强调文字颜色 4 5 3" xfId="7880"/>
    <cellStyle name="强调文字颜色 4 50" xfId="2364"/>
    <cellStyle name="强调文字颜色 4 50 2" xfId="5243"/>
    <cellStyle name="强调文字颜色 4 50 3" xfId="7881"/>
    <cellStyle name="强调文字颜色 4 51" xfId="2365"/>
    <cellStyle name="强调文字颜色 4 51 2" xfId="5287"/>
    <cellStyle name="强调文字颜色 4 51 3" xfId="7882"/>
    <cellStyle name="强调文字颜色 4 52" xfId="2366"/>
    <cellStyle name="强调文字颜色 4 52 2" xfId="5331"/>
    <cellStyle name="强调文字颜色 4 52 3" xfId="7883"/>
    <cellStyle name="强调文字颜色 4 53" xfId="2367"/>
    <cellStyle name="强调文字颜色 4 53 2" xfId="5375"/>
    <cellStyle name="强调文字颜色 4 53 3" xfId="7884"/>
    <cellStyle name="强调文字颜色 4 54" xfId="2368"/>
    <cellStyle name="强调文字颜色 4 54 2" xfId="5419"/>
    <cellStyle name="强调文字颜色 4 54 3" xfId="7885"/>
    <cellStyle name="强调文字颜色 4 55" xfId="2369"/>
    <cellStyle name="强调文字颜色 4 55 2" xfId="2756"/>
    <cellStyle name="强调文字颜色 4 55 3" xfId="5463"/>
    <cellStyle name="强调文字颜色 4 55 4" xfId="7886"/>
    <cellStyle name="强调文字颜色 4 56" xfId="5510"/>
    <cellStyle name="强调文字颜色 4 57" xfId="2801"/>
    <cellStyle name="强调文字颜色 4 58" xfId="5556"/>
    <cellStyle name="强调文字颜色 4 59" xfId="8266"/>
    <cellStyle name="强调文字颜色 4 6" xfId="2370"/>
    <cellStyle name="强调文字颜色 4 6 2" xfId="3278"/>
    <cellStyle name="强调文字颜色 4 6 3" xfId="7887"/>
    <cellStyle name="强调文字颜色 4 60" xfId="8311"/>
    <cellStyle name="强调文字颜色 4 7" xfId="2371"/>
    <cellStyle name="强调文字颜色 4 7 2" xfId="3345"/>
    <cellStyle name="强调文字颜色 4 7 3" xfId="7888"/>
    <cellStyle name="强调文字颜色 4 8" xfId="2372"/>
    <cellStyle name="强调文字颜色 4 8 2" xfId="3388"/>
    <cellStyle name="强调文字颜色 4 8 3" xfId="7889"/>
    <cellStyle name="强调文字颜色 4 9" xfId="2373"/>
    <cellStyle name="强调文字颜色 4 9 2" xfId="3433"/>
    <cellStyle name="强调文字颜色 4 9 3" xfId="7890"/>
    <cellStyle name="强调文字颜色 5" xfId="35" builtinId="45" customBuiltin="1"/>
    <cellStyle name="强调文字颜色 5 10" xfId="2374"/>
    <cellStyle name="强调文字颜色 5 10 2" xfId="3482"/>
    <cellStyle name="强调文字颜色 5 10 3" xfId="7891"/>
    <cellStyle name="强调文字颜色 5 11" xfId="2375"/>
    <cellStyle name="强调文字颜色 5 11 2" xfId="3525"/>
    <cellStyle name="强调文字颜色 5 11 3" xfId="7892"/>
    <cellStyle name="强调文字颜色 5 12" xfId="2376"/>
    <cellStyle name="强调文字颜色 5 12 2" xfId="3567"/>
    <cellStyle name="强调文字颜色 5 12 3" xfId="7893"/>
    <cellStyle name="强调文字颜色 5 13" xfId="2377"/>
    <cellStyle name="强调文字颜色 5 13 2" xfId="3614"/>
    <cellStyle name="强调文字颜色 5 13 3" xfId="7894"/>
    <cellStyle name="强调文字颜色 5 14" xfId="2378"/>
    <cellStyle name="强调文字颜色 5 14 2" xfId="3658"/>
    <cellStyle name="强调文字颜色 5 14 3" xfId="7895"/>
    <cellStyle name="强调文字颜色 5 15" xfId="2379"/>
    <cellStyle name="强调文字颜色 5 15 2" xfId="3701"/>
    <cellStyle name="强调文字颜色 5 15 3" xfId="7896"/>
    <cellStyle name="强调文字颜色 5 16" xfId="2380"/>
    <cellStyle name="强调文字颜色 5 16 2" xfId="3745"/>
    <cellStyle name="强调文字颜色 5 16 3" xfId="7897"/>
    <cellStyle name="强调文字颜色 5 17" xfId="2381"/>
    <cellStyle name="强调文字颜色 5 17 2" xfId="3789"/>
    <cellStyle name="强调文字颜色 5 17 3" xfId="7898"/>
    <cellStyle name="强调文字颜色 5 18" xfId="2382"/>
    <cellStyle name="强调文字颜色 5 18 2" xfId="3832"/>
    <cellStyle name="强调文字颜色 5 18 3" xfId="7899"/>
    <cellStyle name="强调文字颜色 5 19" xfId="2383"/>
    <cellStyle name="强调文字颜色 5 19 2" xfId="3876"/>
    <cellStyle name="强调文字颜色 5 19 3" xfId="7900"/>
    <cellStyle name="强调文字颜色 5 2" xfId="2384"/>
    <cellStyle name="强调文字颜色 5 2 2" xfId="2884"/>
    <cellStyle name="强调文字颜色 5 2 3" xfId="7901"/>
    <cellStyle name="强调文字颜色 5 20" xfId="2385"/>
    <cellStyle name="强调文字颜色 5 20 2" xfId="3919"/>
    <cellStyle name="强调文字颜色 5 20 3" xfId="7902"/>
    <cellStyle name="强调文字颜色 5 21" xfId="2386"/>
    <cellStyle name="强调文字颜色 5 21 2" xfId="3963"/>
    <cellStyle name="强调文字颜色 5 21 3" xfId="7903"/>
    <cellStyle name="强调文字颜色 5 22" xfId="2387"/>
    <cellStyle name="强调文字颜色 5 22 2" xfId="4007"/>
    <cellStyle name="强调文字颜色 5 22 3" xfId="7904"/>
    <cellStyle name="强调文字颜色 5 23" xfId="2388"/>
    <cellStyle name="强调文字颜色 5 23 2" xfId="4054"/>
    <cellStyle name="强调文字颜色 5 23 3" xfId="7905"/>
    <cellStyle name="强调文字颜色 5 24" xfId="2389"/>
    <cellStyle name="强调文字颜色 5 24 2" xfId="4097"/>
    <cellStyle name="强调文字颜色 5 24 3" xfId="7906"/>
    <cellStyle name="强调文字颜色 5 25" xfId="2390"/>
    <cellStyle name="强调文字颜色 5 25 2" xfId="4147"/>
    <cellStyle name="强调文字颜色 5 25 3" xfId="7907"/>
    <cellStyle name="强调文字颜色 5 26" xfId="2391"/>
    <cellStyle name="强调文字颜色 5 26 2" xfId="4190"/>
    <cellStyle name="强调文字颜色 5 26 3" xfId="7908"/>
    <cellStyle name="强调文字颜色 5 27" xfId="2392"/>
    <cellStyle name="强调文字颜色 5 27 2" xfId="4233"/>
    <cellStyle name="强调文字颜色 5 27 3" xfId="7909"/>
    <cellStyle name="强调文字颜色 5 28" xfId="2393"/>
    <cellStyle name="强调文字颜色 5 28 2" xfId="4276"/>
    <cellStyle name="强调文字颜色 5 28 3" xfId="7910"/>
    <cellStyle name="强调文字颜色 5 29" xfId="2394"/>
    <cellStyle name="强调文字颜色 5 29 2" xfId="4319"/>
    <cellStyle name="强调文字颜色 5 29 3" xfId="7911"/>
    <cellStyle name="强调文字颜色 5 3" xfId="2395"/>
    <cellStyle name="强调文字颜色 5 3 2" xfId="2853"/>
    <cellStyle name="强调文字颜色 5 3 3" xfId="7912"/>
    <cellStyle name="强调文字颜色 5 30" xfId="2396"/>
    <cellStyle name="强调文字颜色 5 30 2" xfId="4362"/>
    <cellStyle name="强调文字颜色 5 30 3" xfId="7913"/>
    <cellStyle name="强调文字颜色 5 31" xfId="2397"/>
    <cellStyle name="强调文字颜色 5 31 2" xfId="4404"/>
    <cellStyle name="强调文字颜色 5 31 3" xfId="7914"/>
    <cellStyle name="强调文字颜色 5 32" xfId="2398"/>
    <cellStyle name="强调文字颜色 5 32 2" xfId="4447"/>
    <cellStyle name="强调文字颜色 5 32 3" xfId="7915"/>
    <cellStyle name="强调文字颜色 5 33" xfId="2399"/>
    <cellStyle name="强调文字颜色 5 33 2" xfId="4489"/>
    <cellStyle name="强调文字颜色 5 33 3" xfId="7916"/>
    <cellStyle name="强调文字颜色 5 34" xfId="2400"/>
    <cellStyle name="强调文字颜色 5 34 2" xfId="4532"/>
    <cellStyle name="强调文字颜色 5 34 3" xfId="7917"/>
    <cellStyle name="强调文字颜色 5 35" xfId="2401"/>
    <cellStyle name="强调文字颜色 5 35 2" xfId="4575"/>
    <cellStyle name="强调文字颜色 5 35 3" xfId="7918"/>
    <cellStyle name="强调文字颜色 5 36" xfId="2402"/>
    <cellStyle name="强调文字颜色 5 36 2" xfId="4618"/>
    <cellStyle name="强调文字颜色 5 36 3" xfId="7919"/>
    <cellStyle name="强调文字颜色 5 37" xfId="2403"/>
    <cellStyle name="强调文字颜色 5 37 2" xfId="4662"/>
    <cellStyle name="强调文字颜色 5 37 3" xfId="7920"/>
    <cellStyle name="强调文字颜色 5 38" xfId="2404"/>
    <cellStyle name="强调文字颜色 5 38 2" xfId="4705"/>
    <cellStyle name="强调文字颜色 5 38 3" xfId="7921"/>
    <cellStyle name="强调文字颜色 5 39" xfId="2405"/>
    <cellStyle name="强调文字颜色 5 39 2" xfId="4749"/>
    <cellStyle name="强调文字颜色 5 39 3" xfId="7922"/>
    <cellStyle name="强调文字颜色 5 4" xfId="2406"/>
    <cellStyle name="强调文字颜色 5 4 2" xfId="3161"/>
    <cellStyle name="强调文字颜色 5 4 3" xfId="7923"/>
    <cellStyle name="强调文字颜色 5 40" xfId="2407"/>
    <cellStyle name="强调文字颜色 5 40 2" xfId="4793"/>
    <cellStyle name="强调文字颜色 5 40 3" xfId="7924"/>
    <cellStyle name="强调文字颜色 5 41" xfId="2408"/>
    <cellStyle name="强调文字颜色 5 41 2" xfId="4839"/>
    <cellStyle name="强调文字颜色 5 41 3" xfId="7925"/>
    <cellStyle name="强调文字颜色 5 42" xfId="2409"/>
    <cellStyle name="强调文字颜色 5 42 2" xfId="4883"/>
    <cellStyle name="强调文字颜色 5 42 3" xfId="7926"/>
    <cellStyle name="强调文字颜色 5 43" xfId="2410"/>
    <cellStyle name="强调文字颜色 5 43 2" xfId="4928"/>
    <cellStyle name="强调文字颜色 5 43 3" xfId="7927"/>
    <cellStyle name="强调文字颜色 5 44" xfId="2411"/>
    <cellStyle name="强调文字颜色 5 44 2" xfId="4971"/>
    <cellStyle name="强调文字颜色 5 44 3" xfId="7928"/>
    <cellStyle name="强调文字颜色 5 45" xfId="2412"/>
    <cellStyle name="强调文字颜色 5 45 2" xfId="5018"/>
    <cellStyle name="强调文字颜色 5 45 3" xfId="7929"/>
    <cellStyle name="强调文字颜色 5 46" xfId="2413"/>
    <cellStyle name="强调文字颜色 5 46 2" xfId="5062"/>
    <cellStyle name="强调文字颜色 5 46 3" xfId="7930"/>
    <cellStyle name="强调文字颜色 5 47" xfId="2414"/>
    <cellStyle name="强调文字颜色 5 47 2" xfId="5106"/>
    <cellStyle name="强调文字颜色 5 47 3" xfId="7931"/>
    <cellStyle name="强调文字颜色 5 48" xfId="2415"/>
    <cellStyle name="强调文字颜色 5 48 2" xfId="5148"/>
    <cellStyle name="强调文字颜色 5 48 3" xfId="7932"/>
    <cellStyle name="强调文字颜色 5 49" xfId="2416"/>
    <cellStyle name="强调文字颜色 5 49 2" xfId="5203"/>
    <cellStyle name="强调文字颜色 5 49 3" xfId="7933"/>
    <cellStyle name="强调文字颜色 5 5" xfId="2417"/>
    <cellStyle name="强调文字颜色 5 5 2" xfId="3223"/>
    <cellStyle name="强调文字颜色 5 5 3" xfId="7934"/>
    <cellStyle name="强调文字颜色 5 50" xfId="2418"/>
    <cellStyle name="强调文字颜色 5 50 2" xfId="5247"/>
    <cellStyle name="强调文字颜色 5 50 3" xfId="7935"/>
    <cellStyle name="强调文字颜色 5 51" xfId="2419"/>
    <cellStyle name="强调文字颜色 5 51 2" xfId="5291"/>
    <cellStyle name="强调文字颜色 5 51 3" xfId="7936"/>
    <cellStyle name="强调文字颜色 5 52" xfId="2420"/>
    <cellStyle name="强调文字颜色 5 52 2" xfId="5335"/>
    <cellStyle name="强调文字颜色 5 52 3" xfId="7937"/>
    <cellStyle name="强调文字颜色 5 53" xfId="2421"/>
    <cellStyle name="强调文字颜色 5 53 2" xfId="5379"/>
    <cellStyle name="强调文字颜色 5 53 3" xfId="7938"/>
    <cellStyle name="强调文字颜色 5 54" xfId="2422"/>
    <cellStyle name="强调文字颜色 5 54 2" xfId="5423"/>
    <cellStyle name="强调文字颜色 5 54 3" xfId="7939"/>
    <cellStyle name="强调文字颜色 5 55" xfId="2423"/>
    <cellStyle name="强调文字颜色 5 55 2" xfId="2760"/>
    <cellStyle name="强调文字颜色 5 55 3" xfId="5467"/>
    <cellStyle name="强调文字颜色 5 55 4" xfId="7940"/>
    <cellStyle name="强调文字颜色 5 56" xfId="5514"/>
    <cellStyle name="强调文字颜色 5 57" xfId="2805"/>
    <cellStyle name="强调文字颜色 5 58" xfId="5560"/>
    <cellStyle name="强调文字颜色 5 59" xfId="8270"/>
    <cellStyle name="强调文字颜色 5 6" xfId="2424"/>
    <cellStyle name="强调文字颜色 5 6 2" xfId="3282"/>
    <cellStyle name="强调文字颜色 5 6 3" xfId="7941"/>
    <cellStyle name="强调文字颜色 5 60" xfId="8315"/>
    <cellStyle name="强调文字颜色 5 7" xfId="2425"/>
    <cellStyle name="强调文字颜色 5 7 2" xfId="3349"/>
    <cellStyle name="强调文字颜色 5 7 3" xfId="7942"/>
    <cellStyle name="强调文字颜色 5 8" xfId="2426"/>
    <cellStyle name="强调文字颜色 5 8 2" xfId="3392"/>
    <cellStyle name="强调文字颜色 5 8 3" xfId="7943"/>
    <cellStyle name="强调文字颜色 5 9" xfId="2427"/>
    <cellStyle name="强调文字颜色 5 9 2" xfId="3437"/>
    <cellStyle name="强调文字颜色 5 9 3" xfId="7944"/>
    <cellStyle name="强调文字颜色 6" xfId="39" builtinId="49" customBuiltin="1"/>
    <cellStyle name="强调文字颜色 6 10" xfId="2428"/>
    <cellStyle name="强调文字颜色 6 10 2" xfId="3486"/>
    <cellStyle name="强调文字颜色 6 10 3" xfId="7945"/>
    <cellStyle name="强调文字颜色 6 11" xfId="2429"/>
    <cellStyle name="强调文字颜色 6 11 2" xfId="3529"/>
    <cellStyle name="强调文字颜色 6 11 3" xfId="7946"/>
    <cellStyle name="强调文字颜色 6 12" xfId="2430"/>
    <cellStyle name="强调文字颜色 6 12 2" xfId="3571"/>
    <cellStyle name="强调文字颜色 6 12 3" xfId="7947"/>
    <cellStyle name="强调文字颜色 6 13" xfId="2431"/>
    <cellStyle name="强调文字颜色 6 13 2" xfId="3618"/>
    <cellStyle name="强调文字颜色 6 13 3" xfId="7948"/>
    <cellStyle name="强调文字颜色 6 14" xfId="2432"/>
    <cellStyle name="强调文字颜色 6 14 2" xfId="3662"/>
    <cellStyle name="强调文字颜色 6 14 3" xfId="7949"/>
    <cellStyle name="强调文字颜色 6 15" xfId="2433"/>
    <cellStyle name="强调文字颜色 6 15 2" xfId="3705"/>
    <cellStyle name="强调文字颜色 6 15 3" xfId="7950"/>
    <cellStyle name="强调文字颜色 6 16" xfId="2434"/>
    <cellStyle name="强调文字颜色 6 16 2" xfId="3749"/>
    <cellStyle name="强调文字颜色 6 16 3" xfId="7951"/>
    <cellStyle name="强调文字颜色 6 17" xfId="2435"/>
    <cellStyle name="强调文字颜色 6 17 2" xfId="3793"/>
    <cellStyle name="强调文字颜色 6 17 3" xfId="7952"/>
    <cellStyle name="强调文字颜色 6 18" xfId="2436"/>
    <cellStyle name="强调文字颜色 6 18 2" xfId="3836"/>
    <cellStyle name="强调文字颜色 6 18 3" xfId="7953"/>
    <cellStyle name="强调文字颜色 6 19" xfId="2437"/>
    <cellStyle name="强调文字颜色 6 19 2" xfId="3880"/>
    <cellStyle name="强调文字颜色 6 19 3" xfId="7954"/>
    <cellStyle name="强调文字颜色 6 2" xfId="2438"/>
    <cellStyle name="强调文字颜色 6 2 2" xfId="2891"/>
    <cellStyle name="强调文字颜色 6 2 3" xfId="7955"/>
    <cellStyle name="强调文字颜色 6 20" xfId="2439"/>
    <cellStyle name="强调文字颜色 6 20 2" xfId="3923"/>
    <cellStyle name="强调文字颜色 6 20 3" xfId="7956"/>
    <cellStyle name="强调文字颜色 6 21" xfId="2440"/>
    <cellStyle name="强调文字颜色 6 21 2" xfId="3967"/>
    <cellStyle name="强调文字颜色 6 21 3" xfId="7957"/>
    <cellStyle name="强调文字颜色 6 22" xfId="2441"/>
    <cellStyle name="强调文字颜色 6 22 2" xfId="4011"/>
    <cellStyle name="强调文字颜色 6 22 3" xfId="7958"/>
    <cellStyle name="强调文字颜色 6 23" xfId="2442"/>
    <cellStyle name="强调文字颜色 6 23 2" xfId="4058"/>
    <cellStyle name="强调文字颜色 6 23 3" xfId="7959"/>
    <cellStyle name="强调文字颜色 6 24" xfId="2443"/>
    <cellStyle name="强调文字颜色 6 24 2" xfId="4101"/>
    <cellStyle name="强调文字颜色 6 24 3" xfId="7960"/>
    <cellStyle name="强调文字颜色 6 25" xfId="2444"/>
    <cellStyle name="强调文字颜色 6 25 2" xfId="4151"/>
    <cellStyle name="强调文字颜色 6 25 3" xfId="7961"/>
    <cellStyle name="强调文字颜色 6 26" xfId="2445"/>
    <cellStyle name="强调文字颜色 6 26 2" xfId="4194"/>
    <cellStyle name="强调文字颜色 6 26 3" xfId="7962"/>
    <cellStyle name="强调文字颜色 6 27" xfId="2446"/>
    <cellStyle name="强调文字颜色 6 27 2" xfId="4237"/>
    <cellStyle name="强调文字颜色 6 27 3" xfId="7963"/>
    <cellStyle name="强调文字颜色 6 28" xfId="2447"/>
    <cellStyle name="强调文字颜色 6 28 2" xfId="4280"/>
    <cellStyle name="强调文字颜色 6 28 3" xfId="7964"/>
    <cellStyle name="强调文字颜色 6 29" xfId="2448"/>
    <cellStyle name="强调文字颜色 6 29 2" xfId="4323"/>
    <cellStyle name="强调文字颜色 6 29 3" xfId="7965"/>
    <cellStyle name="强调文字颜色 6 3" xfId="2449"/>
    <cellStyle name="强调文字颜色 6 3 2" xfId="2857"/>
    <cellStyle name="强调文字颜色 6 3 3" xfId="7966"/>
    <cellStyle name="强调文字颜色 6 30" xfId="2450"/>
    <cellStyle name="强调文字颜色 6 30 2" xfId="4366"/>
    <cellStyle name="强调文字颜色 6 30 3" xfId="7967"/>
    <cellStyle name="强调文字颜色 6 31" xfId="2451"/>
    <cellStyle name="强调文字颜色 6 31 2" xfId="4408"/>
    <cellStyle name="强调文字颜色 6 31 3" xfId="7968"/>
    <cellStyle name="强调文字颜色 6 32" xfId="2452"/>
    <cellStyle name="强调文字颜色 6 32 2" xfId="4451"/>
    <cellStyle name="强调文字颜色 6 32 3" xfId="7969"/>
    <cellStyle name="强调文字颜色 6 33" xfId="2453"/>
    <cellStyle name="强调文字颜色 6 33 2" xfId="4493"/>
    <cellStyle name="强调文字颜色 6 33 3" xfId="7970"/>
    <cellStyle name="强调文字颜色 6 34" xfId="2454"/>
    <cellStyle name="强调文字颜色 6 34 2" xfId="4536"/>
    <cellStyle name="强调文字颜色 6 34 3" xfId="7971"/>
    <cellStyle name="强调文字颜色 6 35" xfId="2455"/>
    <cellStyle name="强调文字颜色 6 35 2" xfId="4579"/>
    <cellStyle name="强调文字颜色 6 35 3" xfId="7972"/>
    <cellStyle name="强调文字颜色 6 36" xfId="2456"/>
    <cellStyle name="强调文字颜色 6 36 2" xfId="4622"/>
    <cellStyle name="强调文字颜色 6 36 3" xfId="7973"/>
    <cellStyle name="强调文字颜色 6 37" xfId="2457"/>
    <cellStyle name="强调文字颜色 6 37 2" xfId="4666"/>
    <cellStyle name="强调文字颜色 6 37 3" xfId="7974"/>
    <cellStyle name="强调文字颜色 6 38" xfId="2458"/>
    <cellStyle name="强调文字颜色 6 38 2" xfId="4709"/>
    <cellStyle name="强调文字颜色 6 38 3" xfId="7975"/>
    <cellStyle name="强调文字颜色 6 39" xfId="2459"/>
    <cellStyle name="强调文字颜色 6 39 2" xfId="4753"/>
    <cellStyle name="强调文字颜色 6 39 3" xfId="7976"/>
    <cellStyle name="强调文字颜色 6 4" xfId="2460"/>
    <cellStyle name="强调文字颜色 6 4 2" xfId="3165"/>
    <cellStyle name="强调文字颜色 6 4 3" xfId="7977"/>
    <cellStyle name="强调文字颜色 6 40" xfId="2461"/>
    <cellStyle name="强调文字颜色 6 40 2" xfId="4797"/>
    <cellStyle name="强调文字颜色 6 40 3" xfId="7978"/>
    <cellStyle name="强调文字颜色 6 41" xfId="2462"/>
    <cellStyle name="强调文字颜色 6 41 2" xfId="4843"/>
    <cellStyle name="强调文字颜色 6 41 3" xfId="7979"/>
    <cellStyle name="强调文字颜色 6 42" xfId="2463"/>
    <cellStyle name="强调文字颜色 6 42 2" xfId="4887"/>
    <cellStyle name="强调文字颜色 6 42 3" xfId="7980"/>
    <cellStyle name="强调文字颜色 6 43" xfId="2464"/>
    <cellStyle name="强调文字颜色 6 43 2" xfId="4932"/>
    <cellStyle name="强调文字颜色 6 43 3" xfId="7981"/>
    <cellStyle name="强调文字颜色 6 44" xfId="2465"/>
    <cellStyle name="强调文字颜色 6 44 2" xfId="4975"/>
    <cellStyle name="强调文字颜色 6 44 3" xfId="7982"/>
    <cellStyle name="强调文字颜色 6 45" xfId="2466"/>
    <cellStyle name="强调文字颜色 6 45 2" xfId="5022"/>
    <cellStyle name="强调文字颜色 6 45 3" xfId="7983"/>
    <cellStyle name="强调文字颜色 6 46" xfId="2467"/>
    <cellStyle name="强调文字颜色 6 46 2" xfId="5066"/>
    <cellStyle name="强调文字颜色 6 46 3" xfId="7984"/>
    <cellStyle name="强调文字颜色 6 47" xfId="2468"/>
    <cellStyle name="强调文字颜色 6 47 2" xfId="5110"/>
    <cellStyle name="强调文字颜色 6 47 3" xfId="7985"/>
    <cellStyle name="强调文字颜色 6 48" xfId="2469"/>
    <cellStyle name="强调文字颜色 6 48 2" xfId="5152"/>
    <cellStyle name="强调文字颜色 6 48 3" xfId="7986"/>
    <cellStyle name="强调文字颜色 6 49" xfId="2470"/>
    <cellStyle name="强调文字颜色 6 49 2" xfId="5207"/>
    <cellStyle name="强调文字颜色 6 49 3" xfId="7987"/>
    <cellStyle name="强调文字颜色 6 5" xfId="2471"/>
    <cellStyle name="强调文字颜色 6 5 2" xfId="3227"/>
    <cellStyle name="强调文字颜色 6 5 3" xfId="7988"/>
    <cellStyle name="强调文字颜色 6 50" xfId="2472"/>
    <cellStyle name="强调文字颜色 6 50 2" xfId="5251"/>
    <cellStyle name="强调文字颜色 6 50 3" xfId="7989"/>
    <cellStyle name="强调文字颜色 6 51" xfId="2473"/>
    <cellStyle name="强调文字颜色 6 51 2" xfId="5295"/>
    <cellStyle name="强调文字颜色 6 51 3" xfId="7990"/>
    <cellStyle name="强调文字颜色 6 52" xfId="2474"/>
    <cellStyle name="强调文字颜色 6 52 2" xfId="5339"/>
    <cellStyle name="强调文字颜色 6 52 3" xfId="7991"/>
    <cellStyle name="强调文字颜色 6 53" xfId="2475"/>
    <cellStyle name="强调文字颜色 6 53 2" xfId="5383"/>
    <cellStyle name="强调文字颜色 6 53 3" xfId="7992"/>
    <cellStyle name="强调文字颜色 6 54" xfId="2476"/>
    <cellStyle name="强调文字颜色 6 54 2" xfId="5427"/>
    <cellStyle name="强调文字颜色 6 54 3" xfId="7993"/>
    <cellStyle name="强调文字颜色 6 55" xfId="2477"/>
    <cellStyle name="强调文字颜色 6 55 2" xfId="2764"/>
    <cellStyle name="强调文字颜色 6 55 3" xfId="5471"/>
    <cellStyle name="强调文字颜色 6 55 4" xfId="7994"/>
    <cellStyle name="强调文字颜色 6 56" xfId="5518"/>
    <cellStyle name="强调文字颜色 6 57" xfId="2809"/>
    <cellStyle name="强调文字颜色 6 58" xfId="5564"/>
    <cellStyle name="强调文字颜色 6 59" xfId="8274"/>
    <cellStyle name="强调文字颜色 6 6" xfId="2478"/>
    <cellStyle name="强调文字颜色 6 6 2" xfId="3286"/>
    <cellStyle name="强调文字颜色 6 6 3" xfId="7995"/>
    <cellStyle name="强调文字颜色 6 60" xfId="8319"/>
    <cellStyle name="强调文字颜色 6 7" xfId="2479"/>
    <cellStyle name="强调文字颜色 6 7 2" xfId="3353"/>
    <cellStyle name="强调文字颜色 6 7 3" xfId="7996"/>
    <cellStyle name="强调文字颜色 6 8" xfId="2480"/>
    <cellStyle name="强调文字颜色 6 8 2" xfId="3396"/>
    <cellStyle name="强调文字颜色 6 8 3" xfId="7997"/>
    <cellStyle name="强调文字颜色 6 9" xfId="2481"/>
    <cellStyle name="强调文字颜色 6 9 2" xfId="3441"/>
    <cellStyle name="强调文字颜色 6 9 3" xfId="7998"/>
    <cellStyle name="适中" xfId="9" builtinId="28" customBuiltin="1"/>
    <cellStyle name="适中 10" xfId="2482"/>
    <cellStyle name="适中 10 2" xfId="3411"/>
    <cellStyle name="适中 10 3" xfId="7999"/>
    <cellStyle name="适中 11" xfId="2483"/>
    <cellStyle name="适中 11 2" xfId="3456"/>
    <cellStyle name="适中 11 3" xfId="8000"/>
    <cellStyle name="适中 12" xfId="2484"/>
    <cellStyle name="适中 12 2" xfId="3499"/>
    <cellStyle name="适中 12 3" xfId="8001"/>
    <cellStyle name="适中 13" xfId="2485"/>
    <cellStyle name="适中 13 2" xfId="3541"/>
    <cellStyle name="适中 13 3" xfId="8002"/>
    <cellStyle name="适中 14" xfId="2486"/>
    <cellStyle name="适中 14 2" xfId="3588"/>
    <cellStyle name="适中 14 3" xfId="8003"/>
    <cellStyle name="适中 15" xfId="2487"/>
    <cellStyle name="适中 15 2" xfId="3632"/>
    <cellStyle name="适中 15 3" xfId="8004"/>
    <cellStyle name="适中 16" xfId="2488"/>
    <cellStyle name="适中 16 2" xfId="3675"/>
    <cellStyle name="适中 16 3" xfId="8005"/>
    <cellStyle name="适中 17" xfId="2489"/>
    <cellStyle name="适中 17 2" xfId="3719"/>
    <cellStyle name="适中 17 3" xfId="8006"/>
    <cellStyle name="适中 18" xfId="2490"/>
    <cellStyle name="适中 18 2" xfId="3763"/>
    <cellStyle name="适中 18 3" xfId="8007"/>
    <cellStyle name="适中 19" xfId="2491"/>
    <cellStyle name="适中 19 2" xfId="3806"/>
    <cellStyle name="适中 19 3" xfId="8008"/>
    <cellStyle name="适中 2" xfId="2492"/>
    <cellStyle name="适中 2 2" xfId="2819"/>
    <cellStyle name="适中 2 3" xfId="8009"/>
    <cellStyle name="适中 20" xfId="2493"/>
    <cellStyle name="适中 20 2" xfId="3850"/>
    <cellStyle name="适中 20 3" xfId="8010"/>
    <cellStyle name="适中 21" xfId="2494"/>
    <cellStyle name="适中 21 2" xfId="3893"/>
    <cellStyle name="适中 21 3" xfId="8011"/>
    <cellStyle name="适中 22" xfId="2495"/>
    <cellStyle name="适中 22 2" xfId="3937"/>
    <cellStyle name="适中 22 3" xfId="8012"/>
    <cellStyle name="适中 23" xfId="2496"/>
    <cellStyle name="适中 23 2" xfId="3981"/>
    <cellStyle name="适中 23 3" xfId="8013"/>
    <cellStyle name="适中 24" xfId="2497"/>
    <cellStyle name="适中 24 2" xfId="4028"/>
    <cellStyle name="适中 24 3" xfId="8014"/>
    <cellStyle name="适中 25" xfId="2498"/>
    <cellStyle name="适中 25 2" xfId="4071"/>
    <cellStyle name="适中 25 3" xfId="8015"/>
    <cellStyle name="适中 26" xfId="2499"/>
    <cellStyle name="适中 26 2" xfId="4121"/>
    <cellStyle name="适中 26 3" xfId="8016"/>
    <cellStyle name="适中 27" xfId="2500"/>
    <cellStyle name="适中 27 2" xfId="4164"/>
    <cellStyle name="适中 27 3" xfId="8017"/>
    <cellStyle name="适中 28" xfId="2501"/>
    <cellStyle name="适中 28 2" xfId="4207"/>
    <cellStyle name="适中 28 3" xfId="8018"/>
    <cellStyle name="适中 29" xfId="2502"/>
    <cellStyle name="适中 29 2" xfId="4250"/>
    <cellStyle name="适中 29 3" xfId="8019"/>
    <cellStyle name="适中 3" xfId="2503"/>
    <cellStyle name="适中 3 2" xfId="2882"/>
    <cellStyle name="适中 3 3" xfId="8020"/>
    <cellStyle name="适中 30" xfId="2504"/>
    <cellStyle name="适中 30 2" xfId="4293"/>
    <cellStyle name="适中 30 3" xfId="8021"/>
    <cellStyle name="适中 31" xfId="2505"/>
    <cellStyle name="适中 31 2" xfId="4336"/>
    <cellStyle name="适中 31 3" xfId="8022"/>
    <cellStyle name="适中 32" xfId="2506"/>
    <cellStyle name="适中 32 2" xfId="4378"/>
    <cellStyle name="适中 32 3" xfId="8023"/>
    <cellStyle name="适中 33" xfId="2507"/>
    <cellStyle name="适中 33 2" xfId="4421"/>
    <cellStyle name="适中 33 3" xfId="8024"/>
    <cellStyle name="适中 34" xfId="2508"/>
    <cellStyle name="适中 34 2" xfId="4463"/>
    <cellStyle name="适中 34 3" xfId="8025"/>
    <cellStyle name="适中 35" xfId="2509"/>
    <cellStyle name="适中 35 2" xfId="4506"/>
    <cellStyle name="适中 35 3" xfId="8026"/>
    <cellStyle name="适中 36" xfId="2510"/>
    <cellStyle name="适中 36 2" xfId="4549"/>
    <cellStyle name="适中 36 3" xfId="8027"/>
    <cellStyle name="适中 37" xfId="2511"/>
    <cellStyle name="适中 37 2" xfId="4592"/>
    <cellStyle name="适中 37 3" xfId="8028"/>
    <cellStyle name="适中 38" xfId="2512"/>
    <cellStyle name="适中 38 2" xfId="4636"/>
    <cellStyle name="适中 38 3" xfId="8029"/>
    <cellStyle name="适中 39" xfId="2513"/>
    <cellStyle name="适中 39 2" xfId="4679"/>
    <cellStyle name="适中 39 3" xfId="8030"/>
    <cellStyle name="适中 4" xfId="2514"/>
    <cellStyle name="适中 4 2" xfId="2827"/>
    <cellStyle name="适中 4 3" xfId="8031"/>
    <cellStyle name="适中 40" xfId="2515"/>
    <cellStyle name="适中 40 2" xfId="4723"/>
    <cellStyle name="适中 40 3" xfId="8032"/>
    <cellStyle name="适中 41" xfId="2516"/>
    <cellStyle name="适中 41 2" xfId="4767"/>
    <cellStyle name="适中 41 3" xfId="8033"/>
    <cellStyle name="适中 42" xfId="2517"/>
    <cellStyle name="适中 42 2" xfId="4813"/>
    <cellStyle name="适中 42 3" xfId="8034"/>
    <cellStyle name="适中 43" xfId="2518"/>
    <cellStyle name="适中 43 2" xfId="4857"/>
    <cellStyle name="适中 43 3" xfId="8035"/>
    <cellStyle name="适中 44" xfId="2519"/>
    <cellStyle name="适中 44 2" xfId="4902"/>
    <cellStyle name="适中 44 3" xfId="8036"/>
    <cellStyle name="适中 45" xfId="2520"/>
    <cellStyle name="适中 45 2" xfId="4945"/>
    <cellStyle name="适中 45 3" xfId="8037"/>
    <cellStyle name="适中 46" xfId="2521"/>
    <cellStyle name="适中 46 2" xfId="4992"/>
    <cellStyle name="适中 46 3" xfId="8038"/>
    <cellStyle name="适中 47" xfId="2522"/>
    <cellStyle name="适中 47 2" xfId="5036"/>
    <cellStyle name="适中 47 3" xfId="8039"/>
    <cellStyle name="适中 48" xfId="2523"/>
    <cellStyle name="适中 48 2" xfId="5080"/>
    <cellStyle name="适中 48 3" xfId="8040"/>
    <cellStyle name="适中 49" xfId="2524"/>
    <cellStyle name="适中 49 2" xfId="5122"/>
    <cellStyle name="适中 49 3" xfId="8041"/>
    <cellStyle name="适中 5" xfId="2525"/>
    <cellStyle name="适中 5 2" xfId="3135"/>
    <cellStyle name="适中 5 3" xfId="8042"/>
    <cellStyle name="适中 50" xfId="2526"/>
    <cellStyle name="适中 50 2" xfId="5177"/>
    <cellStyle name="适中 50 3" xfId="8043"/>
    <cellStyle name="适中 51" xfId="2527"/>
    <cellStyle name="适中 51 2" xfId="5221"/>
    <cellStyle name="适中 51 3" xfId="8044"/>
    <cellStyle name="适中 52" xfId="2528"/>
    <cellStyle name="适中 52 2" xfId="5265"/>
    <cellStyle name="适中 52 3" xfId="8045"/>
    <cellStyle name="适中 53" xfId="2529"/>
    <cellStyle name="适中 53 2" xfId="5309"/>
    <cellStyle name="适中 53 3" xfId="8046"/>
    <cellStyle name="适中 54" xfId="2530"/>
    <cellStyle name="适中 54 2" xfId="5353"/>
    <cellStyle name="适中 54 3" xfId="8047"/>
    <cellStyle name="适中 55" xfId="2531"/>
    <cellStyle name="适中 55 2" xfId="5397"/>
    <cellStyle name="适中 55 3" xfId="8048"/>
    <cellStyle name="适中 56" xfId="2532"/>
    <cellStyle name="适中 56 2" xfId="2734"/>
    <cellStyle name="适中 56 3" xfId="5441"/>
    <cellStyle name="适中 56 4" xfId="8049"/>
    <cellStyle name="适中 57" xfId="5488"/>
    <cellStyle name="适中 58" xfId="2779"/>
    <cellStyle name="适中 59" xfId="5534"/>
    <cellStyle name="适中 6" xfId="2533"/>
    <cellStyle name="适中 6 2" xfId="3197"/>
    <cellStyle name="适中 6 3" xfId="8050"/>
    <cellStyle name="适中 60" xfId="8244"/>
    <cellStyle name="适中 61" xfId="8289"/>
    <cellStyle name="适中 7" xfId="2534"/>
    <cellStyle name="适中 7 2" xfId="3256"/>
    <cellStyle name="适中 7 3" xfId="8051"/>
    <cellStyle name="适中 8" xfId="2535"/>
    <cellStyle name="适中 8 2" xfId="3323"/>
    <cellStyle name="适中 8 3" xfId="8052"/>
    <cellStyle name="适中 9" xfId="2536"/>
    <cellStyle name="适中 9 2" xfId="3366"/>
    <cellStyle name="适中 9 3" xfId="8053"/>
    <cellStyle name="输出" xfId="11" builtinId="21" customBuiltin="1"/>
    <cellStyle name="输出 10" xfId="2537"/>
    <cellStyle name="输出 10 2" xfId="3458"/>
    <cellStyle name="输出 10 3" xfId="8054"/>
    <cellStyle name="输出 11" xfId="2538"/>
    <cellStyle name="输出 11 2" xfId="3501"/>
    <cellStyle name="输出 11 3" xfId="8055"/>
    <cellStyle name="输出 12" xfId="2539"/>
    <cellStyle name="输出 12 2" xfId="3543"/>
    <cellStyle name="输出 12 3" xfId="8056"/>
    <cellStyle name="输出 13" xfId="2540"/>
    <cellStyle name="输出 13 2" xfId="3590"/>
    <cellStyle name="输出 13 3" xfId="8057"/>
    <cellStyle name="输出 14" xfId="2541"/>
    <cellStyle name="输出 14 2" xfId="3634"/>
    <cellStyle name="输出 14 3" xfId="8058"/>
    <cellStyle name="输出 15" xfId="2542"/>
    <cellStyle name="输出 15 2" xfId="3677"/>
    <cellStyle name="输出 15 3" xfId="8059"/>
    <cellStyle name="输出 16" xfId="2543"/>
    <cellStyle name="输出 16 2" xfId="3721"/>
    <cellStyle name="输出 16 3" xfId="8060"/>
    <cellStyle name="输出 17" xfId="2544"/>
    <cellStyle name="输出 17 2" xfId="3765"/>
    <cellStyle name="输出 17 3" xfId="8061"/>
    <cellStyle name="输出 18" xfId="2545"/>
    <cellStyle name="输出 18 2" xfId="3808"/>
    <cellStyle name="输出 18 3" xfId="8062"/>
    <cellStyle name="输出 19" xfId="2546"/>
    <cellStyle name="输出 19 2" xfId="3852"/>
    <cellStyle name="输出 19 3" xfId="8063"/>
    <cellStyle name="输出 2" xfId="2547"/>
    <cellStyle name="输出 2 2" xfId="2872"/>
    <cellStyle name="输出 2 3" xfId="8064"/>
    <cellStyle name="输出 20" xfId="2548"/>
    <cellStyle name="输出 20 2" xfId="3895"/>
    <cellStyle name="输出 20 3" xfId="8065"/>
    <cellStyle name="输出 21" xfId="2549"/>
    <cellStyle name="输出 21 2" xfId="3939"/>
    <cellStyle name="输出 21 3" xfId="8066"/>
    <cellStyle name="输出 22" xfId="2550"/>
    <cellStyle name="输出 22 2" xfId="3983"/>
    <cellStyle name="输出 22 3" xfId="8067"/>
    <cellStyle name="输出 23" xfId="2551"/>
    <cellStyle name="输出 23 2" xfId="4030"/>
    <cellStyle name="输出 23 3" xfId="8068"/>
    <cellStyle name="输出 24" xfId="2552"/>
    <cellStyle name="输出 24 2" xfId="4073"/>
    <cellStyle name="输出 24 3" xfId="8069"/>
    <cellStyle name="输出 25" xfId="2553"/>
    <cellStyle name="输出 25 2" xfId="4123"/>
    <cellStyle name="输出 25 3" xfId="8070"/>
    <cellStyle name="输出 26" xfId="2554"/>
    <cellStyle name="输出 26 2" xfId="4166"/>
    <cellStyle name="输出 26 3" xfId="8071"/>
    <cellStyle name="输出 27" xfId="2555"/>
    <cellStyle name="输出 27 2" xfId="4209"/>
    <cellStyle name="输出 27 3" xfId="8072"/>
    <cellStyle name="输出 28" xfId="2556"/>
    <cellStyle name="输出 28 2" xfId="4252"/>
    <cellStyle name="输出 28 3" xfId="8073"/>
    <cellStyle name="输出 29" xfId="2557"/>
    <cellStyle name="输出 29 2" xfId="4295"/>
    <cellStyle name="输出 29 3" xfId="8074"/>
    <cellStyle name="输出 3" xfId="2558"/>
    <cellStyle name="输出 3 2" xfId="2829"/>
    <cellStyle name="输出 3 3" xfId="8075"/>
    <cellStyle name="输出 30" xfId="2559"/>
    <cellStyle name="输出 30 2" xfId="4338"/>
    <cellStyle name="输出 30 3" xfId="8076"/>
    <cellStyle name="输出 31" xfId="2560"/>
    <cellStyle name="输出 31 2" xfId="4380"/>
    <cellStyle name="输出 31 3" xfId="8077"/>
    <cellStyle name="输出 32" xfId="2561"/>
    <cellStyle name="输出 32 2" xfId="4423"/>
    <cellStyle name="输出 32 3" xfId="8078"/>
    <cellStyle name="输出 33" xfId="2562"/>
    <cellStyle name="输出 33 2" xfId="4465"/>
    <cellStyle name="输出 33 3" xfId="8079"/>
    <cellStyle name="输出 34" xfId="2563"/>
    <cellStyle name="输出 34 2" xfId="4508"/>
    <cellStyle name="输出 34 3" xfId="8080"/>
    <cellStyle name="输出 35" xfId="2564"/>
    <cellStyle name="输出 35 2" xfId="4551"/>
    <cellStyle name="输出 35 3" xfId="8081"/>
    <cellStyle name="输出 36" xfId="2565"/>
    <cellStyle name="输出 36 2" xfId="4594"/>
    <cellStyle name="输出 36 3" xfId="8082"/>
    <cellStyle name="输出 37" xfId="2566"/>
    <cellStyle name="输出 37 2" xfId="4638"/>
    <cellStyle name="输出 37 3" xfId="8083"/>
    <cellStyle name="输出 38" xfId="2567"/>
    <cellStyle name="输出 38 2" xfId="4681"/>
    <cellStyle name="输出 38 3" xfId="8084"/>
    <cellStyle name="输出 39" xfId="2568"/>
    <cellStyle name="输出 39 2" xfId="4725"/>
    <cellStyle name="输出 39 3" xfId="8085"/>
    <cellStyle name="输出 4" xfId="2569"/>
    <cellStyle name="输出 4 2" xfId="3137"/>
    <cellStyle name="输出 4 3" xfId="8086"/>
    <cellStyle name="输出 40" xfId="2570"/>
    <cellStyle name="输出 40 2" xfId="4769"/>
    <cellStyle name="输出 40 3" xfId="8087"/>
    <cellStyle name="输出 41" xfId="2571"/>
    <cellStyle name="输出 41 2" xfId="4815"/>
    <cellStyle name="输出 41 3" xfId="8088"/>
    <cellStyle name="输出 42" xfId="2572"/>
    <cellStyle name="输出 42 2" xfId="4859"/>
    <cellStyle name="输出 42 3" xfId="8089"/>
    <cellStyle name="输出 43" xfId="2573"/>
    <cellStyle name="输出 43 2" xfId="4904"/>
    <cellStyle name="输出 43 3" xfId="8090"/>
    <cellStyle name="输出 44" xfId="2574"/>
    <cellStyle name="输出 44 2" xfId="4947"/>
    <cellStyle name="输出 44 3" xfId="8091"/>
    <cellStyle name="输出 45" xfId="2575"/>
    <cellStyle name="输出 45 2" xfId="4994"/>
    <cellStyle name="输出 45 3" xfId="8092"/>
    <cellStyle name="输出 46" xfId="2576"/>
    <cellStyle name="输出 46 2" xfId="5038"/>
    <cellStyle name="输出 46 3" xfId="8093"/>
    <cellStyle name="输出 47" xfId="2577"/>
    <cellStyle name="输出 47 2" xfId="5082"/>
    <cellStyle name="输出 47 3" xfId="8094"/>
    <cellStyle name="输出 48" xfId="2578"/>
    <cellStyle name="输出 48 2" xfId="5124"/>
    <cellStyle name="输出 48 3" xfId="8095"/>
    <cellStyle name="输出 49" xfId="2579"/>
    <cellStyle name="输出 49 2" xfId="5179"/>
    <cellStyle name="输出 49 3" xfId="8096"/>
    <cellStyle name="输出 5" xfId="2580"/>
    <cellStyle name="输出 5 2" xfId="3199"/>
    <cellStyle name="输出 5 3" xfId="8097"/>
    <cellStyle name="输出 50" xfId="2581"/>
    <cellStyle name="输出 50 2" xfId="5223"/>
    <cellStyle name="输出 50 3" xfId="8098"/>
    <cellStyle name="输出 51" xfId="2582"/>
    <cellStyle name="输出 51 2" xfId="5267"/>
    <cellStyle name="输出 51 3" xfId="8099"/>
    <cellStyle name="输出 52" xfId="2583"/>
    <cellStyle name="输出 52 2" xfId="5311"/>
    <cellStyle name="输出 52 3" xfId="8100"/>
    <cellStyle name="输出 53" xfId="2584"/>
    <cellStyle name="输出 53 2" xfId="5355"/>
    <cellStyle name="输出 53 3" xfId="8101"/>
    <cellStyle name="输出 54" xfId="2585"/>
    <cellStyle name="输出 54 2" xfId="5399"/>
    <cellStyle name="输出 54 3" xfId="8102"/>
    <cellStyle name="输出 55" xfId="2586"/>
    <cellStyle name="输出 55 2" xfId="2736"/>
    <cellStyle name="输出 55 3" xfId="5443"/>
    <cellStyle name="输出 55 4" xfId="8103"/>
    <cellStyle name="输出 56" xfId="5490"/>
    <cellStyle name="输出 57" xfId="2781"/>
    <cellStyle name="输出 58" xfId="5536"/>
    <cellStyle name="输出 59" xfId="8246"/>
    <cellStyle name="输出 6" xfId="2587"/>
    <cellStyle name="输出 6 2" xfId="3258"/>
    <cellStyle name="输出 6 3" xfId="8104"/>
    <cellStyle name="输出 60" xfId="8291"/>
    <cellStyle name="输出 7" xfId="2588"/>
    <cellStyle name="输出 7 2" xfId="3325"/>
    <cellStyle name="输出 7 3" xfId="8105"/>
    <cellStyle name="输出 8" xfId="2589"/>
    <cellStyle name="输出 8 2" xfId="3368"/>
    <cellStyle name="输出 8 3" xfId="8106"/>
    <cellStyle name="输出 9" xfId="2590"/>
    <cellStyle name="输出 9 2" xfId="3413"/>
    <cellStyle name="输出 9 3" xfId="8107"/>
    <cellStyle name="输入" xfId="10" builtinId="20" customBuiltin="1"/>
    <cellStyle name="输入 10" xfId="2591"/>
    <cellStyle name="输入 10 2" xfId="3457"/>
    <cellStyle name="输入 10 3" xfId="8108"/>
    <cellStyle name="输入 11" xfId="2592"/>
    <cellStyle name="输入 11 2" xfId="3500"/>
    <cellStyle name="输入 11 3" xfId="8109"/>
    <cellStyle name="输入 12" xfId="2593"/>
    <cellStyle name="输入 12 2" xfId="3542"/>
    <cellStyle name="输入 12 3" xfId="8110"/>
    <cellStyle name="输入 13" xfId="2594"/>
    <cellStyle name="输入 13 2" xfId="3589"/>
    <cellStyle name="输入 13 3" xfId="8111"/>
    <cellStyle name="输入 14" xfId="2595"/>
    <cellStyle name="输入 14 2" xfId="3633"/>
    <cellStyle name="输入 14 3" xfId="8112"/>
    <cellStyle name="输入 15" xfId="2596"/>
    <cellStyle name="输入 15 2" xfId="3676"/>
    <cellStyle name="输入 15 3" xfId="8113"/>
    <cellStyle name="输入 16" xfId="2597"/>
    <cellStyle name="输入 16 2" xfId="3720"/>
    <cellStyle name="输入 16 3" xfId="8114"/>
    <cellStyle name="输入 17" xfId="2598"/>
    <cellStyle name="输入 17 2" xfId="3764"/>
    <cellStyle name="输入 17 3" xfId="8115"/>
    <cellStyle name="输入 18" xfId="2599"/>
    <cellStyle name="输入 18 2" xfId="3807"/>
    <cellStyle name="输入 18 3" xfId="8116"/>
    <cellStyle name="输入 19" xfId="2600"/>
    <cellStyle name="输入 19 2" xfId="3851"/>
    <cellStyle name="输入 19 3" xfId="8117"/>
    <cellStyle name="输入 2" xfId="2601"/>
    <cellStyle name="输入 2 2" xfId="2878"/>
    <cellStyle name="输入 2 3" xfId="8118"/>
    <cellStyle name="输入 20" xfId="2602"/>
    <cellStyle name="输入 20 2" xfId="3894"/>
    <cellStyle name="输入 20 3" xfId="8119"/>
    <cellStyle name="输入 21" xfId="2603"/>
    <cellStyle name="输入 21 2" xfId="3938"/>
    <cellStyle name="输入 21 3" xfId="8120"/>
    <cellStyle name="输入 22" xfId="2604"/>
    <cellStyle name="输入 22 2" xfId="3982"/>
    <cellStyle name="输入 22 3" xfId="8121"/>
    <cellStyle name="输入 23" xfId="2605"/>
    <cellStyle name="输入 23 2" xfId="4029"/>
    <cellStyle name="输入 23 3" xfId="8122"/>
    <cellStyle name="输入 24" xfId="2606"/>
    <cellStyle name="输入 24 2" xfId="4072"/>
    <cellStyle name="输入 24 3" xfId="8123"/>
    <cellStyle name="输入 25" xfId="2607"/>
    <cellStyle name="输入 25 2" xfId="4122"/>
    <cellStyle name="输入 25 3" xfId="8124"/>
    <cellStyle name="输入 26" xfId="2608"/>
    <cellStyle name="输入 26 2" xfId="4165"/>
    <cellStyle name="输入 26 3" xfId="8125"/>
    <cellStyle name="输入 27" xfId="2609"/>
    <cellStyle name="输入 27 2" xfId="4208"/>
    <cellStyle name="输入 27 3" xfId="8126"/>
    <cellStyle name="输入 28" xfId="2610"/>
    <cellStyle name="输入 28 2" xfId="4251"/>
    <cellStyle name="输入 28 3" xfId="8127"/>
    <cellStyle name="输入 29" xfId="2611"/>
    <cellStyle name="输入 29 2" xfId="4294"/>
    <cellStyle name="输入 29 3" xfId="8128"/>
    <cellStyle name="输入 3" xfId="2612"/>
    <cellStyle name="输入 3 2" xfId="2828"/>
    <cellStyle name="输入 3 3" xfId="8129"/>
    <cellStyle name="输入 30" xfId="2613"/>
    <cellStyle name="输入 30 2" xfId="4337"/>
    <cellStyle name="输入 30 3" xfId="8130"/>
    <cellStyle name="输入 31" xfId="2614"/>
    <cellStyle name="输入 31 2" xfId="4379"/>
    <cellStyle name="输入 31 3" xfId="8131"/>
    <cellStyle name="输入 32" xfId="2615"/>
    <cellStyle name="输入 32 2" xfId="4422"/>
    <cellStyle name="输入 32 3" xfId="8132"/>
    <cellStyle name="输入 33" xfId="2616"/>
    <cellStyle name="输入 33 2" xfId="4464"/>
    <cellStyle name="输入 33 3" xfId="8133"/>
    <cellStyle name="输入 34" xfId="2617"/>
    <cellStyle name="输入 34 2" xfId="4507"/>
    <cellStyle name="输入 34 3" xfId="8134"/>
    <cellStyle name="输入 35" xfId="2618"/>
    <cellStyle name="输入 35 2" xfId="4550"/>
    <cellStyle name="输入 35 3" xfId="8135"/>
    <cellStyle name="输入 36" xfId="2619"/>
    <cellStyle name="输入 36 2" xfId="4593"/>
    <cellStyle name="输入 36 3" xfId="8136"/>
    <cellStyle name="输入 37" xfId="2620"/>
    <cellStyle name="输入 37 2" xfId="4637"/>
    <cellStyle name="输入 37 3" xfId="8137"/>
    <cellStyle name="输入 38" xfId="2621"/>
    <cellStyle name="输入 38 2" xfId="4680"/>
    <cellStyle name="输入 38 3" xfId="8138"/>
    <cellStyle name="输入 39" xfId="2622"/>
    <cellStyle name="输入 39 2" xfId="4724"/>
    <cellStyle name="输入 39 3" xfId="8139"/>
    <cellStyle name="输入 4" xfId="2623"/>
    <cellStyle name="输入 4 2" xfId="3136"/>
    <cellStyle name="输入 4 3" xfId="8140"/>
    <cellStyle name="输入 40" xfId="2624"/>
    <cellStyle name="输入 40 2" xfId="4768"/>
    <cellStyle name="输入 40 3" xfId="8141"/>
    <cellStyle name="输入 41" xfId="2625"/>
    <cellStyle name="输入 41 2" xfId="4814"/>
    <cellStyle name="输入 41 3" xfId="8142"/>
    <cellStyle name="输入 42" xfId="2626"/>
    <cellStyle name="输入 42 2" xfId="4858"/>
    <cellStyle name="输入 42 3" xfId="8143"/>
    <cellStyle name="输入 43" xfId="2627"/>
    <cellStyle name="输入 43 2" xfId="4903"/>
    <cellStyle name="输入 43 3" xfId="8144"/>
    <cellStyle name="输入 44" xfId="2628"/>
    <cellStyle name="输入 44 2" xfId="4946"/>
    <cellStyle name="输入 44 3" xfId="8145"/>
    <cellStyle name="输入 45" xfId="2629"/>
    <cellStyle name="输入 45 2" xfId="4993"/>
    <cellStyle name="输入 45 3" xfId="8146"/>
    <cellStyle name="输入 46" xfId="2630"/>
    <cellStyle name="输入 46 2" xfId="5037"/>
    <cellStyle name="输入 46 3" xfId="8147"/>
    <cellStyle name="输入 47" xfId="2631"/>
    <cellStyle name="输入 47 2" xfId="5081"/>
    <cellStyle name="输入 47 3" xfId="8148"/>
    <cellStyle name="输入 48" xfId="2632"/>
    <cellStyle name="输入 48 2" xfId="5123"/>
    <cellStyle name="输入 48 3" xfId="8149"/>
    <cellStyle name="输入 49" xfId="2633"/>
    <cellStyle name="输入 49 2" xfId="5178"/>
    <cellStyle name="输入 49 3" xfId="8150"/>
    <cellStyle name="输入 5" xfId="2634"/>
    <cellStyle name="输入 5 2" xfId="3198"/>
    <cellStyle name="输入 5 3" xfId="8151"/>
    <cellStyle name="输入 50" xfId="2635"/>
    <cellStyle name="输入 50 2" xfId="5222"/>
    <cellStyle name="输入 50 3" xfId="8152"/>
    <cellStyle name="输入 51" xfId="2636"/>
    <cellStyle name="输入 51 2" xfId="5266"/>
    <cellStyle name="输入 51 3" xfId="8153"/>
    <cellStyle name="输入 52" xfId="2637"/>
    <cellStyle name="输入 52 2" xfId="5310"/>
    <cellStyle name="输入 52 3" xfId="8154"/>
    <cellStyle name="输入 53" xfId="2638"/>
    <cellStyle name="输入 53 2" xfId="5354"/>
    <cellStyle name="输入 53 3" xfId="8155"/>
    <cellStyle name="输入 54" xfId="2639"/>
    <cellStyle name="输入 54 2" xfId="5398"/>
    <cellStyle name="输入 54 3" xfId="8156"/>
    <cellStyle name="输入 55" xfId="2640"/>
    <cellStyle name="输入 55 2" xfId="2735"/>
    <cellStyle name="输入 55 3" xfId="5442"/>
    <cellStyle name="输入 55 4" xfId="8157"/>
    <cellStyle name="输入 56" xfId="5489"/>
    <cellStyle name="输入 57" xfId="2780"/>
    <cellStyle name="输入 58" xfId="5535"/>
    <cellStyle name="输入 59" xfId="8245"/>
    <cellStyle name="输入 6" xfId="2641"/>
    <cellStyle name="输入 6 2" xfId="3257"/>
    <cellStyle name="输入 6 3" xfId="8158"/>
    <cellStyle name="输入 60" xfId="8290"/>
    <cellStyle name="输入 7" xfId="2642"/>
    <cellStyle name="输入 7 2" xfId="3324"/>
    <cellStyle name="输入 7 3" xfId="8159"/>
    <cellStyle name="输入 8" xfId="2643"/>
    <cellStyle name="输入 8 2" xfId="3367"/>
    <cellStyle name="输入 8 3" xfId="8160"/>
    <cellStyle name="输入 9" xfId="2644"/>
    <cellStyle name="输入 9 2" xfId="3412"/>
    <cellStyle name="输入 9 3" xfId="8161"/>
    <cellStyle name="注释" xfId="16" builtinId="10" customBuiltin="1"/>
    <cellStyle name="注释 10" xfId="2645"/>
    <cellStyle name="注释 10 2" xfId="3002"/>
    <cellStyle name="注释 10 3" xfId="8162"/>
    <cellStyle name="注释 11" xfId="2646"/>
    <cellStyle name="注释 11 2" xfId="3016"/>
    <cellStyle name="注释 11 3" xfId="8163"/>
    <cellStyle name="注释 12" xfId="2647"/>
    <cellStyle name="注释 12 2" xfId="3030"/>
    <cellStyle name="注释 12 3" xfId="8164"/>
    <cellStyle name="注释 13" xfId="2648"/>
    <cellStyle name="注释 13 2" xfId="3044"/>
    <cellStyle name="注释 13 3" xfId="8165"/>
    <cellStyle name="注释 14" xfId="2649"/>
    <cellStyle name="注释 14 2" xfId="3058"/>
    <cellStyle name="注释 14 3" xfId="8166"/>
    <cellStyle name="注释 15" xfId="2650"/>
    <cellStyle name="注释 15 2" xfId="3072"/>
    <cellStyle name="注释 15 3" xfId="8167"/>
    <cellStyle name="注释 16" xfId="2651"/>
    <cellStyle name="注释 16 2" xfId="3086"/>
    <cellStyle name="注释 16 3" xfId="8168"/>
    <cellStyle name="注释 17" xfId="2652"/>
    <cellStyle name="注释 17 2" xfId="3100"/>
    <cellStyle name="注释 17 3" xfId="8169"/>
    <cellStyle name="注释 18" xfId="2653"/>
    <cellStyle name="注释 18 2" xfId="3114"/>
    <cellStyle name="注释 18 3" xfId="8170"/>
    <cellStyle name="注释 19" xfId="2654"/>
    <cellStyle name="注释 19 2" xfId="2834"/>
    <cellStyle name="注释 19 3" xfId="8171"/>
    <cellStyle name="注释 2" xfId="2655"/>
    <cellStyle name="注释 2 2" xfId="2877"/>
    <cellStyle name="注释 2 3" xfId="8172"/>
    <cellStyle name="注释 20" xfId="2656"/>
    <cellStyle name="注释 20 2" xfId="3142"/>
    <cellStyle name="注释 20 3" xfId="8173"/>
    <cellStyle name="注释 21" xfId="2657"/>
    <cellStyle name="注释 21 2" xfId="3204"/>
    <cellStyle name="注释 21 3" xfId="8174"/>
    <cellStyle name="注释 22" xfId="2658"/>
    <cellStyle name="注释 22 2" xfId="3263"/>
    <cellStyle name="注释 22 3" xfId="8175"/>
    <cellStyle name="注释 23" xfId="2659"/>
    <cellStyle name="注释 23 2" xfId="3330"/>
    <cellStyle name="注释 23 3" xfId="8176"/>
    <cellStyle name="注释 24" xfId="2660"/>
    <cellStyle name="注释 24 2" xfId="3373"/>
    <cellStyle name="注释 24 3" xfId="8177"/>
    <cellStyle name="注释 25" xfId="2661"/>
    <cellStyle name="注释 25 2" xfId="3418"/>
    <cellStyle name="注释 25 3" xfId="8178"/>
    <cellStyle name="注释 26" xfId="2662"/>
    <cellStyle name="注释 26 2" xfId="3463"/>
    <cellStyle name="注释 26 3" xfId="8179"/>
    <cellStyle name="注释 27" xfId="2663"/>
    <cellStyle name="注释 27 2" xfId="3506"/>
    <cellStyle name="注释 27 3" xfId="8180"/>
    <cellStyle name="注释 28" xfId="2664"/>
    <cellStyle name="注释 28 2" xfId="3548"/>
    <cellStyle name="注释 28 3" xfId="8181"/>
    <cellStyle name="注释 29" xfId="2665"/>
    <cellStyle name="注释 29 2" xfId="3595"/>
    <cellStyle name="注释 29 3" xfId="8182"/>
    <cellStyle name="注释 3" xfId="2666"/>
    <cellStyle name="注释 3 2" xfId="2904"/>
    <cellStyle name="注释 3 3" xfId="8183"/>
    <cellStyle name="注释 30" xfId="2667"/>
    <cellStyle name="注释 30 2" xfId="3639"/>
    <cellStyle name="注释 30 3" xfId="8184"/>
    <cellStyle name="注释 31" xfId="2668"/>
    <cellStyle name="注释 31 2" xfId="3682"/>
    <cellStyle name="注释 31 3" xfId="8185"/>
    <cellStyle name="注释 32" xfId="2669"/>
    <cellStyle name="注释 32 2" xfId="3726"/>
    <cellStyle name="注释 32 3" xfId="8186"/>
    <cellStyle name="注释 33" xfId="2670"/>
    <cellStyle name="注释 33 2" xfId="3770"/>
    <cellStyle name="注释 33 3" xfId="8187"/>
    <cellStyle name="注释 34" xfId="2671"/>
    <cellStyle name="注释 34 2" xfId="3813"/>
    <cellStyle name="注释 34 3" xfId="8188"/>
    <cellStyle name="注释 35" xfId="2672"/>
    <cellStyle name="注释 35 2" xfId="3857"/>
    <cellStyle name="注释 35 3" xfId="8189"/>
    <cellStyle name="注释 36" xfId="2673"/>
    <cellStyle name="注释 36 2" xfId="3900"/>
    <cellStyle name="注释 36 3" xfId="8190"/>
    <cellStyle name="注释 37" xfId="2674"/>
    <cellStyle name="注释 37 2" xfId="3944"/>
    <cellStyle name="注释 37 3" xfId="8191"/>
    <cellStyle name="注释 38" xfId="2675"/>
    <cellStyle name="注释 38 2" xfId="3988"/>
    <cellStyle name="注释 38 3" xfId="8192"/>
    <cellStyle name="注释 39" xfId="2676"/>
    <cellStyle name="注释 39 2" xfId="4035"/>
    <cellStyle name="注释 39 3" xfId="8193"/>
    <cellStyle name="注释 4" xfId="2677"/>
    <cellStyle name="注释 4 2" xfId="2918"/>
    <cellStyle name="注释 4 3" xfId="8194"/>
    <cellStyle name="注释 40" xfId="2678"/>
    <cellStyle name="注释 40 2" xfId="4078"/>
    <cellStyle name="注释 40 3" xfId="8195"/>
    <cellStyle name="注释 41" xfId="2679"/>
    <cellStyle name="注释 41 2" xfId="4128"/>
    <cellStyle name="注释 41 3" xfId="8196"/>
    <cellStyle name="注释 42" xfId="2680"/>
    <cellStyle name="注释 42 2" xfId="4171"/>
    <cellStyle name="注释 42 3" xfId="8197"/>
    <cellStyle name="注释 43" xfId="2681"/>
    <cellStyle name="注释 43 2" xfId="4214"/>
    <cellStyle name="注释 43 3" xfId="8198"/>
    <cellStyle name="注释 44" xfId="2682"/>
    <cellStyle name="注释 44 2" xfId="4257"/>
    <cellStyle name="注释 44 3" xfId="8199"/>
    <cellStyle name="注释 45" xfId="2683"/>
    <cellStyle name="注释 45 2" xfId="4300"/>
    <cellStyle name="注释 45 3" xfId="8200"/>
    <cellStyle name="注释 46" xfId="2684"/>
    <cellStyle name="注释 46 2" xfId="4343"/>
    <cellStyle name="注释 46 3" xfId="8201"/>
    <cellStyle name="注释 47" xfId="2685"/>
    <cellStyle name="注释 47 2" xfId="4385"/>
    <cellStyle name="注释 47 3" xfId="8202"/>
    <cellStyle name="注释 48" xfId="2686"/>
    <cellStyle name="注释 48 2" xfId="4428"/>
    <cellStyle name="注释 48 3" xfId="8203"/>
    <cellStyle name="注释 49" xfId="2687"/>
    <cellStyle name="注释 49 2" xfId="4470"/>
    <cellStyle name="注释 49 3" xfId="8204"/>
    <cellStyle name="注释 5" xfId="2688"/>
    <cellStyle name="注释 5 2" xfId="2932"/>
    <cellStyle name="注释 5 3" xfId="8205"/>
    <cellStyle name="注释 50" xfId="2689"/>
    <cellStyle name="注释 50 2" xfId="4513"/>
    <cellStyle name="注释 50 3" xfId="8206"/>
    <cellStyle name="注释 51" xfId="2690"/>
    <cellStyle name="注释 51 2" xfId="4556"/>
    <cellStyle name="注释 51 3" xfId="8207"/>
    <cellStyle name="注释 52" xfId="2691"/>
    <cellStyle name="注释 52 2" xfId="4599"/>
    <cellStyle name="注释 52 3" xfId="8208"/>
    <cellStyle name="注释 53" xfId="2692"/>
    <cellStyle name="注释 53 2" xfId="4643"/>
    <cellStyle name="注释 53 3" xfId="8209"/>
    <cellStyle name="注释 54" xfId="2693"/>
    <cellStyle name="注释 54 2" xfId="4686"/>
    <cellStyle name="注释 54 3" xfId="8210"/>
    <cellStyle name="注释 55" xfId="2694"/>
    <cellStyle name="注释 55 2" xfId="4730"/>
    <cellStyle name="注释 55 3" xfId="8211"/>
    <cellStyle name="注释 56" xfId="2695"/>
    <cellStyle name="注释 56 2" xfId="4774"/>
    <cellStyle name="注释 56 3" xfId="8212"/>
    <cellStyle name="注释 57" xfId="2696"/>
    <cellStyle name="注释 57 2" xfId="4820"/>
    <cellStyle name="注释 57 3" xfId="8213"/>
    <cellStyle name="注释 58" xfId="2697"/>
    <cellStyle name="注释 58 2" xfId="4864"/>
    <cellStyle name="注释 58 3" xfId="8214"/>
    <cellStyle name="注释 59" xfId="2698"/>
    <cellStyle name="注释 59 2" xfId="4909"/>
    <cellStyle name="注释 59 3" xfId="8215"/>
    <cellStyle name="注释 6" xfId="2699"/>
    <cellStyle name="注释 6 2" xfId="2946"/>
    <cellStyle name="注释 6 3" xfId="8216"/>
    <cellStyle name="注释 60" xfId="2700"/>
    <cellStyle name="注释 60 2" xfId="4952"/>
    <cellStyle name="注释 60 3" xfId="8217"/>
    <cellStyle name="注释 61" xfId="2701"/>
    <cellStyle name="注释 61 2" xfId="4999"/>
    <cellStyle name="注释 61 3" xfId="8218"/>
    <cellStyle name="注释 62" xfId="2702"/>
    <cellStyle name="注释 62 2" xfId="5043"/>
    <cellStyle name="注释 62 3" xfId="8219"/>
    <cellStyle name="注释 63" xfId="2703"/>
    <cellStyle name="注释 63 2" xfId="5087"/>
    <cellStyle name="注释 63 3" xfId="8220"/>
    <cellStyle name="注释 64" xfId="2704"/>
    <cellStyle name="注释 64 2" xfId="5129"/>
    <cellStyle name="注释 64 3" xfId="8221"/>
    <cellStyle name="注释 65" xfId="2705"/>
    <cellStyle name="注释 65 2" xfId="5184"/>
    <cellStyle name="注释 65 3" xfId="8222"/>
    <cellStyle name="注释 66" xfId="2706"/>
    <cellStyle name="注释 66 2" xfId="5228"/>
    <cellStyle name="注释 66 3" xfId="8223"/>
    <cellStyle name="注释 67" xfId="2707"/>
    <cellStyle name="注释 67 2" xfId="5272"/>
    <cellStyle name="注释 67 3" xfId="8224"/>
    <cellStyle name="注释 68" xfId="2708"/>
    <cellStyle name="注释 68 2" xfId="5316"/>
    <cellStyle name="注释 68 3" xfId="8225"/>
    <cellStyle name="注释 69" xfId="2709"/>
    <cellStyle name="注释 69 2" xfId="5360"/>
    <cellStyle name="注释 69 3" xfId="8226"/>
    <cellStyle name="注释 7" xfId="2710"/>
    <cellStyle name="注释 7 2" xfId="2960"/>
    <cellStyle name="注释 7 3" xfId="8227"/>
    <cellStyle name="注释 70" xfId="2711"/>
    <cellStyle name="注释 70 2" xfId="5404"/>
    <cellStyle name="注释 70 3" xfId="8228"/>
    <cellStyle name="注释 71" xfId="2712"/>
    <cellStyle name="注释 71 2" xfId="2741"/>
    <cellStyle name="注释 71 3" xfId="5448"/>
    <cellStyle name="注释 71 4" xfId="8229"/>
    <cellStyle name="注释 72" xfId="5495"/>
    <cellStyle name="注释 73" xfId="2786"/>
    <cellStyle name="注释 74" xfId="5541"/>
    <cellStyle name="注释 75" xfId="8251"/>
    <cellStyle name="注释 76" xfId="8296"/>
    <cellStyle name="注释 8" xfId="2713"/>
    <cellStyle name="注释 8 2" xfId="2974"/>
    <cellStyle name="注释 8 3" xfId="8230"/>
    <cellStyle name="注释 9" xfId="2714"/>
    <cellStyle name="注释 9 2" xfId="2988"/>
    <cellStyle name="注释 9 3" xfId="823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1" formatCode="yyyy/m/d\ 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b">
        <v>0</v>
        <stp/>
        <stp/>
        <stp>LastPrice</stp>
        <tr r="B39" s="3"/>
      </tp>
      <tp t="b">
        <v>0</v>
        <stp/>
        <stp>cu1808</stp>
        <stp>LastPrice</stp>
        <tr r="B19" s="3"/>
      </tp>
      <tp t="b">
        <v>0</v>
        <stp/>
        <stp>ru1809</stp>
        <stp>LastPrice</stp>
        <tr r="B29" s="3"/>
      </tp>
      <tp t="b">
        <v>0</v>
        <stp/>
        <stp>p1809</stp>
        <stp>LastPrice</stp>
        <tr r="B24" s="3"/>
      </tp>
      <tp t="b">
        <v>0</v>
        <stp/>
        <stp>wr1812</stp>
        <stp>LastPrice</stp>
        <tr r="B34" s="3"/>
      </tp>
      <tp t="b">
        <v>0</v>
        <stp/>
        <stp>cu1807</stp>
        <stp>LastPrice</stp>
        <tr r="B18" s="3"/>
      </tp>
      <tp t="b">
        <v>0</v>
        <stp/>
        <stp>c1809</stp>
        <stp>LastPrice</stp>
        <tr r="B13" s="3"/>
      </tp>
      <tp t="b">
        <v>0</v>
        <stp/>
        <stp>zn1807</stp>
        <stp>LastPrice</stp>
        <tr r="B36" s="3"/>
      </tp>
      <tp t="b">
        <v>0</v>
        <stp/>
        <stp>al1807</stp>
        <stp>LastPrice</stp>
        <tr r="B12" s="3"/>
      </tp>
      <tp t="b">
        <v>0</v>
        <stp/>
        <stp>sc1809</stp>
        <stp>LastPrice</stp>
        <tr r="B30" s="3"/>
      </tp>
      <tp t="b">
        <v>0</v>
        <stp/>
        <stp>pb1808</stp>
        <stp>LastPrice</stp>
        <tr r="B26" s="3"/>
      </tp>
      <tp t="b">
        <v>0</v>
        <stp/>
        <stp>pb1807</stp>
        <stp>LastPrice</stp>
        <tr r="B25" s="3"/>
      </tp>
      <tp t="b">
        <v>0</v>
        <stp/>
        <stp>c1811</stp>
        <stp>LastPrice</stp>
        <tr r="B14" s="3"/>
      </tp>
      <tp t="b">
        <v>0</v>
        <stp/>
        <stp>c1901</stp>
        <stp>LastPrice</stp>
        <tr r="B15" s="3"/>
      </tp>
      <tp t="b">
        <v>0</v>
        <stp/>
        <stp>i1809</stp>
        <stp>LastPrice</stp>
        <tr r="B21" s="3"/>
      </tp>
      <tp t="b">
        <v>0</v>
        <stp/>
        <stp>a1901</stp>
        <stp>LastPrice</stp>
        <tr r="B11" s="3"/>
      </tp>
      <tp t="b">
        <v>0</v>
        <stp/>
        <stp>hc1810</stp>
        <stp>LastPrice</stp>
        <tr r="B20" s="3"/>
      </tp>
      <tp t="b">
        <v>0</v>
        <stp/>
        <stp>rb1901</stp>
        <stp>LastPrice</stp>
        <tr r="B28" s="3"/>
      </tp>
      <tp t="b">
        <v>0</v>
        <stp/>
        <stp>m1809</stp>
        <stp>LastPrice</stp>
        <tr r="B22" s="3"/>
      </tp>
      <tp t="b">
        <v>0</v>
        <stp/>
        <stp>rb1810</stp>
        <stp>LastPrice</stp>
        <tr r="B27" s="3"/>
      </tp>
      <tp t="b">
        <v>0</v>
        <stp/>
        <stp>costoffund</stp>
        <stp>LastPrice</stp>
        <tr r="B38" s="3"/>
      </tp>
      <tp t="b">
        <v>0</v>
        <stp/>
        <stp>SR809</stp>
        <stp>LastPrice</stp>
        <tr r="B31" s="3"/>
      </tp>
      <tp t="b">
        <v>0</v>
        <stp/>
        <stp>WH809</stp>
        <stp>LastPrice</stp>
        <tr r="B33" s="3"/>
      </tp>
      <tp t="b">
        <v>0</v>
        <stp/>
        <stp>TA809</stp>
        <stp>LastPrice</stp>
        <tr r="B32" s="3"/>
      </tp>
      <tp t="b">
        <v>0</v>
        <stp/>
        <stp>ZC809</stp>
        <stp>LastPrice</stp>
        <tr r="B35" s="3"/>
      </tp>
      <tp t="b">
        <v>0</v>
        <stp/>
        <stp>CF809</stp>
        <stp>LastPrice</stp>
        <tr r="B16" s="3"/>
      </tp>
      <tp t="b">
        <v>0</v>
        <stp/>
        <stp>CF901</stp>
        <stp>LastPrice</stp>
        <tr r="B17" s="3"/>
      </tp>
      <tp t="b">
        <v>0</v>
        <stp/>
        <stp>MA809</stp>
        <stp>LastPrice</stp>
        <tr r="B2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dq_close"/>
      <definedName name="s_info_contractmultiplier"/>
    </definedNames>
    <sheetDataSet>
      <sheetData sheetId="0"/>
      <sheetData sheetId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RO" refreshedDate="43251.645588078703" createdVersion="4" refreshedVersion="4" minRefreshableVersion="3" recordCount="700">
  <cacheSource type="worksheet">
    <worksheetSource ref="A1:T1048576" sheet="settle"/>
  </cacheSource>
  <cacheFields count="20">
    <cacheField name="DATE" numFmtId="180">
      <sharedItems containsString="0" containsBlank="1" containsNumber="1" containsInteger="1" minValue="20180521" maxValue="20180531" count="10">
        <n v="20180521"/>
        <n v="20180522"/>
        <n v="20180523"/>
        <n v="20180524"/>
        <n v="20180525"/>
        <n v="20180528"/>
        <n v="20180529"/>
        <n v="20180530"/>
        <n v="20180531"/>
        <m/>
      </sharedItems>
    </cacheField>
    <cacheField name="BOOKID" numFmtId="180">
      <sharedItems containsBlank="1" containsMixedTypes="1" containsNumber="1" containsInteger="1" minValue="1011" maxValue="1153"/>
    </cacheField>
    <cacheField name="INST" numFmtId="180">
      <sharedItems containsBlank="1" count="30">
        <s v="c1901"/>
        <s v="a1901"/>
        <s v="c1811"/>
        <s v="rb1810"/>
        <s v="hc1810"/>
        <s v="rb1901"/>
        <s v="sc1809"/>
        <s v="CF901"/>
        <s v="CF809"/>
        <s v="al1807"/>
        <s v="SR809"/>
        <s v="m1809"/>
        <s v="MA809"/>
        <s v="cu1807"/>
        <s v="pb1807"/>
        <s v="TA809"/>
        <s v="ru1809"/>
        <s v="ZC809"/>
        <s v="p1809"/>
        <s v="wr1812"/>
        <s v="zn1807"/>
        <s v="zn1808"/>
        <s v="c1809"/>
        <s v="WH809"/>
        <s v="i1809"/>
        <s v="costoffund"/>
        <s v="cu1808"/>
        <s v="pb1808"/>
        <s v="a1809"/>
        <m/>
      </sharedItems>
    </cacheField>
    <cacheField name="STATUS" numFmtId="180">
      <sharedItems containsString="0" containsBlank="1" containsNumber="1" containsInteger="1" minValue="0" maxValue="2"/>
    </cacheField>
    <cacheField name="PNL" numFmtId="180">
      <sharedItems containsString="0" containsBlank="1" containsNumber="1" minValue="-97124" maxValue="146000"/>
    </cacheField>
    <cacheField name="TV" numFmtId="180">
      <sharedItems containsString="0" containsBlank="1" containsNumber="1" minValue="-456000" maxValue="431625"/>
    </cacheField>
    <cacheField name="PV" numFmtId="180">
      <sharedItems containsString="0" containsBlank="1" containsNumber="1" minValue="-456000" maxValue="431625"/>
    </cacheField>
    <cacheField name="TYPE" numFmtId="180">
      <sharedItems containsBlank="1" containsMixedTypes="1" containsNumber="1" containsInteger="1" minValue="0" maxValue="0"/>
    </cacheField>
    <cacheField name="CALLPUT" numFmtId="180">
      <sharedItems containsBlank="1" containsMixedTypes="1" containsNumber="1" containsInteger="1" minValue="0" maxValue="0"/>
    </cacheField>
    <cacheField name="SCALE" numFmtId="180">
      <sharedItems containsBlank="1" containsMixedTypes="1" containsNumber="1" minValue="0" maxValue="10000"/>
    </cacheField>
    <cacheField name="T" numFmtId="180">
      <sharedItems containsString="0" containsBlank="1" containsNumber="1" minValue="-2.7777799999999998E-2" maxValue="0.52381"/>
    </cacheField>
    <cacheField name="HV" numFmtId="180">
      <sharedItems containsString="0" containsBlank="1" containsNumber="1" minValue="0" maxValue="0.44"/>
    </cacheField>
    <cacheField name="K" numFmtId="180">
      <sharedItems containsString="0" containsBlank="1" containsNumber="1" minValue="0" maxValue="57112"/>
    </cacheField>
    <cacheField name="SETTLEPRICE" numFmtId="180">
      <sharedItems containsString="0" containsBlank="1" containsNumber="1" minValue="0" maxValue="51880"/>
    </cacheField>
    <cacheField name="RATE" numFmtId="180">
      <sharedItems containsString="0" containsBlank="1" containsNumber="1" minValue="0" maxValue="0.06"/>
    </cacheField>
    <cacheField name="COSTOFCARRY" numFmtId="180">
      <sharedItems containsString="0" containsBlank="1" containsNumber="1" containsInteger="1" minValue="0" maxValue="0"/>
    </cacheField>
    <cacheField name="AVERAGEPRICE" numFmtId="180">
      <sharedItems containsString="0" containsBlank="1" containsNumber="1" minValue="0" maxValue="51880"/>
    </cacheField>
    <cacheField name="M" numFmtId="180">
      <sharedItems containsString="0" containsBlank="1" containsNumber="1" containsInteger="1" minValue="0" maxValue="360"/>
    </cacheField>
    <cacheField name="N" numFmtId="180">
      <sharedItems containsString="0" containsBlank="1" containsNumber="1" containsInteger="1" minValue="0" maxValue="96"/>
    </cacheField>
    <cacheField name="T1" numFmtId="180">
      <sharedItems containsString="0" containsBlank="1" containsNumber="1" minValue="0" maxValue="0.369047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n v="1097"/>
    <x v="0"/>
    <n v="0"/>
    <n v="0"/>
    <n v="764.83600000000001"/>
    <n v="764.83600000000001"/>
    <s v="asian"/>
    <s v="put"/>
    <n v="255"/>
    <n v="0.52381"/>
    <n v="0.125"/>
    <n v="1615.5"/>
    <n v="1842"/>
    <n v="0.06"/>
    <n v="0"/>
    <n v="0"/>
    <n v="40"/>
    <n v="0"/>
    <n v="0.36904799999999999"/>
  </r>
  <r>
    <x v="0"/>
    <n v="1026"/>
    <x v="1"/>
    <n v="0"/>
    <n v="0"/>
    <n v="0.111152"/>
    <n v="0.111152"/>
    <s v="asian"/>
    <s v="put"/>
    <n v="126"/>
    <n v="0.480159"/>
    <n v="0.18"/>
    <n v="3248.7"/>
    <n v="3775"/>
    <n v="0.05"/>
    <n v="0"/>
    <n v="3817.84"/>
    <n v="205"/>
    <n v="85"/>
    <n v="3.9682500000000004E-3"/>
  </r>
  <r>
    <x v="0"/>
    <n v="1011"/>
    <x v="2"/>
    <n v="0"/>
    <n v="0"/>
    <n v="2.0084300000000002"/>
    <n v="2.0084300000000002"/>
    <s v="asian"/>
    <s v="put"/>
    <n v="929.2"/>
    <n v="0.43650800000000001"/>
    <n v="0.13800000000000001"/>
    <n v="1627.2"/>
    <n v="1816"/>
    <n v="0.05"/>
    <n v="0"/>
    <n v="1775.14"/>
    <n v="198"/>
    <n v="88"/>
    <n v="3.9682500000000004E-3"/>
  </r>
  <r>
    <x v="0"/>
    <n v="1028"/>
    <x v="3"/>
    <n v="0"/>
    <n v="0"/>
    <n v="15600"/>
    <n v="15600"/>
    <s v="forward"/>
    <s v="call"/>
    <n v="300"/>
    <n v="0.35714299999999999"/>
    <n v="0"/>
    <n v="3641"/>
    <n v="3589"/>
    <n v="0"/>
    <n v="0"/>
    <n v="51.7"/>
    <n v="360"/>
    <n v="0"/>
    <n v="0"/>
  </r>
  <r>
    <x v="0"/>
    <n v="1025"/>
    <x v="4"/>
    <n v="0"/>
    <n v="0"/>
    <n v="900"/>
    <n v="900"/>
    <s v="forward"/>
    <s v="call"/>
    <n v="300"/>
    <n v="0.35714299999999999"/>
    <n v="0"/>
    <n v="3758"/>
    <n v="3755"/>
    <n v="0.05"/>
    <n v="0"/>
    <n v="0"/>
    <n v="0"/>
    <n v="0"/>
    <n v="0"/>
  </r>
  <r>
    <x v="0"/>
    <n v="1039"/>
    <x v="5"/>
    <n v="0"/>
    <n v="0"/>
    <n v="50164.7"/>
    <n v="50164.7"/>
    <s v="asian"/>
    <s v="call"/>
    <n v="1000"/>
    <n v="0.33333299999999999"/>
    <n v="0.31"/>
    <n v="3536.4"/>
    <n v="3445"/>
    <n v="0.06"/>
    <n v="0"/>
    <n v="3364.07"/>
    <n v="125"/>
    <n v="41"/>
    <n v="3.9682500000000004E-3"/>
  </r>
  <r>
    <x v="0"/>
    <n v="1024"/>
    <x v="4"/>
    <n v="0"/>
    <n v="0"/>
    <n v="-3440"/>
    <n v="-3440"/>
    <s v="forward"/>
    <s v="call"/>
    <n v="860"/>
    <n v="0.281746"/>
    <n v="0"/>
    <n v="3751"/>
    <n v="3755"/>
    <n v="0.05"/>
    <n v="0"/>
    <n v="0"/>
    <n v="0"/>
    <n v="0"/>
    <n v="0"/>
  </r>
  <r>
    <x v="0"/>
    <n v="1062"/>
    <x v="6"/>
    <n v="0"/>
    <n v="0"/>
    <n v="-429000"/>
    <n v="-429000"/>
    <s v="forward"/>
    <s v="call"/>
    <n v="10000"/>
    <n v="0.25396800000000003"/>
    <n v="0"/>
    <n v="439.5"/>
    <n v="482.4"/>
    <n v="0.06"/>
    <n v="0"/>
    <n v="0"/>
    <n v="0"/>
    <n v="0"/>
    <n v="0"/>
  </r>
  <r>
    <x v="0"/>
    <n v="1023"/>
    <x v="4"/>
    <n v="0"/>
    <n v="0"/>
    <n v="-14720"/>
    <n v="-14720"/>
    <s v="forward"/>
    <s v="call"/>
    <n v="920"/>
    <n v="0.19841300000000001"/>
    <n v="0"/>
    <n v="3739"/>
    <n v="3755"/>
    <n v="0.05"/>
    <n v="0"/>
    <n v="0"/>
    <n v="0"/>
    <n v="0"/>
    <n v="0"/>
  </r>
  <r>
    <x v="0"/>
    <n v="1114"/>
    <x v="3"/>
    <n v="0"/>
    <n v="0"/>
    <n v="8900"/>
    <n v="8900"/>
    <s v="forward"/>
    <s v="call"/>
    <n v="100"/>
    <n v="7.9365099999999994E-2"/>
    <n v="0"/>
    <n v="3678"/>
    <n v="3589"/>
    <n v="0.06"/>
    <n v="0"/>
    <n v="0"/>
    <n v="360"/>
    <n v="0"/>
    <n v="0"/>
  </r>
  <r>
    <x v="0"/>
    <n v="1113"/>
    <x v="3"/>
    <n v="0"/>
    <n v="0"/>
    <n v="0.89519199999999999"/>
    <n v="0.89519199999999999"/>
    <s v="asian"/>
    <s v="call"/>
    <n v="220"/>
    <n v="7.53968E-2"/>
    <n v="0.3"/>
    <n v="4232"/>
    <n v="3589"/>
    <n v="0.06"/>
    <n v="0"/>
    <n v="3633"/>
    <n v="22"/>
    <n v="3"/>
    <n v="3.9682500000000004E-3"/>
  </r>
  <r>
    <x v="0"/>
    <n v="1112"/>
    <x v="7"/>
    <n v="0"/>
    <n v="0"/>
    <n v="280.38600000000002"/>
    <n v="280.38600000000002"/>
    <s v="asian"/>
    <s v="call"/>
    <n v="140"/>
    <n v="7.53968E-2"/>
    <n v="0.25"/>
    <n v="19653.5"/>
    <n v="18105"/>
    <n v="0.06"/>
    <n v="0"/>
    <n v="17563.3"/>
    <n v="22"/>
    <n v="3"/>
    <n v="3.9682500000000004E-3"/>
  </r>
  <r>
    <x v="0"/>
    <n v="1111"/>
    <x v="8"/>
    <n v="0"/>
    <n v="0"/>
    <n v="1068.79"/>
    <n v="1068.79"/>
    <s v="asian"/>
    <s v="call"/>
    <n v="120"/>
    <n v="7.53968E-2"/>
    <n v="0.19"/>
    <n v="17908"/>
    <n v="17245"/>
    <n v="0.06"/>
    <n v="0"/>
    <n v="16617.5"/>
    <n v="23"/>
    <n v="4"/>
    <n v="3.9682500000000004E-3"/>
  </r>
  <r>
    <x v="0"/>
    <n v="1110"/>
    <x v="3"/>
    <n v="0"/>
    <n v="0"/>
    <n v="18.540500000000002"/>
    <n v="18.540500000000002"/>
    <s v="asian"/>
    <s v="call"/>
    <n v="170"/>
    <n v="7.53968E-2"/>
    <n v="0.3"/>
    <n v="4050.2"/>
    <n v="3589"/>
    <n v="0.06"/>
    <n v="0"/>
    <n v="3644"/>
    <n v="23"/>
    <n v="4"/>
    <n v="3.9682500000000004E-3"/>
  </r>
  <r>
    <x v="0"/>
    <n v="1109"/>
    <x v="9"/>
    <n v="0"/>
    <n v="0"/>
    <n v="0.53977299999999995"/>
    <n v="0.53977299999999995"/>
    <s v="asian"/>
    <s v="call"/>
    <n v="20"/>
    <n v="7.53968E-2"/>
    <n v="0.28000000000000003"/>
    <n v="16997"/>
    <n v="14765"/>
    <n v="0.06"/>
    <n v="0"/>
    <n v="14820"/>
    <n v="23"/>
    <n v="4"/>
    <n v="3.9682500000000004E-3"/>
  </r>
  <r>
    <x v="0"/>
    <n v="1108"/>
    <x v="4"/>
    <n v="0"/>
    <n v="0"/>
    <n v="2.5706799999999999"/>
    <n v="2.5706799999999999"/>
    <s v="asian"/>
    <s v="call"/>
    <n v="30"/>
    <n v="7.53968E-2"/>
    <n v="0.28000000000000003"/>
    <n v="4193.2"/>
    <n v="3755"/>
    <n v="0.06"/>
    <n v="0"/>
    <n v="3801.6"/>
    <n v="24"/>
    <n v="5"/>
    <n v="3.9682500000000004E-3"/>
  </r>
  <r>
    <x v="0"/>
    <n v="1107"/>
    <x v="3"/>
    <n v="0"/>
    <n v="0"/>
    <n v="1.4608399999999999"/>
    <n v="1.4608399999999999"/>
    <s v="asian"/>
    <s v="call"/>
    <n v="60"/>
    <n v="7.53968E-2"/>
    <n v="0.28000000000000003"/>
    <n v="4064.5"/>
    <n v="3589"/>
    <n v="0.06"/>
    <n v="0"/>
    <n v="3651.4"/>
    <n v="24"/>
    <n v="5"/>
    <n v="3.9682500000000004E-3"/>
  </r>
  <r>
    <x v="0"/>
    <n v="1106"/>
    <x v="10"/>
    <n v="0"/>
    <n v="0"/>
    <n v="0.68218400000000001"/>
    <n v="0.68218400000000001"/>
    <s v="asian"/>
    <s v="call"/>
    <n v="10"/>
    <n v="7.53968E-2"/>
    <n v="0.22"/>
    <n v="6023.6"/>
    <n v="5523"/>
    <n v="0.06"/>
    <n v="0"/>
    <n v="5500.2"/>
    <n v="24"/>
    <n v="5"/>
    <n v="3.9682500000000004E-3"/>
  </r>
  <r>
    <x v="0"/>
    <n v="1105"/>
    <x v="8"/>
    <n v="0"/>
    <n v="0"/>
    <n v="3812.41"/>
    <n v="3812.41"/>
    <s v="asian"/>
    <s v="call"/>
    <n v="40"/>
    <n v="7.53968E-2"/>
    <n v="0.17"/>
    <n v="17209.5"/>
    <n v="17245"/>
    <n v="0.06"/>
    <n v="0"/>
    <n v="16428"/>
    <n v="24"/>
    <n v="5"/>
    <n v="3.9682500000000004E-3"/>
  </r>
  <r>
    <x v="0"/>
    <n v="1104"/>
    <x v="11"/>
    <n v="0"/>
    <n v="0"/>
    <n v="3.2716799999999999E-3"/>
    <n v="3.2716799999999999E-3"/>
    <s v="asian"/>
    <s v="call"/>
    <n v="30"/>
    <n v="7.53968E-2"/>
    <n v="0.2"/>
    <n v="3328.6"/>
    <n v="2956"/>
    <n v="0.06"/>
    <n v="0"/>
    <n v="2978.4"/>
    <n v="24"/>
    <n v="5"/>
    <n v="3.9682500000000004E-3"/>
  </r>
  <r>
    <x v="0"/>
    <n v="1103"/>
    <x v="12"/>
    <n v="0"/>
    <n v="0"/>
    <n v="1.5448999999999999E-2"/>
    <n v="1.5448999999999999E-2"/>
    <s v="asian"/>
    <s v="call"/>
    <n v="30"/>
    <n v="7.53968E-2"/>
    <n v="0.17"/>
    <n v="3084.4"/>
    <n v="2816"/>
    <n v="0.06"/>
    <n v="0"/>
    <n v="2826.4"/>
    <n v="24"/>
    <n v="5"/>
    <n v="3.9682500000000004E-3"/>
  </r>
  <r>
    <x v="0"/>
    <n v="1102"/>
    <x v="6"/>
    <n v="0"/>
    <n v="0"/>
    <n v="16.092300000000002"/>
    <n v="16.092300000000002"/>
    <s v="asian"/>
    <s v="call"/>
    <n v="1000"/>
    <n v="7.53968E-2"/>
    <n v="0.32"/>
    <n v="543.72"/>
    <n v="482.4"/>
    <n v="0.06"/>
    <n v="0"/>
    <n v="479.34399999999999"/>
    <n v="24"/>
    <n v="5"/>
    <n v="3.9682500000000004E-3"/>
  </r>
  <r>
    <x v="0"/>
    <n v="1101"/>
    <x v="13"/>
    <n v="0"/>
    <n v="0"/>
    <n v="2.0503999999999998"/>
    <n v="2.0503999999999998"/>
    <s v="asian"/>
    <s v="call"/>
    <n v="1000"/>
    <n v="7.53968E-2"/>
    <n v="0.13"/>
    <n v="55252.800000000003"/>
    <n v="51370"/>
    <n v="0.06"/>
    <n v="0"/>
    <n v="51188"/>
    <n v="24"/>
    <n v="5"/>
    <n v="3.9682500000000004E-3"/>
  </r>
  <r>
    <x v="0"/>
    <n v="1098"/>
    <x v="14"/>
    <n v="0"/>
    <n v="0"/>
    <n v="89475"/>
    <n v="89475"/>
    <s v="forward"/>
    <s v="put"/>
    <n v="250"/>
    <n v="7.1428599999999995E-2"/>
    <n v="0"/>
    <n v="18952.099999999999"/>
    <n v="19310"/>
    <n v="0.06"/>
    <n v="0"/>
    <n v="0"/>
    <n v="0"/>
    <n v="0"/>
    <n v="0"/>
  </r>
  <r>
    <x v="0"/>
    <n v="1100"/>
    <x v="4"/>
    <n v="0"/>
    <n v="0"/>
    <n v="4.3960499999999998"/>
    <n v="4.3960499999999998"/>
    <s v="asian"/>
    <s v="call"/>
    <n v="30"/>
    <n v="6.7460300000000001E-2"/>
    <n v="0.3"/>
    <n v="4147"/>
    <n v="3755"/>
    <n v="0.06"/>
    <n v="0"/>
    <n v="3796.17"/>
    <n v="23"/>
    <n v="6"/>
    <n v="3.9682500000000004E-3"/>
  </r>
  <r>
    <x v="0"/>
    <n v="1099"/>
    <x v="15"/>
    <n v="0"/>
    <n v="0"/>
    <n v="3.4406900000000002E-4"/>
    <n v="3.4406900000000002E-4"/>
    <s v="asian"/>
    <s v="call"/>
    <n v="15"/>
    <n v="6.7460300000000001E-2"/>
    <n v="0.16"/>
    <n v="6406.4"/>
    <n v="5858"/>
    <n v="0.06"/>
    <n v="0"/>
    <n v="5834.67"/>
    <n v="23"/>
    <n v="6"/>
    <n v="3.9682500000000004E-3"/>
  </r>
  <r>
    <x v="0"/>
    <n v="1081"/>
    <x v="4"/>
    <n v="0"/>
    <n v="0"/>
    <n v="0"/>
    <n v="0"/>
    <s v="forward"/>
    <s v="put"/>
    <n v="0"/>
    <n v="-2.7777799999999998E-2"/>
    <n v="0.25"/>
    <n v="3754.14"/>
    <n v="0"/>
    <n v="0.06"/>
    <n v="0"/>
    <n v="0"/>
    <n v="21"/>
    <n v="0"/>
    <n v="0"/>
  </r>
  <r>
    <x v="0"/>
    <n v="1096"/>
    <x v="8"/>
    <n v="0"/>
    <n v="0"/>
    <n v="3558.19"/>
    <n v="3558.19"/>
    <s v="asian"/>
    <s v="call"/>
    <n v="100"/>
    <n v="5.9523800000000002E-2"/>
    <n v="0.2"/>
    <n v="17237"/>
    <n v="17245"/>
    <n v="0.06"/>
    <n v="0"/>
    <n v="16217.9"/>
    <n v="22"/>
    <n v="7"/>
    <n v="3.9682500000000004E-3"/>
  </r>
  <r>
    <x v="0"/>
    <n v="1095"/>
    <x v="10"/>
    <n v="0"/>
    <n v="0"/>
    <n v="1.24004"/>
    <n v="1.24004"/>
    <s v="asian"/>
    <s v="call"/>
    <n v="30"/>
    <n v="5.9523800000000002E-2"/>
    <n v="0.25"/>
    <n v="5974.1"/>
    <n v="5523"/>
    <n v="0.06"/>
    <n v="0"/>
    <n v="5488.71"/>
    <n v="22"/>
    <n v="7"/>
    <n v="3.9682500000000004E-3"/>
  </r>
  <r>
    <x v="0"/>
    <n v="1094"/>
    <x v="16"/>
    <n v="0"/>
    <n v="0"/>
    <n v="4.2138799999999996"/>
    <n v="4.2138799999999996"/>
    <s v="asian"/>
    <s v="call"/>
    <n v="30"/>
    <n v="5.9523800000000002E-2"/>
    <n v="0.34"/>
    <n v="13460.8"/>
    <n v="12230"/>
    <n v="0.06"/>
    <n v="0"/>
    <n v="11659.3"/>
    <n v="22"/>
    <n v="7"/>
    <n v="3.9682500000000004E-3"/>
  </r>
  <r>
    <x v="0"/>
    <n v="1093"/>
    <x v="17"/>
    <n v="0"/>
    <n v="0"/>
    <n v="494.43400000000003"/>
    <n v="494.43400000000003"/>
    <s v="asian"/>
    <s v="call"/>
    <n v="1000"/>
    <n v="5.9523800000000002E-2"/>
    <n v="0.27"/>
    <n v="649.32000000000005"/>
    <n v="619.6"/>
    <n v="0.06"/>
    <n v="0"/>
    <n v="629.39700000000005"/>
    <n v="22"/>
    <n v="7"/>
    <n v="3.9682500000000004E-3"/>
  </r>
  <r>
    <x v="0"/>
    <n v="1092"/>
    <x v="12"/>
    <n v="0"/>
    <n v="0"/>
    <n v="13.6358"/>
    <n v="13.6358"/>
    <s v="asian"/>
    <s v="call"/>
    <n v="40"/>
    <n v="5.9523800000000002E-2"/>
    <n v="0.32"/>
    <n v="3040.4"/>
    <n v="2816"/>
    <n v="0.06"/>
    <n v="0"/>
    <n v="2813.57"/>
    <n v="22"/>
    <n v="7"/>
    <n v="3.9682500000000004E-3"/>
  </r>
  <r>
    <x v="0"/>
    <n v="1091"/>
    <x v="3"/>
    <n v="0"/>
    <n v="0"/>
    <n v="19.208600000000001"/>
    <n v="19.208600000000001"/>
    <s v="asian"/>
    <s v="call"/>
    <n v="480"/>
    <n v="5.9523800000000002E-2"/>
    <n v="0.33"/>
    <n v="4011.7"/>
    <n v="3589"/>
    <n v="0.06"/>
    <n v="0"/>
    <n v="3657"/>
    <n v="22"/>
    <n v="7"/>
    <n v="3.9682500000000004E-3"/>
  </r>
  <r>
    <x v="0"/>
    <n v="1090"/>
    <x v="18"/>
    <n v="0"/>
    <n v="0"/>
    <n v="1.38751E-5"/>
    <n v="1.38751E-5"/>
    <s v="asian"/>
    <s v="call"/>
    <n v="10"/>
    <n v="5.9523800000000002E-2"/>
    <n v="0.25"/>
    <n v="5858.1"/>
    <n v="5132"/>
    <n v="0.06"/>
    <n v="0"/>
    <n v="5089.75"/>
    <n v="23"/>
    <n v="8"/>
    <n v="3.9682500000000004E-3"/>
  </r>
  <r>
    <x v="0"/>
    <n v="1089"/>
    <x v="6"/>
    <n v="0"/>
    <n v="0"/>
    <n v="4.9039200000000003"/>
    <n v="4.9039200000000003"/>
    <s v="asian"/>
    <s v="call"/>
    <n v="3000"/>
    <n v="5.9523800000000002E-2"/>
    <n v="0.37"/>
    <n v="546.02"/>
    <n v="482.4"/>
    <n v="0.06"/>
    <n v="0"/>
    <n v="476.24"/>
    <n v="23"/>
    <n v="8"/>
    <n v="3.9682500000000004E-3"/>
  </r>
  <r>
    <x v="0"/>
    <n v="1088"/>
    <x v="10"/>
    <n v="0"/>
    <n v="0"/>
    <n v="2.91223E-2"/>
    <n v="2.91223E-2"/>
    <s v="asian"/>
    <s v="call"/>
    <n v="30"/>
    <n v="5.9523800000000002E-2"/>
    <n v="0.3"/>
    <n v="6233"/>
    <n v="5523"/>
    <n v="0.06"/>
    <n v="0"/>
    <n v="5479.13"/>
    <n v="23"/>
    <n v="8"/>
    <n v="3.9682500000000004E-3"/>
  </r>
  <r>
    <x v="0"/>
    <n v="1087"/>
    <x v="8"/>
    <n v="0"/>
    <n v="0"/>
    <n v="86.859499999999997"/>
    <n v="86.859499999999997"/>
    <s v="asian"/>
    <s v="call"/>
    <n v="120"/>
    <n v="5.9523800000000002E-2"/>
    <n v="0.25"/>
    <n v="17997.5"/>
    <n v="17245"/>
    <n v="0.06"/>
    <n v="0"/>
    <n v="16153.8"/>
    <n v="23"/>
    <n v="8"/>
    <n v="3.9682500000000004E-3"/>
  </r>
  <r>
    <x v="0"/>
    <n v="1086"/>
    <x v="3"/>
    <n v="0"/>
    <n v="0"/>
    <n v="9.0772899999999996"/>
    <n v="9.0772899999999996"/>
    <s v="asian"/>
    <s v="call"/>
    <n v="120"/>
    <n v="5.9523800000000002E-2"/>
    <n v="0.44"/>
    <n v="4118.1499999999996"/>
    <n v="3589"/>
    <n v="0.06"/>
    <n v="0"/>
    <n v="3651.75"/>
    <n v="23"/>
    <n v="8"/>
    <n v="3.9682500000000004E-3"/>
  </r>
  <r>
    <x v="0"/>
    <n v="1085"/>
    <x v="19"/>
    <n v="0"/>
    <n v="1.8905300000000001E-3"/>
    <n v="87.420500000000004"/>
    <n v="87.422399999999996"/>
    <s v="asian"/>
    <s v="call"/>
    <n v="20"/>
    <n v="5.9523800000000002E-2"/>
    <n v="0.34"/>
    <n v="3827.2"/>
    <n v="3694"/>
    <n v="0.06"/>
    <n v="0"/>
    <n v="3556.38"/>
    <n v="23"/>
    <n v="8"/>
    <n v="3.9682500000000004E-3"/>
  </r>
  <r>
    <x v="0"/>
    <n v="1084"/>
    <x v="4"/>
    <n v="0"/>
    <n v="0"/>
    <n v="0.534497"/>
    <n v="0.534497"/>
    <s v="asian"/>
    <s v="call"/>
    <n v="40"/>
    <n v="5.9523800000000002E-2"/>
    <n v="0.34"/>
    <n v="4225.1000000000004"/>
    <n v="3755"/>
    <n v="0.06"/>
    <n v="0"/>
    <n v="3782.5"/>
    <n v="23"/>
    <n v="8"/>
    <n v="3.9682500000000004E-3"/>
  </r>
  <r>
    <x v="0"/>
    <n v="1079"/>
    <x v="12"/>
    <n v="0"/>
    <n v="0"/>
    <n v="0.62770099999999995"/>
    <n v="0.62770099999999995"/>
    <s v="asian"/>
    <s v="call"/>
    <n v="80"/>
    <n v="5.9523800000000002E-2"/>
    <n v="0.36"/>
    <n v="3191.25"/>
    <n v="2816"/>
    <n v="0.06"/>
    <n v="0"/>
    <n v="2809.38"/>
    <n v="23"/>
    <n v="8"/>
    <n v="3.9682500000000004E-3"/>
  </r>
  <r>
    <x v="0"/>
    <n v="1118"/>
    <x v="7"/>
    <n v="0"/>
    <n v="0"/>
    <n v="1332.34"/>
    <n v="1332.34"/>
    <s v="asian"/>
    <s v="call"/>
    <n v="15"/>
    <n v="7.9365099999999994E-2"/>
    <n v="0.21"/>
    <n v="18474.8"/>
    <n v="18105"/>
    <n v="0.06"/>
    <n v="0"/>
    <n v="17822.5"/>
    <n v="22"/>
    <n v="2"/>
    <n v="3.9682500000000004E-3"/>
  </r>
  <r>
    <x v="0"/>
    <n v="1117"/>
    <x v="4"/>
    <n v="0"/>
    <n v="0"/>
    <n v="1389.75"/>
    <n v="1389.75"/>
    <s v="asian"/>
    <s v="call"/>
    <n v="40"/>
    <n v="7.9365099999999994E-2"/>
    <n v="0.23"/>
    <n v="3799"/>
    <n v="3755"/>
    <n v="0.06"/>
    <n v="0"/>
    <n v="3777.5"/>
    <n v="22"/>
    <n v="2"/>
    <n v="3.9682500000000004E-3"/>
  </r>
  <r>
    <x v="0"/>
    <n v="1116"/>
    <x v="3"/>
    <n v="0"/>
    <n v="0"/>
    <n v="23.0456"/>
    <n v="23.0456"/>
    <s v="asian"/>
    <s v="call"/>
    <n v="20"/>
    <n v="7.9365099999999994E-2"/>
    <n v="0.32"/>
    <n v="3990.8"/>
    <n v="3589"/>
    <n v="0.06"/>
    <n v="0"/>
    <n v="3610"/>
    <n v="22"/>
    <n v="2"/>
    <n v="3.9682500000000004E-3"/>
  </r>
  <r>
    <x v="0"/>
    <n v="1115"/>
    <x v="3"/>
    <n v="0"/>
    <n v="0"/>
    <n v="2186.27"/>
    <n v="2186.27"/>
    <s v="asian"/>
    <s v="call"/>
    <n v="60"/>
    <n v="7.9365099999999994E-2"/>
    <n v="0.24"/>
    <n v="3628"/>
    <n v="3589"/>
    <n v="0.06"/>
    <n v="0"/>
    <n v="3610"/>
    <n v="22"/>
    <n v="2"/>
    <n v="3.9682500000000004E-3"/>
  </r>
  <r>
    <x v="0"/>
    <n v="1083"/>
    <x v="8"/>
    <n v="0"/>
    <n v="0"/>
    <n v="29.4192"/>
    <n v="29.4192"/>
    <s v="asian"/>
    <s v="call"/>
    <n v="30"/>
    <n v="5.5555599999999997E-2"/>
    <n v="0.16"/>
    <n v="17292"/>
    <n v="17245"/>
    <n v="0.06"/>
    <n v="0"/>
    <n v="16060"/>
    <n v="24"/>
    <n v="10"/>
    <n v="3.9682500000000004E-3"/>
  </r>
  <r>
    <x v="0"/>
    <n v="1082"/>
    <x v="3"/>
    <n v="0"/>
    <n v="0"/>
    <n v="8.3427500000000002E-2"/>
    <n v="8.3427500000000002E-2"/>
    <s v="asian"/>
    <s v="call"/>
    <n v="120"/>
    <n v="5.5555599999999997E-2"/>
    <n v="0.3"/>
    <n v="4012.8"/>
    <n v="3589"/>
    <n v="0.06"/>
    <n v="0"/>
    <n v="3642.2"/>
    <n v="24"/>
    <n v="10"/>
    <n v="3.9682500000000004E-3"/>
  </r>
  <r>
    <x v="0"/>
    <n v="1078"/>
    <x v="8"/>
    <n v="0"/>
    <n v="0"/>
    <n v="7.6213199999999999"/>
    <n v="7.6213199999999999"/>
    <s v="asian"/>
    <s v="call"/>
    <n v="45"/>
    <n v="5.1587300000000003E-2"/>
    <n v="0.16"/>
    <n v="17292"/>
    <n v="17245"/>
    <n v="0.06"/>
    <n v="0"/>
    <n v="16030"/>
    <n v="24"/>
    <n v="11"/>
    <n v="3.9682500000000004E-3"/>
  </r>
  <r>
    <x v="0"/>
    <n v="1077"/>
    <x v="3"/>
    <n v="0"/>
    <n v="0"/>
    <n v="1.5545299999999999E-3"/>
    <n v="1.5545299999999999E-3"/>
    <s v="asian"/>
    <s v="call"/>
    <n v="60"/>
    <n v="5.1587300000000003E-2"/>
    <n v="0.3"/>
    <n v="4041.4"/>
    <n v="3589"/>
    <n v="0.06"/>
    <n v="0"/>
    <n v="3643.55"/>
    <n v="24"/>
    <n v="11"/>
    <n v="3.9682500000000004E-3"/>
  </r>
  <r>
    <x v="0"/>
    <n v="1076"/>
    <x v="20"/>
    <n v="0"/>
    <n v="0"/>
    <n v="52500"/>
    <n v="52500"/>
    <s v="forward"/>
    <s v="put"/>
    <n v="250"/>
    <n v="5.1587300000000003E-2"/>
    <n v="0.2"/>
    <n v="23745"/>
    <n v="23955"/>
    <n v="0.06"/>
    <n v="0"/>
    <n v="0"/>
    <n v="21"/>
    <n v="0"/>
    <n v="0"/>
  </r>
  <r>
    <x v="0"/>
    <n v="1075"/>
    <x v="20"/>
    <n v="0"/>
    <n v="0"/>
    <n v="77500"/>
    <n v="77500"/>
    <s v="forward"/>
    <s v="put"/>
    <n v="250"/>
    <n v="5.1587300000000003E-2"/>
    <n v="0.25"/>
    <n v="23645"/>
    <n v="23955"/>
    <n v="0.06"/>
    <n v="0"/>
    <n v="0"/>
    <n v="21"/>
    <n v="0"/>
    <n v="0"/>
  </r>
  <r>
    <x v="0"/>
    <n v="1074"/>
    <x v="21"/>
    <n v="0"/>
    <n v="0"/>
    <n v="107375"/>
    <n v="107375"/>
    <s v="forward"/>
    <s v="put"/>
    <n v="250"/>
    <n v="5.1587300000000003E-2"/>
    <n v="0.25"/>
    <n v="23465.5"/>
    <n v="23895"/>
    <n v="0.06"/>
    <n v="0"/>
    <n v="0"/>
    <n v="21"/>
    <n v="0"/>
    <n v="0"/>
  </r>
  <r>
    <x v="0"/>
    <n v="1073"/>
    <x v="20"/>
    <n v="0"/>
    <n v="0"/>
    <n v="123625"/>
    <n v="123625"/>
    <s v="forward"/>
    <s v="put"/>
    <n v="250"/>
    <n v="5.1587300000000003E-2"/>
    <n v="0"/>
    <n v="23460.5"/>
    <n v="23955"/>
    <n v="0.06"/>
    <n v="0"/>
    <n v="0"/>
    <n v="21"/>
    <n v="0"/>
    <n v="0"/>
  </r>
  <r>
    <x v="0"/>
    <n v="1069"/>
    <x v="16"/>
    <n v="0"/>
    <n v="0"/>
    <n v="25.0183"/>
    <n v="25.0183"/>
    <s v="asian"/>
    <s v="call"/>
    <n v="60"/>
    <n v="5.1587300000000003E-2"/>
    <n v="0.33"/>
    <n v="12787.5"/>
    <n v="12230"/>
    <n v="0.06"/>
    <n v="0"/>
    <n v="11667.9"/>
    <n v="25"/>
    <n v="12"/>
    <n v="3.9682500000000004E-3"/>
  </r>
  <r>
    <x v="0"/>
    <n v="1068"/>
    <x v="8"/>
    <n v="0"/>
    <n v="0"/>
    <n v="9.3181999999999992"/>
    <n v="9.3181999999999992"/>
    <s v="asian"/>
    <s v="call"/>
    <n v="15"/>
    <n v="5.1587300000000003E-2"/>
    <n v="0.16"/>
    <n v="17132.5"/>
    <n v="17245"/>
    <n v="0.06"/>
    <n v="0"/>
    <n v="15992.1"/>
    <n v="25"/>
    <n v="12"/>
    <n v="3.9682500000000004E-3"/>
  </r>
  <r>
    <x v="0"/>
    <n v="1067"/>
    <x v="3"/>
    <n v="0"/>
    <n v="0"/>
    <n v="2.1364100000000001E-5"/>
    <n v="2.1364100000000001E-5"/>
    <s v="asian"/>
    <s v="call"/>
    <n v="800"/>
    <n v="4.3650799999999997E-2"/>
    <n v="0.28000000000000003"/>
    <n v="4032.6"/>
    <n v="3589"/>
    <n v="0.06"/>
    <n v="0"/>
    <n v="3645.25"/>
    <n v="23"/>
    <n v="12"/>
    <n v="3.9682500000000004E-3"/>
  </r>
  <r>
    <x v="0"/>
    <n v="1070"/>
    <x v="14"/>
    <n v="0"/>
    <n v="0"/>
    <n v="260375"/>
    <n v="260375"/>
    <s v="forward"/>
    <s v="put"/>
    <n v="250"/>
    <n v="3.9682500000000002E-2"/>
    <n v="0"/>
    <n v="18268.5"/>
    <n v="19310"/>
    <n v="0.06"/>
    <n v="0"/>
    <n v="0"/>
    <n v="0"/>
    <n v="0"/>
    <n v="0"/>
  </r>
  <r>
    <x v="0"/>
    <n v="1066"/>
    <x v="13"/>
    <n v="0"/>
    <n v="0"/>
    <n v="7.2675200000000002"/>
    <n v="7.2675200000000002"/>
    <s v="euro"/>
    <s v="call"/>
    <n v="15"/>
    <n v="3.9682500000000002E-2"/>
    <n v="0.15"/>
    <n v="56298"/>
    <n v="51370"/>
    <n v="0.06"/>
    <n v="0"/>
    <n v="0"/>
    <n v="0"/>
    <n v="0"/>
    <n v="0"/>
  </r>
  <r>
    <x v="0"/>
    <n v="1065"/>
    <x v="8"/>
    <n v="0"/>
    <n v="0"/>
    <n v="4476.32"/>
    <n v="4476.32"/>
    <s v="euro"/>
    <s v="call"/>
    <n v="15"/>
    <n v="3.9682500000000002E-2"/>
    <n v="0.15"/>
    <n v="17077.5"/>
    <n v="17245"/>
    <n v="0.06"/>
    <n v="0"/>
    <n v="0"/>
    <n v="0"/>
    <n v="0"/>
    <n v="0"/>
  </r>
  <r>
    <x v="0"/>
    <n v="1063"/>
    <x v="3"/>
    <n v="0"/>
    <n v="0"/>
    <n v="-23564"/>
    <n v="-23564"/>
    <s v="forward"/>
    <s v="call"/>
    <n v="860"/>
    <n v="2.3809500000000001E-2"/>
    <n v="0"/>
    <n v="3561.6"/>
    <n v="3589"/>
    <n v="0.06"/>
    <n v="0"/>
    <n v="0"/>
    <n v="0"/>
    <n v="0"/>
    <n v="0"/>
  </r>
  <r>
    <x v="0"/>
    <n v="1022"/>
    <x v="4"/>
    <n v="2"/>
    <n v="-5350"/>
    <n v="-24610"/>
    <n v="-29960"/>
    <s v="forward"/>
    <s v="call"/>
    <n v="1070"/>
    <n v="0.111111"/>
    <n v="0"/>
    <n v="3738"/>
    <n v="3766"/>
    <n v="0.05"/>
    <n v="0"/>
    <n v="0"/>
    <n v="0"/>
    <n v="0"/>
    <n v="0"/>
  </r>
  <r>
    <x v="1"/>
    <n v="1011"/>
    <x v="2"/>
    <n v="0"/>
    <n v="-4.4910300000000003"/>
    <n v="-2.0084300000000002"/>
    <n v="-2.4826000000000001"/>
    <s v="asian"/>
    <s v="put"/>
    <n v="929.2"/>
    <n v="0.43253999999999998"/>
    <n v="0.13800000000000001"/>
    <n v="1627.2"/>
    <n v="1806"/>
    <n v="0.05"/>
    <n v="0"/>
    <n v="1775.49"/>
    <n v="198"/>
    <n v="89"/>
    <n v="3.9682500000000004E-3"/>
  </r>
  <r>
    <x v="1"/>
    <n v="1023"/>
    <x v="4"/>
    <n v="0"/>
    <n v="-6440"/>
    <n v="-14720"/>
    <n v="-21160"/>
    <s v="forward"/>
    <s v="call"/>
    <n v="920"/>
    <n v="0.19444400000000001"/>
    <n v="0"/>
    <n v="3739"/>
    <n v="3762"/>
    <n v="0.05"/>
    <n v="0"/>
    <n v="0"/>
    <n v="0"/>
    <n v="0"/>
    <n v="0"/>
  </r>
  <r>
    <x v="1"/>
    <n v="1024"/>
    <x v="4"/>
    <n v="0"/>
    <n v="-6020"/>
    <n v="-3440"/>
    <n v="-9460"/>
    <s v="forward"/>
    <s v="call"/>
    <n v="860"/>
    <n v="0.27777800000000002"/>
    <n v="0"/>
    <n v="3751"/>
    <n v="3762"/>
    <n v="0.05"/>
    <n v="0"/>
    <n v="0"/>
    <n v="0"/>
    <n v="0"/>
    <n v="0"/>
  </r>
  <r>
    <x v="1"/>
    <n v="1025"/>
    <x v="4"/>
    <n v="0"/>
    <n v="-2100"/>
    <n v="900"/>
    <n v="-1200"/>
    <s v="forward"/>
    <s v="call"/>
    <n v="300"/>
    <n v="0.35317500000000002"/>
    <n v="0"/>
    <n v="3758"/>
    <n v="3762"/>
    <n v="0.05"/>
    <n v="0"/>
    <n v="0"/>
    <n v="0"/>
    <n v="0"/>
    <n v="0"/>
  </r>
  <r>
    <x v="1"/>
    <n v="1026"/>
    <x v="1"/>
    <n v="0"/>
    <n v="-0.214308"/>
    <n v="-0.111152"/>
    <n v="-0.103156"/>
    <s v="asian"/>
    <s v="put"/>
    <n v="126"/>
    <n v="0.47619"/>
    <n v="0.18"/>
    <n v="3248.7"/>
    <n v="3764"/>
    <n v="0.05"/>
    <n v="0"/>
    <n v="3817.21"/>
    <n v="205"/>
    <n v="86"/>
    <n v="3.9682500000000004E-3"/>
  </r>
  <r>
    <x v="1"/>
    <n v="1028"/>
    <x v="3"/>
    <n v="0"/>
    <n v="4800"/>
    <n v="15600"/>
    <n v="20400"/>
    <s v="forward"/>
    <s v="call"/>
    <n v="300"/>
    <n v="0.35317500000000002"/>
    <n v="0"/>
    <n v="3641"/>
    <n v="3573"/>
    <n v="0"/>
    <n v="0"/>
    <n v="51.7"/>
    <n v="360"/>
    <n v="0"/>
    <n v="0"/>
  </r>
  <r>
    <x v="1"/>
    <n v="1039"/>
    <x v="5"/>
    <n v="0"/>
    <n v="-97124"/>
    <n v="-50164.7"/>
    <n v="-46931.363335201211"/>
    <s v="asian"/>
    <s v="call"/>
    <n v="1000"/>
    <n v="0.32936500000000002"/>
    <n v="0.31"/>
    <n v="3536.5"/>
    <n v="3437"/>
    <n v="0.06"/>
    <n v="0"/>
    <n v="3365.81"/>
    <n v="125"/>
    <n v="42"/>
    <n v="3.9682500000000004E-3"/>
  </r>
  <r>
    <x v="1"/>
    <n v="1062"/>
    <x v="6"/>
    <n v="0"/>
    <n v="-27000"/>
    <n v="-429000"/>
    <n v="-456000"/>
    <s v="forward"/>
    <s v="call"/>
    <n v="10000"/>
    <n v="0.25"/>
    <n v="0"/>
    <n v="439.5"/>
    <n v="485.1"/>
    <n v="0.06"/>
    <n v="0"/>
    <n v="0"/>
    <n v="0"/>
    <n v="0"/>
    <n v="0"/>
  </r>
  <r>
    <x v="1"/>
    <n v="1063"/>
    <x v="3"/>
    <n v="2"/>
    <n v="-860"/>
    <n v="-23564"/>
    <n v="-24424"/>
    <s v="forward"/>
    <s v="call"/>
    <n v="860"/>
    <n v="1.9841299999999999E-2"/>
    <n v="0"/>
    <n v="3561.6"/>
    <n v="3590"/>
    <n v="0.06"/>
    <n v="0"/>
    <n v="0"/>
    <n v="0"/>
    <n v="0"/>
    <n v="0"/>
  </r>
  <r>
    <x v="1"/>
    <n v="1065"/>
    <x v="8"/>
    <n v="0"/>
    <n v="-7424.07"/>
    <n v="-4476.32"/>
    <n v="-2947.76"/>
    <s v="euro"/>
    <s v="call"/>
    <n v="15"/>
    <n v="3.5714299999999997E-2"/>
    <n v="0.15"/>
    <n v="17077.5"/>
    <n v="17085"/>
    <n v="0.06"/>
    <n v="0"/>
    <n v="0"/>
    <n v="0"/>
    <n v="0"/>
    <n v="0"/>
  </r>
  <r>
    <x v="1"/>
    <n v="1066"/>
    <x v="13"/>
    <n v="0"/>
    <n v="-11.760199999999999"/>
    <n v="7.2675200000000002"/>
    <n v="-4.4926500000000003"/>
    <s v="euro"/>
    <s v="call"/>
    <n v="15"/>
    <n v="3.5714299999999997E-2"/>
    <n v="0.15"/>
    <n v="56298"/>
    <n v="51440"/>
    <n v="0.06"/>
    <n v="0"/>
    <n v="0"/>
    <n v="0"/>
    <n v="0"/>
    <n v="0"/>
  </r>
  <r>
    <x v="1"/>
    <n v="1067"/>
    <x v="3"/>
    <n v="0"/>
    <n v="-2.1409399999999999E-5"/>
    <n v="2.1364100000000001E-5"/>
    <n v="-4.5278999999999998E-8"/>
    <s v="asian"/>
    <s v="call"/>
    <n v="800"/>
    <n v="3.9682500000000002E-2"/>
    <n v="0.28000000000000003"/>
    <n v="4032.6"/>
    <n v="3573"/>
    <n v="0.06"/>
    <n v="0"/>
    <n v="3639.69"/>
    <n v="23"/>
    <n v="13"/>
    <n v="3.9682500000000004E-3"/>
  </r>
  <r>
    <x v="1"/>
    <n v="1068"/>
    <x v="8"/>
    <n v="0"/>
    <n v="-10.0336"/>
    <n v="9.3181999999999992"/>
    <n v="-0.71541399999999999"/>
    <s v="asian"/>
    <s v="call"/>
    <n v="15"/>
    <n v="4.7619000000000002E-2"/>
    <n v="0.16"/>
    <n v="17132.5"/>
    <n v="17085"/>
    <n v="0.06"/>
    <n v="0"/>
    <n v="16076.2"/>
    <n v="25"/>
    <n v="13"/>
    <n v="3.9682500000000004E-3"/>
  </r>
  <r>
    <x v="1"/>
    <n v="1069"/>
    <x v="16"/>
    <n v="0"/>
    <n v="-29.869800000000001"/>
    <n v="25.0183"/>
    <n v="-4.8514799999999996"/>
    <s v="asian"/>
    <s v="call"/>
    <n v="60"/>
    <n v="4.7619000000000002E-2"/>
    <n v="0.33"/>
    <n v="12787.5"/>
    <n v="12155"/>
    <n v="0.06"/>
    <n v="0"/>
    <n v="11705.4"/>
    <n v="25"/>
    <n v="13"/>
    <n v="3.9682500000000004E-3"/>
  </r>
  <r>
    <x v="1"/>
    <n v="1070"/>
    <x v="14"/>
    <n v="0"/>
    <n v="93750"/>
    <n v="260375"/>
    <n v="354125"/>
    <s v="forward"/>
    <s v="put"/>
    <n v="250"/>
    <n v="3.5714299999999997E-2"/>
    <n v="0"/>
    <n v="18268.5"/>
    <n v="19685"/>
    <n v="0.06"/>
    <n v="0"/>
    <n v="0"/>
    <n v="0"/>
    <n v="0"/>
    <n v="0"/>
  </r>
  <r>
    <x v="1"/>
    <n v="1073"/>
    <x v="20"/>
    <n v="2"/>
    <n v="-31000"/>
    <n v="123625"/>
    <n v="92625"/>
    <s v="forward"/>
    <s v="put"/>
    <n v="250"/>
    <n v="4.7619000000000002E-2"/>
    <n v="0"/>
    <n v="23460.5"/>
    <n v="23831"/>
    <n v="0.06"/>
    <n v="0"/>
    <n v="0"/>
    <n v="21"/>
    <n v="0"/>
    <n v="0"/>
  </r>
  <r>
    <x v="1"/>
    <n v="1074"/>
    <x v="21"/>
    <n v="0"/>
    <n v="-95000"/>
    <n v="107375"/>
    <n v="12375"/>
    <s v="forward"/>
    <s v="put"/>
    <n v="250"/>
    <n v="4.7619000000000002E-2"/>
    <n v="0.25"/>
    <n v="23465.5"/>
    <n v="23515"/>
    <n v="0.06"/>
    <n v="0"/>
    <n v="0"/>
    <n v="21"/>
    <n v="0"/>
    <n v="0"/>
  </r>
  <r>
    <x v="1"/>
    <n v="1075"/>
    <x v="20"/>
    <n v="2"/>
    <n v="-41000"/>
    <n v="77500"/>
    <n v="36500"/>
    <s v="forward"/>
    <s v="put"/>
    <n v="250"/>
    <n v="4.7619000000000002E-2"/>
    <n v="0.25"/>
    <n v="23645"/>
    <n v="23791"/>
    <n v="0.06"/>
    <n v="0"/>
    <n v="0"/>
    <n v="21"/>
    <n v="0"/>
    <n v="0"/>
  </r>
  <r>
    <x v="1"/>
    <n v="1076"/>
    <x v="20"/>
    <n v="0"/>
    <n v="-92500"/>
    <n v="52500"/>
    <n v="-40000"/>
    <s v="forward"/>
    <s v="put"/>
    <n v="250"/>
    <n v="4.7619000000000002E-2"/>
    <n v="0.2"/>
    <n v="23745"/>
    <n v="23585"/>
    <n v="0.06"/>
    <n v="0"/>
    <n v="0"/>
    <n v="21"/>
    <n v="0"/>
    <n v="0"/>
  </r>
  <r>
    <x v="1"/>
    <n v="1077"/>
    <x v="3"/>
    <n v="0"/>
    <n v="-1.5999300000000001E-3"/>
    <n v="1.5545299999999999E-3"/>
    <n v="-4.5393299999999998E-5"/>
    <s v="asian"/>
    <s v="call"/>
    <n v="60"/>
    <n v="4.7619000000000002E-2"/>
    <n v="0.3"/>
    <n v="4041.4"/>
    <n v="3573"/>
    <n v="0.06"/>
    <n v="0"/>
    <n v="3637.67"/>
    <n v="24"/>
    <n v="12"/>
    <n v="3.9682500000000004E-3"/>
  </r>
  <r>
    <x v="1"/>
    <n v="1078"/>
    <x v="8"/>
    <n v="0"/>
    <n v="-7.9865700000000004"/>
    <n v="7.6213199999999999"/>
    <n v="-0.365257"/>
    <s v="asian"/>
    <s v="call"/>
    <n v="45"/>
    <n v="4.7619000000000002E-2"/>
    <n v="0.16"/>
    <n v="17292"/>
    <n v="17085"/>
    <n v="0.06"/>
    <n v="0"/>
    <n v="16117.9"/>
    <n v="24"/>
    <n v="12"/>
    <n v="3.9682500000000004E-3"/>
  </r>
  <r>
    <x v="1"/>
    <n v="1079"/>
    <x v="12"/>
    <n v="0"/>
    <n v="-0.68584999999999996"/>
    <n v="0.62770099999999995"/>
    <n v="-5.8149300000000001E-2"/>
    <s v="asian"/>
    <s v="call"/>
    <n v="80"/>
    <n v="5.5555599999999997E-2"/>
    <n v="0.36"/>
    <n v="3191.25"/>
    <n v="2786"/>
    <n v="0.06"/>
    <n v="0"/>
    <n v="2806.78"/>
    <n v="23"/>
    <n v="9"/>
    <n v="3.9682500000000004E-3"/>
  </r>
  <r>
    <x v="1"/>
    <n v="1082"/>
    <x v="3"/>
    <n v="0"/>
    <n v="-8.9743600000000007E-2"/>
    <n v="8.3427500000000002E-2"/>
    <n v="-6.3160500000000001E-3"/>
    <s v="asian"/>
    <s v="call"/>
    <n v="120"/>
    <n v="5.1587300000000003E-2"/>
    <n v="0.3"/>
    <n v="4012.8"/>
    <n v="3573"/>
    <n v="0.06"/>
    <n v="0"/>
    <n v="3635.91"/>
    <n v="24"/>
    <n v="11"/>
    <n v="3.9682500000000004E-3"/>
  </r>
  <r>
    <x v="1"/>
    <n v="1083"/>
    <x v="8"/>
    <n v="0"/>
    <n v="-32.328800000000001"/>
    <n v="29.4192"/>
    <n v="-2.9095499999999999"/>
    <s v="asian"/>
    <s v="call"/>
    <n v="30"/>
    <n v="5.1587300000000003E-2"/>
    <n v="0.16"/>
    <n v="17292"/>
    <n v="17085"/>
    <n v="0.06"/>
    <n v="0"/>
    <n v="16153.2"/>
    <n v="24"/>
    <n v="11"/>
    <n v="3.9682500000000004E-3"/>
  </r>
  <r>
    <x v="1"/>
    <n v="1084"/>
    <x v="4"/>
    <n v="0"/>
    <n v="-0.68847499999999995"/>
    <n v="0.534497"/>
    <n v="-0.153978"/>
    <s v="asian"/>
    <s v="call"/>
    <n v="40"/>
    <n v="5.5555599999999997E-2"/>
    <n v="0.34"/>
    <n v="4225.1000000000004"/>
    <n v="3762"/>
    <n v="0.06"/>
    <n v="0"/>
    <n v="3780.22"/>
    <n v="23"/>
    <n v="9"/>
    <n v="3.9682500000000004E-3"/>
  </r>
  <r>
    <x v="1"/>
    <n v="1085"/>
    <x v="19"/>
    <n v="0"/>
    <n v="-144.55699999999999"/>
    <n v="87.422399999999996"/>
    <n v="-57.134900000000002"/>
    <s v="asian"/>
    <s v="call"/>
    <n v="20"/>
    <n v="5.5555599999999997E-2"/>
    <n v="0.34"/>
    <n v="3827.2"/>
    <n v="3694"/>
    <n v="0.06"/>
    <n v="0"/>
    <n v="3571.67"/>
    <n v="23"/>
    <n v="9"/>
    <n v="3.9682500000000004E-3"/>
  </r>
  <r>
    <x v="1"/>
    <n v="1086"/>
    <x v="3"/>
    <n v="0"/>
    <n v="-11.3124"/>
    <n v="9.0772899999999996"/>
    <n v="-2.2351000000000001"/>
    <s v="asian"/>
    <s v="call"/>
    <n v="120"/>
    <n v="5.5555599999999997E-2"/>
    <n v="0.44"/>
    <n v="4118.1499999999996"/>
    <n v="3573"/>
    <n v="0.06"/>
    <n v="0"/>
    <n v="3643"/>
    <n v="23"/>
    <n v="9"/>
    <n v="3.9682500000000004E-3"/>
  </r>
  <r>
    <x v="1"/>
    <n v="1087"/>
    <x v="8"/>
    <n v="0"/>
    <n v="-100.04600000000001"/>
    <n v="86.859499999999997"/>
    <n v="-13.186299999999999"/>
    <s v="asian"/>
    <s v="call"/>
    <n v="120"/>
    <n v="5.5555599999999997E-2"/>
    <n v="0.25"/>
    <n v="17997.5"/>
    <n v="17085"/>
    <n v="0.06"/>
    <n v="0"/>
    <n v="16257.2"/>
    <n v="23"/>
    <n v="9"/>
    <n v="3.9682500000000004E-3"/>
  </r>
  <r>
    <x v="1"/>
    <n v="1088"/>
    <x v="10"/>
    <n v="0"/>
    <n v="-3.2999300000000002E-2"/>
    <n v="2.91223E-2"/>
    <n v="-3.8770300000000001E-3"/>
    <s v="asian"/>
    <s v="call"/>
    <n v="30"/>
    <n v="5.5555599999999997E-2"/>
    <n v="0.3"/>
    <n v="6233"/>
    <n v="5519"/>
    <n v="0.06"/>
    <n v="0"/>
    <n v="5483.56"/>
    <n v="23"/>
    <n v="9"/>
    <n v="3.9682500000000004E-3"/>
  </r>
  <r>
    <x v="1"/>
    <n v="1089"/>
    <x v="6"/>
    <n v="0"/>
    <n v="-6.7524199999999999"/>
    <n v="4.9039200000000003"/>
    <n v="-1.8485"/>
    <s v="asian"/>
    <s v="call"/>
    <n v="3000"/>
    <n v="5.5555599999999997E-2"/>
    <n v="0.37"/>
    <n v="546.02"/>
    <n v="485.1"/>
    <n v="0.06"/>
    <n v="0"/>
    <n v="477.22399999999999"/>
    <n v="23"/>
    <n v="9"/>
    <n v="3.9682500000000004E-3"/>
  </r>
  <r>
    <x v="1"/>
    <n v="1090"/>
    <x v="18"/>
    <n v="0"/>
    <n v="-1.5578900000000001E-5"/>
    <n v="1.38751E-5"/>
    <n v="-1.7038000000000001E-6"/>
    <s v="asian"/>
    <s v="call"/>
    <n v="10"/>
    <n v="5.5555599999999997E-2"/>
    <n v="0.25"/>
    <n v="5858.1"/>
    <n v="5162"/>
    <n v="0.06"/>
    <n v="0"/>
    <n v="5097.7700000000004"/>
    <n v="23"/>
    <n v="9"/>
    <n v="3.9682500000000004E-3"/>
  </r>
  <r>
    <x v="1"/>
    <n v="1091"/>
    <x v="3"/>
    <n v="0"/>
    <n v="-23.113800000000001"/>
    <n v="19.208600000000001"/>
    <n v="-3.9051999999999998"/>
    <s v="asian"/>
    <s v="call"/>
    <n v="480"/>
    <n v="5.5555599999999997E-2"/>
    <n v="0.33"/>
    <n v="4011.7"/>
    <n v="3573"/>
    <n v="0.06"/>
    <n v="0"/>
    <n v="3646.5"/>
    <n v="22"/>
    <n v="8"/>
    <n v="3.9682500000000004E-3"/>
  </r>
  <r>
    <x v="1"/>
    <n v="1092"/>
    <x v="12"/>
    <n v="0"/>
    <n v="-16.427299999999999"/>
    <n v="13.6358"/>
    <n v="-2.79148"/>
    <s v="asian"/>
    <s v="call"/>
    <n v="40"/>
    <n v="5.5555599999999997E-2"/>
    <n v="0.32"/>
    <n v="3040.4"/>
    <n v="2786"/>
    <n v="0.06"/>
    <n v="0"/>
    <n v="2810.13"/>
    <n v="22"/>
    <n v="8"/>
    <n v="3.9682500000000004E-3"/>
  </r>
  <r>
    <x v="1"/>
    <n v="1093"/>
    <x v="17"/>
    <n v="0"/>
    <n v="-601.04200000000003"/>
    <n v="494.43400000000003"/>
    <n v="-106.608"/>
    <s v="asian"/>
    <s v="call"/>
    <n v="1000"/>
    <n v="5.5555599999999997E-2"/>
    <n v="0.27"/>
    <n v="649.32000000000005"/>
    <n v="610.20000000000005"/>
    <n v="0.06"/>
    <n v="0"/>
    <n v="626.99699999999996"/>
    <n v="22"/>
    <n v="8"/>
    <n v="3.9682500000000004E-3"/>
  </r>
  <r>
    <x v="1"/>
    <n v="1094"/>
    <x v="16"/>
    <n v="0"/>
    <n v="-4.9676999999999998"/>
    <n v="4.2138799999999996"/>
    <n v="-0.75381600000000004"/>
    <s v="asian"/>
    <s v="call"/>
    <n v="30"/>
    <n v="5.5555599999999997E-2"/>
    <n v="0.34"/>
    <n v="13460.8"/>
    <n v="12155"/>
    <n v="0.06"/>
    <n v="0"/>
    <n v="11721.3"/>
    <n v="22"/>
    <n v="8"/>
    <n v="3.9682500000000004E-3"/>
  </r>
  <r>
    <x v="1"/>
    <n v="1095"/>
    <x v="10"/>
    <n v="0"/>
    <n v="-1.5681"/>
    <n v="1.24004"/>
    <n v="-0.32805200000000001"/>
    <s v="asian"/>
    <s v="call"/>
    <n v="30"/>
    <n v="5.5555599999999997E-2"/>
    <n v="0.25"/>
    <n v="5974.1"/>
    <n v="5519"/>
    <n v="0.06"/>
    <n v="0"/>
    <n v="5492.5"/>
    <n v="22"/>
    <n v="8"/>
    <n v="3.9682500000000004E-3"/>
  </r>
  <r>
    <x v="1"/>
    <n v="1096"/>
    <x v="8"/>
    <n v="0"/>
    <n v="-4906.09"/>
    <n v="3558.19"/>
    <n v="-1347.9"/>
    <s v="asian"/>
    <s v="call"/>
    <n v="100"/>
    <n v="5.5555599999999997E-2"/>
    <n v="0.2"/>
    <n v="17237"/>
    <n v="17085"/>
    <n v="0.06"/>
    <n v="0"/>
    <n v="16326.3"/>
    <n v="22"/>
    <n v="8"/>
    <n v="3.9682500000000004E-3"/>
  </r>
  <r>
    <x v="1"/>
    <n v="1097"/>
    <x v="0"/>
    <n v="0"/>
    <n v="-1638.81"/>
    <n v="764.83600000000001"/>
    <n v="-873.97500000000002"/>
    <s v="asian"/>
    <s v="put"/>
    <n v="255"/>
    <n v="0.519841"/>
    <n v="0.125"/>
    <n v="1615.5"/>
    <n v="1832"/>
    <n v="0.06"/>
    <n v="0"/>
    <n v="0"/>
    <n v="40"/>
    <n v="0"/>
    <n v="0.36507899999999999"/>
  </r>
  <r>
    <x v="1"/>
    <n v="1098"/>
    <x v="14"/>
    <n v="0"/>
    <n v="93750"/>
    <n v="89475"/>
    <n v="183225"/>
    <s v="forward"/>
    <s v="put"/>
    <n v="250"/>
    <n v="6.7460300000000001E-2"/>
    <n v="0"/>
    <n v="18952.099999999999"/>
    <n v="19685"/>
    <n v="0.06"/>
    <n v="0"/>
    <n v="0"/>
    <n v="0"/>
    <n v="0"/>
    <n v="0"/>
  </r>
  <r>
    <x v="1"/>
    <n v="1099"/>
    <x v="15"/>
    <n v="0"/>
    <n v="-3.4628300000000002E-4"/>
    <n v="3.4406900000000002E-4"/>
    <n v="-2.2139999999999999E-6"/>
    <s v="asian"/>
    <s v="call"/>
    <n v="15"/>
    <n v="6.3492099999999996E-2"/>
    <n v="0.16"/>
    <n v="6406.4"/>
    <n v="5792"/>
    <n v="0.06"/>
    <n v="0"/>
    <n v="5828.57"/>
    <n v="23"/>
    <n v="7"/>
    <n v="3.9682500000000004E-3"/>
  </r>
  <r>
    <x v="1"/>
    <n v="1100"/>
    <x v="4"/>
    <n v="0"/>
    <n v="-6.5118400000000003"/>
    <n v="4.3960499999999998"/>
    <n v="-2.11578"/>
    <s v="asian"/>
    <s v="call"/>
    <n v="30"/>
    <n v="6.3492099999999996E-2"/>
    <n v="0.3"/>
    <n v="4147"/>
    <n v="3762"/>
    <n v="0.06"/>
    <n v="0"/>
    <n v="3791.29"/>
    <n v="23"/>
    <n v="7"/>
    <n v="3.9682500000000004E-3"/>
  </r>
  <r>
    <x v="1"/>
    <n v="1101"/>
    <x v="13"/>
    <n v="0"/>
    <n v="-2.5789499999999999"/>
    <n v="2.0503999999999998"/>
    <n v="-0.52854999999999996"/>
    <s v="asian"/>
    <s v="call"/>
    <n v="1000"/>
    <n v="7.1428599999999995E-2"/>
    <n v="0.13"/>
    <n v="55252.800000000003"/>
    <n v="51440"/>
    <n v="0.06"/>
    <n v="0"/>
    <n v="51230"/>
    <n v="24"/>
    <n v="6"/>
    <n v="3.9682500000000004E-3"/>
  </r>
  <r>
    <x v="1"/>
    <n v="1102"/>
    <x v="6"/>
    <n v="0"/>
    <n v="-26.5487"/>
    <n v="16.092300000000002"/>
    <n v="-10.4564"/>
    <s v="asian"/>
    <s v="call"/>
    <n v="1000"/>
    <n v="7.1428599999999995E-2"/>
    <n v="0.32"/>
    <n v="543.72"/>
    <n v="485.1"/>
    <n v="0.06"/>
    <n v="0"/>
    <n v="480.303"/>
    <n v="24"/>
    <n v="6"/>
    <n v="3.9682500000000004E-3"/>
  </r>
  <r>
    <x v="1"/>
    <n v="1103"/>
    <x v="12"/>
    <n v="0"/>
    <n v="-1.5933800000000001E-2"/>
    <n v="1.5448999999999999E-2"/>
    <n v="-4.8472899999999999E-4"/>
    <s v="asian"/>
    <s v="call"/>
    <n v="30"/>
    <n v="7.1428599999999995E-2"/>
    <n v="0.17"/>
    <n v="3084.4"/>
    <n v="2786"/>
    <n v="0.06"/>
    <n v="0"/>
    <n v="2819.67"/>
    <n v="24"/>
    <n v="6"/>
    <n v="3.9682500000000004E-3"/>
  </r>
  <r>
    <x v="1"/>
    <n v="1104"/>
    <x v="11"/>
    <n v="0"/>
    <n v="-3.9168299999999996E-3"/>
    <n v="3.2716799999999999E-3"/>
    <n v="-6.4514900000000003E-4"/>
    <s v="asian"/>
    <s v="call"/>
    <n v="30"/>
    <n v="7.1428599999999995E-2"/>
    <n v="0.2"/>
    <n v="3328.6"/>
    <n v="2958"/>
    <n v="0.06"/>
    <n v="0"/>
    <n v="2975"/>
    <n v="24"/>
    <n v="6"/>
    <n v="3.9682500000000004E-3"/>
  </r>
  <r>
    <x v="1"/>
    <n v="1105"/>
    <x v="8"/>
    <n v="0"/>
    <n v="-5714.89"/>
    <n v="3812.41"/>
    <n v="-1902.48"/>
    <s v="asian"/>
    <s v="call"/>
    <n v="40"/>
    <n v="7.1428599999999995E-2"/>
    <n v="0.17"/>
    <n v="17209.5"/>
    <n v="17085"/>
    <n v="0.06"/>
    <n v="0"/>
    <n v="16537.5"/>
    <n v="24"/>
    <n v="6"/>
    <n v="3.9682500000000004E-3"/>
  </r>
  <r>
    <x v="1"/>
    <n v="1106"/>
    <x v="10"/>
    <n v="0"/>
    <n v="-0.93379100000000004"/>
    <n v="0.68218400000000001"/>
    <n v="-0.25160700000000003"/>
    <s v="asian"/>
    <s v="call"/>
    <n v="10"/>
    <n v="7.1428599999999995E-2"/>
    <n v="0.22"/>
    <n v="6023.6"/>
    <n v="5519"/>
    <n v="0.06"/>
    <n v="0"/>
    <n v="5503.33"/>
    <n v="24"/>
    <n v="6"/>
    <n v="3.9682500000000004E-3"/>
  </r>
  <r>
    <x v="1"/>
    <n v="1107"/>
    <x v="3"/>
    <n v="0"/>
    <n v="-1.8101700000000001"/>
    <n v="1.4608399999999999"/>
    <n v="-0.34932999999999997"/>
    <s v="asian"/>
    <s v="call"/>
    <n v="60"/>
    <n v="7.1428599999999995E-2"/>
    <n v="0.28000000000000003"/>
    <n v="4064.5"/>
    <n v="3573"/>
    <n v="0.06"/>
    <n v="0"/>
    <n v="3638.33"/>
    <n v="24"/>
    <n v="6"/>
    <n v="3.9682500000000004E-3"/>
  </r>
  <r>
    <x v="1"/>
    <n v="1108"/>
    <x v="4"/>
    <n v="0"/>
    <n v="-3.8394400000000002"/>
    <n v="2.5706799999999999"/>
    <n v="-1.2687600000000001"/>
    <s v="asian"/>
    <s v="call"/>
    <n v="30"/>
    <n v="7.1428599999999995E-2"/>
    <n v="0.28000000000000003"/>
    <n v="4193.2"/>
    <n v="3762"/>
    <n v="0.06"/>
    <n v="0"/>
    <n v="3795"/>
    <n v="24"/>
    <n v="6"/>
    <n v="3.9682500000000004E-3"/>
  </r>
  <r>
    <x v="1"/>
    <n v="1109"/>
    <x v="9"/>
    <n v="0"/>
    <n v="-0.59595799999999999"/>
    <n v="0.53977299999999995"/>
    <n v="-5.6184499999999998E-2"/>
    <s v="asian"/>
    <s v="call"/>
    <n v="20"/>
    <n v="7.1428599999999995E-2"/>
    <n v="0.28000000000000003"/>
    <n v="16997"/>
    <n v="14610"/>
    <n v="0.06"/>
    <n v="0"/>
    <n v="14778"/>
    <n v="23"/>
    <n v="5"/>
    <n v="3.9682500000000004E-3"/>
  </r>
  <r>
    <x v="1"/>
    <n v="1110"/>
    <x v="3"/>
    <n v="0"/>
    <n v="-24.253"/>
    <n v="18.540500000000002"/>
    <n v="-5.7125399999999997"/>
    <s v="asian"/>
    <s v="call"/>
    <n v="170"/>
    <n v="7.1428599999999995E-2"/>
    <n v="0.3"/>
    <n v="4050.2"/>
    <n v="3573"/>
    <n v="0.06"/>
    <n v="0"/>
    <n v="3629.8"/>
    <n v="23"/>
    <n v="5"/>
    <n v="3.9682500000000004E-3"/>
  </r>
  <r>
    <x v="1"/>
    <n v="1111"/>
    <x v="8"/>
    <n v="0"/>
    <n v="-1374.28"/>
    <n v="1068.79"/>
    <n v="-305.48200000000003"/>
    <s v="asian"/>
    <s v="call"/>
    <n v="120"/>
    <n v="7.1428599999999995E-2"/>
    <n v="0.19"/>
    <n v="17908"/>
    <n v="17085"/>
    <n v="0.06"/>
    <n v="0"/>
    <n v="16711"/>
    <n v="23"/>
    <n v="5"/>
    <n v="3.9682500000000004E-3"/>
  </r>
  <r>
    <x v="1"/>
    <n v="1112"/>
    <x v="7"/>
    <n v="0"/>
    <n v="-327.72199999999998"/>
    <n v="280.38600000000002"/>
    <n v="-47.336599999999997"/>
    <s v="asian"/>
    <s v="call"/>
    <n v="140"/>
    <n v="7.1428599999999995E-2"/>
    <n v="0.25"/>
    <n v="19653.5"/>
    <n v="17865"/>
    <n v="0.06"/>
    <n v="0"/>
    <n v="17638.8"/>
    <n v="22"/>
    <n v="4"/>
    <n v="3.9682500000000004E-3"/>
  </r>
  <r>
    <x v="1"/>
    <n v="1113"/>
    <x v="3"/>
    <n v="0"/>
    <n v="-1.0573399999999999"/>
    <n v="0.89519199999999999"/>
    <n v="-0.16215299999999999"/>
    <s v="asian"/>
    <s v="call"/>
    <n v="220"/>
    <n v="7.1428599999999995E-2"/>
    <n v="0.3"/>
    <n v="4232"/>
    <n v="3573"/>
    <n v="0.06"/>
    <n v="0"/>
    <n v="3618"/>
    <n v="22"/>
    <n v="4"/>
    <n v="3.9682500000000004E-3"/>
  </r>
  <r>
    <x v="1"/>
    <n v="1114"/>
    <x v="3"/>
    <n v="0"/>
    <n v="1600"/>
    <n v="8900"/>
    <n v="10500"/>
    <s v="forward"/>
    <s v="call"/>
    <n v="100"/>
    <n v="7.53968E-2"/>
    <n v="0"/>
    <n v="3678"/>
    <n v="3573"/>
    <n v="0.06"/>
    <n v="0"/>
    <n v="0"/>
    <n v="360"/>
    <n v="0"/>
    <n v="0"/>
  </r>
  <r>
    <x v="1"/>
    <n v="1115"/>
    <x v="3"/>
    <n v="0"/>
    <n v="-3838.33"/>
    <n v="2186.27"/>
    <n v="-1652.06"/>
    <s v="asian"/>
    <s v="call"/>
    <n v="60"/>
    <n v="7.53968E-2"/>
    <n v="0.24"/>
    <n v="3628"/>
    <n v="3573"/>
    <n v="0.06"/>
    <n v="0"/>
    <n v="3597.67"/>
    <n v="22"/>
    <n v="3"/>
    <n v="3.9682500000000004E-3"/>
  </r>
  <r>
    <x v="1"/>
    <n v="1116"/>
    <x v="3"/>
    <n v="0"/>
    <n v="-33.682200000000002"/>
    <n v="23.0456"/>
    <n v="-10.6366"/>
    <s v="asian"/>
    <s v="call"/>
    <n v="20"/>
    <n v="7.53968E-2"/>
    <n v="0.32"/>
    <n v="3990.8"/>
    <n v="3573"/>
    <n v="0.06"/>
    <n v="0"/>
    <n v="3597.67"/>
    <n v="22"/>
    <n v="3"/>
    <n v="3.9682500000000004E-3"/>
  </r>
  <r>
    <x v="1"/>
    <n v="1117"/>
    <x v="4"/>
    <n v="0"/>
    <n v="-2733.07"/>
    <n v="1389.75"/>
    <n v="-1343.33"/>
    <s v="asian"/>
    <s v="call"/>
    <n v="40"/>
    <n v="7.53968E-2"/>
    <n v="0.23"/>
    <n v="3799"/>
    <n v="3762"/>
    <n v="0.06"/>
    <n v="0"/>
    <n v="3772.33"/>
    <n v="22"/>
    <n v="3"/>
    <n v="3.9682500000000004E-3"/>
  </r>
  <r>
    <x v="1"/>
    <n v="1118"/>
    <x v="7"/>
    <n v="0"/>
    <n v="-1869.13"/>
    <n v="1332.34"/>
    <n v="-536.78899999999999"/>
    <s v="asian"/>
    <s v="call"/>
    <n v="15"/>
    <n v="7.53968E-2"/>
    <n v="0.21"/>
    <n v="18474.8"/>
    <n v="17865"/>
    <n v="0.06"/>
    <n v="0"/>
    <n v="17836.7"/>
    <n v="22"/>
    <n v="3"/>
    <n v="3.9682500000000004E-3"/>
  </r>
  <r>
    <x v="1"/>
    <n v="1119"/>
    <x v="17"/>
    <n v="0"/>
    <n v="2990.28"/>
    <n v="-5820"/>
    <n v="-2829.72"/>
    <s v="asian"/>
    <s v="call"/>
    <n v="1000"/>
    <n v="8.7301599999999993E-2"/>
    <n v="0.22"/>
    <n v="628.32000000000005"/>
    <n v="610.20000000000005"/>
    <n v="0.06"/>
    <n v="0"/>
    <n v="610.20000000000005"/>
    <n v="23"/>
    <n v="1"/>
    <n v="3.9682500000000004E-3"/>
  </r>
  <r>
    <x v="1"/>
    <n v="1120"/>
    <x v="22"/>
    <n v="0"/>
    <n v="226.39599999999999"/>
    <n v="-463.4"/>
    <n v="-237.00399999999999"/>
    <s v="asian"/>
    <s v="call"/>
    <n v="20"/>
    <n v="8.7301599999999993E-2"/>
    <n v="0.1"/>
    <n v="1769"/>
    <n v="1769"/>
    <n v="0.06"/>
    <n v="0"/>
    <n v="1769"/>
    <n v="23"/>
    <n v="1"/>
    <n v="3.9682500000000004E-3"/>
  </r>
  <r>
    <x v="1"/>
    <n v="1121"/>
    <x v="16"/>
    <n v="0"/>
    <n v="505.31599999999997"/>
    <n v="-948.2"/>
    <n v="-442.88400000000001"/>
    <s v="asian"/>
    <s v="call"/>
    <n v="20"/>
    <n v="8.7301599999999993E-2"/>
    <n v="0.36"/>
    <n v="13337.5"/>
    <n v="12155"/>
    <n v="0.06"/>
    <n v="0"/>
    <n v="12155"/>
    <n v="23"/>
    <n v="1"/>
    <n v="3.9682500000000004E-3"/>
  </r>
  <r>
    <x v="1"/>
    <n v="1122"/>
    <x v="23"/>
    <n v="0"/>
    <n v="301.608"/>
    <n v="-365.6"/>
    <n v="-63.991599999999998"/>
    <s v="asian"/>
    <s v="call"/>
    <n v="40"/>
    <n v="8.7301599999999993E-2"/>
    <n v="0.3"/>
    <n v="2816"/>
    <n v="2558"/>
    <n v="0.06"/>
    <n v="0"/>
    <n v="2558"/>
    <n v="23"/>
    <n v="1"/>
    <n v="3.9682500000000004E-3"/>
  </r>
  <r>
    <x v="1"/>
    <n v="1123"/>
    <x v="3"/>
    <n v="0"/>
    <n v="555.61099999999999"/>
    <n v="-3116.4"/>
    <n v="-2560.79"/>
    <s v="asian"/>
    <s v="call"/>
    <n v="140"/>
    <n v="8.7301599999999993E-2"/>
    <n v="0.31"/>
    <n v="3751.65"/>
    <n v="3573"/>
    <n v="0.06"/>
    <n v="0"/>
    <n v="3573"/>
    <n v="23"/>
    <n v="1"/>
    <n v="3.9682500000000004E-3"/>
  </r>
  <r>
    <x v="1"/>
    <n v="1124"/>
    <x v="24"/>
    <n v="0"/>
    <n v="149.334"/>
    <n v="-479"/>
    <n v="-329.666"/>
    <s v="asian"/>
    <s v="call"/>
    <n v="100"/>
    <n v="8.7301599999999993E-2"/>
    <n v="0.35"/>
    <n v="478.28"/>
    <n v="456"/>
    <n v="0.06"/>
    <n v="0"/>
    <n v="456"/>
    <n v="23"/>
    <n v="1"/>
    <n v="3.9682500000000004E-3"/>
  </r>
  <r>
    <x v="1"/>
    <n v="1125"/>
    <x v="9"/>
    <n v="0"/>
    <n v="611.96400000000006"/>
    <n v="-1265.4000000000001"/>
    <n v="-653.43600000000004"/>
    <s v="asian"/>
    <s v="call"/>
    <n v="30"/>
    <n v="8.7301599999999993E-2"/>
    <n v="0.22"/>
    <n v="15377.3"/>
    <n v="14610"/>
    <n v="0.06"/>
    <n v="0"/>
    <n v="14610"/>
    <n v="23"/>
    <n v="1"/>
    <n v="3.9682500000000004E-3"/>
  </r>
  <r>
    <x v="2"/>
    <n v="1133"/>
    <x v="14"/>
    <n v="0"/>
    <n v="12250"/>
    <n v="0"/>
    <n v="12250"/>
    <s v="forward"/>
    <s v="put"/>
    <n v="250"/>
    <n v="9.1269799999999998E-2"/>
    <n v="0"/>
    <n v="19701"/>
    <n v="19750"/>
    <n v="0.06"/>
    <n v="0"/>
    <n v="0"/>
    <n v="0"/>
    <n v="0"/>
    <n v="0"/>
  </r>
  <r>
    <x v="2"/>
    <n v="1132"/>
    <x v="14"/>
    <n v="0"/>
    <n v="14747.5"/>
    <n v="0"/>
    <n v="14747.5"/>
    <s v="forward"/>
    <s v="put"/>
    <n v="250"/>
    <n v="9.1269799999999998E-2"/>
    <n v="0"/>
    <n v="19691"/>
    <n v="19750"/>
    <n v="0.06"/>
    <n v="0"/>
    <n v="0"/>
    <n v="0"/>
    <n v="0"/>
    <n v="0"/>
  </r>
  <r>
    <x v="2"/>
    <n v="1131"/>
    <x v="9"/>
    <n v="0"/>
    <n v="611.98500000000001"/>
    <n v="-766"/>
    <n v="-154.01499999999999"/>
    <s v="asian"/>
    <s v="call"/>
    <n v="20"/>
    <n v="8.3333299999999999E-2"/>
    <n v="0.3"/>
    <n v="16082"/>
    <n v="14600"/>
    <n v="0.06"/>
    <n v="0"/>
    <n v="14600"/>
    <n v="22"/>
    <n v="1"/>
    <n v="3.9682500000000004E-3"/>
  </r>
  <r>
    <x v="2"/>
    <n v="1130"/>
    <x v="16"/>
    <n v="0"/>
    <n v="411.93099999999998"/>
    <n v="-853.6"/>
    <n v="-441.66899999999998"/>
    <s v="asian"/>
    <s v="call"/>
    <n v="20"/>
    <n v="8.3333299999999999E-2"/>
    <n v="0.36"/>
    <n v="12969"/>
    <n v="11860"/>
    <n v="0.06"/>
    <n v="0"/>
    <n v="11860"/>
    <n v="22"/>
    <n v="1"/>
    <n v="3.9682500000000004E-3"/>
  </r>
  <r>
    <x v="2"/>
    <n v="1129"/>
    <x v="3"/>
    <n v="0"/>
    <n v="420.08699999999999"/>
    <n v="-1174.8"/>
    <n v="-754.71299999999997"/>
    <s v="asian"/>
    <s v="call"/>
    <n v="60"/>
    <n v="8.3333299999999999E-2"/>
    <n v="0.27"/>
    <n v="3698"/>
    <n v="3531"/>
    <n v="0.06"/>
    <n v="0"/>
    <n v="3531"/>
    <n v="22"/>
    <n v="1"/>
    <n v="3.9682500000000004E-3"/>
  </r>
  <r>
    <x v="2"/>
    <n v="1128"/>
    <x v="3"/>
    <n v="0"/>
    <n v="5249.16"/>
    <n v="-16632"/>
    <n v="-11382.8"/>
    <s v="asian"/>
    <s v="call"/>
    <n v="2200"/>
    <n v="7.53968E-2"/>
    <n v="0.38"/>
    <n v="3887.4"/>
    <n v="3531"/>
    <n v="0.06"/>
    <n v="0"/>
    <n v="3531"/>
    <n v="20"/>
    <n v="1"/>
    <n v="3.9682500000000004E-3"/>
  </r>
  <r>
    <x v="2"/>
    <n v="1127"/>
    <x v="14"/>
    <n v="0"/>
    <n v="47200"/>
    <n v="0"/>
    <n v="47200"/>
    <s v="forward"/>
    <s v="put"/>
    <n v="250"/>
    <n v="9.1269799999999998E-2"/>
    <n v="0"/>
    <n v="19561.2"/>
    <n v="19750"/>
    <n v="0"/>
    <n v="0"/>
    <n v="0"/>
    <n v="21"/>
    <n v="0"/>
    <n v="0"/>
  </r>
  <r>
    <x v="2"/>
    <n v="1126"/>
    <x v="14"/>
    <n v="0"/>
    <n v="49695"/>
    <n v="0"/>
    <n v="49695"/>
    <s v="forward"/>
    <s v="put"/>
    <n v="250"/>
    <n v="9.1269799999999998E-2"/>
    <n v="0.25"/>
    <n v="19551.2"/>
    <n v="19750"/>
    <n v="0.06"/>
    <n v="0"/>
    <n v="0"/>
    <n v="21"/>
    <n v="0"/>
    <n v="0"/>
  </r>
  <r>
    <x v="2"/>
    <n v="1125"/>
    <x v="9"/>
    <n v="0"/>
    <n v="177.416"/>
    <n v="-653.43600000000004"/>
    <n v="-476.02100000000002"/>
    <s v="asian"/>
    <s v="call"/>
    <n v="30"/>
    <n v="8.3333299999999999E-2"/>
    <n v="0.22"/>
    <n v="15377.3"/>
    <n v="14600"/>
    <n v="0.06"/>
    <n v="0"/>
    <n v="14605"/>
    <n v="23"/>
    <n v="2"/>
    <n v="3.9682500000000004E-3"/>
  </r>
  <r>
    <x v="2"/>
    <n v="1124"/>
    <x v="24"/>
    <n v="0"/>
    <n v="40.315399999999997"/>
    <n v="-329.666"/>
    <n v="-289.351"/>
    <s v="asian"/>
    <s v="call"/>
    <n v="100"/>
    <n v="8.3333299999999999E-2"/>
    <n v="0.35"/>
    <n v="478.28"/>
    <n v="456.5"/>
    <n v="0.06"/>
    <n v="0"/>
    <n v="456.25"/>
    <n v="23"/>
    <n v="2"/>
    <n v="3.9682500000000004E-3"/>
  </r>
  <r>
    <x v="2"/>
    <n v="1123"/>
    <x v="3"/>
    <n v="0"/>
    <n v="1214.1500000000001"/>
    <n v="-2560.79"/>
    <n v="-1346.64"/>
    <s v="asian"/>
    <s v="call"/>
    <n v="140"/>
    <n v="8.3333299999999999E-2"/>
    <n v="0.31"/>
    <n v="3751.65"/>
    <n v="3531"/>
    <n v="0.06"/>
    <n v="0"/>
    <n v="3552"/>
    <n v="23"/>
    <n v="2"/>
    <n v="3.9682500000000004E-3"/>
  </r>
  <r>
    <x v="2"/>
    <n v="1122"/>
    <x v="23"/>
    <n v="0"/>
    <n v="18.224499999999999"/>
    <n v="-63.991599999999998"/>
    <n v="-45.767099999999999"/>
    <s v="asian"/>
    <s v="call"/>
    <n v="40"/>
    <n v="8.3333299999999999E-2"/>
    <n v="0.3"/>
    <n v="2816"/>
    <n v="2561"/>
    <n v="0.06"/>
    <n v="0"/>
    <n v="2559.5"/>
    <n v="23"/>
    <n v="2"/>
    <n v="3.9682500000000004E-3"/>
  </r>
  <r>
    <x v="2"/>
    <n v="1121"/>
    <x v="16"/>
    <n v="0"/>
    <n v="326.33699999999999"/>
    <n v="-442.88400000000001"/>
    <n v="-116.548"/>
    <s v="asian"/>
    <s v="call"/>
    <n v="20"/>
    <n v="8.3333299999999999E-2"/>
    <n v="0.36"/>
    <n v="13337.5"/>
    <n v="11860"/>
    <n v="0.06"/>
    <n v="0"/>
    <n v="12007.5"/>
    <n v="23"/>
    <n v="2"/>
    <n v="3.9682500000000004E-3"/>
  </r>
  <r>
    <x v="2"/>
    <n v="1120"/>
    <x v="22"/>
    <n v="0"/>
    <n v="60.051900000000003"/>
    <n v="-237.00399999999999"/>
    <n v="-176.952"/>
    <s v="asian"/>
    <s v="call"/>
    <n v="20"/>
    <n v="8.3333299999999999E-2"/>
    <n v="0.1"/>
    <n v="1769"/>
    <n v="1764"/>
    <n v="0.06"/>
    <n v="0"/>
    <n v="1766.5"/>
    <n v="23"/>
    <n v="2"/>
    <n v="3.9682500000000004E-3"/>
  </r>
  <r>
    <x v="2"/>
    <n v="1119"/>
    <x v="17"/>
    <n v="0"/>
    <n v="2635.71"/>
    <n v="-2829.72"/>
    <n v="-194.01"/>
    <s v="asian"/>
    <s v="call"/>
    <n v="1000"/>
    <n v="8.3333299999999999E-2"/>
    <n v="0.22"/>
    <n v="628.32000000000005"/>
    <n v="585.4"/>
    <n v="0.06"/>
    <n v="0"/>
    <n v="597.79999999999995"/>
    <n v="23"/>
    <n v="2"/>
    <n v="3.9682500000000004E-3"/>
  </r>
  <r>
    <x v="2"/>
    <n v="1118"/>
    <x v="7"/>
    <n v="0"/>
    <n v="363.22300000000001"/>
    <n v="-536.78899999999999"/>
    <n v="-173.565"/>
    <s v="asian"/>
    <s v="call"/>
    <n v="15"/>
    <n v="7.1428599999999995E-2"/>
    <n v="0.21"/>
    <n v="18474.8"/>
    <n v="17640"/>
    <n v="0.06"/>
    <n v="0"/>
    <n v="17787.5"/>
    <n v="22"/>
    <n v="4"/>
    <n v="3.9682500000000004E-3"/>
  </r>
  <r>
    <x v="2"/>
    <n v="1117"/>
    <x v="4"/>
    <n v="0"/>
    <n v="707.56899999999996"/>
    <n v="-1343.33"/>
    <n v="-635.75800000000004"/>
    <s v="asian"/>
    <s v="call"/>
    <n v="40"/>
    <n v="7.1428599999999995E-2"/>
    <n v="0.23"/>
    <n v="3799"/>
    <n v="3709"/>
    <n v="0.06"/>
    <n v="0"/>
    <n v="3756.5"/>
    <n v="22"/>
    <n v="4"/>
    <n v="3.9682500000000004E-3"/>
  </r>
  <r>
    <x v="2"/>
    <n v="1116"/>
    <x v="3"/>
    <n v="0"/>
    <n v="8.0183099999999996"/>
    <n v="-10.6366"/>
    <n v="-2.6183200000000002"/>
    <s v="asian"/>
    <s v="call"/>
    <n v="20"/>
    <n v="7.1428599999999995E-2"/>
    <n v="0.32"/>
    <n v="3990.8"/>
    <n v="3531"/>
    <n v="0.06"/>
    <n v="0"/>
    <n v="3581"/>
    <n v="22"/>
    <n v="4"/>
    <n v="3.9682500000000004E-3"/>
  </r>
  <r>
    <x v="2"/>
    <n v="1115"/>
    <x v="3"/>
    <n v="0"/>
    <n v="797.30200000000002"/>
    <n v="-1652.06"/>
    <n v="-854.75900000000001"/>
    <s v="asian"/>
    <s v="call"/>
    <n v="60"/>
    <n v="7.1428599999999995E-2"/>
    <n v="0.24"/>
    <n v="3628"/>
    <n v="3531"/>
    <n v="0.06"/>
    <n v="0"/>
    <n v="3581"/>
    <n v="22"/>
    <n v="4"/>
    <n v="3.9682500000000004E-3"/>
  </r>
  <r>
    <x v="2"/>
    <n v="1114"/>
    <x v="3"/>
    <n v="0"/>
    <n v="4200"/>
    <n v="10500"/>
    <n v="14700"/>
    <s v="forward"/>
    <s v="call"/>
    <n v="100"/>
    <n v="7.1428599999999995E-2"/>
    <n v="0"/>
    <n v="3678"/>
    <n v="3531"/>
    <n v="0.06"/>
    <n v="0"/>
    <n v="0"/>
    <n v="360"/>
    <n v="0"/>
    <n v="0"/>
  </r>
  <r>
    <x v="2"/>
    <n v="1113"/>
    <x v="3"/>
    <n v="0"/>
    <n v="0.15290699999999999"/>
    <n v="-0.16215299999999999"/>
    <n v="-9.2459299999999994E-3"/>
    <s v="asian"/>
    <s v="call"/>
    <n v="220"/>
    <n v="6.7460300000000001E-2"/>
    <n v="0.3"/>
    <n v="4232"/>
    <n v="3531"/>
    <n v="0.06"/>
    <n v="0"/>
    <n v="3600.6"/>
    <n v="22"/>
    <n v="5"/>
    <n v="3.9682500000000004E-3"/>
  </r>
  <r>
    <x v="2"/>
    <n v="1112"/>
    <x v="7"/>
    <n v="0"/>
    <n v="42.081600000000002"/>
    <n v="-47.336599999999997"/>
    <n v="-5.2550600000000003"/>
    <s v="asian"/>
    <s v="call"/>
    <n v="140"/>
    <n v="6.7460300000000001E-2"/>
    <n v="0.25"/>
    <n v="19653.5"/>
    <n v="17640"/>
    <n v="0.06"/>
    <n v="0"/>
    <n v="17639"/>
    <n v="22"/>
    <n v="5"/>
    <n v="3.9682500000000004E-3"/>
  </r>
  <r>
    <x v="2"/>
    <n v="1111"/>
    <x v="8"/>
    <n v="0"/>
    <n v="271.08999999999997"/>
    <n v="-305.48200000000003"/>
    <n v="-34.391300000000001"/>
    <s v="asian"/>
    <s v="call"/>
    <n v="120"/>
    <n v="6.7460300000000001E-2"/>
    <n v="0.19"/>
    <n v="17908"/>
    <n v="16840"/>
    <n v="0.06"/>
    <n v="0"/>
    <n v="16732.5"/>
    <n v="23"/>
    <n v="6"/>
    <n v="3.9682500000000004E-3"/>
  </r>
  <r>
    <x v="2"/>
    <n v="1110"/>
    <x v="3"/>
    <n v="0"/>
    <n v="4.9938399999999996"/>
    <n v="-5.7125399999999997"/>
    <n v="-0.71869300000000003"/>
    <s v="asian"/>
    <s v="call"/>
    <n v="170"/>
    <n v="6.7460300000000001E-2"/>
    <n v="0.3"/>
    <n v="4050.2"/>
    <n v="3531"/>
    <n v="0.06"/>
    <n v="0"/>
    <n v="3613.33"/>
    <n v="23"/>
    <n v="6"/>
    <n v="3.9682500000000004E-3"/>
  </r>
  <r>
    <x v="2"/>
    <n v="1109"/>
    <x v="9"/>
    <n v="0"/>
    <n v="4.5710500000000001E-2"/>
    <n v="-5.6184499999999998E-2"/>
    <n v="-1.0474000000000001E-2"/>
    <s v="asian"/>
    <s v="call"/>
    <n v="20"/>
    <n v="6.7460300000000001E-2"/>
    <n v="0.28000000000000003"/>
    <n v="16997"/>
    <n v="14600"/>
    <n v="0.06"/>
    <n v="0"/>
    <n v="14748.3"/>
    <n v="23"/>
    <n v="6"/>
    <n v="3.9682500000000004E-3"/>
  </r>
  <r>
    <x v="2"/>
    <n v="1108"/>
    <x v="4"/>
    <n v="0"/>
    <n v="1.14371"/>
    <n v="-1.2687600000000001"/>
    <n v="-0.125054"/>
    <s v="asian"/>
    <s v="call"/>
    <n v="30"/>
    <n v="6.7460300000000001E-2"/>
    <n v="0.28000000000000003"/>
    <n v="4193.2"/>
    <n v="3709"/>
    <n v="0.06"/>
    <n v="0"/>
    <n v="3782.71"/>
    <n v="24"/>
    <n v="7"/>
    <n v="3.9682500000000004E-3"/>
  </r>
  <r>
    <x v="2"/>
    <n v="1107"/>
    <x v="3"/>
    <n v="0"/>
    <n v="0.32078200000000001"/>
    <n v="-0.34932999999999997"/>
    <n v="-2.8548E-2"/>
    <s v="asian"/>
    <s v="call"/>
    <n v="60"/>
    <n v="6.7460300000000001E-2"/>
    <n v="0.28000000000000003"/>
    <n v="4064.5"/>
    <n v="3531"/>
    <n v="0.06"/>
    <n v="0"/>
    <n v="3623"/>
    <n v="24"/>
    <n v="7"/>
    <n v="3.9682500000000004E-3"/>
  </r>
  <r>
    <x v="2"/>
    <n v="1106"/>
    <x v="10"/>
    <n v="0"/>
    <n v="0.180316"/>
    <n v="-0.25160700000000003"/>
    <n v="-7.1290999999999993E-2"/>
    <s v="asian"/>
    <s v="call"/>
    <n v="10"/>
    <n v="6.7460300000000001E-2"/>
    <n v="0.22"/>
    <n v="6023.6"/>
    <n v="5512"/>
    <n v="0.06"/>
    <n v="0"/>
    <n v="5504.57"/>
    <n v="24"/>
    <n v="7"/>
    <n v="3.9682500000000004E-3"/>
  </r>
  <r>
    <x v="2"/>
    <n v="1105"/>
    <x v="8"/>
    <n v="0"/>
    <n v="1392.08"/>
    <n v="-1902.48"/>
    <n v="-510.40699999999998"/>
    <s v="asian"/>
    <s v="call"/>
    <n v="40"/>
    <n v="6.7460300000000001E-2"/>
    <n v="0.17"/>
    <n v="17209.5"/>
    <n v="16840"/>
    <n v="0.06"/>
    <n v="0"/>
    <n v="16580.7"/>
    <n v="24"/>
    <n v="7"/>
    <n v="3.9682500000000004E-3"/>
  </r>
  <r>
    <x v="2"/>
    <n v="1104"/>
    <x v="11"/>
    <n v="0"/>
    <n v="3.51219E-4"/>
    <n v="-6.4514900000000003E-4"/>
    <n v="-2.9392900000000001E-4"/>
    <s v="asian"/>
    <s v="call"/>
    <n v="30"/>
    <n v="6.7460300000000001E-2"/>
    <n v="0.2"/>
    <n v="3328.6"/>
    <n v="2980"/>
    <n v="0.06"/>
    <n v="0"/>
    <n v="2975.71"/>
    <n v="24"/>
    <n v="7"/>
    <n v="3.9682500000000004E-3"/>
  </r>
  <r>
    <x v="2"/>
    <n v="1103"/>
    <x v="12"/>
    <n v="0"/>
    <n v="4.4989900000000002E-4"/>
    <n v="-4.8472899999999999E-4"/>
    <n v="-3.4829500000000003E-5"/>
    <s v="asian"/>
    <s v="call"/>
    <n v="30"/>
    <n v="6.7460300000000001E-2"/>
    <n v="0.17"/>
    <n v="3084.4"/>
    <n v="2779"/>
    <n v="0.06"/>
    <n v="0"/>
    <n v="2813.86"/>
    <n v="24"/>
    <n v="7"/>
    <n v="3.9682500000000004E-3"/>
  </r>
  <r>
    <x v="2"/>
    <n v="1102"/>
    <x v="6"/>
    <n v="0"/>
    <n v="6.6077899999999996"/>
    <n v="-10.4564"/>
    <n v="-3.8486099999999999"/>
    <s v="asian"/>
    <s v="call"/>
    <n v="1000"/>
    <n v="6.7460300000000001E-2"/>
    <n v="0.32"/>
    <n v="543.72"/>
    <n v="484.6"/>
    <n v="0.06"/>
    <n v="0"/>
    <n v="480.91699999999997"/>
    <n v="24"/>
    <n v="7"/>
    <n v="3.9682500000000004E-3"/>
  </r>
  <r>
    <x v="2"/>
    <n v="1101"/>
    <x v="13"/>
    <n v="0"/>
    <n v="0.147288"/>
    <n v="-0.52854999999999996"/>
    <n v="-0.38126199999999999"/>
    <s v="asian"/>
    <s v="call"/>
    <n v="1000"/>
    <n v="6.7460300000000001E-2"/>
    <n v="0.13"/>
    <n v="55252.800000000003"/>
    <n v="51770"/>
    <n v="0.06"/>
    <n v="0"/>
    <n v="51307.1"/>
    <n v="24"/>
    <n v="7"/>
    <n v="3.9682500000000004E-3"/>
  </r>
  <r>
    <x v="2"/>
    <n v="1100"/>
    <x v="4"/>
    <n v="0"/>
    <n v="1.90517"/>
    <n v="-2.11578"/>
    <n v="-0.210618"/>
    <s v="asian"/>
    <s v="call"/>
    <n v="30"/>
    <n v="5.9523800000000002E-2"/>
    <n v="0.3"/>
    <n v="4147"/>
    <n v="3709"/>
    <n v="0.06"/>
    <n v="0"/>
    <n v="3781"/>
    <n v="23"/>
    <n v="8"/>
    <n v="3.9682500000000004E-3"/>
  </r>
  <r>
    <x v="2"/>
    <n v="1099"/>
    <x v="15"/>
    <n v="0"/>
    <n v="2.1740100000000001E-6"/>
    <n v="-2.2139999999999999E-6"/>
    <n v="-3.9990700000000001E-8"/>
    <s v="asian"/>
    <s v="call"/>
    <n v="15"/>
    <n v="5.9523800000000002E-2"/>
    <n v="0.16"/>
    <n v="6406.4"/>
    <n v="5778"/>
    <n v="0.06"/>
    <n v="0"/>
    <n v="5822.25"/>
    <n v="23"/>
    <n v="8"/>
    <n v="3.9682500000000004E-3"/>
  </r>
  <r>
    <x v="2"/>
    <n v="1098"/>
    <x v="14"/>
    <n v="0"/>
    <n v="16250"/>
    <n v="183225"/>
    <n v="199475"/>
    <s v="forward"/>
    <s v="put"/>
    <n v="250"/>
    <n v="6.3492099999999996E-2"/>
    <n v="0"/>
    <n v="18952.099999999999"/>
    <n v="19750"/>
    <n v="0.06"/>
    <n v="0"/>
    <n v="0"/>
    <n v="0"/>
    <n v="0"/>
    <n v="0"/>
  </r>
  <r>
    <x v="2"/>
    <n v="1097"/>
    <x v="0"/>
    <n v="0"/>
    <n v="-139.31800000000001"/>
    <n v="-873.97500000000002"/>
    <n v="-1013.29"/>
    <s v="asian"/>
    <s v="put"/>
    <n v="255"/>
    <n v="0.51587300000000003"/>
    <n v="0.125"/>
    <n v="1615.5"/>
    <n v="1821"/>
    <n v="0.06"/>
    <n v="0"/>
    <n v="0"/>
    <n v="40"/>
    <n v="0"/>
    <n v="0.36111100000000002"/>
  </r>
  <r>
    <x v="2"/>
    <n v="1096"/>
    <x v="8"/>
    <n v="0"/>
    <n v="1126.33"/>
    <n v="-1347.9"/>
    <n v="-221.57400000000001"/>
    <s v="asian"/>
    <s v="call"/>
    <n v="100"/>
    <n v="5.1587300000000003E-2"/>
    <n v="0.2"/>
    <n v="17237"/>
    <n v="16840"/>
    <n v="0.06"/>
    <n v="0"/>
    <n v="16383.3"/>
    <n v="22"/>
    <n v="9"/>
    <n v="3.9682500000000004E-3"/>
  </r>
  <r>
    <x v="2"/>
    <n v="1095"/>
    <x v="10"/>
    <n v="0"/>
    <n v="0.27088600000000002"/>
    <n v="-0.32805200000000001"/>
    <n v="-5.7165500000000001E-2"/>
    <s v="asian"/>
    <s v="call"/>
    <n v="30"/>
    <n v="5.1587300000000003E-2"/>
    <n v="0.25"/>
    <n v="5974.1"/>
    <n v="5512"/>
    <n v="0.06"/>
    <n v="0"/>
    <n v="5494.67"/>
    <n v="22"/>
    <n v="9"/>
    <n v="3.9682500000000004E-3"/>
  </r>
  <r>
    <x v="2"/>
    <n v="1094"/>
    <x v="16"/>
    <n v="0"/>
    <n v="0.74080199999999996"/>
    <n v="-0.75381600000000004"/>
    <n v="-1.30145E-2"/>
    <s v="asian"/>
    <s v="call"/>
    <n v="30"/>
    <n v="5.1587300000000003E-2"/>
    <n v="0.34"/>
    <n v="13460.8"/>
    <n v="11860"/>
    <n v="0.06"/>
    <n v="0"/>
    <n v="11736.7"/>
    <n v="22"/>
    <n v="9"/>
    <n v="3.9682500000000004E-3"/>
  </r>
  <r>
    <x v="2"/>
    <n v="1093"/>
    <x v="17"/>
    <n v="0"/>
    <n v="105.68300000000001"/>
    <n v="-106.608"/>
    <n v="-0.92496400000000001"/>
    <s v="asian"/>
    <s v="call"/>
    <n v="1000"/>
    <n v="5.1587300000000003E-2"/>
    <n v="0.27"/>
    <n v="649.32000000000005"/>
    <n v="585.4"/>
    <n v="0.06"/>
    <n v="0"/>
    <n v="622.37599999999998"/>
    <n v="22"/>
    <n v="9"/>
    <n v="3.9682500000000004E-3"/>
  </r>
  <r>
    <x v="2"/>
    <n v="1092"/>
    <x v="12"/>
    <n v="0"/>
    <n v="2.0655899999999998"/>
    <n v="-2.79148"/>
    <n v="-0.72589099999999995"/>
    <s v="asian"/>
    <s v="call"/>
    <n v="40"/>
    <n v="5.1587300000000003E-2"/>
    <n v="0.32"/>
    <n v="3040.4"/>
    <n v="2779"/>
    <n v="0.06"/>
    <n v="0"/>
    <n v="2806.67"/>
    <n v="22"/>
    <n v="9"/>
    <n v="3.9682500000000004E-3"/>
  </r>
  <r>
    <x v="2"/>
    <n v="1091"/>
    <x v="3"/>
    <n v="0"/>
    <n v="3.6593100000000001"/>
    <n v="-3.9051999999999998"/>
    <n v="-0.245895"/>
    <s v="asian"/>
    <s v="call"/>
    <n v="480"/>
    <n v="5.1587300000000003E-2"/>
    <n v="0.33"/>
    <n v="4011.7"/>
    <n v="3531"/>
    <n v="0.06"/>
    <n v="0"/>
    <n v="3633.66"/>
    <n v="22"/>
    <n v="9"/>
    <n v="3.9682500000000004E-3"/>
  </r>
  <r>
    <x v="2"/>
    <n v="1090"/>
    <x v="18"/>
    <n v="0"/>
    <n v="1.68355E-6"/>
    <n v="-1.7038000000000001E-6"/>
    <n v="-2.02519E-8"/>
    <s v="asian"/>
    <s v="call"/>
    <n v="10"/>
    <n v="5.1587300000000003E-2"/>
    <n v="0.25"/>
    <n v="5858.1"/>
    <n v="5144"/>
    <n v="0.06"/>
    <n v="0"/>
    <n v="5102.3999999999996"/>
    <n v="23"/>
    <n v="10"/>
    <n v="3.9682500000000004E-3"/>
  </r>
  <r>
    <x v="2"/>
    <n v="1089"/>
    <x v="6"/>
    <n v="0"/>
    <n v="1.5415700000000001"/>
    <n v="-1.8485"/>
    <n v="-0.30693599999999999"/>
    <s v="asian"/>
    <s v="call"/>
    <n v="3000"/>
    <n v="5.1587300000000003E-2"/>
    <n v="0.37"/>
    <n v="546.02"/>
    <n v="484.6"/>
    <n v="0.06"/>
    <n v="0"/>
    <n v="477.96199999999999"/>
    <n v="23"/>
    <n v="10"/>
    <n v="3.9682500000000004E-3"/>
  </r>
  <r>
    <x v="2"/>
    <n v="1088"/>
    <x v="10"/>
    <n v="0"/>
    <n v="3.5963000000000002E-3"/>
    <n v="-3.8770300000000001E-3"/>
    <n v="-2.8073399999999999E-4"/>
    <s v="asian"/>
    <s v="call"/>
    <n v="30"/>
    <n v="5.1587300000000003E-2"/>
    <n v="0.3"/>
    <n v="6233"/>
    <n v="5512"/>
    <n v="0.06"/>
    <n v="0"/>
    <n v="5486.4"/>
    <n v="23"/>
    <n v="10"/>
    <n v="3.9682500000000004E-3"/>
  </r>
  <r>
    <x v="2"/>
    <n v="1087"/>
    <x v="8"/>
    <n v="0"/>
    <n v="12.6127"/>
    <n v="-13.186299999999999"/>
    <n v="-0.57364099999999996"/>
    <s v="asian"/>
    <s v="call"/>
    <n v="120"/>
    <n v="5.1587300000000003E-2"/>
    <n v="0.25"/>
    <n v="17997.5"/>
    <n v="16840"/>
    <n v="0.06"/>
    <n v="0"/>
    <n v="16315.5"/>
    <n v="23"/>
    <n v="10"/>
    <n v="3.9682500000000004E-3"/>
  </r>
  <r>
    <x v="2"/>
    <n v="1086"/>
    <x v="3"/>
    <n v="0"/>
    <n v="2.0091899999999998"/>
    <n v="-2.2351000000000001"/>
    <n v="-0.225914"/>
    <s v="asian"/>
    <s v="call"/>
    <n v="120"/>
    <n v="5.1587300000000003E-2"/>
    <n v="0.44"/>
    <n v="4118.1499999999996"/>
    <n v="3531"/>
    <n v="0.06"/>
    <n v="0"/>
    <n v="3631.8"/>
    <n v="23"/>
    <n v="10"/>
    <n v="3.9682500000000004E-3"/>
  </r>
  <r>
    <x v="2"/>
    <n v="1085"/>
    <x v="19"/>
    <n v="0"/>
    <n v="22.921700000000001"/>
    <n v="-57.134900000000002"/>
    <n v="-34.213099999999997"/>
    <s v="asian"/>
    <s v="call"/>
    <n v="20"/>
    <n v="5.1587300000000003E-2"/>
    <n v="0.34"/>
    <n v="3827.2"/>
    <n v="3694"/>
    <n v="0.06"/>
    <n v="0"/>
    <n v="3583.9"/>
    <n v="23"/>
    <n v="10"/>
    <n v="3.9682500000000004E-3"/>
  </r>
  <r>
    <x v="2"/>
    <n v="1084"/>
    <x v="4"/>
    <n v="0"/>
    <n v="0.14750099999999999"/>
    <n v="-0.153978"/>
    <n v="-6.4769700000000003E-3"/>
    <s v="asian"/>
    <s v="call"/>
    <n v="40"/>
    <n v="5.1587300000000003E-2"/>
    <n v="0.34"/>
    <n v="4225.1000000000004"/>
    <n v="3709"/>
    <n v="0.06"/>
    <n v="0"/>
    <n v="3773.1"/>
    <n v="23"/>
    <n v="10"/>
    <n v="3.9682500000000004E-3"/>
  </r>
  <r>
    <x v="2"/>
    <n v="1083"/>
    <x v="8"/>
    <n v="0"/>
    <n v="2.8709799999999999"/>
    <n v="-2.9095499999999999"/>
    <n v="-3.8570300000000002E-2"/>
    <s v="asian"/>
    <s v="call"/>
    <n v="30"/>
    <n v="4.7619000000000002E-2"/>
    <n v="0.16"/>
    <n v="17292"/>
    <n v="16840"/>
    <n v="0.06"/>
    <n v="0"/>
    <n v="16210.4"/>
    <n v="24"/>
    <n v="12"/>
    <n v="3.9682500000000004E-3"/>
  </r>
  <r>
    <x v="2"/>
    <n v="1082"/>
    <x v="3"/>
    <n v="0"/>
    <n v="6.2404699999999997E-3"/>
    <n v="-6.3160500000000001E-3"/>
    <n v="-7.55809E-5"/>
    <s v="asian"/>
    <s v="call"/>
    <n v="120"/>
    <n v="4.7619000000000002E-2"/>
    <n v="0.3"/>
    <n v="4012.8"/>
    <n v="3531"/>
    <n v="0.06"/>
    <n v="0"/>
    <n v="3627.17"/>
    <n v="24"/>
    <n v="12"/>
    <n v="3.9682500000000004E-3"/>
  </r>
  <r>
    <x v="2"/>
    <n v="1079"/>
    <x v="12"/>
    <n v="0"/>
    <n v="5.20312E-2"/>
    <n v="-5.8149300000000001E-2"/>
    <n v="-6.1180899999999996E-3"/>
    <s v="asian"/>
    <s v="call"/>
    <n v="80"/>
    <n v="5.1587300000000003E-2"/>
    <n v="0.36"/>
    <n v="3191.25"/>
    <n v="2779"/>
    <n v="0.06"/>
    <n v="0"/>
    <n v="2804"/>
    <n v="23"/>
    <n v="10"/>
    <n v="3.9682500000000004E-3"/>
  </r>
  <r>
    <x v="2"/>
    <n v="1078"/>
    <x v="8"/>
    <n v="0"/>
    <n v="0.36397200000000002"/>
    <n v="-0.365257"/>
    <n v="-1.2840600000000001E-3"/>
    <s v="asian"/>
    <s v="call"/>
    <n v="45"/>
    <n v="4.3650799999999997E-2"/>
    <n v="0.16"/>
    <n v="17292"/>
    <n v="16840"/>
    <n v="0.06"/>
    <n v="0"/>
    <n v="16173.5"/>
    <n v="24"/>
    <n v="13"/>
    <n v="3.9682500000000004E-3"/>
  </r>
  <r>
    <x v="2"/>
    <n v="1077"/>
    <x v="3"/>
    <n v="0"/>
    <n v="4.5279099999999998E-5"/>
    <n v="-4.5393299999999998E-5"/>
    <n v="-1.14229E-7"/>
    <s v="asian"/>
    <s v="call"/>
    <n v="60"/>
    <n v="4.3650799999999997E-2"/>
    <n v="0.3"/>
    <n v="4041.4"/>
    <n v="3531"/>
    <n v="0.06"/>
    <n v="0"/>
    <n v="3629.46"/>
    <n v="24"/>
    <n v="13"/>
    <n v="3.9682500000000004E-3"/>
  </r>
  <r>
    <x v="2"/>
    <n v="1076"/>
    <x v="20"/>
    <n v="0"/>
    <n v="5000"/>
    <n v="-40000"/>
    <n v="-35000"/>
    <s v="forward"/>
    <s v="put"/>
    <n v="250"/>
    <n v="4.3650799999999997E-2"/>
    <n v="0.2"/>
    <n v="23745"/>
    <n v="23605"/>
    <n v="0.06"/>
    <n v="0"/>
    <n v="0"/>
    <n v="21"/>
    <n v="0"/>
    <n v="0"/>
  </r>
  <r>
    <x v="2"/>
    <n v="1074"/>
    <x v="21"/>
    <n v="0"/>
    <n v="0"/>
    <n v="12375"/>
    <n v="12375"/>
    <s v="forward"/>
    <s v="put"/>
    <n v="250"/>
    <n v="4.3650799999999997E-2"/>
    <n v="0.25"/>
    <n v="23465.5"/>
    <n v="23515"/>
    <n v="0.06"/>
    <n v="0"/>
    <n v="0"/>
    <n v="21"/>
    <n v="0"/>
    <n v="0"/>
  </r>
  <r>
    <x v="2"/>
    <n v="1070"/>
    <x v="14"/>
    <n v="0"/>
    <n v="16250"/>
    <n v="354125"/>
    <n v="370375"/>
    <s v="forward"/>
    <s v="put"/>
    <n v="250"/>
    <n v="3.1746000000000003E-2"/>
    <n v="0"/>
    <n v="18268.5"/>
    <n v="19750"/>
    <n v="0.06"/>
    <n v="0"/>
    <n v="0"/>
    <n v="0"/>
    <n v="0"/>
    <n v="0"/>
  </r>
  <r>
    <x v="2"/>
    <n v="1069"/>
    <x v="16"/>
    <n v="0"/>
    <n v="4.7730499999999996"/>
    <n v="-4.8514799999999996"/>
    <n v="-7.843E-2"/>
    <s v="asian"/>
    <s v="call"/>
    <n v="60"/>
    <n v="4.3650799999999997E-2"/>
    <n v="0.33"/>
    <n v="12787.5"/>
    <n v="11860"/>
    <n v="0.06"/>
    <n v="0"/>
    <n v="11716.4"/>
    <n v="25"/>
    <n v="14"/>
    <n v="3.9682500000000004E-3"/>
  </r>
  <r>
    <x v="2"/>
    <n v="1068"/>
    <x v="8"/>
    <n v="0"/>
    <n v="0.70987900000000004"/>
    <n v="-0.71541399999999999"/>
    <n v="-5.5350199999999999E-3"/>
    <s v="asian"/>
    <s v="call"/>
    <n v="15"/>
    <n v="4.3650799999999997E-2"/>
    <n v="0.16"/>
    <n v="17132.5"/>
    <n v="16840"/>
    <n v="0.06"/>
    <n v="0"/>
    <n v="16130.7"/>
    <n v="25"/>
    <n v="14"/>
    <n v="3.9682500000000004E-3"/>
  </r>
  <r>
    <x v="2"/>
    <n v="1067"/>
    <x v="3"/>
    <n v="0"/>
    <n v="4.5303800000000002E-8"/>
    <n v="-4.5278999999999998E-8"/>
    <n v="2.4780000000000001E-11"/>
    <s v="asian"/>
    <s v="call"/>
    <n v="800"/>
    <n v="3.5714299999999997E-2"/>
    <n v="0.28000000000000003"/>
    <n v="4032.6"/>
    <n v="3531"/>
    <n v="0.06"/>
    <n v="0"/>
    <n v="3631.93"/>
    <n v="23"/>
    <n v="14"/>
    <n v="3.9682500000000004E-3"/>
  </r>
  <r>
    <x v="2"/>
    <n v="1066"/>
    <x v="13"/>
    <n v="0"/>
    <n v="-0.54361199999999998"/>
    <n v="-4.4926500000000003"/>
    <n v="-5.0362600000000004"/>
    <s v="euro"/>
    <s v="call"/>
    <n v="15"/>
    <n v="3.1746000000000003E-2"/>
    <n v="0.15"/>
    <n v="56298"/>
    <n v="51770"/>
    <n v="0.06"/>
    <n v="0"/>
    <n v="0"/>
    <n v="0"/>
    <n v="0"/>
    <n v="0"/>
  </r>
  <r>
    <x v="2"/>
    <n v="1065"/>
    <x v="8"/>
    <n v="0"/>
    <n v="1655.24"/>
    <n v="-2947.76"/>
    <n v="-1292.51"/>
    <s v="euro"/>
    <s v="call"/>
    <n v="15"/>
    <n v="3.1746000000000003E-2"/>
    <n v="0.15"/>
    <n v="17077.5"/>
    <n v="16840"/>
    <n v="0.06"/>
    <n v="0"/>
    <n v="0"/>
    <n v="0"/>
    <n v="0"/>
    <n v="0"/>
  </r>
  <r>
    <x v="2"/>
    <n v="1062"/>
    <x v="6"/>
    <n v="0"/>
    <n v="5000"/>
    <n v="-456000"/>
    <n v="-451000"/>
    <s v="forward"/>
    <s v="call"/>
    <n v="10000"/>
    <n v="0.246032"/>
    <n v="0"/>
    <n v="439.5"/>
    <n v="484.6"/>
    <n v="0.06"/>
    <n v="0"/>
    <n v="0"/>
    <n v="0"/>
    <n v="0"/>
    <n v="0"/>
  </r>
  <r>
    <x v="2"/>
    <n v="1039"/>
    <x v="5"/>
    <n v="0"/>
    <n v="7936.59"/>
    <n v="-46931.3"/>
    <n v="-38994.699999999997"/>
    <s v="asian"/>
    <s v="call"/>
    <n v="1000"/>
    <n v="0.32539699999999999"/>
    <n v="0.31"/>
    <n v="3536.5"/>
    <n v="3404"/>
    <n v="0.06"/>
    <n v="0"/>
    <n v="3366.7"/>
    <n v="125"/>
    <n v="43"/>
    <n v="3.9682500000000004E-3"/>
  </r>
  <r>
    <x v="2"/>
    <n v="1028"/>
    <x v="3"/>
    <n v="0"/>
    <n v="12600"/>
    <n v="20400"/>
    <n v="33000"/>
    <s v="forward"/>
    <s v="call"/>
    <n v="300"/>
    <n v="0.34920600000000002"/>
    <n v="0"/>
    <n v="3641"/>
    <n v="3531"/>
    <n v="0"/>
    <n v="0"/>
    <n v="51.7"/>
    <n v="360"/>
    <n v="0"/>
    <n v="0"/>
  </r>
  <r>
    <x v="2"/>
    <n v="1026"/>
    <x v="1"/>
    <n v="0"/>
    <n v="-2.8015000000000002E-2"/>
    <n v="-0.103156"/>
    <n v="-0.13117100000000001"/>
    <s v="asian"/>
    <s v="put"/>
    <n v="126"/>
    <n v="0.47222199999999998"/>
    <n v="0.18"/>
    <n v="3248.7"/>
    <n v="3735"/>
    <n v="0.05"/>
    <n v="0"/>
    <n v="3816.27"/>
    <n v="205"/>
    <n v="87"/>
    <n v="3.9682500000000004E-3"/>
  </r>
  <r>
    <x v="2"/>
    <n v="1025"/>
    <x v="4"/>
    <n v="0"/>
    <n v="15900"/>
    <n v="-1200"/>
    <n v="14700"/>
    <s v="forward"/>
    <s v="call"/>
    <n v="300"/>
    <n v="0.34920600000000002"/>
    <n v="0"/>
    <n v="3758"/>
    <n v="3709"/>
    <n v="0.05"/>
    <n v="0"/>
    <n v="0"/>
    <n v="0"/>
    <n v="0"/>
    <n v="0"/>
  </r>
  <r>
    <x v="2"/>
    <n v="1024"/>
    <x v="4"/>
    <n v="0"/>
    <n v="45580"/>
    <n v="-9460"/>
    <n v="36120"/>
    <s v="forward"/>
    <s v="call"/>
    <n v="860"/>
    <n v="0.27381"/>
    <n v="0"/>
    <n v="3751"/>
    <n v="3709"/>
    <n v="0.05"/>
    <n v="0"/>
    <n v="0"/>
    <n v="0"/>
    <n v="0"/>
    <n v="0"/>
  </r>
  <r>
    <x v="2"/>
    <n v="1023"/>
    <x v="4"/>
    <n v="0"/>
    <n v="48760"/>
    <n v="-21160"/>
    <n v="27600"/>
    <s v="forward"/>
    <s v="call"/>
    <n v="920"/>
    <n v="0.19047600000000001"/>
    <n v="0"/>
    <n v="3739"/>
    <n v="3709"/>
    <n v="0.05"/>
    <n v="0"/>
    <n v="0"/>
    <n v="0"/>
    <n v="0"/>
    <n v="0"/>
  </r>
  <r>
    <x v="2"/>
    <n v="1011"/>
    <x v="2"/>
    <n v="0"/>
    <n v="-0.46366099999999999"/>
    <n v="-2.4826000000000001"/>
    <n v="-2.9462600000000001"/>
    <s v="asian"/>
    <s v="put"/>
    <n v="929.2"/>
    <n v="0.42857099999999998"/>
    <n v="0.13800000000000001"/>
    <n v="1627.2"/>
    <n v="1797"/>
    <n v="0.05"/>
    <n v="0"/>
    <n v="1775.73"/>
    <n v="198"/>
    <n v="90"/>
    <n v="3.9682500000000004E-3"/>
  </r>
  <r>
    <x v="2"/>
    <s v="costoffund"/>
    <x v="25"/>
    <n v="0"/>
    <n v="2416.31"/>
    <n v="0"/>
    <n v="0"/>
    <n v="0"/>
    <n v="0"/>
    <n v="0"/>
    <n v="0"/>
    <n v="0"/>
    <n v="0"/>
    <n v="0"/>
    <n v="0"/>
    <n v="0"/>
    <n v="0"/>
    <n v="0"/>
    <n v="0"/>
    <n v="0"/>
  </r>
  <r>
    <x v="3"/>
    <s v="costoffund"/>
    <x v="25"/>
    <n v="0"/>
    <n v="9496.504109589041"/>
    <n v="0"/>
    <n v="0"/>
    <n v="0"/>
    <n v="0"/>
    <n v="0"/>
    <n v="0"/>
    <n v="0"/>
    <n v="0"/>
    <n v="0"/>
    <n v="0"/>
    <n v="0"/>
    <n v="0"/>
    <n v="0"/>
    <n v="0"/>
    <n v="0"/>
  </r>
  <r>
    <x v="3"/>
    <n v="1141"/>
    <x v="7"/>
    <n v="0"/>
    <n v="442.25799999999998"/>
    <n v="-645.6"/>
    <n v="-203.34200000000001"/>
    <s v="asian"/>
    <s v="call"/>
    <n v="10"/>
    <n v="8.3333299999999999E-2"/>
    <n v="0.34"/>
    <n v="19618.5"/>
    <n v="17840"/>
    <n v="0.06"/>
    <n v="0"/>
    <n v="17840"/>
    <n v="22"/>
    <n v="1"/>
    <n v="3.9682500000000004E-3"/>
  </r>
  <r>
    <x v="3"/>
    <n v="1140"/>
    <x v="16"/>
    <n v="0"/>
    <n v="498.59699999999998"/>
    <n v="-857.8"/>
    <n v="-359.20299999999997"/>
    <s v="asian"/>
    <s v="call"/>
    <n v="20"/>
    <n v="8.3333299999999999E-2"/>
    <n v="0.36"/>
    <n v="13035"/>
    <n v="11855"/>
    <n v="0.06"/>
    <n v="0"/>
    <n v="11855"/>
    <n v="22"/>
    <n v="1"/>
    <n v="3.9682500000000004E-3"/>
  </r>
  <r>
    <x v="3"/>
    <n v="1139"/>
    <x v="3"/>
    <n v="0"/>
    <n v="1144.27"/>
    <n v="-3006"/>
    <n v="-1861.73"/>
    <s v="asian"/>
    <s v="call"/>
    <n v="120"/>
    <n v="8.3333299999999999E-2"/>
    <n v="0.3"/>
    <n v="3763.2"/>
    <n v="3583"/>
    <n v="0.06"/>
    <n v="0"/>
    <n v="3583"/>
    <n v="22"/>
    <n v="1"/>
    <n v="3.9682500000000004E-3"/>
  </r>
  <r>
    <x v="3"/>
    <n v="1138"/>
    <x v="9"/>
    <n v="0"/>
    <n v="640.01800000000003"/>
    <n v="-1312.2"/>
    <n v="-672.18200000000002"/>
    <s v="asian"/>
    <s v="call"/>
    <n v="20"/>
    <n v="8.3333299999999999E-2"/>
    <n v="0.4"/>
    <n v="16241.5"/>
    <n v="14745"/>
    <n v="0.06"/>
    <n v="0"/>
    <n v="14745"/>
    <n v="22"/>
    <n v="1"/>
    <n v="3.9682500000000004E-3"/>
  </r>
  <r>
    <x v="3"/>
    <n v="1137"/>
    <x v="14"/>
    <n v="0"/>
    <n v="8500"/>
    <n v="0"/>
    <n v="8500"/>
    <s v="forward"/>
    <s v="put"/>
    <n v="250"/>
    <n v="8.3333299999999999E-2"/>
    <n v="0"/>
    <n v="19956"/>
    <n v="19990"/>
    <n v="0.06"/>
    <n v="0"/>
    <n v="0"/>
    <n v="0"/>
    <n v="0"/>
    <n v="0"/>
  </r>
  <r>
    <x v="3"/>
    <n v="1136"/>
    <x v="14"/>
    <n v="0"/>
    <n v="11000"/>
    <n v="0"/>
    <n v="11000"/>
    <s v="forward"/>
    <s v="put"/>
    <n v="250"/>
    <n v="8.3333299999999999E-2"/>
    <n v="0"/>
    <n v="19946"/>
    <n v="19990"/>
    <n v="0.06"/>
    <n v="0"/>
    <n v="0"/>
    <n v="0"/>
    <n v="0"/>
    <n v="0"/>
  </r>
  <r>
    <x v="3"/>
    <n v="1135"/>
    <x v="14"/>
    <n v="0"/>
    <n v="38500"/>
    <n v="0"/>
    <n v="38500"/>
    <s v="forward"/>
    <s v="put"/>
    <n v="250"/>
    <n v="8.3333299999999999E-2"/>
    <n v="0"/>
    <n v="19836"/>
    <n v="19990"/>
    <n v="0.06"/>
    <n v="0"/>
    <n v="0"/>
    <n v="0"/>
    <n v="0"/>
    <n v="0"/>
  </r>
  <r>
    <x v="3"/>
    <n v="1134"/>
    <x v="14"/>
    <n v="0"/>
    <n v="41000"/>
    <n v="0"/>
    <n v="41000"/>
    <s v="forward"/>
    <s v="put"/>
    <n v="250"/>
    <n v="8.3333299999999999E-2"/>
    <n v="0"/>
    <n v="19826"/>
    <n v="19990"/>
    <n v="0.06"/>
    <n v="0"/>
    <n v="0"/>
    <n v="0"/>
    <n v="0"/>
    <n v="0"/>
  </r>
  <r>
    <x v="3"/>
    <n v="1133"/>
    <x v="14"/>
    <n v="0"/>
    <n v="60000"/>
    <n v="12250"/>
    <n v="72250"/>
    <s v="forward"/>
    <s v="put"/>
    <n v="250"/>
    <n v="8.7301599999999993E-2"/>
    <n v="0"/>
    <n v="19701"/>
    <n v="19990"/>
    <n v="0.06"/>
    <n v="0"/>
    <n v="0"/>
    <n v="0"/>
    <n v="0"/>
    <n v="0"/>
  </r>
  <r>
    <x v="3"/>
    <n v="1132"/>
    <x v="14"/>
    <n v="0"/>
    <n v="60000"/>
    <n v="14747.5"/>
    <n v="74747.5"/>
    <s v="forward"/>
    <s v="put"/>
    <n v="250"/>
    <n v="8.7301599999999993E-2"/>
    <n v="0"/>
    <n v="19691"/>
    <n v="19990"/>
    <n v="0.06"/>
    <n v="0"/>
    <n v="0"/>
    <n v="0"/>
    <n v="0"/>
    <n v="0"/>
  </r>
  <r>
    <x v="3"/>
    <n v="1131"/>
    <x v="9"/>
    <n v="0"/>
    <n v="-16.545300000000001"/>
    <n v="-154.01499999999999"/>
    <n v="-170.56"/>
    <s v="asian"/>
    <s v="call"/>
    <n v="20"/>
    <n v="7.9365099999999994E-2"/>
    <n v="0.3"/>
    <n v="16082"/>
    <n v="14745"/>
    <n v="0.06"/>
    <n v="0"/>
    <n v="14672.5"/>
    <n v="22"/>
    <n v="2"/>
    <n v="3.9682500000000004E-3"/>
  </r>
  <r>
    <x v="3"/>
    <n v="1130"/>
    <x v="16"/>
    <n v="0"/>
    <n v="124.035"/>
    <n v="-441.66899999999998"/>
    <n v="-317.63400000000001"/>
    <s v="asian"/>
    <s v="call"/>
    <n v="20"/>
    <n v="7.9365099999999994E-2"/>
    <n v="0.36"/>
    <n v="12969"/>
    <n v="11855"/>
    <n v="0.06"/>
    <n v="0"/>
    <n v="11857.5"/>
    <n v="22"/>
    <n v="2"/>
    <n v="3.9682500000000004E-3"/>
  </r>
  <r>
    <x v="3"/>
    <n v="1129"/>
    <x v="3"/>
    <n v="0"/>
    <n v="-384.56200000000001"/>
    <n v="-754.71299999999997"/>
    <n v="-1139.28"/>
    <s v="asian"/>
    <s v="call"/>
    <n v="60"/>
    <n v="7.9365099999999994E-2"/>
    <n v="0.27"/>
    <n v="3698"/>
    <n v="3583"/>
    <n v="0.06"/>
    <n v="0"/>
    <n v="3557"/>
    <n v="22"/>
    <n v="2"/>
    <n v="3.9682500000000004E-3"/>
  </r>
  <r>
    <x v="3"/>
    <n v="1128"/>
    <x v="3"/>
    <n v="0"/>
    <n v="-2692.47"/>
    <n v="-11382.8"/>
    <n v="-14075.3"/>
    <s v="asian"/>
    <s v="call"/>
    <n v="2200"/>
    <n v="7.1428599999999995E-2"/>
    <n v="0.38"/>
    <n v="3887.4"/>
    <n v="3583"/>
    <n v="0.06"/>
    <n v="0"/>
    <n v="3557"/>
    <n v="20"/>
    <n v="2"/>
    <n v="3.9682500000000004E-3"/>
  </r>
  <r>
    <x v="3"/>
    <n v="1127"/>
    <x v="14"/>
    <n v="0"/>
    <n v="60000"/>
    <n v="47200"/>
    <n v="107200"/>
    <s v="forward"/>
    <s v="put"/>
    <n v="250"/>
    <n v="8.7301599999999993E-2"/>
    <n v="0"/>
    <n v="19561.2"/>
    <n v="19990"/>
    <n v="0"/>
    <n v="0"/>
    <n v="0"/>
    <n v="21"/>
    <n v="0"/>
    <n v="0"/>
  </r>
  <r>
    <x v="3"/>
    <n v="1126"/>
    <x v="14"/>
    <n v="0"/>
    <n v="60000"/>
    <n v="49695"/>
    <n v="109695"/>
    <s v="forward"/>
    <s v="put"/>
    <n v="250"/>
    <n v="8.7301599999999993E-2"/>
    <n v="0.25"/>
    <n v="19551.2"/>
    <n v="19990"/>
    <n v="0.06"/>
    <n v="0"/>
    <n v="0"/>
    <n v="21"/>
    <n v="0"/>
    <n v="0"/>
  </r>
  <r>
    <x v="3"/>
    <n v="1125"/>
    <x v="9"/>
    <n v="0"/>
    <n v="-171.36600000000001"/>
    <n v="-476.02100000000002"/>
    <n v="-647.38599999999997"/>
    <s v="asian"/>
    <s v="call"/>
    <n v="30"/>
    <n v="7.9365099999999994E-2"/>
    <n v="0.22"/>
    <n v="15377.3"/>
    <n v="14745"/>
    <n v="0.06"/>
    <n v="0"/>
    <n v="14651.7"/>
    <n v="23"/>
    <n v="3"/>
    <n v="3.9682500000000004E-3"/>
  </r>
  <r>
    <x v="3"/>
    <n v="1124"/>
    <x v="24"/>
    <n v="0"/>
    <n v="-8.7963400000000007"/>
    <n v="-289.351"/>
    <n v="-298.14699999999999"/>
    <s v="asian"/>
    <s v="call"/>
    <n v="100"/>
    <n v="7.9365099999999994E-2"/>
    <n v="0.35"/>
    <n v="478.28"/>
    <n v="459.5"/>
    <n v="0.06"/>
    <n v="0"/>
    <n v="457.33300000000003"/>
    <n v="23"/>
    <n v="3"/>
    <n v="3.9682500000000004E-3"/>
  </r>
  <r>
    <x v="3"/>
    <n v="1123"/>
    <x v="3"/>
    <n v="0"/>
    <n v="-543.18299999999999"/>
    <n v="-1346.64"/>
    <n v="-1889.82"/>
    <s v="asian"/>
    <s v="call"/>
    <n v="140"/>
    <n v="7.9365099999999994E-2"/>
    <n v="0.31"/>
    <n v="3751.65"/>
    <n v="3583"/>
    <n v="0.06"/>
    <n v="0"/>
    <n v="3562.33"/>
    <n v="23"/>
    <n v="3"/>
    <n v="3.9682500000000004E-3"/>
  </r>
  <r>
    <x v="3"/>
    <n v="1122"/>
    <x v="23"/>
    <n v="0"/>
    <n v="16.534600000000001"/>
    <n v="-45.767099999999999"/>
    <n v="-29.232600000000001"/>
    <s v="asian"/>
    <s v="call"/>
    <n v="40"/>
    <n v="7.9365099999999994E-2"/>
    <n v="0.3"/>
    <n v="2816"/>
    <n v="2561"/>
    <n v="0.06"/>
    <n v="0"/>
    <n v="2560"/>
    <n v="23"/>
    <n v="3"/>
    <n v="3.9682500000000004E-3"/>
  </r>
  <r>
    <x v="3"/>
    <n v="1121"/>
    <x v="16"/>
    <n v="0"/>
    <n v="44.140099999999997"/>
    <n v="-116.548"/>
    <n v="-72.407700000000006"/>
    <s v="asian"/>
    <s v="call"/>
    <n v="20"/>
    <n v="7.9365099999999994E-2"/>
    <n v="0.36"/>
    <n v="13337.5"/>
    <n v="11855"/>
    <n v="0.06"/>
    <n v="0"/>
    <n v="11956.7"/>
    <n v="23"/>
    <n v="3"/>
    <n v="3.9682500000000004E-3"/>
  </r>
  <r>
    <x v="3"/>
    <n v="1120"/>
    <x v="22"/>
    <n v="0"/>
    <n v="-204.17099999999999"/>
    <n v="-176.952"/>
    <n v="-381.12299999999999"/>
    <s v="asian"/>
    <s v="call"/>
    <n v="20"/>
    <n v="7.9365099999999994E-2"/>
    <n v="0.1"/>
    <n v="1769"/>
    <n v="1785"/>
    <n v="0.06"/>
    <n v="0"/>
    <n v="1772.67"/>
    <n v="23"/>
    <n v="3"/>
    <n v="3.9682500000000004E-3"/>
  </r>
  <r>
    <x v="3"/>
    <n v="1119"/>
    <x v="17"/>
    <n v="0"/>
    <n v="-82.586799999999997"/>
    <n v="-194.01"/>
    <n v="-276.59699999999998"/>
    <s v="asian"/>
    <s v="call"/>
    <n v="1000"/>
    <n v="7.9365099999999994E-2"/>
    <n v="0.22"/>
    <n v="628.32000000000005"/>
    <n v="591.79999999999995"/>
    <n v="0.06"/>
    <n v="0"/>
    <n v="595.79999999999995"/>
    <n v="23"/>
    <n v="3"/>
    <n v="3.9682500000000004E-3"/>
  </r>
  <r>
    <x v="3"/>
    <n v="1118"/>
    <x v="7"/>
    <n v="0"/>
    <n v="-93.329300000000003"/>
    <n v="-173.565"/>
    <n v="-266.89400000000001"/>
    <s v="asian"/>
    <s v="call"/>
    <n v="15"/>
    <n v="6.7460300000000001E-2"/>
    <n v="0.21"/>
    <n v="18474.8"/>
    <n v="17840"/>
    <n v="0.06"/>
    <n v="0"/>
    <n v="17798"/>
    <n v="22"/>
    <n v="5"/>
    <n v="3.9682500000000004E-3"/>
  </r>
  <r>
    <x v="3"/>
    <n v="1117"/>
    <x v="4"/>
    <n v="0"/>
    <n v="-532.09900000000005"/>
    <n v="-635.75800000000004"/>
    <n v="-1167.8599999999999"/>
    <s v="asian"/>
    <s v="call"/>
    <n v="40"/>
    <n v="6.7460300000000001E-2"/>
    <n v="0.23"/>
    <n v="3799"/>
    <n v="3773"/>
    <n v="0.06"/>
    <n v="0"/>
    <n v="3759.8"/>
    <n v="22"/>
    <n v="5"/>
    <n v="3.9682500000000004E-3"/>
  </r>
  <r>
    <x v="3"/>
    <n v="1116"/>
    <x v="3"/>
    <n v="0"/>
    <n v="-0.47908800000000001"/>
    <n v="-2.6183200000000002"/>
    <n v="-3.09741"/>
    <s v="asian"/>
    <s v="call"/>
    <n v="20"/>
    <n v="6.7460300000000001E-2"/>
    <n v="0.32"/>
    <n v="3990.8"/>
    <n v="3583"/>
    <n v="0.06"/>
    <n v="0"/>
    <n v="3581.4"/>
    <n v="22"/>
    <n v="5"/>
    <n v="3.9682500000000004E-3"/>
  </r>
  <r>
    <x v="3"/>
    <n v="1115"/>
    <x v="3"/>
    <n v="0"/>
    <n v="-529.75300000000004"/>
    <n v="-854.75900000000001"/>
    <n v="-1384.51"/>
    <s v="asian"/>
    <s v="call"/>
    <n v="60"/>
    <n v="6.7460300000000001E-2"/>
    <n v="0.24"/>
    <n v="3628"/>
    <n v="3583"/>
    <n v="0.06"/>
    <n v="0"/>
    <n v="3581.4"/>
    <n v="22"/>
    <n v="5"/>
    <n v="3.9682500000000004E-3"/>
  </r>
  <r>
    <x v="3"/>
    <n v="1114"/>
    <x v="3"/>
    <n v="0"/>
    <n v="-5200"/>
    <n v="14700"/>
    <n v="9500"/>
    <s v="forward"/>
    <s v="call"/>
    <n v="100"/>
    <n v="6.7460300000000001E-2"/>
    <n v="0"/>
    <n v="3678"/>
    <n v="3583"/>
    <n v="0.06"/>
    <n v="0"/>
    <n v="0"/>
    <n v="360"/>
    <n v="0"/>
    <n v="0"/>
  </r>
  <r>
    <x v="3"/>
    <n v="1113"/>
    <x v="3"/>
    <n v="0"/>
    <n v="3.19389E-3"/>
    <n v="-9.2459299999999994E-3"/>
    <n v="-6.0520299999999999E-3"/>
    <s v="asian"/>
    <s v="call"/>
    <n v="220"/>
    <n v="6.3492099999999996E-2"/>
    <n v="0.3"/>
    <n v="4232"/>
    <n v="3583"/>
    <n v="0.06"/>
    <n v="0"/>
    <n v="3597.67"/>
    <n v="22"/>
    <n v="6"/>
    <n v="3.9682500000000004E-3"/>
  </r>
  <r>
    <x v="3"/>
    <n v="1112"/>
    <x v="7"/>
    <n v="0"/>
    <n v="0.324295"/>
    <n v="-5.2550600000000003"/>
    <n v="-4.9307699999999999"/>
    <s v="asian"/>
    <s v="call"/>
    <n v="140"/>
    <n v="6.3492099999999996E-2"/>
    <n v="0.25"/>
    <n v="19653.5"/>
    <n v="17840"/>
    <n v="0.06"/>
    <n v="0"/>
    <n v="17672.5"/>
    <n v="22"/>
    <n v="6"/>
    <n v="3.9682500000000004E-3"/>
  </r>
  <r>
    <x v="3"/>
    <n v="1111"/>
    <x v="8"/>
    <n v="0"/>
    <n v="-7.1112200000000003"/>
    <n v="-34.391300000000001"/>
    <n v="-41.502499999999998"/>
    <s v="asian"/>
    <s v="call"/>
    <n v="120"/>
    <n v="6.3492099999999996E-2"/>
    <n v="0.19"/>
    <n v="17908"/>
    <n v="16995"/>
    <n v="0.06"/>
    <n v="0"/>
    <n v="16770"/>
    <n v="23"/>
    <n v="7"/>
    <n v="3.9682500000000004E-3"/>
  </r>
  <r>
    <x v="3"/>
    <n v="1110"/>
    <x v="3"/>
    <n v="0"/>
    <n v="1.1837500000000001E-2"/>
    <n v="-0.71869300000000003"/>
    <n v="-0.70685600000000004"/>
    <s v="asian"/>
    <s v="call"/>
    <n v="170"/>
    <n v="6.3492099999999996E-2"/>
    <n v="0.3"/>
    <n v="4050.2"/>
    <n v="3583"/>
    <n v="0.06"/>
    <n v="0"/>
    <n v="3609"/>
    <n v="23"/>
    <n v="7"/>
    <n v="3.9682500000000004E-3"/>
  </r>
  <r>
    <x v="3"/>
    <n v="1109"/>
    <x v="9"/>
    <n v="0"/>
    <n v="5.5761200000000004E-3"/>
    <n v="-1.0474000000000001E-2"/>
    <n v="-4.8978399999999997E-3"/>
    <s v="asian"/>
    <s v="call"/>
    <n v="20"/>
    <n v="6.3492099999999996E-2"/>
    <n v="0.28000000000000003"/>
    <n v="16997"/>
    <n v="14745"/>
    <n v="0.06"/>
    <n v="0"/>
    <n v="14747.9"/>
    <n v="23"/>
    <n v="7"/>
    <n v="3.9682500000000004E-3"/>
  </r>
  <r>
    <x v="3"/>
    <n v="1108"/>
    <x v="4"/>
    <n v="0"/>
    <n v="-4.7681899999999999E-2"/>
    <n v="-0.125054"/>
    <n v="-0.172736"/>
    <s v="asian"/>
    <s v="call"/>
    <n v="30"/>
    <n v="6.3492099999999996E-2"/>
    <n v="0.28000000000000003"/>
    <n v="4193.2"/>
    <n v="3773"/>
    <n v="0.06"/>
    <n v="0"/>
    <n v="3781.5"/>
    <n v="24"/>
    <n v="8"/>
    <n v="3.9682500000000004E-3"/>
  </r>
  <r>
    <x v="3"/>
    <n v="1107"/>
    <x v="3"/>
    <n v="0"/>
    <n v="2.4011200000000001E-3"/>
    <n v="-2.8548E-2"/>
    <n v="-2.6146900000000001E-2"/>
    <s v="asian"/>
    <s v="call"/>
    <n v="60"/>
    <n v="6.3492099999999996E-2"/>
    <n v="0.28000000000000003"/>
    <n v="4064.5"/>
    <n v="3583"/>
    <n v="0.06"/>
    <n v="0"/>
    <n v="3618"/>
    <n v="24"/>
    <n v="8"/>
    <n v="3.9682500000000004E-3"/>
  </r>
  <r>
    <x v="3"/>
    <n v="1106"/>
    <x v="10"/>
    <n v="0"/>
    <n v="3.7681800000000001E-2"/>
    <n v="-7.1290999999999993E-2"/>
    <n v="-3.3609300000000002E-2"/>
    <s v="asian"/>
    <s v="call"/>
    <n v="10"/>
    <n v="6.3492099999999996E-2"/>
    <n v="0.22"/>
    <n v="6023.6"/>
    <n v="5538"/>
    <n v="0.06"/>
    <n v="0"/>
    <n v="5508.75"/>
    <n v="24"/>
    <n v="8"/>
    <n v="3.9682500000000004E-3"/>
  </r>
  <r>
    <x v="3"/>
    <n v="1105"/>
    <x v="8"/>
    <n v="0"/>
    <n v="-278.19400000000002"/>
    <n v="-510.40699999999998"/>
    <n v="-788.601"/>
    <s v="asian"/>
    <s v="call"/>
    <n v="40"/>
    <n v="6.3492099999999996E-2"/>
    <n v="0.17"/>
    <n v="17209.5"/>
    <n v="16995"/>
    <n v="0.06"/>
    <n v="0"/>
    <n v="16632.5"/>
    <n v="24"/>
    <n v="8"/>
    <n v="3.9682500000000004E-3"/>
  </r>
  <r>
    <x v="3"/>
    <n v="1104"/>
    <x v="11"/>
    <n v="0"/>
    <n v="-9.5278400000000003E-4"/>
    <n v="-2.9392900000000001E-4"/>
    <n v="-1.24671E-3"/>
    <s v="asian"/>
    <s v="call"/>
    <n v="30"/>
    <n v="6.3492099999999996E-2"/>
    <n v="0.2"/>
    <n v="3328.6"/>
    <n v="3044"/>
    <n v="0.06"/>
    <n v="0"/>
    <n v="2984.25"/>
    <n v="24"/>
    <n v="8"/>
    <n v="3.9682500000000004E-3"/>
  </r>
  <r>
    <x v="3"/>
    <n v="1103"/>
    <x v="12"/>
    <n v="0"/>
    <n v="3.3489099999999998E-5"/>
    <n v="-3.4829500000000003E-5"/>
    <n v="-1.3403600000000001E-6"/>
    <s v="asian"/>
    <s v="call"/>
    <n v="30"/>
    <n v="6.3492099999999996E-2"/>
    <n v="0.17"/>
    <n v="3084.4"/>
    <n v="2772"/>
    <n v="0.06"/>
    <n v="0"/>
    <n v="2808.63"/>
    <n v="24"/>
    <n v="8"/>
    <n v="3.9682500000000004E-3"/>
  </r>
  <r>
    <x v="3"/>
    <n v="1102"/>
    <x v="6"/>
    <n v="0"/>
    <n v="2.5045000000000002"/>
    <n v="-3.8486099999999999"/>
    <n v="-1.3441099999999999"/>
    <s v="asian"/>
    <s v="call"/>
    <n v="1000"/>
    <n v="6.3492099999999996E-2"/>
    <n v="0.32"/>
    <n v="543.72"/>
    <n v="485"/>
    <n v="0.06"/>
    <n v="0"/>
    <n v="481.428"/>
    <n v="24"/>
    <n v="8"/>
    <n v="3.9682500000000004E-3"/>
  </r>
  <r>
    <x v="3"/>
    <n v="1101"/>
    <x v="13"/>
    <n v="0"/>
    <n v="0.374691"/>
    <n v="-0.38126199999999999"/>
    <n v="-6.57064E-3"/>
    <s v="asian"/>
    <s v="call"/>
    <n v="1000"/>
    <n v="6.3492099999999996E-2"/>
    <n v="0.13"/>
    <n v="55252.800000000003"/>
    <n v="51430"/>
    <n v="0.06"/>
    <n v="0"/>
    <n v="51322.5"/>
    <n v="24"/>
    <n v="8"/>
    <n v="3.9682500000000004E-3"/>
  </r>
  <r>
    <x v="3"/>
    <n v="1100"/>
    <x v="4"/>
    <n v="0"/>
    <n v="-4.1890200000000002E-2"/>
    <n v="-0.210618"/>
    <n v="-0.25250800000000001"/>
    <s v="asian"/>
    <s v="call"/>
    <n v="30"/>
    <n v="5.5555599999999997E-2"/>
    <n v="0.3"/>
    <n v="4147"/>
    <n v="3773"/>
    <n v="0.06"/>
    <n v="0"/>
    <n v="3780.11"/>
    <n v="23"/>
    <n v="9"/>
    <n v="3.9682500000000004E-3"/>
  </r>
  <r>
    <x v="3"/>
    <n v="1099"/>
    <x v="15"/>
    <n v="0"/>
    <n v="3.9518700000000002E-8"/>
    <n v="-3.9990700000000001E-8"/>
    <n v="-4.7206699999999998E-10"/>
    <s v="asian"/>
    <s v="call"/>
    <n v="15"/>
    <n v="5.5555599999999997E-2"/>
    <n v="0.16"/>
    <n v="6406.4"/>
    <n v="5776"/>
    <n v="0.06"/>
    <n v="0"/>
    <n v="5817.11"/>
    <n v="23"/>
    <n v="9"/>
    <n v="3.9682500000000004E-3"/>
  </r>
  <r>
    <x v="3"/>
    <n v="1098"/>
    <x v="14"/>
    <n v="0"/>
    <n v="60000"/>
    <n v="199475"/>
    <n v="259475"/>
    <s v="forward"/>
    <s v="put"/>
    <n v="250"/>
    <n v="5.9523800000000002E-2"/>
    <n v="0"/>
    <n v="18952.099999999999"/>
    <n v="19990"/>
    <n v="0.06"/>
    <n v="0"/>
    <n v="0"/>
    <n v="0"/>
    <n v="0"/>
    <n v="0"/>
  </r>
  <r>
    <x v="3"/>
    <n v="1097"/>
    <x v="0"/>
    <n v="0"/>
    <n v="375.91300000000001"/>
    <n v="-1013.29"/>
    <n v="-637.38099999999997"/>
    <s v="asian"/>
    <s v="put"/>
    <n v="255"/>
    <n v="0.51190500000000005"/>
    <n v="0.125"/>
    <n v="1615.5"/>
    <n v="1849"/>
    <n v="0.06"/>
    <n v="0"/>
    <n v="0"/>
    <n v="40"/>
    <n v="0"/>
    <n v="0.35714299999999999"/>
  </r>
  <r>
    <x v="3"/>
    <n v="1096"/>
    <x v="8"/>
    <n v="0"/>
    <n v="-54.023200000000003"/>
    <n v="-221.57400000000001"/>
    <n v="-275.59699999999998"/>
    <s v="asian"/>
    <s v="call"/>
    <n v="100"/>
    <n v="4.7619000000000002E-2"/>
    <n v="0.2"/>
    <n v="17237"/>
    <n v="16995"/>
    <n v="0.06"/>
    <n v="0"/>
    <n v="16444.5"/>
    <n v="22"/>
    <n v="10"/>
    <n v="3.9682500000000004E-3"/>
  </r>
  <r>
    <x v="3"/>
    <n v="1095"/>
    <x v="10"/>
    <n v="0"/>
    <n v="4.29521E-2"/>
    <n v="-5.7165500000000001E-2"/>
    <n v="-1.4213399999999999E-2"/>
    <s v="asian"/>
    <s v="call"/>
    <n v="30"/>
    <n v="4.7619000000000002E-2"/>
    <n v="0.25"/>
    <n v="5974.1"/>
    <n v="5538"/>
    <n v="0.06"/>
    <n v="0"/>
    <n v="5499"/>
    <n v="22"/>
    <n v="10"/>
    <n v="3.9682500000000004E-3"/>
  </r>
  <r>
    <x v="3"/>
    <n v="1094"/>
    <x v="16"/>
    <n v="0"/>
    <n v="1.2065299999999999E-2"/>
    <n v="-1.30145E-2"/>
    <n v="-9.4921600000000001E-4"/>
    <s v="asian"/>
    <s v="call"/>
    <n v="30"/>
    <n v="4.7619000000000002E-2"/>
    <n v="0.34"/>
    <n v="13460.8"/>
    <n v="11855"/>
    <n v="0.06"/>
    <n v="0"/>
    <n v="11748.5"/>
    <n v="22"/>
    <n v="10"/>
    <n v="3.9682500000000004E-3"/>
  </r>
  <r>
    <x v="3"/>
    <n v="1093"/>
    <x v="17"/>
    <n v="0"/>
    <n v="0.32936399999999999"/>
    <n v="-0.92496400000000001"/>
    <n v="-0.59560000000000002"/>
    <s v="asian"/>
    <s v="call"/>
    <n v="1000"/>
    <n v="4.7619000000000002E-2"/>
    <n v="0.27"/>
    <n v="649.32000000000005"/>
    <n v="591.79999999999995"/>
    <n v="0.06"/>
    <n v="0"/>
    <n v="619.31799999999998"/>
    <n v="22"/>
    <n v="10"/>
    <n v="3.9682500000000004E-3"/>
  </r>
  <r>
    <x v="3"/>
    <n v="1092"/>
    <x v="12"/>
    <n v="0"/>
    <n v="0.59712399999999999"/>
    <n v="-0.72589099999999995"/>
    <n v="-0.12876699999999999"/>
    <s v="asian"/>
    <s v="call"/>
    <n v="40"/>
    <n v="4.7619000000000002E-2"/>
    <n v="0.32"/>
    <n v="3040.4"/>
    <n v="2772"/>
    <n v="0.06"/>
    <n v="0"/>
    <n v="2803.2"/>
    <n v="22"/>
    <n v="10"/>
    <n v="3.9682500000000004E-3"/>
  </r>
  <r>
    <x v="3"/>
    <n v="1091"/>
    <x v="3"/>
    <n v="0"/>
    <n v="0.115929"/>
    <n v="-0.245895"/>
    <n v="-0.129966"/>
    <s v="asian"/>
    <s v="call"/>
    <n v="480"/>
    <n v="4.7619000000000002E-2"/>
    <n v="0.33"/>
    <n v="4011.7"/>
    <n v="3583"/>
    <n v="0.06"/>
    <n v="0"/>
    <n v="3628.6"/>
    <n v="22"/>
    <n v="10"/>
    <n v="3.9682500000000004E-3"/>
  </r>
  <r>
    <x v="3"/>
    <n v="1090"/>
    <x v="18"/>
    <n v="0"/>
    <n v="1.9668600000000001E-8"/>
    <n v="-2.02519E-8"/>
    <n v="-5.8329099999999997E-10"/>
    <s v="asian"/>
    <s v="call"/>
    <n v="10"/>
    <n v="4.7619000000000002E-2"/>
    <n v="0.25"/>
    <n v="5858.1"/>
    <n v="5178"/>
    <n v="0.06"/>
    <n v="0"/>
    <n v="5109.2700000000004"/>
    <n v="23"/>
    <n v="11"/>
    <n v="3.9682500000000004E-3"/>
  </r>
  <r>
    <x v="3"/>
    <n v="1089"/>
    <x v="6"/>
    <n v="0"/>
    <n v="0.26989600000000002"/>
    <n v="-0.30693599999999999"/>
    <n v="-3.7040099999999999E-2"/>
    <s v="asian"/>
    <s v="call"/>
    <n v="3000"/>
    <n v="4.7619000000000002E-2"/>
    <n v="0.37"/>
    <n v="546.02"/>
    <n v="485"/>
    <n v="0.06"/>
    <n v="0"/>
    <n v="478.60199999999998"/>
    <n v="23"/>
    <n v="11"/>
    <n v="3.9682500000000004E-3"/>
  </r>
  <r>
    <x v="3"/>
    <n v="1088"/>
    <x v="10"/>
    <n v="0"/>
    <n v="2.5778500000000001E-4"/>
    <n v="-2.8073399999999999E-4"/>
    <n v="-2.2949500000000001E-5"/>
    <s v="asian"/>
    <s v="call"/>
    <n v="30"/>
    <n v="4.7619000000000002E-2"/>
    <n v="0.3"/>
    <n v="6233"/>
    <n v="5538"/>
    <n v="0.06"/>
    <n v="0"/>
    <n v="5491.09"/>
    <n v="23"/>
    <n v="11"/>
    <n v="3.9682500000000004E-3"/>
  </r>
  <r>
    <x v="3"/>
    <n v="1087"/>
    <x v="8"/>
    <n v="0"/>
    <n v="0.313417"/>
    <n v="-0.57364099999999996"/>
    <n v="-0.26022400000000001"/>
    <s v="asian"/>
    <s v="call"/>
    <n v="120"/>
    <n v="4.7619000000000002E-2"/>
    <n v="0.25"/>
    <n v="17997.5"/>
    <n v="16995"/>
    <n v="0.06"/>
    <n v="0"/>
    <n v="16377.3"/>
    <n v="23"/>
    <n v="11"/>
    <n v="3.9682500000000004E-3"/>
  </r>
  <r>
    <x v="3"/>
    <n v="1086"/>
    <x v="3"/>
    <n v="0"/>
    <n v="0.12930800000000001"/>
    <n v="-0.225914"/>
    <n v="-9.6606300000000006E-2"/>
    <s v="asian"/>
    <s v="call"/>
    <n v="120"/>
    <n v="4.7619000000000002E-2"/>
    <n v="0.44"/>
    <n v="4118.1499999999996"/>
    <n v="3583"/>
    <n v="0.06"/>
    <n v="0"/>
    <n v="3627.36"/>
    <n v="23"/>
    <n v="11"/>
    <n v="3.9682500000000004E-3"/>
  </r>
  <r>
    <x v="3"/>
    <n v="1085"/>
    <x v="19"/>
    <n v="0"/>
    <n v="16.014900000000001"/>
    <n v="-34.213099999999997"/>
    <n v="-18.1982"/>
    <s v="asian"/>
    <s v="call"/>
    <n v="20"/>
    <n v="4.7619000000000002E-2"/>
    <n v="0.34"/>
    <n v="3827.2"/>
    <n v="3694"/>
    <n v="0.06"/>
    <n v="0"/>
    <n v="3593.91"/>
    <n v="23"/>
    <n v="11"/>
    <n v="3.9682500000000004E-3"/>
  </r>
  <r>
    <x v="3"/>
    <n v="1084"/>
    <x v="4"/>
    <n v="0"/>
    <n v="2.8151000000000001E-3"/>
    <n v="-6.4769700000000003E-3"/>
    <n v="-3.6618699999999998E-3"/>
    <s v="asian"/>
    <s v="call"/>
    <n v="40"/>
    <n v="4.7619000000000002E-2"/>
    <n v="0.34"/>
    <n v="4225.1000000000004"/>
    <n v="3773"/>
    <n v="0.06"/>
    <n v="0"/>
    <n v="3773.09"/>
    <n v="23"/>
    <n v="11"/>
    <n v="3.9682500000000004E-3"/>
  </r>
  <r>
    <x v="3"/>
    <n v="1083"/>
    <x v="8"/>
    <n v="0"/>
    <n v="9.7690299999999997E-3"/>
    <n v="-3.8570300000000002E-2"/>
    <n v="-2.8801299999999998E-2"/>
    <s v="asian"/>
    <s v="call"/>
    <n v="30"/>
    <n v="4.3650799999999997E-2"/>
    <n v="0.16"/>
    <n v="17292"/>
    <n v="16995"/>
    <n v="0.06"/>
    <n v="0"/>
    <n v="16270.8"/>
    <n v="24"/>
    <n v="13"/>
    <n v="3.9682500000000004E-3"/>
  </r>
  <r>
    <x v="3"/>
    <n v="1082"/>
    <x v="3"/>
    <n v="0"/>
    <n v="6.03116E-5"/>
    <n v="-7.55809E-5"/>
    <n v="-1.52693E-5"/>
    <s v="asian"/>
    <s v="call"/>
    <n v="120"/>
    <n v="4.3650799999999997E-2"/>
    <n v="0.3"/>
    <n v="4012.8"/>
    <n v="3583"/>
    <n v="0.06"/>
    <n v="0"/>
    <n v="3623.77"/>
    <n v="24"/>
    <n v="13"/>
    <n v="3.9682500000000004E-3"/>
  </r>
  <r>
    <x v="3"/>
    <n v="1079"/>
    <x v="12"/>
    <n v="0"/>
    <n v="5.7834999999999996E-3"/>
    <n v="-6.1180899999999996E-3"/>
    <n v="-3.3459700000000001E-4"/>
    <s v="asian"/>
    <s v="call"/>
    <n v="80"/>
    <n v="4.7619000000000002E-2"/>
    <n v="0.36"/>
    <n v="3191.25"/>
    <n v="2772"/>
    <n v="0.06"/>
    <n v="0"/>
    <n v="2801.09"/>
    <n v="23"/>
    <n v="11"/>
    <n v="3.9682500000000004E-3"/>
  </r>
  <r>
    <x v="3"/>
    <n v="1078"/>
    <x v="8"/>
    <n v="0"/>
    <n v="8.2217800000000001E-4"/>
    <n v="-1.2840600000000001E-3"/>
    <n v="-4.6187799999999998E-4"/>
    <s v="asian"/>
    <s v="call"/>
    <n v="45"/>
    <n v="3.9682500000000002E-2"/>
    <n v="0.16"/>
    <n v="17292"/>
    <n v="16995"/>
    <n v="0.06"/>
    <n v="0"/>
    <n v="16232.1"/>
    <n v="24"/>
    <n v="14"/>
    <n v="3.9682500000000004E-3"/>
  </r>
  <r>
    <x v="3"/>
    <n v="1077"/>
    <x v="3"/>
    <n v="0"/>
    <n v="1.08177E-7"/>
    <n v="-1.14229E-7"/>
    <n v="-6.0524000000000003E-9"/>
    <s v="asian"/>
    <s v="call"/>
    <n v="60"/>
    <n v="3.9682500000000002E-2"/>
    <n v="0.3"/>
    <n v="4041.4"/>
    <n v="3583"/>
    <n v="0.06"/>
    <n v="0"/>
    <n v="3626.14"/>
    <n v="24"/>
    <n v="14"/>
    <n v="3.9682500000000004E-3"/>
  </r>
  <r>
    <x v="3"/>
    <n v="1076"/>
    <x v="20"/>
    <n v="2"/>
    <n v="-53500"/>
    <n v="-35000"/>
    <n v="-88500"/>
    <s v="forward"/>
    <s v="put"/>
    <n v="250"/>
    <n v="3.9682500000000002E-2"/>
    <n v="0.2"/>
    <n v="23745"/>
    <n v="23391"/>
    <n v="0.06"/>
    <n v="0"/>
    <n v="0"/>
    <n v="21"/>
    <n v="0"/>
    <n v="0"/>
  </r>
  <r>
    <x v="3"/>
    <n v="1074"/>
    <x v="21"/>
    <n v="2"/>
    <n v="-51000"/>
    <n v="12375"/>
    <n v="-38625"/>
    <s v="forward"/>
    <s v="put"/>
    <n v="250"/>
    <n v="3.9682500000000002E-2"/>
    <n v="0.25"/>
    <n v="23465.5"/>
    <n v="23311"/>
    <n v="0.06"/>
    <n v="0"/>
    <n v="0"/>
    <n v="21"/>
    <n v="0"/>
    <n v="0"/>
  </r>
  <r>
    <x v="3"/>
    <n v="1070"/>
    <x v="14"/>
    <n v="0"/>
    <n v="60000"/>
    <n v="370375"/>
    <n v="430375"/>
    <s v="forward"/>
    <s v="put"/>
    <n v="250"/>
    <n v="2.7777799999999998E-2"/>
    <n v="0"/>
    <n v="18268.5"/>
    <n v="19990"/>
    <n v="0.06"/>
    <n v="0"/>
    <n v="0"/>
    <n v="0"/>
    <n v="0"/>
    <n v="0"/>
  </r>
  <r>
    <x v="3"/>
    <n v="1069"/>
    <x v="16"/>
    <n v="0"/>
    <n v="7.3588000000000001E-2"/>
    <n v="-7.843E-2"/>
    <n v="-4.8419500000000002E-3"/>
    <s v="asian"/>
    <s v="call"/>
    <n v="60"/>
    <n v="3.9682500000000002E-2"/>
    <n v="0.33"/>
    <n v="12787.5"/>
    <n v="11855"/>
    <n v="0.06"/>
    <n v="0"/>
    <n v="11725.7"/>
    <n v="25"/>
    <n v="15"/>
    <n v="3.9682500000000004E-3"/>
  </r>
  <r>
    <x v="3"/>
    <n v="1068"/>
    <x v="8"/>
    <n v="0"/>
    <n v="2.47569E-3"/>
    <n v="-5.5350199999999999E-3"/>
    <n v="-3.0593199999999999E-3"/>
    <s v="asian"/>
    <s v="call"/>
    <n v="15"/>
    <n v="3.9682500000000002E-2"/>
    <n v="0.16"/>
    <n v="17132.5"/>
    <n v="16995"/>
    <n v="0.06"/>
    <n v="0"/>
    <n v="16188.3"/>
    <n v="25"/>
    <n v="15"/>
    <n v="3.9682500000000004E-3"/>
  </r>
  <r>
    <x v="3"/>
    <n v="1067"/>
    <x v="3"/>
    <n v="0"/>
    <n v="-2.4780000000000001E-11"/>
    <n v="2.4780000000000001E-11"/>
    <n v="0"/>
    <s v="asian"/>
    <s v="call"/>
    <n v="800"/>
    <n v="3.1746000000000003E-2"/>
    <n v="0.28000000000000003"/>
    <n v="4032.6"/>
    <n v="3583"/>
    <n v="0.06"/>
    <n v="0"/>
    <n v="3628.66"/>
    <n v="23"/>
    <n v="15"/>
    <n v="3.9682500000000004E-3"/>
  </r>
  <r>
    <x v="3"/>
    <n v="1066"/>
    <x v="13"/>
    <n v="0"/>
    <n v="4.3038800000000004"/>
    <n v="-5.0362600000000004"/>
    <n v="-0.73238000000000003"/>
    <s v="euro"/>
    <s v="call"/>
    <n v="15"/>
    <n v="2.7777799999999998E-2"/>
    <n v="0.15"/>
    <n v="56298"/>
    <n v="51430"/>
    <n v="0.06"/>
    <n v="0"/>
    <n v="0"/>
    <n v="0"/>
    <n v="0"/>
    <n v="0"/>
  </r>
  <r>
    <x v="3"/>
    <n v="1065"/>
    <x v="8"/>
    <n v="0"/>
    <n v="-681.71600000000001"/>
    <n v="-1292.51"/>
    <n v="-1974.23"/>
    <s v="euro"/>
    <s v="call"/>
    <n v="15"/>
    <n v="2.7777799999999998E-2"/>
    <n v="0.15"/>
    <n v="17077.5"/>
    <n v="16995"/>
    <n v="0.06"/>
    <n v="0"/>
    <n v="0"/>
    <n v="0"/>
    <n v="0"/>
    <n v="0"/>
  </r>
  <r>
    <x v="3"/>
    <n v="1062"/>
    <x v="6"/>
    <n v="0"/>
    <n v="-4000"/>
    <n v="-451000"/>
    <n v="-455000"/>
    <s v="forward"/>
    <s v="call"/>
    <n v="10000"/>
    <n v="0.242063"/>
    <n v="0"/>
    <n v="439.5"/>
    <n v="485"/>
    <n v="0.06"/>
    <n v="0"/>
    <n v="0"/>
    <n v="0"/>
    <n v="0"/>
    <n v="0"/>
  </r>
  <r>
    <x v="3"/>
    <n v="1039"/>
    <x v="5"/>
    <n v="0"/>
    <n v="-8924.94"/>
    <n v="-38994.699999999997"/>
    <n v="-47919.7"/>
    <s v="asian"/>
    <s v="call"/>
    <n v="1000"/>
    <n v="0.32142900000000002"/>
    <n v="0.31"/>
    <n v="3536.5"/>
    <n v="3456"/>
    <n v="0.06"/>
    <n v="0"/>
    <n v="3368.73"/>
    <n v="125"/>
    <n v="44"/>
    <n v="3.9682500000000004E-3"/>
  </r>
  <r>
    <x v="3"/>
    <n v="1028"/>
    <x v="3"/>
    <n v="0"/>
    <n v="-15600"/>
    <n v="33000"/>
    <n v="17400"/>
    <s v="forward"/>
    <s v="call"/>
    <n v="300"/>
    <n v="0.34523799999999999"/>
    <n v="0"/>
    <n v="3641"/>
    <n v="3583"/>
    <n v="0"/>
    <n v="0"/>
    <n v="51.7"/>
    <n v="360"/>
    <n v="0"/>
    <n v="0"/>
  </r>
  <r>
    <x v="3"/>
    <n v="1026"/>
    <x v="1"/>
    <n v="0"/>
    <n v="7.6672400000000002E-2"/>
    <n v="-0.13117100000000001"/>
    <n v="-5.44988E-2"/>
    <s v="asian"/>
    <s v="put"/>
    <n v="126"/>
    <n v="0.468254"/>
    <n v="0.18"/>
    <n v="3248.7"/>
    <n v="3769"/>
    <n v="0.05"/>
    <n v="0"/>
    <n v="3815.73"/>
    <n v="205"/>
    <n v="88"/>
    <n v="3.9682500000000004E-3"/>
  </r>
  <r>
    <x v="3"/>
    <n v="1025"/>
    <x v="4"/>
    <n v="0"/>
    <n v="-19200"/>
    <n v="14700"/>
    <n v="-4500"/>
    <s v="forward"/>
    <s v="call"/>
    <n v="300"/>
    <n v="0.34523799999999999"/>
    <n v="0"/>
    <n v="3758"/>
    <n v="3773"/>
    <n v="0.05"/>
    <n v="0"/>
    <n v="0"/>
    <n v="0"/>
    <n v="0"/>
    <n v="0"/>
  </r>
  <r>
    <x v="3"/>
    <n v="1024"/>
    <x v="4"/>
    <n v="0"/>
    <n v="-55040"/>
    <n v="36120"/>
    <n v="-18920"/>
    <s v="forward"/>
    <s v="call"/>
    <n v="860"/>
    <n v="0.269841"/>
    <n v="0"/>
    <n v="3751"/>
    <n v="3773"/>
    <n v="0.05"/>
    <n v="0"/>
    <n v="0"/>
    <n v="0"/>
    <n v="0"/>
    <n v="0"/>
  </r>
  <r>
    <x v="3"/>
    <n v="1023"/>
    <x v="4"/>
    <n v="0"/>
    <n v="-58880"/>
    <n v="27600"/>
    <n v="-31280"/>
    <s v="forward"/>
    <s v="call"/>
    <n v="920"/>
    <n v="0.18650800000000001"/>
    <n v="0"/>
    <n v="3739"/>
    <n v="3773"/>
    <n v="0.05"/>
    <n v="0"/>
    <n v="0"/>
    <n v="0"/>
    <n v="0"/>
    <n v="0"/>
  </r>
  <r>
    <x v="3"/>
    <n v="1011"/>
    <x v="2"/>
    <n v="0"/>
    <n v="2.0322200000000001"/>
    <n v="-2.9462600000000001"/>
    <n v="-0.91403500000000004"/>
    <s v="asian"/>
    <s v="put"/>
    <n v="929.2"/>
    <n v="0.42460300000000001"/>
    <n v="0.13800000000000001"/>
    <n v="1627.2"/>
    <n v="1818"/>
    <n v="0.05"/>
    <n v="0"/>
    <n v="1776.19"/>
    <n v="198"/>
    <n v="91"/>
    <n v="3.9682500000000004E-3"/>
  </r>
  <r>
    <x v="4"/>
    <s v="costoffund"/>
    <x v="25"/>
    <n v="0"/>
    <n v="19929.892237442924"/>
    <n v="0"/>
    <n v="0"/>
    <n v="0"/>
    <n v="0"/>
    <n v="0"/>
    <n v="0"/>
    <n v="0"/>
    <n v="0"/>
    <n v="0"/>
    <n v="0"/>
    <n v="0"/>
    <n v="0"/>
    <n v="0"/>
    <n v="0"/>
    <n v="0"/>
  </r>
  <r>
    <x v="4"/>
    <n v="1141"/>
    <x v="7"/>
    <n v="0"/>
    <n v="25.736499999999999"/>
    <n v="-203.34200000000001"/>
    <n v="-177.60599999999999"/>
    <s v="asian"/>
    <s v="call"/>
    <n v="10"/>
    <n v="7.9365099999999994E-2"/>
    <n v="0.34"/>
    <n v="19618.5"/>
    <n v="17930"/>
    <n v="0.06"/>
    <n v="0"/>
    <n v="17885"/>
    <n v="22"/>
    <n v="2"/>
    <n v="3.9682500000000004E-3"/>
  </r>
  <r>
    <x v="4"/>
    <n v="1140"/>
    <x v="16"/>
    <n v="0"/>
    <n v="83.744500000000002"/>
    <n v="-359.20299999999997"/>
    <n v="-275.45800000000003"/>
    <s v="asian"/>
    <s v="call"/>
    <n v="20"/>
    <n v="7.9365099999999994E-2"/>
    <n v="0.36"/>
    <n v="13035"/>
    <n v="11875"/>
    <n v="0.06"/>
    <n v="0"/>
    <n v="11865"/>
    <n v="22"/>
    <n v="2"/>
    <n v="3.9682500000000004E-3"/>
  </r>
  <r>
    <x v="4"/>
    <n v="1139"/>
    <x v="3"/>
    <n v="0"/>
    <n v="629.09100000000001"/>
    <n v="-1861.73"/>
    <n v="-1232.6400000000001"/>
    <s v="asian"/>
    <s v="call"/>
    <n v="120"/>
    <n v="7.9365099999999994E-2"/>
    <n v="0.3"/>
    <n v="3763.2"/>
    <n v="3565"/>
    <n v="0.06"/>
    <n v="0"/>
    <n v="3574"/>
    <n v="22"/>
    <n v="2"/>
    <n v="3.9682500000000004E-3"/>
  </r>
  <r>
    <x v="4"/>
    <n v="1138"/>
    <x v="9"/>
    <n v="0"/>
    <n v="70.707800000000006"/>
    <n v="-672.18200000000002"/>
    <n v="-601.47500000000002"/>
    <s v="asian"/>
    <s v="call"/>
    <n v="20"/>
    <n v="7.9365099999999994E-2"/>
    <n v="0.4"/>
    <n v="16241.5"/>
    <n v="14825"/>
    <n v="0.06"/>
    <n v="0"/>
    <n v="14785"/>
    <n v="22"/>
    <n v="2"/>
    <n v="3.9682500000000004E-3"/>
  </r>
  <r>
    <x v="4"/>
    <n v="1137"/>
    <x v="14"/>
    <n v="0"/>
    <n v="1250"/>
    <n v="8500"/>
    <n v="9750"/>
    <s v="forward"/>
    <s v="put"/>
    <n v="250"/>
    <n v="7.9365099999999994E-2"/>
    <n v="0"/>
    <n v="19956"/>
    <n v="19995"/>
    <n v="0.06"/>
    <n v="0"/>
    <n v="0"/>
    <n v="0"/>
    <n v="0"/>
    <n v="0"/>
  </r>
  <r>
    <x v="4"/>
    <n v="1136"/>
    <x v="14"/>
    <n v="0"/>
    <n v="1250"/>
    <n v="11000"/>
    <n v="12250"/>
    <s v="forward"/>
    <s v="put"/>
    <n v="250"/>
    <n v="7.9365099999999994E-2"/>
    <n v="0"/>
    <n v="19946"/>
    <n v="19995"/>
    <n v="0.06"/>
    <n v="0"/>
    <n v="0"/>
    <n v="0"/>
    <n v="0"/>
    <n v="0"/>
  </r>
  <r>
    <x v="4"/>
    <n v="1135"/>
    <x v="14"/>
    <n v="0"/>
    <n v="1250"/>
    <n v="38500"/>
    <n v="39750"/>
    <s v="forward"/>
    <s v="put"/>
    <n v="250"/>
    <n v="7.9365099999999994E-2"/>
    <n v="0"/>
    <n v="19836"/>
    <n v="19995"/>
    <n v="0.06"/>
    <n v="0"/>
    <n v="0"/>
    <n v="0"/>
    <n v="0"/>
    <n v="0"/>
  </r>
  <r>
    <x v="4"/>
    <n v="1134"/>
    <x v="14"/>
    <n v="0"/>
    <n v="1250"/>
    <n v="41000"/>
    <n v="42250"/>
    <s v="forward"/>
    <s v="put"/>
    <n v="250"/>
    <n v="7.9365099999999994E-2"/>
    <n v="0"/>
    <n v="19826"/>
    <n v="19995"/>
    <n v="0.06"/>
    <n v="0"/>
    <n v="0"/>
    <n v="0"/>
    <n v="0"/>
    <n v="0"/>
  </r>
  <r>
    <x v="4"/>
    <n v="1133"/>
    <x v="14"/>
    <n v="0"/>
    <n v="1250"/>
    <n v="72250"/>
    <n v="73500"/>
    <s v="forward"/>
    <s v="put"/>
    <n v="250"/>
    <n v="8.3333299999999999E-2"/>
    <n v="0"/>
    <n v="19701"/>
    <n v="19995"/>
    <n v="0.06"/>
    <n v="0"/>
    <n v="0"/>
    <n v="0"/>
    <n v="0"/>
    <n v="0"/>
  </r>
  <r>
    <x v="4"/>
    <n v="1132"/>
    <x v="14"/>
    <n v="0"/>
    <n v="1250"/>
    <n v="74747.5"/>
    <n v="75997.5"/>
    <s v="forward"/>
    <s v="put"/>
    <n v="250"/>
    <n v="8.3333299999999999E-2"/>
    <n v="0"/>
    <n v="19691"/>
    <n v="19995"/>
    <n v="0.06"/>
    <n v="0"/>
    <n v="0"/>
    <n v="0"/>
    <n v="0"/>
    <n v="0"/>
  </r>
  <r>
    <x v="4"/>
    <n v="1131"/>
    <x v="9"/>
    <n v="0"/>
    <n v="21.9651"/>
    <n v="-170.56"/>
    <n v="-148.595"/>
    <s v="asian"/>
    <s v="call"/>
    <n v="20"/>
    <n v="7.53968E-2"/>
    <n v="0.3"/>
    <n v="16082"/>
    <n v="14825"/>
    <n v="0.06"/>
    <n v="0"/>
    <n v="14723.3"/>
    <n v="22"/>
    <n v="3"/>
    <n v="3.9682500000000004E-3"/>
  </r>
  <r>
    <x v="4"/>
    <n v="1130"/>
    <x v="16"/>
    <n v="0"/>
    <n v="79.149900000000002"/>
    <n v="-317.63400000000001"/>
    <n v="-238.48400000000001"/>
    <s v="asian"/>
    <s v="call"/>
    <n v="20"/>
    <n v="7.53968E-2"/>
    <n v="0.36"/>
    <n v="12969"/>
    <n v="11875"/>
    <n v="0.06"/>
    <n v="0"/>
    <n v="11863.3"/>
    <n v="22"/>
    <n v="3"/>
    <n v="3.9682500000000004E-3"/>
  </r>
  <r>
    <x v="4"/>
    <n v="1129"/>
    <x v="3"/>
    <n v="0"/>
    <n v="371.61799999999999"/>
    <n v="-1139.28"/>
    <n v="-767.65700000000004"/>
    <s v="asian"/>
    <s v="call"/>
    <n v="60"/>
    <n v="7.53968E-2"/>
    <n v="0.27"/>
    <n v="3698"/>
    <n v="3565"/>
    <n v="0.06"/>
    <n v="0"/>
    <n v="3559.67"/>
    <n v="22"/>
    <n v="3"/>
    <n v="3.9682500000000004E-3"/>
  </r>
  <r>
    <x v="4"/>
    <n v="1128"/>
    <x v="3"/>
    <n v="0"/>
    <n v="6151.27"/>
    <n v="-14075.3"/>
    <n v="-7924.04"/>
    <s v="asian"/>
    <s v="call"/>
    <n v="2200"/>
    <n v="6.7460300000000001E-2"/>
    <n v="0.38"/>
    <n v="3887.4"/>
    <n v="3565"/>
    <n v="0.06"/>
    <n v="0"/>
    <n v="3559.67"/>
    <n v="20"/>
    <n v="3"/>
    <n v="3.9682500000000004E-3"/>
  </r>
  <r>
    <x v="4"/>
    <n v="1127"/>
    <x v="14"/>
    <n v="0"/>
    <n v="1250"/>
    <n v="107200"/>
    <n v="108450"/>
    <s v="forward"/>
    <s v="put"/>
    <n v="250"/>
    <n v="8.3333299999999999E-2"/>
    <n v="0"/>
    <n v="19561.2"/>
    <n v="19995"/>
    <n v="0"/>
    <n v="0"/>
    <n v="0"/>
    <n v="21"/>
    <n v="0"/>
    <n v="0"/>
  </r>
  <r>
    <x v="4"/>
    <n v="1126"/>
    <x v="14"/>
    <n v="0"/>
    <n v="1250"/>
    <n v="109695"/>
    <n v="110945"/>
    <s v="forward"/>
    <s v="put"/>
    <n v="250"/>
    <n v="8.3333299999999999E-2"/>
    <n v="0.25"/>
    <n v="19551.2"/>
    <n v="19995"/>
    <n v="0.06"/>
    <n v="0"/>
    <n v="0"/>
    <n v="21"/>
    <n v="0"/>
    <n v="0"/>
  </r>
  <r>
    <x v="4"/>
    <n v="1125"/>
    <x v="9"/>
    <n v="0"/>
    <n v="-31.0932"/>
    <n v="-647.38599999999997"/>
    <n v="-678.48"/>
    <s v="asian"/>
    <s v="call"/>
    <n v="30"/>
    <n v="7.53968E-2"/>
    <n v="0.22"/>
    <n v="15377.3"/>
    <n v="14825"/>
    <n v="0.06"/>
    <n v="0"/>
    <n v="14695"/>
    <n v="23"/>
    <n v="4"/>
    <n v="3.9682500000000004E-3"/>
  </r>
  <r>
    <x v="4"/>
    <n v="1124"/>
    <x v="24"/>
    <n v="0"/>
    <n v="126.119"/>
    <n v="-298.14699999999999"/>
    <n v="-172.02799999999999"/>
    <s v="asian"/>
    <s v="call"/>
    <n v="100"/>
    <n v="7.53968E-2"/>
    <n v="0.35"/>
    <n v="478.28"/>
    <n v="454.5"/>
    <n v="0.06"/>
    <n v="0"/>
    <n v="456.625"/>
    <n v="23"/>
    <n v="4"/>
    <n v="3.9682500000000004E-3"/>
  </r>
  <r>
    <x v="4"/>
    <n v="1123"/>
    <x v="3"/>
    <n v="0"/>
    <n v="660.62599999999998"/>
    <n v="-1889.82"/>
    <n v="-1229.19"/>
    <s v="asian"/>
    <s v="call"/>
    <n v="140"/>
    <n v="7.53968E-2"/>
    <n v="0.31"/>
    <n v="3751.65"/>
    <n v="3565"/>
    <n v="0.06"/>
    <n v="0"/>
    <n v="3563"/>
    <n v="23"/>
    <n v="4"/>
    <n v="3.9682500000000004E-3"/>
  </r>
  <r>
    <x v="4"/>
    <n v="1122"/>
    <x v="23"/>
    <n v="0"/>
    <n v="15.870799999999999"/>
    <n v="-29.232600000000001"/>
    <n v="-13.361800000000001"/>
    <s v="asian"/>
    <s v="call"/>
    <n v="40"/>
    <n v="7.53968E-2"/>
    <n v="0.3"/>
    <n v="2816"/>
    <n v="2550"/>
    <n v="0.06"/>
    <n v="0"/>
    <n v="2557.5"/>
    <n v="23"/>
    <n v="4"/>
    <n v="3.9682500000000004E-3"/>
  </r>
  <r>
    <x v="4"/>
    <n v="1121"/>
    <x v="16"/>
    <n v="0"/>
    <n v="25.912800000000001"/>
    <n v="-72.407700000000006"/>
    <n v="-46.494900000000001"/>
    <s v="asian"/>
    <s v="call"/>
    <n v="20"/>
    <n v="7.53968E-2"/>
    <n v="0.36"/>
    <n v="13337.5"/>
    <n v="11875"/>
    <n v="0.06"/>
    <n v="0"/>
    <n v="11936.3"/>
    <n v="23"/>
    <n v="4"/>
    <n v="3.9682500000000004E-3"/>
  </r>
  <r>
    <x v="4"/>
    <n v="1120"/>
    <x v="22"/>
    <n v="0"/>
    <n v="84.115099999999998"/>
    <n v="-381.12299999999999"/>
    <n v="-297.00799999999998"/>
    <s v="asian"/>
    <s v="call"/>
    <n v="20"/>
    <n v="7.53968E-2"/>
    <n v="0.1"/>
    <n v="1769"/>
    <n v="1779"/>
    <n v="0.06"/>
    <n v="0"/>
    <n v="1774.25"/>
    <n v="23"/>
    <n v="4"/>
    <n v="3.9682500000000004E-3"/>
  </r>
  <r>
    <x v="4"/>
    <n v="1119"/>
    <x v="17"/>
    <n v="0"/>
    <n v="136.88"/>
    <n v="-276.59699999999998"/>
    <n v="-139.71700000000001"/>
    <s v="asian"/>
    <s v="call"/>
    <n v="1000"/>
    <n v="7.53968E-2"/>
    <n v="0.22"/>
    <n v="628.32000000000005"/>
    <n v="589.79999999999995"/>
    <n v="0.06"/>
    <n v="0"/>
    <n v="594.29999999999995"/>
    <n v="23"/>
    <n v="4"/>
    <n v="3.9682500000000004E-3"/>
  </r>
  <r>
    <x v="4"/>
    <n v="1118"/>
    <x v="7"/>
    <n v="0"/>
    <n v="-1.38801"/>
    <n v="-266.89400000000001"/>
    <n v="-268.28199999999998"/>
    <s v="asian"/>
    <s v="call"/>
    <n v="15"/>
    <n v="6.3492099999999996E-2"/>
    <n v="0.21"/>
    <n v="18474.8"/>
    <n v="17930"/>
    <n v="0.06"/>
    <n v="0"/>
    <n v="17820"/>
    <n v="22"/>
    <n v="6"/>
    <n v="3.9682500000000004E-3"/>
  </r>
  <r>
    <x v="4"/>
    <n v="1117"/>
    <x v="4"/>
    <n v="0"/>
    <n v="238.226"/>
    <n v="-1167.8599999999999"/>
    <n v="-929.63"/>
    <s v="asian"/>
    <s v="call"/>
    <n v="40"/>
    <n v="6.3492099999999996E-2"/>
    <n v="0.23"/>
    <n v="3799"/>
    <n v="3764"/>
    <n v="0.06"/>
    <n v="0"/>
    <n v="3760.5"/>
    <n v="22"/>
    <n v="6"/>
    <n v="3.9682500000000004E-3"/>
  </r>
  <r>
    <x v="4"/>
    <n v="1116"/>
    <x v="3"/>
    <n v="0"/>
    <n v="2.2122199999999999"/>
    <n v="-3.09741"/>
    <n v="-0.88519400000000004"/>
    <s v="asian"/>
    <s v="call"/>
    <n v="20"/>
    <n v="6.3492099999999996E-2"/>
    <n v="0.32"/>
    <n v="3990.8"/>
    <n v="3565"/>
    <n v="0.06"/>
    <n v="0"/>
    <n v="3578.67"/>
    <n v="22"/>
    <n v="6"/>
    <n v="3.9682500000000004E-3"/>
  </r>
  <r>
    <x v="4"/>
    <n v="1115"/>
    <x v="3"/>
    <n v="0"/>
    <n v="436.93299999999999"/>
    <n v="-1384.51"/>
    <n v="-947.57799999999997"/>
    <s v="asian"/>
    <s v="call"/>
    <n v="60"/>
    <n v="6.3492099999999996E-2"/>
    <n v="0.24"/>
    <n v="3628"/>
    <n v="3565"/>
    <n v="0.06"/>
    <n v="0"/>
    <n v="3578.67"/>
    <n v="22"/>
    <n v="6"/>
    <n v="3.9682500000000004E-3"/>
  </r>
  <r>
    <x v="4"/>
    <n v="1114"/>
    <x v="3"/>
    <n v="0"/>
    <n v="1800"/>
    <n v="9500"/>
    <n v="11300"/>
    <s v="forward"/>
    <s v="call"/>
    <n v="100"/>
    <n v="6.3492099999999996E-2"/>
    <n v="0"/>
    <n v="3678"/>
    <n v="3565"/>
    <n v="0.06"/>
    <n v="0"/>
    <n v="0"/>
    <n v="360"/>
    <n v="0"/>
    <n v="0"/>
  </r>
  <r>
    <x v="4"/>
    <n v="1113"/>
    <x v="3"/>
    <n v="0"/>
    <n v="5.7470899999999998E-3"/>
    <n v="-6.0520299999999999E-3"/>
    <n v="-3.04942E-4"/>
    <s v="asian"/>
    <s v="call"/>
    <n v="220"/>
    <n v="5.9523800000000002E-2"/>
    <n v="0.3"/>
    <n v="4232"/>
    <n v="3565"/>
    <n v="0.06"/>
    <n v="0"/>
    <n v="3593"/>
    <n v="22"/>
    <n v="7"/>
    <n v="3.9682500000000004E-3"/>
  </r>
  <r>
    <x v="4"/>
    <n v="1112"/>
    <x v="7"/>
    <n v="0"/>
    <n v="2.7432599999999998"/>
    <n v="-4.9307699999999999"/>
    <n v="-2.1875100000000001"/>
    <s v="asian"/>
    <s v="call"/>
    <n v="140"/>
    <n v="5.9523800000000002E-2"/>
    <n v="0.25"/>
    <n v="19653.5"/>
    <n v="17930"/>
    <n v="0.06"/>
    <n v="0"/>
    <n v="17709.3"/>
    <n v="22"/>
    <n v="7"/>
    <n v="3.9682500000000004E-3"/>
  </r>
  <r>
    <x v="4"/>
    <n v="1111"/>
    <x v="8"/>
    <n v="0"/>
    <n v="11.619899999999999"/>
    <n v="-41.502499999999998"/>
    <n v="-29.8826"/>
    <s v="asian"/>
    <s v="call"/>
    <n v="120"/>
    <n v="5.9523800000000002E-2"/>
    <n v="0.19"/>
    <n v="17908"/>
    <n v="17080"/>
    <n v="0.06"/>
    <n v="0"/>
    <n v="16808.7"/>
    <n v="23"/>
    <n v="8"/>
    <n v="3.9682500000000004E-3"/>
  </r>
  <r>
    <x v="4"/>
    <n v="1110"/>
    <x v="3"/>
    <n v="0"/>
    <n v="0.61315699999999995"/>
    <n v="-0.70685600000000004"/>
    <n v="-9.3698299999999998E-2"/>
    <s v="asian"/>
    <s v="call"/>
    <n v="170"/>
    <n v="5.9523800000000002E-2"/>
    <n v="0.3"/>
    <n v="4050.2"/>
    <n v="3565"/>
    <n v="0.06"/>
    <n v="0"/>
    <n v="3603.5"/>
    <n v="23"/>
    <n v="8"/>
    <n v="3.9682500000000004E-3"/>
  </r>
  <r>
    <x v="4"/>
    <n v="1109"/>
    <x v="9"/>
    <n v="0"/>
    <n v="3.80803E-3"/>
    <n v="-4.8978399999999997E-3"/>
    <n v="-1.0898100000000001E-3"/>
    <s v="asian"/>
    <s v="call"/>
    <n v="20"/>
    <n v="5.9523800000000002E-2"/>
    <n v="0.28000000000000003"/>
    <n v="16997"/>
    <n v="14825"/>
    <n v="0.06"/>
    <n v="0"/>
    <n v="14757.5"/>
    <n v="23"/>
    <n v="8"/>
    <n v="3.9682500000000004E-3"/>
  </r>
  <r>
    <x v="4"/>
    <n v="1108"/>
    <x v="4"/>
    <n v="0"/>
    <n v="0.14117099999999999"/>
    <n v="-0.172736"/>
    <n v="-3.15649E-2"/>
    <s v="asian"/>
    <s v="call"/>
    <n v="30"/>
    <n v="5.9523800000000002E-2"/>
    <n v="0.28000000000000003"/>
    <n v="4193.2"/>
    <n v="3764"/>
    <n v="0.06"/>
    <n v="0"/>
    <n v="3779.56"/>
    <n v="24"/>
    <n v="9"/>
    <n v="3.9682500000000004E-3"/>
  </r>
  <r>
    <x v="4"/>
    <n v="1107"/>
    <x v="3"/>
    <n v="0"/>
    <n v="2.3966999999999999E-2"/>
    <n v="-2.6146900000000001E-2"/>
    <n v="-2.1799200000000001E-3"/>
    <s v="asian"/>
    <s v="call"/>
    <n v="60"/>
    <n v="5.9523800000000002E-2"/>
    <n v="0.28000000000000003"/>
    <n v="4064.5"/>
    <n v="3565"/>
    <n v="0.06"/>
    <n v="0"/>
    <n v="3612.11"/>
    <n v="24"/>
    <n v="9"/>
    <n v="3.9682500000000004E-3"/>
  </r>
  <r>
    <x v="4"/>
    <n v="1106"/>
    <x v="10"/>
    <n v="0"/>
    <n v="2.8767299999999999E-2"/>
    <n v="-3.3609300000000002E-2"/>
    <n v="-4.8419800000000001E-3"/>
    <s v="asian"/>
    <s v="call"/>
    <n v="10"/>
    <n v="5.9523800000000002E-2"/>
    <n v="0.22"/>
    <n v="6023.6"/>
    <n v="5524"/>
    <n v="0.06"/>
    <n v="0"/>
    <n v="5510.44"/>
    <n v="24"/>
    <n v="9"/>
    <n v="3.9682500000000004E-3"/>
  </r>
  <r>
    <x v="4"/>
    <n v="1105"/>
    <x v="8"/>
    <n v="0"/>
    <n v="-90.412199999999999"/>
    <n v="-788.601"/>
    <n v="-879.01300000000003"/>
    <s v="asian"/>
    <s v="call"/>
    <n v="40"/>
    <n v="5.9523800000000002E-2"/>
    <n v="0.17"/>
    <n v="17209.5"/>
    <n v="17080"/>
    <n v="0.06"/>
    <n v="0"/>
    <n v="16682.2"/>
    <n v="24"/>
    <n v="9"/>
    <n v="3.9682500000000004E-3"/>
  </r>
  <r>
    <x v="4"/>
    <n v="1104"/>
    <x v="11"/>
    <n v="0"/>
    <n v="1.20772E-3"/>
    <n v="-1.24671E-3"/>
    <n v="-3.8991300000000001E-5"/>
    <s v="asian"/>
    <s v="call"/>
    <n v="30"/>
    <n v="5.9523800000000002E-2"/>
    <n v="0.2"/>
    <n v="3328.6"/>
    <n v="3024"/>
    <n v="0.06"/>
    <n v="0"/>
    <n v="2988.67"/>
    <n v="24"/>
    <n v="9"/>
    <n v="3.9682500000000004E-3"/>
  </r>
  <r>
    <x v="4"/>
    <n v="1103"/>
    <x v="12"/>
    <n v="0"/>
    <n v="1.33995E-6"/>
    <n v="-1.3403600000000001E-6"/>
    <n v="-4.0283200000000001E-10"/>
    <s v="asian"/>
    <s v="call"/>
    <n v="30"/>
    <n v="5.9523800000000002E-2"/>
    <n v="0.17"/>
    <n v="3084.4"/>
    <n v="2726"/>
    <n v="0.06"/>
    <n v="0"/>
    <n v="2799.44"/>
    <n v="24"/>
    <n v="9"/>
    <n v="3.9682500000000004E-3"/>
  </r>
  <r>
    <x v="4"/>
    <n v="1102"/>
    <x v="6"/>
    <n v="0"/>
    <n v="1.2660499999999999"/>
    <n v="-1.3441099999999999"/>
    <n v="-7.8053800000000007E-2"/>
    <s v="asian"/>
    <s v="call"/>
    <n v="1000"/>
    <n v="5.9523800000000002E-2"/>
    <n v="0.32"/>
    <n v="543.72"/>
    <n v="477.4"/>
    <n v="0.06"/>
    <n v="0"/>
    <n v="480.98"/>
    <n v="24"/>
    <n v="9"/>
    <n v="3.9682500000000004E-3"/>
  </r>
  <r>
    <x v="4"/>
    <n v="1101"/>
    <x v="13"/>
    <n v="0"/>
    <n v="6.1008499999999997E-3"/>
    <n v="-6.57064E-3"/>
    <n v="-4.6979299999999998E-4"/>
    <s v="asian"/>
    <s v="call"/>
    <n v="1000"/>
    <n v="5.9523800000000002E-2"/>
    <n v="0.13"/>
    <n v="55252.800000000003"/>
    <n v="51490"/>
    <n v="0.06"/>
    <n v="0"/>
    <n v="51341.1"/>
    <n v="24"/>
    <n v="9"/>
    <n v="3.9682500000000004E-3"/>
  </r>
  <r>
    <x v="4"/>
    <n v="1100"/>
    <x v="4"/>
    <n v="0"/>
    <n v="0.212003"/>
    <n v="-0.25250800000000001"/>
    <n v="-4.0505199999999998E-2"/>
    <s v="asian"/>
    <s v="call"/>
    <n v="30"/>
    <n v="5.1587300000000003E-2"/>
    <n v="0.3"/>
    <n v="4147"/>
    <n v="3764"/>
    <n v="0.06"/>
    <n v="0"/>
    <n v="3778.5"/>
    <n v="23"/>
    <n v="10"/>
    <n v="3.9682500000000004E-3"/>
  </r>
  <r>
    <x v="4"/>
    <n v="1099"/>
    <x v="15"/>
    <n v="0"/>
    <n v="4.6547800000000001E-10"/>
    <n v="-4.7206699999999998E-10"/>
    <n v="-6.5887300000000003E-12"/>
    <s v="asian"/>
    <s v="call"/>
    <n v="15"/>
    <n v="5.1587300000000003E-2"/>
    <n v="0.16"/>
    <n v="6406.4"/>
    <n v="5800"/>
    <n v="0.06"/>
    <n v="0"/>
    <n v="5815.4"/>
    <n v="23"/>
    <n v="10"/>
    <n v="3.9682500000000004E-3"/>
  </r>
  <r>
    <x v="4"/>
    <n v="1098"/>
    <x v="14"/>
    <n v="0"/>
    <n v="1250"/>
    <n v="259475"/>
    <n v="260725"/>
    <s v="forward"/>
    <s v="put"/>
    <n v="250"/>
    <n v="5.5555599999999997E-2"/>
    <n v="0"/>
    <n v="18952.099999999999"/>
    <n v="19995"/>
    <n v="0.06"/>
    <n v="0"/>
    <n v="0"/>
    <n v="0"/>
    <n v="0"/>
    <n v="0"/>
  </r>
  <r>
    <x v="4"/>
    <n v="1097"/>
    <x v="0"/>
    <n v="0"/>
    <n v="-70.457700000000003"/>
    <n v="-637.38099999999997"/>
    <n v="-707.83799999999997"/>
    <s v="asian"/>
    <s v="put"/>
    <n v="255"/>
    <n v="0.50793699999999997"/>
    <n v="0.125"/>
    <n v="1615.5"/>
    <n v="1841"/>
    <n v="0.06"/>
    <n v="0"/>
    <n v="0"/>
    <n v="40"/>
    <n v="0"/>
    <n v="0.35317500000000002"/>
  </r>
  <r>
    <x v="4"/>
    <n v="1096"/>
    <x v="8"/>
    <n v="0"/>
    <n v="55.212600000000002"/>
    <n v="-275.59699999999998"/>
    <n v="-220.38399999999999"/>
    <s v="asian"/>
    <s v="call"/>
    <n v="100"/>
    <n v="4.3650799999999997E-2"/>
    <n v="0.2"/>
    <n v="17237"/>
    <n v="17080"/>
    <n v="0.06"/>
    <n v="0"/>
    <n v="16502.3"/>
    <n v="22"/>
    <n v="11"/>
    <n v="3.9682500000000004E-3"/>
  </r>
  <r>
    <x v="4"/>
    <n v="1095"/>
    <x v="10"/>
    <n v="0"/>
    <n v="1.34932E-2"/>
    <n v="-1.4213399999999999E-2"/>
    <n v="-7.2016099999999998E-4"/>
    <s v="asian"/>
    <s v="call"/>
    <n v="30"/>
    <n v="4.3650799999999997E-2"/>
    <n v="0.25"/>
    <n v="5974.1"/>
    <n v="5524"/>
    <n v="0.06"/>
    <n v="0"/>
    <n v="5501.27"/>
    <n v="22"/>
    <n v="11"/>
    <n v="3.9682500000000004E-3"/>
  </r>
  <r>
    <x v="4"/>
    <n v="1094"/>
    <x v="16"/>
    <n v="0"/>
    <n v="9.0866899999999997E-4"/>
    <n v="-9.4921600000000001E-4"/>
    <n v="-4.0547099999999997E-5"/>
    <s v="asian"/>
    <s v="call"/>
    <n v="30"/>
    <n v="4.3650799999999997E-2"/>
    <n v="0.34"/>
    <n v="13460.8"/>
    <n v="11875"/>
    <n v="0.06"/>
    <n v="0"/>
    <n v="11760"/>
    <n v="22"/>
    <n v="11"/>
    <n v="3.9682500000000004E-3"/>
  </r>
  <r>
    <x v="4"/>
    <n v="1093"/>
    <x v="17"/>
    <n v="0"/>
    <n v="0.544574"/>
    <n v="-0.59560000000000002"/>
    <n v="-5.1025800000000003E-2"/>
    <s v="asian"/>
    <s v="call"/>
    <n v="1000"/>
    <n v="4.3650799999999997E-2"/>
    <n v="0.27"/>
    <n v="649.32000000000005"/>
    <n v="589.79999999999995"/>
    <n v="0.06"/>
    <n v="0"/>
    <n v="616.63499999999999"/>
    <n v="22"/>
    <n v="11"/>
    <n v="3.9682500000000004E-3"/>
  </r>
  <r>
    <x v="4"/>
    <n v="1092"/>
    <x v="12"/>
    <n v="0"/>
    <n v="0.126303"/>
    <n v="-0.12876699999999999"/>
    <n v="-2.46394E-3"/>
    <s v="asian"/>
    <s v="call"/>
    <n v="40"/>
    <n v="4.3650799999999997E-2"/>
    <n v="0.32"/>
    <n v="3040.4"/>
    <n v="2726"/>
    <n v="0.06"/>
    <n v="0"/>
    <n v="2796.18"/>
    <n v="22"/>
    <n v="11"/>
    <n v="3.9682500000000004E-3"/>
  </r>
  <r>
    <x v="4"/>
    <n v="1091"/>
    <x v="3"/>
    <n v="0"/>
    <n v="0.124943"/>
    <n v="-0.129966"/>
    <n v="-5.0233200000000004E-3"/>
    <s v="asian"/>
    <s v="call"/>
    <n v="480"/>
    <n v="4.3650799999999997E-2"/>
    <n v="0.33"/>
    <n v="4011.7"/>
    <n v="3565"/>
    <n v="0.06"/>
    <n v="0"/>
    <n v="3622.82"/>
    <n v="22"/>
    <n v="11"/>
    <n v="3.9682500000000004E-3"/>
  </r>
  <r>
    <x v="4"/>
    <n v="1090"/>
    <x v="18"/>
    <n v="0"/>
    <n v="5.8316999999999996E-10"/>
    <n v="-5.8329099999999997E-10"/>
    <n v="-1.2089600000000001E-13"/>
    <s v="asian"/>
    <s v="call"/>
    <n v="10"/>
    <n v="4.3650799999999997E-2"/>
    <n v="0.25"/>
    <n v="5858.1"/>
    <n v="5118"/>
    <n v="0.06"/>
    <n v="0"/>
    <n v="5110"/>
    <n v="23"/>
    <n v="12"/>
    <n v="3.9682500000000004E-3"/>
  </r>
  <r>
    <x v="4"/>
    <n v="1089"/>
    <x v="6"/>
    <n v="0"/>
    <n v="3.6718099999999997E-2"/>
    <n v="-3.7040099999999999E-2"/>
    <n v="-3.2202000000000001E-4"/>
    <s v="asian"/>
    <s v="call"/>
    <n v="3000"/>
    <n v="4.3650799999999997E-2"/>
    <n v="0.37"/>
    <n v="546.02"/>
    <n v="477.4"/>
    <n v="0.06"/>
    <n v="0"/>
    <n v="478.50200000000001"/>
    <n v="23"/>
    <n v="12"/>
    <n v="3.9682500000000004E-3"/>
  </r>
  <r>
    <x v="4"/>
    <n v="1088"/>
    <x v="10"/>
    <n v="0"/>
    <n v="2.2693699999999999E-5"/>
    <n v="-2.2949500000000001E-5"/>
    <n v="-2.5582799999999998E-7"/>
    <s v="asian"/>
    <s v="call"/>
    <n v="30"/>
    <n v="4.3650799999999997E-2"/>
    <n v="0.3"/>
    <n v="6233"/>
    <n v="5524"/>
    <n v="0.06"/>
    <n v="0"/>
    <n v="5493.84"/>
    <n v="23"/>
    <n v="12"/>
    <n v="3.9682500000000004E-3"/>
  </r>
  <r>
    <x v="4"/>
    <n v="1087"/>
    <x v="8"/>
    <n v="0"/>
    <n v="0.21140999999999999"/>
    <n v="-0.26022400000000001"/>
    <n v="-4.8814700000000003E-2"/>
    <s v="asian"/>
    <s v="call"/>
    <n v="120"/>
    <n v="4.3650799999999997E-2"/>
    <n v="0.25"/>
    <n v="17997.5"/>
    <n v="17080"/>
    <n v="0.06"/>
    <n v="0"/>
    <n v="16435.8"/>
    <n v="23"/>
    <n v="12"/>
    <n v="3.9682500000000004E-3"/>
  </r>
  <r>
    <x v="4"/>
    <n v="1086"/>
    <x v="3"/>
    <n v="0"/>
    <n v="9.0886800000000004E-2"/>
    <n v="-9.6606300000000006E-2"/>
    <n v="-5.7195299999999996E-3"/>
    <s v="asian"/>
    <s v="call"/>
    <n v="120"/>
    <n v="4.3650799999999997E-2"/>
    <n v="0.44"/>
    <n v="4118.1499999999996"/>
    <n v="3565"/>
    <n v="0.06"/>
    <n v="0"/>
    <n v="3622.16"/>
    <n v="23"/>
    <n v="12"/>
    <n v="3.9682500000000004E-3"/>
  </r>
  <r>
    <x v="4"/>
    <n v="1085"/>
    <x v="19"/>
    <n v="0"/>
    <n v="9.9923999999999999"/>
    <n v="-18.1982"/>
    <n v="-8.2057900000000004"/>
    <s v="asian"/>
    <s v="call"/>
    <n v="20"/>
    <n v="4.3650799999999997E-2"/>
    <n v="0.34"/>
    <n v="3827.2"/>
    <n v="3694"/>
    <n v="0.06"/>
    <n v="0"/>
    <n v="3602.25"/>
    <n v="23"/>
    <n v="12"/>
    <n v="3.9682500000000004E-3"/>
  </r>
  <r>
    <x v="4"/>
    <n v="1084"/>
    <x v="4"/>
    <n v="0"/>
    <n v="3.5085099999999998E-3"/>
    <n v="-3.6618699999999998E-3"/>
    <n v="-1.53361E-4"/>
    <s v="asian"/>
    <s v="call"/>
    <n v="40"/>
    <n v="4.3650799999999997E-2"/>
    <n v="0.34"/>
    <n v="4225.1000000000004"/>
    <n v="3764"/>
    <n v="0.06"/>
    <n v="0"/>
    <n v="3772.33"/>
    <n v="23"/>
    <n v="12"/>
    <n v="3.9682500000000004E-3"/>
  </r>
  <r>
    <x v="4"/>
    <n v="1083"/>
    <x v="8"/>
    <n v="0"/>
    <n v="2.23784E-2"/>
    <n v="-2.8801299999999998E-2"/>
    <n v="-6.4228799999999997E-3"/>
    <s v="asian"/>
    <s v="call"/>
    <n v="30"/>
    <n v="3.9682500000000002E-2"/>
    <n v="0.16"/>
    <n v="17292"/>
    <n v="17080"/>
    <n v="0.06"/>
    <n v="0"/>
    <n v="16328.6"/>
    <n v="24"/>
    <n v="14"/>
    <n v="3.9682500000000004E-3"/>
  </r>
  <r>
    <x v="4"/>
    <n v="1082"/>
    <x v="3"/>
    <n v="0"/>
    <n v="1.5220300000000001E-5"/>
    <n v="-1.52693E-5"/>
    <n v="-4.8960499999999997E-8"/>
    <s v="asian"/>
    <s v="call"/>
    <n v="120"/>
    <n v="3.9682500000000002E-2"/>
    <n v="0.3"/>
    <n v="4012.8"/>
    <n v="3565"/>
    <n v="0.06"/>
    <n v="0"/>
    <n v="3619.57"/>
    <n v="24"/>
    <n v="14"/>
    <n v="3.9682500000000004E-3"/>
  </r>
  <r>
    <x v="4"/>
    <n v="1079"/>
    <x v="12"/>
    <n v="0"/>
    <n v="3.3354800000000003E-4"/>
    <n v="-3.3459700000000001E-4"/>
    <n v="-1.04956E-6"/>
    <s v="asian"/>
    <s v="call"/>
    <n v="80"/>
    <n v="4.3650799999999997E-2"/>
    <n v="0.36"/>
    <n v="3191.25"/>
    <n v="2726"/>
    <n v="0.06"/>
    <n v="0"/>
    <n v="2794.83"/>
    <n v="23"/>
    <n v="12"/>
    <n v="3.9682500000000004E-3"/>
  </r>
  <r>
    <x v="4"/>
    <n v="1078"/>
    <x v="8"/>
    <n v="0"/>
    <n v="4.3367999999999998E-4"/>
    <n v="-4.6187799999999998E-4"/>
    <n v="-2.81978E-5"/>
    <s v="asian"/>
    <s v="call"/>
    <n v="45"/>
    <n v="3.5714299999999997E-2"/>
    <n v="0.16"/>
    <n v="17292"/>
    <n v="17080"/>
    <n v="0.06"/>
    <n v="0"/>
    <n v="16288.7"/>
    <n v="24"/>
    <n v="15"/>
    <n v="3.9682500000000004E-3"/>
  </r>
  <r>
    <x v="4"/>
    <n v="1077"/>
    <x v="3"/>
    <n v="0"/>
    <n v="6.04573E-9"/>
    <n v="-6.0524000000000003E-9"/>
    <n v="-6.6720599999999997E-12"/>
    <s v="asian"/>
    <s v="call"/>
    <n v="60"/>
    <n v="3.5714299999999997E-2"/>
    <n v="0.3"/>
    <n v="4041.4"/>
    <n v="3565"/>
    <n v="0.06"/>
    <n v="0"/>
    <n v="3622.07"/>
    <n v="24"/>
    <n v="15"/>
    <n v="3.9682500000000004E-3"/>
  </r>
  <r>
    <x v="4"/>
    <n v="1070"/>
    <x v="14"/>
    <n v="0"/>
    <n v="1250"/>
    <n v="430375"/>
    <n v="431625"/>
    <s v="forward"/>
    <s v="put"/>
    <n v="250"/>
    <n v="2.3809500000000001E-2"/>
    <n v="0"/>
    <n v="18268.5"/>
    <n v="19995"/>
    <n v="0.06"/>
    <n v="0"/>
    <n v="0"/>
    <n v="0"/>
    <n v="0"/>
    <n v="0"/>
  </r>
  <r>
    <x v="4"/>
    <n v="1069"/>
    <x v="16"/>
    <n v="0"/>
    <n v="4.7017999999999999E-3"/>
    <n v="-4.8419500000000002E-3"/>
    <n v="-1.40147E-4"/>
    <s v="asian"/>
    <s v="call"/>
    <n v="60"/>
    <n v="3.5714299999999997E-2"/>
    <n v="0.33"/>
    <n v="12787.5"/>
    <n v="11875"/>
    <n v="0.06"/>
    <n v="0"/>
    <n v="11735"/>
    <n v="25"/>
    <n v="16"/>
    <n v="3.9682500000000004E-3"/>
  </r>
  <r>
    <x v="4"/>
    <n v="1068"/>
    <x v="8"/>
    <n v="0"/>
    <n v="2.6697499999999998E-3"/>
    <n v="-3.0593199999999999E-3"/>
    <n v="-3.8956700000000001E-4"/>
    <s v="asian"/>
    <s v="call"/>
    <n v="15"/>
    <n v="3.5714299999999997E-2"/>
    <n v="0.16"/>
    <n v="17132.5"/>
    <n v="17080"/>
    <n v="0.06"/>
    <n v="0"/>
    <n v="16244.1"/>
    <n v="25"/>
    <n v="16"/>
    <n v="3.9682500000000004E-3"/>
  </r>
  <r>
    <x v="4"/>
    <n v="1067"/>
    <x v="3"/>
    <n v="0"/>
    <n v="0"/>
    <n v="0"/>
    <n v="0"/>
    <s v="asian"/>
    <s v="call"/>
    <n v="800"/>
    <n v="2.7777799999999998E-2"/>
    <n v="0.28000000000000003"/>
    <n v="4032.6"/>
    <n v="3565"/>
    <n v="0.06"/>
    <n v="0"/>
    <n v="3624.68"/>
    <n v="23"/>
    <n v="16"/>
    <n v="3.9682500000000004E-3"/>
  </r>
  <r>
    <x v="4"/>
    <n v="1066"/>
    <x v="13"/>
    <n v="0"/>
    <n v="0.48388700000000001"/>
    <n v="-0.73238000000000003"/>
    <n v="-0.24849299999999999"/>
    <s v="euro"/>
    <s v="call"/>
    <n v="15"/>
    <n v="2.3809500000000001E-2"/>
    <n v="0.15"/>
    <n v="56298"/>
    <n v="51490"/>
    <n v="0.06"/>
    <n v="0"/>
    <n v="0"/>
    <n v="0"/>
    <n v="0"/>
    <n v="0"/>
  </r>
  <r>
    <x v="4"/>
    <n v="1065"/>
    <x v="8"/>
    <n v="0"/>
    <n v="-406.63099999999997"/>
    <n v="-1974.23"/>
    <n v="-2380.86"/>
    <s v="euro"/>
    <s v="call"/>
    <n v="15"/>
    <n v="2.3809500000000001E-2"/>
    <n v="0.15"/>
    <n v="17077.5"/>
    <n v="17080"/>
    <n v="0.06"/>
    <n v="0"/>
    <n v="0"/>
    <n v="0"/>
    <n v="0"/>
    <n v="0"/>
  </r>
  <r>
    <x v="4"/>
    <n v="1062"/>
    <x v="6"/>
    <n v="0"/>
    <n v="76000"/>
    <n v="-455000"/>
    <n v="-379000"/>
    <s v="forward"/>
    <s v="call"/>
    <n v="10000"/>
    <n v="0.238095"/>
    <n v="0"/>
    <n v="439.5"/>
    <n v="477.4"/>
    <n v="0.06"/>
    <n v="0"/>
    <n v="0"/>
    <n v="0"/>
    <n v="0"/>
    <n v="0"/>
  </r>
  <r>
    <x v="4"/>
    <n v="1039"/>
    <x v="5"/>
    <n v="0"/>
    <n v="6324.4"/>
    <n v="-47919.7"/>
    <n v="-41595.300000000003"/>
    <s v="asian"/>
    <s v="call"/>
    <n v="1000"/>
    <n v="0.31746000000000002"/>
    <n v="0.31"/>
    <n v="3536.5"/>
    <n v="3432"/>
    <n v="0.06"/>
    <n v="0"/>
    <n v="3370.13"/>
    <n v="125"/>
    <n v="45"/>
    <n v="3.9682500000000004E-3"/>
  </r>
  <r>
    <x v="4"/>
    <n v="1028"/>
    <x v="3"/>
    <n v="0"/>
    <n v="5400"/>
    <n v="17400"/>
    <n v="22800"/>
    <s v="forward"/>
    <s v="call"/>
    <n v="300"/>
    <n v="0.34127000000000002"/>
    <n v="0"/>
    <n v="3641"/>
    <n v="3565"/>
    <n v="0"/>
    <n v="0"/>
    <n v="51.7"/>
    <n v="360"/>
    <n v="0"/>
    <n v="0"/>
  </r>
  <r>
    <x v="4"/>
    <n v="1026"/>
    <x v="1"/>
    <n v="0"/>
    <n v="-2.8988100000000001E-5"/>
    <n v="-5.44988E-2"/>
    <n v="-5.4527800000000001E-2"/>
    <s v="asian"/>
    <s v="put"/>
    <n v="126"/>
    <n v="0.46428599999999998"/>
    <n v="0.18"/>
    <n v="3248.7"/>
    <n v="3753"/>
    <n v="0.05"/>
    <n v="0"/>
    <n v="3815.03"/>
    <n v="205"/>
    <n v="89"/>
    <n v="3.9682500000000004E-3"/>
  </r>
  <r>
    <x v="4"/>
    <n v="1025"/>
    <x v="4"/>
    <n v="0"/>
    <n v="2700"/>
    <n v="-4500"/>
    <n v="-1800"/>
    <s v="forward"/>
    <s v="call"/>
    <n v="300"/>
    <n v="0.34127000000000002"/>
    <n v="0"/>
    <n v="3758"/>
    <n v="3764"/>
    <n v="0.05"/>
    <n v="0"/>
    <n v="0"/>
    <n v="0"/>
    <n v="0"/>
    <n v="0"/>
  </r>
  <r>
    <x v="4"/>
    <n v="1024"/>
    <x v="4"/>
    <n v="0"/>
    <n v="7740"/>
    <n v="-18920"/>
    <n v="-11180"/>
    <s v="forward"/>
    <s v="call"/>
    <n v="860"/>
    <n v="0.26587300000000003"/>
    <n v="0"/>
    <n v="3751"/>
    <n v="3764"/>
    <n v="0.05"/>
    <n v="0"/>
    <n v="0"/>
    <n v="0"/>
    <n v="0"/>
    <n v="0"/>
  </r>
  <r>
    <x v="4"/>
    <n v="1023"/>
    <x v="4"/>
    <n v="0"/>
    <n v="8280"/>
    <n v="-31280"/>
    <n v="-23000"/>
    <s v="forward"/>
    <s v="call"/>
    <n v="920"/>
    <n v="0.18254000000000001"/>
    <n v="0"/>
    <n v="3739"/>
    <n v="3764"/>
    <n v="0.05"/>
    <n v="0"/>
    <n v="0"/>
    <n v="0"/>
    <n v="0"/>
    <n v="0"/>
  </r>
  <r>
    <x v="4"/>
    <n v="1011"/>
    <x v="2"/>
    <n v="0"/>
    <n v="0.20665800000000001"/>
    <n v="-0.91403500000000004"/>
    <n v="-0.70737700000000003"/>
    <s v="asian"/>
    <s v="put"/>
    <n v="929.2"/>
    <n v="0.42063499999999998"/>
    <n v="0.13800000000000001"/>
    <n v="1627.2"/>
    <n v="1818"/>
    <n v="0.05"/>
    <n v="0"/>
    <n v="1776.64"/>
    <n v="198"/>
    <n v="92"/>
    <n v="3.9682500000000004E-3"/>
  </r>
  <r>
    <x v="5"/>
    <n v="1141"/>
    <x v="7"/>
    <n v="0"/>
    <n v="74.820999999999998"/>
    <n v="-177.60599999999999"/>
    <n v="-102.785"/>
    <s v="asian"/>
    <s v="call"/>
    <n v="10"/>
    <n v="7.53968E-2"/>
    <n v="0.34"/>
    <n v="19618.5"/>
    <n v="17870"/>
    <n v="0.06"/>
    <n v="0"/>
    <n v="17880"/>
    <n v="22"/>
    <n v="3"/>
    <n v="3.9682500000000004E-3"/>
  </r>
  <r>
    <x v="5"/>
    <n v="1140"/>
    <x v="16"/>
    <n v="0"/>
    <n v="171.21299999999999"/>
    <n v="-275.45800000000003"/>
    <n v="-104.246"/>
    <s v="asian"/>
    <s v="call"/>
    <n v="20"/>
    <n v="7.53968E-2"/>
    <n v="0.36"/>
    <n v="13035"/>
    <n v="11720"/>
    <n v="0.06"/>
    <n v="0"/>
    <n v="11816.7"/>
    <n v="22"/>
    <n v="3"/>
    <n v="3.9682500000000004E-3"/>
  </r>
  <r>
    <x v="5"/>
    <n v="1139"/>
    <x v="3"/>
    <n v="0"/>
    <n v="96.929699999999997"/>
    <n v="-1232.6400000000001"/>
    <n v="-1135.71"/>
    <s v="asian"/>
    <s v="call"/>
    <n v="120"/>
    <n v="7.53968E-2"/>
    <n v="0.3"/>
    <n v="3763.2"/>
    <n v="3579"/>
    <n v="0.06"/>
    <n v="0"/>
    <n v="3575.67"/>
    <n v="22"/>
    <n v="3"/>
    <n v="3.9682500000000004E-3"/>
  </r>
  <r>
    <x v="5"/>
    <n v="1138"/>
    <x v="9"/>
    <n v="0"/>
    <n v="192.28700000000001"/>
    <n v="-601.47500000000002"/>
    <n v="-409.18700000000001"/>
    <s v="asian"/>
    <s v="call"/>
    <n v="20"/>
    <n v="7.53968E-2"/>
    <n v="0.4"/>
    <n v="16241.5"/>
    <n v="14800"/>
    <n v="0.06"/>
    <n v="0"/>
    <n v="14790"/>
    <n v="22"/>
    <n v="3"/>
    <n v="3.9682500000000004E-3"/>
  </r>
  <r>
    <x v="5"/>
    <n v="1137"/>
    <x v="14"/>
    <n v="0"/>
    <n v="-31250"/>
    <n v="9750"/>
    <n v="-21500"/>
    <s v="forward"/>
    <s v="put"/>
    <n v="250"/>
    <n v="7.53968E-2"/>
    <n v="0"/>
    <n v="19956"/>
    <n v="19870"/>
    <n v="0.06"/>
    <n v="0"/>
    <n v="0"/>
    <n v="0"/>
    <n v="0"/>
    <n v="0"/>
  </r>
  <r>
    <x v="5"/>
    <n v="1136"/>
    <x v="14"/>
    <n v="0"/>
    <n v="-31250"/>
    <n v="12250"/>
    <n v="-19000"/>
    <s v="forward"/>
    <s v="put"/>
    <n v="250"/>
    <n v="7.53968E-2"/>
    <n v="0"/>
    <n v="19946"/>
    <n v="19870"/>
    <n v="0.06"/>
    <n v="0"/>
    <n v="0"/>
    <n v="0"/>
    <n v="0"/>
    <n v="0"/>
  </r>
  <r>
    <x v="5"/>
    <n v="1135"/>
    <x v="14"/>
    <n v="0"/>
    <n v="-31250"/>
    <n v="39750"/>
    <n v="8500"/>
    <s v="forward"/>
    <s v="put"/>
    <n v="250"/>
    <n v="7.53968E-2"/>
    <n v="0"/>
    <n v="19836"/>
    <n v="19870"/>
    <n v="0.06"/>
    <n v="0"/>
    <n v="0"/>
    <n v="0"/>
    <n v="0"/>
    <n v="0"/>
  </r>
  <r>
    <x v="5"/>
    <n v="1134"/>
    <x v="14"/>
    <n v="0"/>
    <n v="-31250"/>
    <n v="42250"/>
    <n v="11000"/>
    <s v="forward"/>
    <s v="put"/>
    <n v="250"/>
    <n v="7.53968E-2"/>
    <n v="0"/>
    <n v="19826"/>
    <n v="19870"/>
    <n v="0.06"/>
    <n v="0"/>
    <n v="0"/>
    <n v="0"/>
    <n v="0"/>
    <n v="0"/>
  </r>
  <r>
    <x v="5"/>
    <n v="1133"/>
    <x v="14"/>
    <n v="0"/>
    <n v="-31250"/>
    <n v="73500"/>
    <n v="42250"/>
    <s v="forward"/>
    <s v="put"/>
    <n v="250"/>
    <n v="7.9365099999999994E-2"/>
    <n v="0"/>
    <n v="19701"/>
    <n v="19870"/>
    <n v="0.06"/>
    <n v="0"/>
    <n v="0"/>
    <n v="0"/>
    <n v="0"/>
    <n v="0"/>
  </r>
  <r>
    <x v="5"/>
    <n v="1132"/>
    <x v="14"/>
    <n v="0"/>
    <n v="-31250"/>
    <n v="75997.5"/>
    <n v="44747.5"/>
    <s v="forward"/>
    <s v="put"/>
    <n v="250"/>
    <n v="7.9365099999999994E-2"/>
    <n v="0"/>
    <n v="19691"/>
    <n v="19870"/>
    <n v="0.06"/>
    <n v="0"/>
    <n v="0"/>
    <n v="0"/>
    <n v="0"/>
    <n v="0"/>
  </r>
  <r>
    <x v="5"/>
    <n v="1131"/>
    <x v="9"/>
    <n v="0"/>
    <n v="64.569800000000001"/>
    <n v="-148.595"/>
    <n v="-84.025499999999994"/>
    <s v="asian"/>
    <s v="call"/>
    <n v="20"/>
    <n v="7.1428599999999995E-2"/>
    <n v="0.3"/>
    <n v="16082"/>
    <n v="14800"/>
    <n v="0.06"/>
    <n v="0"/>
    <n v="14742.5"/>
    <n v="22"/>
    <n v="4"/>
    <n v="3.9682500000000004E-3"/>
  </r>
  <r>
    <x v="5"/>
    <n v="1130"/>
    <x v="16"/>
    <n v="0"/>
    <n v="152.93199999999999"/>
    <n v="-238.48400000000001"/>
    <n v="-85.552000000000007"/>
    <s v="asian"/>
    <s v="call"/>
    <n v="20"/>
    <n v="7.1428599999999995E-2"/>
    <n v="0.36"/>
    <n v="12969"/>
    <n v="11720"/>
    <n v="0.06"/>
    <n v="0"/>
    <n v="11827.5"/>
    <n v="22"/>
    <n v="4"/>
    <n v="3.9682500000000004E-3"/>
  </r>
  <r>
    <x v="5"/>
    <n v="1129"/>
    <x v="3"/>
    <n v="0"/>
    <n v="31.328600000000002"/>
    <n v="-767.65700000000004"/>
    <n v="-736.32899999999995"/>
    <s v="asian"/>
    <s v="call"/>
    <n v="60"/>
    <n v="7.1428599999999995E-2"/>
    <n v="0.27"/>
    <n v="3698"/>
    <n v="3579"/>
    <n v="0.06"/>
    <n v="0"/>
    <n v="3564.5"/>
    <n v="22"/>
    <n v="4"/>
    <n v="3.9682500000000004E-3"/>
  </r>
  <r>
    <x v="5"/>
    <n v="1128"/>
    <x v="3"/>
    <n v="0"/>
    <n v="1899.34"/>
    <n v="-7924.04"/>
    <n v="-6024.7"/>
    <s v="asian"/>
    <s v="call"/>
    <n v="2200"/>
    <n v="6.3492099999999996E-2"/>
    <n v="0.38"/>
    <n v="3887.4"/>
    <n v="3579"/>
    <n v="0.06"/>
    <n v="0"/>
    <n v="3564.5"/>
    <n v="20"/>
    <n v="4"/>
    <n v="3.9682500000000004E-3"/>
  </r>
  <r>
    <x v="5"/>
    <n v="1127"/>
    <x v="14"/>
    <n v="0"/>
    <n v="-31250"/>
    <n v="108450"/>
    <n v="77200"/>
    <s v="forward"/>
    <s v="put"/>
    <n v="250"/>
    <n v="7.9365099999999994E-2"/>
    <n v="0"/>
    <n v="19561.2"/>
    <n v="19870"/>
    <n v="0"/>
    <n v="0"/>
    <n v="0"/>
    <n v="21"/>
    <n v="0"/>
    <n v="0"/>
  </r>
  <r>
    <x v="5"/>
    <n v="1126"/>
    <x v="14"/>
    <n v="0"/>
    <n v="-31250"/>
    <n v="110945"/>
    <n v="79695"/>
    <s v="forward"/>
    <s v="put"/>
    <n v="250"/>
    <n v="7.9365099999999994E-2"/>
    <n v="0.25"/>
    <n v="19551.2"/>
    <n v="19870"/>
    <n v="0.06"/>
    <n v="0"/>
    <n v="0"/>
    <n v="21"/>
    <n v="0"/>
    <n v="0"/>
  </r>
  <r>
    <x v="5"/>
    <n v="1125"/>
    <x v="9"/>
    <n v="0"/>
    <n v="224.16399999999999"/>
    <n v="-678.48"/>
    <n v="-454.31599999999997"/>
    <s v="asian"/>
    <s v="call"/>
    <n v="30"/>
    <n v="7.1428599999999995E-2"/>
    <n v="0.22"/>
    <n v="15377.3"/>
    <n v="14800"/>
    <n v="0.06"/>
    <n v="0"/>
    <n v="14716"/>
    <n v="23"/>
    <n v="5"/>
    <n v="3.9682500000000004E-3"/>
  </r>
  <r>
    <x v="5"/>
    <n v="1124"/>
    <x v="24"/>
    <n v="0"/>
    <n v="47.328800000000001"/>
    <n v="-172.02799999999999"/>
    <n v="-124.699"/>
    <s v="asian"/>
    <s v="call"/>
    <n v="100"/>
    <n v="7.1428599999999995E-2"/>
    <n v="0.35"/>
    <n v="478.28"/>
    <n v="453.5"/>
    <n v="0.06"/>
    <n v="0"/>
    <n v="456"/>
    <n v="23"/>
    <n v="5"/>
    <n v="3.9682500000000004E-3"/>
  </r>
  <r>
    <x v="5"/>
    <n v="1123"/>
    <x v="3"/>
    <n v="0"/>
    <n v="119.63"/>
    <n v="-1229.19"/>
    <n v="-1109.56"/>
    <s v="asian"/>
    <s v="call"/>
    <n v="140"/>
    <n v="7.1428599999999995E-2"/>
    <n v="0.31"/>
    <n v="3751.65"/>
    <n v="3579"/>
    <n v="0.06"/>
    <n v="0"/>
    <n v="3566.2"/>
    <n v="23"/>
    <n v="5"/>
    <n v="3.9682500000000004E-3"/>
  </r>
  <r>
    <x v="5"/>
    <n v="1122"/>
    <x v="23"/>
    <n v="0"/>
    <n v="9.6902299999999997"/>
    <n v="-13.361800000000001"/>
    <n v="-3.67157"/>
    <s v="asian"/>
    <s v="call"/>
    <n v="40"/>
    <n v="7.1428599999999995E-2"/>
    <n v="0.3"/>
    <n v="2816"/>
    <n v="2526"/>
    <n v="0.06"/>
    <n v="0"/>
    <n v="2551.1999999999998"/>
    <n v="23"/>
    <n v="5"/>
    <n v="3.9682500000000004E-3"/>
  </r>
  <r>
    <x v="5"/>
    <n v="1121"/>
    <x v="16"/>
    <n v="0"/>
    <n v="34.411000000000001"/>
    <n v="-46.494900000000001"/>
    <n v="-12.0839"/>
    <s v="asian"/>
    <s v="call"/>
    <n v="20"/>
    <n v="7.1428599999999995E-2"/>
    <n v="0.36"/>
    <n v="13337.5"/>
    <n v="11720"/>
    <n v="0.06"/>
    <n v="0"/>
    <n v="11893"/>
    <n v="23"/>
    <n v="5"/>
    <n v="3.9682500000000004E-3"/>
  </r>
  <r>
    <x v="5"/>
    <n v="1120"/>
    <x v="22"/>
    <n v="0"/>
    <n v="-43.7453"/>
    <n v="-297.00799999999998"/>
    <n v="-340.75299999999999"/>
    <s v="asian"/>
    <s v="call"/>
    <n v="20"/>
    <n v="7.1428599999999995E-2"/>
    <n v="0.1"/>
    <n v="1769"/>
    <n v="1784"/>
    <n v="0.06"/>
    <n v="0"/>
    <n v="1776.2"/>
    <n v="23"/>
    <n v="5"/>
    <n v="3.9682500000000004E-3"/>
  </r>
  <r>
    <x v="5"/>
    <n v="1119"/>
    <x v="17"/>
    <n v="0"/>
    <n v="-987.37599999999998"/>
    <n v="-139.71700000000001"/>
    <n v="-1127.0899999999999"/>
    <s v="asian"/>
    <s v="call"/>
    <n v="1000"/>
    <n v="7.1428599999999995E-2"/>
    <n v="0.22"/>
    <n v="628.32000000000005"/>
    <n v="611.79999999999995"/>
    <n v="0.06"/>
    <n v="0"/>
    <n v="597.79999999999995"/>
    <n v="23"/>
    <n v="5"/>
    <n v="3.9682500000000004E-3"/>
  </r>
  <r>
    <x v="5"/>
    <n v="1118"/>
    <x v="7"/>
    <n v="0"/>
    <n v="126.27500000000001"/>
    <n v="-268.28199999999998"/>
    <n v="-142.00800000000001"/>
    <s v="asian"/>
    <s v="call"/>
    <n v="15"/>
    <n v="5.9523800000000002E-2"/>
    <n v="0.21"/>
    <n v="18474.8"/>
    <n v="17870"/>
    <n v="0.06"/>
    <n v="0"/>
    <n v="17827.099999999999"/>
    <n v="22"/>
    <n v="7"/>
    <n v="3.9682500000000004E-3"/>
  </r>
  <r>
    <x v="5"/>
    <n v="1117"/>
    <x v="4"/>
    <n v="0"/>
    <n v="-116.771"/>
    <n v="-929.63"/>
    <n v="-1046.4000000000001"/>
    <s v="asian"/>
    <s v="call"/>
    <n v="40"/>
    <n v="5.9523800000000002E-2"/>
    <n v="0.23"/>
    <n v="3799"/>
    <n v="3786"/>
    <n v="0.06"/>
    <n v="0"/>
    <n v="3764.14"/>
    <n v="22"/>
    <n v="7"/>
    <n v="3.9682500000000004E-3"/>
  </r>
  <r>
    <x v="5"/>
    <n v="1116"/>
    <x v="3"/>
    <n v="0"/>
    <n v="0.48722300000000002"/>
    <n v="-0.88519400000000004"/>
    <n v="-0.39797100000000002"/>
    <s v="asian"/>
    <s v="call"/>
    <n v="20"/>
    <n v="5.9523800000000002E-2"/>
    <n v="0.32"/>
    <n v="3990.8"/>
    <n v="3579"/>
    <n v="0.06"/>
    <n v="0"/>
    <n v="3578.71"/>
    <n v="22"/>
    <n v="7"/>
    <n v="3.9682500000000004E-3"/>
  </r>
  <r>
    <x v="5"/>
    <n v="1115"/>
    <x v="3"/>
    <n v="0"/>
    <n v="-2.1326700000000001"/>
    <n v="-947.57799999999997"/>
    <n v="-949.71100000000001"/>
    <s v="asian"/>
    <s v="call"/>
    <n v="60"/>
    <n v="5.9523800000000002E-2"/>
    <n v="0.24"/>
    <n v="3628"/>
    <n v="3579"/>
    <n v="0.06"/>
    <n v="0"/>
    <n v="3578.71"/>
    <n v="22"/>
    <n v="7"/>
    <n v="3.9682500000000004E-3"/>
  </r>
  <r>
    <x v="5"/>
    <n v="1114"/>
    <x v="3"/>
    <n v="0"/>
    <n v="-1400"/>
    <n v="11300"/>
    <n v="9900"/>
    <s v="forward"/>
    <s v="call"/>
    <n v="100"/>
    <n v="5.9523800000000002E-2"/>
    <n v="0"/>
    <n v="3678"/>
    <n v="3579"/>
    <n v="0.06"/>
    <n v="0"/>
    <n v="0"/>
    <n v="360"/>
    <n v="0"/>
    <n v="0"/>
  </r>
  <r>
    <x v="5"/>
    <n v="1113"/>
    <x v="3"/>
    <n v="0"/>
    <n v="2.7929300000000001E-4"/>
    <n v="-3.04942E-4"/>
    <n v="-2.5648700000000001E-5"/>
    <s v="asian"/>
    <s v="call"/>
    <n v="220"/>
    <n v="5.5555599999999997E-2"/>
    <n v="0.3"/>
    <n v="4232"/>
    <n v="3579"/>
    <n v="0.06"/>
    <n v="0"/>
    <n v="3591.25"/>
    <n v="22"/>
    <n v="8"/>
    <n v="3.9682500000000004E-3"/>
  </r>
  <r>
    <x v="5"/>
    <n v="1112"/>
    <x v="7"/>
    <n v="0"/>
    <n v="1.9117200000000001"/>
    <n v="-2.1875100000000001"/>
    <n v="-0.275785"/>
    <s v="asian"/>
    <s v="call"/>
    <n v="140"/>
    <n v="5.5555599999999997E-2"/>
    <n v="0.25"/>
    <n v="19653.5"/>
    <n v="17870"/>
    <n v="0.06"/>
    <n v="0"/>
    <n v="17729.400000000001"/>
    <n v="22"/>
    <n v="8"/>
    <n v="3.9682500000000004E-3"/>
  </r>
  <r>
    <x v="5"/>
    <n v="1111"/>
    <x v="8"/>
    <n v="0"/>
    <n v="23.448799999999999"/>
    <n v="-29.8826"/>
    <n v="-6.4338300000000004"/>
    <s v="asian"/>
    <s v="call"/>
    <n v="120"/>
    <n v="5.5555599999999997E-2"/>
    <n v="0.19"/>
    <n v="17908"/>
    <n v="17025"/>
    <n v="0.06"/>
    <n v="0"/>
    <n v="16832.8"/>
    <n v="23"/>
    <n v="9"/>
    <n v="3.9682500000000004E-3"/>
  </r>
  <r>
    <x v="5"/>
    <n v="1110"/>
    <x v="3"/>
    <n v="0"/>
    <n v="7.2831800000000002E-2"/>
    <n v="-9.3698299999999998E-2"/>
    <n v="-2.08665E-2"/>
    <s v="asian"/>
    <s v="call"/>
    <n v="170"/>
    <n v="5.5555599999999997E-2"/>
    <n v="0.3"/>
    <n v="4050.2"/>
    <n v="3579"/>
    <n v="0.06"/>
    <n v="0"/>
    <n v="3600.78"/>
    <n v="23"/>
    <n v="9"/>
    <n v="3.9682500000000004E-3"/>
  </r>
  <r>
    <x v="5"/>
    <n v="1109"/>
    <x v="9"/>
    <n v="0"/>
    <n v="1.02815E-3"/>
    <n v="-1.0898100000000001E-3"/>
    <n v="-6.1659299999999994E-5"/>
    <s v="asian"/>
    <s v="call"/>
    <n v="20"/>
    <n v="5.5555599999999997E-2"/>
    <n v="0.28000000000000003"/>
    <n v="16997"/>
    <n v="14800"/>
    <n v="0.06"/>
    <n v="0"/>
    <n v="14762.2"/>
    <n v="23"/>
    <n v="9"/>
    <n v="3.9682500000000004E-3"/>
  </r>
  <r>
    <x v="5"/>
    <n v="1108"/>
    <x v="4"/>
    <n v="0"/>
    <n v="2.1466200000000001E-2"/>
    <n v="-3.15649E-2"/>
    <n v="-1.00987E-2"/>
    <s v="asian"/>
    <s v="call"/>
    <n v="30"/>
    <n v="5.5555599999999997E-2"/>
    <n v="0.28000000000000003"/>
    <n v="4193.2"/>
    <n v="3786"/>
    <n v="0.06"/>
    <n v="0"/>
    <n v="3780.2"/>
    <n v="24"/>
    <n v="10"/>
    <n v="3.9682500000000004E-3"/>
  </r>
  <r>
    <x v="5"/>
    <n v="1107"/>
    <x v="3"/>
    <n v="0"/>
    <n v="1.8524399999999999E-3"/>
    <n v="-2.1799200000000001E-3"/>
    <n v="-3.2747499999999998E-4"/>
    <s v="asian"/>
    <s v="call"/>
    <n v="60"/>
    <n v="5.5555599999999997E-2"/>
    <n v="0.28000000000000003"/>
    <n v="4064.5"/>
    <n v="3579"/>
    <n v="0.06"/>
    <n v="0"/>
    <n v="3608.8"/>
    <n v="24"/>
    <n v="10"/>
    <n v="3.9682500000000004E-3"/>
  </r>
  <r>
    <x v="5"/>
    <n v="1106"/>
    <x v="10"/>
    <n v="0"/>
    <n v="4.7743000000000004E-3"/>
    <n v="-4.8419800000000001E-3"/>
    <n v="-6.7681600000000006E-5"/>
    <s v="asian"/>
    <s v="call"/>
    <n v="10"/>
    <n v="5.5555599999999997E-2"/>
    <n v="0.22"/>
    <n v="6023.6"/>
    <n v="5451"/>
    <n v="0.06"/>
    <n v="0"/>
    <n v="5504.5"/>
    <n v="24"/>
    <n v="10"/>
    <n v="3.9682500000000004E-3"/>
  </r>
  <r>
    <x v="5"/>
    <n v="1105"/>
    <x v="8"/>
    <n v="0"/>
    <n v="392.25200000000001"/>
    <n v="-879.01300000000003"/>
    <n v="-486.76100000000002"/>
    <s v="asian"/>
    <s v="call"/>
    <n v="40"/>
    <n v="5.5555599999999997E-2"/>
    <n v="0.17"/>
    <n v="17209.5"/>
    <n v="17025"/>
    <n v="0.06"/>
    <n v="0"/>
    <n v="16716.5"/>
    <n v="24"/>
    <n v="10"/>
    <n v="3.9682500000000004E-3"/>
  </r>
  <r>
    <x v="5"/>
    <n v="1104"/>
    <x v="11"/>
    <n v="0"/>
    <n v="3.45315E-5"/>
    <n v="-3.8991300000000001E-5"/>
    <n v="-4.4597900000000002E-6"/>
    <s v="asian"/>
    <s v="call"/>
    <n v="30"/>
    <n v="5.5555599999999997E-2"/>
    <n v="0.2"/>
    <n v="3328.6"/>
    <n v="3036"/>
    <n v="0.06"/>
    <n v="0"/>
    <n v="2993.4"/>
    <n v="24"/>
    <n v="10"/>
    <n v="3.9682500000000004E-3"/>
  </r>
  <r>
    <x v="5"/>
    <n v="1103"/>
    <x v="12"/>
    <n v="0"/>
    <n v="3.9611200000000001E-10"/>
    <n v="-4.0283200000000001E-10"/>
    <n v="-6.7202600000000003E-12"/>
    <s v="asian"/>
    <s v="call"/>
    <n v="30"/>
    <n v="5.5555599999999997E-2"/>
    <n v="0.17"/>
    <n v="3084.4"/>
    <n v="2734"/>
    <n v="0.06"/>
    <n v="0"/>
    <n v="2792.9"/>
    <n v="24"/>
    <n v="10"/>
    <n v="3.9682500000000004E-3"/>
  </r>
  <r>
    <x v="5"/>
    <n v="1102"/>
    <x v="6"/>
    <n v="0"/>
    <n v="7.7746300000000004E-2"/>
    <n v="-7.8053800000000007E-2"/>
    <n v="-3.0751200000000002E-4"/>
    <s v="asian"/>
    <s v="call"/>
    <n v="1000"/>
    <n v="5.5555599999999997E-2"/>
    <n v="0.32"/>
    <n v="543.72"/>
    <n v="462.8"/>
    <n v="0.06"/>
    <n v="0"/>
    <n v="479.16199999999998"/>
    <n v="24"/>
    <n v="10"/>
    <n v="3.9682500000000004E-3"/>
  </r>
  <r>
    <x v="5"/>
    <n v="1101"/>
    <x v="13"/>
    <n v="0"/>
    <n v="4.4359400000000001E-4"/>
    <n v="-4.6979299999999998E-4"/>
    <n v="-2.61986E-5"/>
    <s v="asian"/>
    <s v="call"/>
    <n v="1000"/>
    <n v="5.5555599999999997E-2"/>
    <n v="0.13"/>
    <n v="55252.800000000003"/>
    <n v="51610"/>
    <n v="0.06"/>
    <n v="0"/>
    <n v="51368"/>
    <n v="24"/>
    <n v="10"/>
    <n v="3.9682500000000004E-3"/>
  </r>
  <r>
    <x v="5"/>
    <n v="1100"/>
    <x v="4"/>
    <n v="0"/>
    <n v="3.0242600000000001E-2"/>
    <n v="-4.0505199999999998E-2"/>
    <n v="-1.02626E-2"/>
    <s v="asian"/>
    <s v="call"/>
    <n v="30"/>
    <n v="4.7619000000000002E-2"/>
    <n v="0.3"/>
    <n v="4147"/>
    <n v="3786"/>
    <n v="0.06"/>
    <n v="0"/>
    <n v="3779.18"/>
    <n v="23"/>
    <n v="11"/>
    <n v="3.9682500000000004E-3"/>
  </r>
  <r>
    <x v="5"/>
    <n v="1099"/>
    <x v="15"/>
    <n v="0"/>
    <n v="6.5887300000000003E-12"/>
    <n v="-6.5887300000000003E-12"/>
    <n v="0"/>
    <s v="asian"/>
    <s v="call"/>
    <n v="15"/>
    <n v="4.7619000000000002E-2"/>
    <n v="0.16"/>
    <n v="6406.4"/>
    <n v="5688"/>
    <n v="0.06"/>
    <n v="0"/>
    <n v="5803.82"/>
    <n v="23"/>
    <n v="11"/>
    <n v="3.9682500000000004E-3"/>
  </r>
  <r>
    <x v="5"/>
    <n v="1098"/>
    <x v="14"/>
    <n v="0"/>
    <n v="-31250"/>
    <n v="260725"/>
    <n v="229475"/>
    <s v="forward"/>
    <s v="put"/>
    <n v="250"/>
    <n v="5.1587300000000003E-2"/>
    <n v="0"/>
    <n v="18952.099999999999"/>
    <n v="19870"/>
    <n v="0.06"/>
    <n v="0"/>
    <n v="0"/>
    <n v="0"/>
    <n v="0"/>
    <n v="0"/>
  </r>
  <r>
    <x v="5"/>
    <n v="1097"/>
    <x v="0"/>
    <n v="0"/>
    <n v="28.055499999999999"/>
    <n v="-707.83799999999997"/>
    <n v="-679.78300000000002"/>
    <s v="asian"/>
    <s v="put"/>
    <n v="255"/>
    <n v="0.50396799999999997"/>
    <n v="0.125"/>
    <n v="1615.5"/>
    <n v="1842"/>
    <n v="0.06"/>
    <n v="0"/>
    <n v="0"/>
    <n v="40"/>
    <n v="0"/>
    <n v="0.34920600000000002"/>
  </r>
  <r>
    <x v="5"/>
    <n v="1096"/>
    <x v="8"/>
    <n v="0"/>
    <n v="160.62200000000001"/>
    <n v="-220.38399999999999"/>
    <n v="-59.7624"/>
    <s v="asian"/>
    <s v="call"/>
    <n v="100"/>
    <n v="3.9682500000000002E-2"/>
    <n v="0.2"/>
    <n v="17237"/>
    <n v="17025"/>
    <n v="0.06"/>
    <n v="0"/>
    <n v="16545.8"/>
    <n v="22"/>
    <n v="12"/>
    <n v="3.9682500000000004E-3"/>
  </r>
  <r>
    <x v="5"/>
    <n v="1095"/>
    <x v="10"/>
    <n v="0"/>
    <n v="7.1877499999999995E-4"/>
    <n v="-7.2016099999999998E-4"/>
    <n v="-1.38627E-6"/>
    <s v="asian"/>
    <s v="call"/>
    <n v="30"/>
    <n v="3.9682500000000002E-2"/>
    <n v="0.25"/>
    <n v="5974.1"/>
    <n v="5451"/>
    <n v="0.06"/>
    <n v="0"/>
    <n v="5497.08"/>
    <n v="22"/>
    <n v="12"/>
    <n v="3.9682500000000004E-3"/>
  </r>
  <r>
    <x v="5"/>
    <n v="1094"/>
    <x v="16"/>
    <n v="0"/>
    <n v="4.0494300000000003E-5"/>
    <n v="-4.0547099999999997E-5"/>
    <n v="-5.2845000000000001E-8"/>
    <s v="asian"/>
    <s v="call"/>
    <n v="30"/>
    <n v="3.9682500000000002E-2"/>
    <n v="0.34"/>
    <n v="13460.8"/>
    <n v="11720"/>
    <n v="0.06"/>
    <n v="0"/>
    <n v="11756.7"/>
    <n v="22"/>
    <n v="12"/>
    <n v="3.9682500000000004E-3"/>
  </r>
  <r>
    <x v="5"/>
    <n v="1093"/>
    <x v="17"/>
    <n v="0"/>
    <n v="-0.53598299999999999"/>
    <n v="-5.1025800000000003E-2"/>
    <n v="-0.587009"/>
    <s v="asian"/>
    <s v="call"/>
    <n v="1000"/>
    <n v="3.9682500000000002E-2"/>
    <n v="0.27"/>
    <n v="649.32000000000005"/>
    <n v="611.79999999999995"/>
    <n v="0.06"/>
    <n v="0"/>
    <n v="616.23199999999997"/>
    <n v="22"/>
    <n v="12"/>
    <n v="3.9682500000000004E-3"/>
  </r>
  <r>
    <x v="5"/>
    <n v="1092"/>
    <x v="12"/>
    <n v="0"/>
    <n v="2.3061499999999999E-3"/>
    <n v="-2.46394E-3"/>
    <n v="-1.5779300000000001E-4"/>
    <s v="asian"/>
    <s v="call"/>
    <n v="40"/>
    <n v="3.9682500000000002E-2"/>
    <n v="0.32"/>
    <n v="3040.4"/>
    <n v="2734"/>
    <n v="0.06"/>
    <n v="0"/>
    <n v="2791"/>
    <n v="22"/>
    <n v="12"/>
    <n v="3.9682500000000004E-3"/>
  </r>
  <r>
    <x v="5"/>
    <n v="1091"/>
    <x v="3"/>
    <n v="0"/>
    <n v="4.7980599999999998E-3"/>
    <n v="-5.0233200000000004E-3"/>
    <n v="-2.2526100000000001E-4"/>
    <s v="asian"/>
    <s v="call"/>
    <n v="480"/>
    <n v="3.9682500000000002E-2"/>
    <n v="0.33"/>
    <n v="4011.7"/>
    <n v="3579"/>
    <n v="0.06"/>
    <n v="0"/>
    <n v="3619.17"/>
    <n v="22"/>
    <n v="12"/>
    <n v="3.9682500000000004E-3"/>
  </r>
  <r>
    <x v="5"/>
    <n v="1090"/>
    <x v="18"/>
    <n v="0"/>
    <n v="1.2089600000000001E-13"/>
    <n v="-1.2089600000000001E-13"/>
    <n v="0"/>
    <s v="asian"/>
    <s v="call"/>
    <n v="10"/>
    <n v="3.9682500000000002E-2"/>
    <n v="0.25"/>
    <n v="5858.1"/>
    <n v="5034"/>
    <n v="0.06"/>
    <n v="0"/>
    <n v="5104.1499999999996"/>
    <n v="23"/>
    <n v="13"/>
    <n v="3.9682500000000004E-3"/>
  </r>
  <r>
    <x v="5"/>
    <n v="1089"/>
    <x v="6"/>
    <n v="0"/>
    <n v="3.2197900000000002E-4"/>
    <n v="-3.2202000000000001E-4"/>
    <n v="-4.0819999999999998E-8"/>
    <s v="asian"/>
    <s v="call"/>
    <n v="3000"/>
    <n v="3.9682500000000002E-2"/>
    <n v="0.37"/>
    <n v="546.02"/>
    <n v="462.8"/>
    <n v="0.06"/>
    <n v="0"/>
    <n v="477.29399999999998"/>
    <n v="23"/>
    <n v="13"/>
    <n v="3.9682500000000004E-3"/>
  </r>
  <r>
    <x v="5"/>
    <n v="1088"/>
    <x v="10"/>
    <n v="0"/>
    <n v="2.5576600000000002E-7"/>
    <n v="-2.5582799999999998E-7"/>
    <n v="-6.1791899999999999E-11"/>
    <s v="asian"/>
    <s v="call"/>
    <n v="30"/>
    <n v="3.9682500000000002E-2"/>
    <n v="0.3"/>
    <n v="6233"/>
    <n v="5451"/>
    <n v="0.06"/>
    <n v="0"/>
    <n v="5490.54"/>
    <n v="23"/>
    <n v="13"/>
    <n v="3.9682500000000004E-3"/>
  </r>
  <r>
    <x v="5"/>
    <n v="1087"/>
    <x v="8"/>
    <n v="0"/>
    <n v="4.7622499999999998E-2"/>
    <n v="-4.8814700000000003E-2"/>
    <n v="-1.1921600000000001E-3"/>
    <s v="asian"/>
    <s v="call"/>
    <n v="120"/>
    <n v="3.9682500000000002E-2"/>
    <n v="0.25"/>
    <n v="17997.5"/>
    <n v="17025"/>
    <n v="0.06"/>
    <n v="0"/>
    <n v="16481.2"/>
    <n v="23"/>
    <n v="13"/>
    <n v="3.9682500000000004E-3"/>
  </r>
  <r>
    <x v="5"/>
    <n v="1086"/>
    <x v="3"/>
    <n v="0"/>
    <n v="5.3958399999999998E-3"/>
    <n v="-5.7195299999999996E-3"/>
    <n v="-3.23696E-4"/>
    <s v="asian"/>
    <s v="call"/>
    <n v="120"/>
    <n v="3.9682500000000002E-2"/>
    <n v="0.44"/>
    <n v="4118.1499999999996"/>
    <n v="3579"/>
    <n v="0.06"/>
    <n v="0"/>
    <n v="3618.84"/>
    <n v="23"/>
    <n v="13"/>
    <n v="3.9682500000000004E-3"/>
  </r>
  <r>
    <x v="5"/>
    <n v="1085"/>
    <x v="19"/>
    <n v="0"/>
    <n v="5.2899599999999998"/>
    <n v="-8.2057900000000004"/>
    <n v="-2.9158300000000001"/>
    <s v="asian"/>
    <s v="call"/>
    <n v="20"/>
    <n v="3.9682500000000002E-2"/>
    <n v="0.34"/>
    <n v="3827.2"/>
    <n v="3694"/>
    <n v="0.06"/>
    <n v="0"/>
    <n v="3609.31"/>
    <n v="23"/>
    <n v="13"/>
    <n v="3.9682500000000004E-3"/>
  </r>
  <r>
    <x v="5"/>
    <n v="1084"/>
    <x v="4"/>
    <n v="0"/>
    <n v="1.4630900000000001E-4"/>
    <n v="-1.53361E-4"/>
    <n v="-7.0523999999999996E-6"/>
    <s v="asian"/>
    <s v="call"/>
    <n v="40"/>
    <n v="3.9682500000000002E-2"/>
    <n v="0.34"/>
    <n v="4225.1000000000004"/>
    <n v="3786"/>
    <n v="0.06"/>
    <n v="0"/>
    <n v="3773.39"/>
    <n v="23"/>
    <n v="13"/>
    <n v="3.9682500000000004E-3"/>
  </r>
  <r>
    <x v="5"/>
    <n v="1083"/>
    <x v="8"/>
    <n v="0"/>
    <n v="6.3554099999999997E-3"/>
    <n v="-6.4228799999999997E-3"/>
    <n v="-6.7473900000000005E-5"/>
    <s v="asian"/>
    <s v="call"/>
    <n v="30"/>
    <n v="3.5714299999999997E-2"/>
    <n v="0.16"/>
    <n v="17292"/>
    <n v="17025"/>
    <n v="0.06"/>
    <n v="0"/>
    <n v="16375"/>
    <n v="24"/>
    <n v="15"/>
    <n v="3.9682500000000004E-3"/>
  </r>
  <r>
    <x v="5"/>
    <n v="1082"/>
    <x v="3"/>
    <n v="0"/>
    <n v="4.8850499999999998E-8"/>
    <n v="-4.8960499999999997E-8"/>
    <n v="-1.09968E-10"/>
    <s v="asian"/>
    <s v="call"/>
    <n v="120"/>
    <n v="3.5714299999999997E-2"/>
    <n v="0.3"/>
    <n v="4012.8"/>
    <n v="3579"/>
    <n v="0.06"/>
    <n v="0"/>
    <n v="3616.87"/>
    <n v="24"/>
    <n v="15"/>
    <n v="3.9682500000000004E-3"/>
  </r>
  <r>
    <x v="5"/>
    <n v="1079"/>
    <x v="12"/>
    <n v="0"/>
    <n v="1.04092E-6"/>
    <n v="-1.04956E-6"/>
    <n v="-8.6412100000000002E-9"/>
    <s v="asian"/>
    <s v="call"/>
    <n v="80"/>
    <n v="3.9682500000000002E-2"/>
    <n v="0.36"/>
    <n v="3191.25"/>
    <n v="2734"/>
    <n v="0.06"/>
    <n v="0"/>
    <n v="2790.15"/>
    <n v="23"/>
    <n v="13"/>
    <n v="3.9682500000000004E-3"/>
  </r>
  <r>
    <x v="5"/>
    <n v="1078"/>
    <x v="8"/>
    <n v="0"/>
    <n v="2.8178300000000001E-5"/>
    <n v="-2.81978E-5"/>
    <n v="-1.9532400000000001E-8"/>
    <s v="asian"/>
    <s v="call"/>
    <n v="45"/>
    <n v="3.1746000000000003E-2"/>
    <n v="0.16"/>
    <n v="17292"/>
    <n v="17025"/>
    <n v="0.06"/>
    <n v="0"/>
    <n v="16334.7"/>
    <n v="24"/>
    <n v="16"/>
    <n v="3.9682500000000004E-3"/>
  </r>
  <r>
    <x v="5"/>
    <n v="1077"/>
    <x v="3"/>
    <n v="0"/>
    <n v="6.6720599999999997E-12"/>
    <n v="-6.6720599999999997E-12"/>
    <n v="0"/>
    <s v="asian"/>
    <s v="call"/>
    <n v="60"/>
    <n v="3.1746000000000003E-2"/>
    <n v="0.3"/>
    <n v="4041.4"/>
    <n v="3579"/>
    <n v="0.06"/>
    <n v="0"/>
    <n v="3619.37"/>
    <n v="24"/>
    <n v="16"/>
    <n v="3.9682500000000004E-3"/>
  </r>
  <r>
    <x v="5"/>
    <n v="1070"/>
    <x v="14"/>
    <n v="0"/>
    <n v="-31250"/>
    <n v="431625"/>
    <n v="400375"/>
    <s v="forward"/>
    <s v="put"/>
    <n v="250"/>
    <n v="1.9841299999999999E-2"/>
    <n v="0"/>
    <n v="18268.5"/>
    <n v="19870"/>
    <n v="0.06"/>
    <n v="0"/>
    <n v="0"/>
    <n v="0"/>
    <n v="0"/>
    <n v="0"/>
  </r>
  <r>
    <x v="5"/>
    <n v="1069"/>
    <x v="16"/>
    <n v="0"/>
    <n v="1.4009299999999999E-4"/>
    <n v="-1.40147E-4"/>
    <n v="-5.3604299999999998E-8"/>
    <s v="asian"/>
    <s v="call"/>
    <n v="60"/>
    <n v="3.1746000000000003E-2"/>
    <n v="0.33"/>
    <n v="12787.5"/>
    <n v="11720"/>
    <n v="0.06"/>
    <n v="0"/>
    <n v="11734.1"/>
    <n v="25"/>
    <n v="17"/>
    <n v="3.9682500000000004E-3"/>
  </r>
  <r>
    <x v="5"/>
    <n v="1068"/>
    <x v="8"/>
    <n v="0"/>
    <n v="3.8842599999999998E-4"/>
    <n v="-3.8956700000000001E-4"/>
    <n v="-1.1409200000000001E-6"/>
    <s v="asian"/>
    <s v="call"/>
    <n v="15"/>
    <n v="3.1746000000000003E-2"/>
    <n v="0.16"/>
    <n v="17132.5"/>
    <n v="17025"/>
    <n v="0.06"/>
    <n v="0"/>
    <n v="16290"/>
    <n v="25"/>
    <n v="17"/>
    <n v="3.9682500000000004E-3"/>
  </r>
  <r>
    <x v="5"/>
    <n v="1067"/>
    <x v="3"/>
    <n v="0"/>
    <n v="0"/>
    <n v="0"/>
    <n v="0"/>
    <s v="asian"/>
    <s v="call"/>
    <n v="800"/>
    <n v="2.3809500000000001E-2"/>
    <n v="0.28000000000000003"/>
    <n v="4032.6"/>
    <n v="3579"/>
    <n v="0.06"/>
    <n v="0"/>
    <n v="3622"/>
    <n v="23"/>
    <n v="17"/>
    <n v="3.9682500000000004E-3"/>
  </r>
  <r>
    <x v="5"/>
    <n v="1066"/>
    <x v="13"/>
    <n v="0"/>
    <n v="0.17590500000000001"/>
    <n v="-0.24849299999999999"/>
    <n v="-7.2587399999999996E-2"/>
    <s v="euro"/>
    <s v="call"/>
    <n v="15"/>
    <n v="1.9841299999999999E-2"/>
    <n v="0.15"/>
    <n v="56298"/>
    <n v="51610"/>
    <n v="0.06"/>
    <n v="0"/>
    <n v="0"/>
    <n v="0"/>
    <n v="0"/>
    <n v="0"/>
  </r>
  <r>
    <x v="5"/>
    <n v="1065"/>
    <x v="8"/>
    <n v="0"/>
    <n v="598.005"/>
    <n v="-2380.86"/>
    <n v="-1782.85"/>
    <s v="euro"/>
    <s v="call"/>
    <n v="15"/>
    <n v="1.9841299999999999E-2"/>
    <n v="0.15"/>
    <n v="17077.5"/>
    <n v="17025"/>
    <n v="0.06"/>
    <n v="0"/>
    <n v="0"/>
    <n v="0"/>
    <n v="0"/>
    <n v="0"/>
  </r>
  <r>
    <x v="5"/>
    <n v="1062"/>
    <x v="6"/>
    <n v="0"/>
    <n v="146000"/>
    <n v="-379000"/>
    <n v="-233000"/>
    <s v="forward"/>
    <s v="call"/>
    <n v="10000"/>
    <n v="0.234127"/>
    <n v="0"/>
    <n v="439.5"/>
    <n v="462.8"/>
    <n v="0.06"/>
    <n v="0"/>
    <n v="0"/>
    <n v="0"/>
    <n v="0"/>
    <n v="0"/>
  </r>
  <r>
    <x v="5"/>
    <n v="1039"/>
    <x v="5"/>
    <n v="0"/>
    <n v="-2121.73"/>
    <n v="-41595.300000000003"/>
    <n v="-43717"/>
    <s v="asian"/>
    <s v="call"/>
    <n v="1000"/>
    <n v="0.31349199999999999"/>
    <n v="0.31"/>
    <n v="3536.5"/>
    <n v="3450"/>
    <n v="0.06"/>
    <n v="0"/>
    <n v="3371.87"/>
    <n v="125"/>
    <n v="46"/>
    <n v="3.9682500000000004E-3"/>
  </r>
  <r>
    <x v="5"/>
    <n v="1028"/>
    <x v="3"/>
    <n v="0"/>
    <n v="-4200"/>
    <n v="22800"/>
    <n v="18600"/>
    <s v="forward"/>
    <s v="call"/>
    <n v="300"/>
    <n v="0.33730199999999999"/>
    <n v="0"/>
    <n v="3641"/>
    <n v="3579"/>
    <n v="0"/>
    <n v="0"/>
    <n v="51.7"/>
    <n v="360"/>
    <n v="0"/>
    <n v="0"/>
  </r>
  <r>
    <x v="5"/>
    <n v="1026"/>
    <x v="1"/>
    <n v="0"/>
    <n v="3.4707599999999998E-2"/>
    <n v="-5.4527800000000001E-2"/>
    <n v="-1.98201E-2"/>
    <s v="asian"/>
    <s v="put"/>
    <n v="126"/>
    <n v="0.46031699999999998"/>
    <n v="0.18"/>
    <n v="3248.7"/>
    <n v="3791"/>
    <n v="0.05"/>
    <n v="0"/>
    <n v="3814.76"/>
    <n v="205"/>
    <n v="90"/>
    <n v="3.9682500000000004E-3"/>
  </r>
  <r>
    <x v="5"/>
    <n v="1025"/>
    <x v="4"/>
    <n v="0"/>
    <n v="-6600"/>
    <n v="-1800"/>
    <n v="-8400"/>
    <s v="forward"/>
    <s v="call"/>
    <n v="300"/>
    <n v="0.33730199999999999"/>
    <n v="0"/>
    <n v="3758"/>
    <n v="3786"/>
    <n v="0.05"/>
    <n v="0"/>
    <n v="0"/>
    <n v="0"/>
    <n v="0"/>
    <n v="0"/>
  </r>
  <r>
    <x v="5"/>
    <n v="1024"/>
    <x v="4"/>
    <n v="0"/>
    <n v="-18920"/>
    <n v="-11180"/>
    <n v="-30100"/>
    <s v="forward"/>
    <s v="call"/>
    <n v="860"/>
    <n v="0.261905"/>
    <n v="0"/>
    <n v="3751"/>
    <n v="3786"/>
    <n v="0.05"/>
    <n v="0"/>
    <n v="0"/>
    <n v="0"/>
    <n v="0"/>
    <n v="0"/>
  </r>
  <r>
    <x v="5"/>
    <n v="1023"/>
    <x v="4"/>
    <n v="0"/>
    <n v="-20240"/>
    <n v="-23000"/>
    <n v="-43240"/>
    <s v="forward"/>
    <s v="call"/>
    <n v="920"/>
    <n v="0.17857100000000001"/>
    <n v="0"/>
    <n v="3739"/>
    <n v="3786"/>
    <n v="0.05"/>
    <n v="0"/>
    <n v="0"/>
    <n v="0"/>
    <n v="0"/>
    <n v="0"/>
  </r>
  <r>
    <x v="5"/>
    <n v="1011"/>
    <x v="2"/>
    <n v="0"/>
    <n v="5.1181600000000001E-2"/>
    <n v="-0.70737700000000003"/>
    <n v="-0.65619499999999997"/>
    <s v="asian"/>
    <s v="put"/>
    <n v="929.2"/>
    <n v="0.41666700000000001"/>
    <n v="0.13800000000000001"/>
    <n v="1627.2"/>
    <n v="1814"/>
    <n v="0.05"/>
    <n v="0"/>
    <n v="1777.05"/>
    <n v="198"/>
    <n v="93"/>
    <n v="3.9682500000000004E-3"/>
  </r>
  <r>
    <x v="5"/>
    <s v="costoffund"/>
    <x v="25"/>
    <n v="0"/>
    <n v="46543.298630136982"/>
    <n v="0"/>
    <n v="0"/>
    <n v="0"/>
    <n v="0"/>
    <n v="0"/>
    <n v="0"/>
    <n v="0"/>
    <n v="0"/>
    <n v="0"/>
    <n v="0"/>
    <n v="0"/>
    <n v="0"/>
    <n v="0"/>
    <n v="0"/>
    <n v="0"/>
  </r>
  <r>
    <x v="6"/>
    <n v="1011"/>
    <x v="2"/>
    <n v="0"/>
    <n v="0.33324799999999999"/>
    <n v="-0.65619499999999997"/>
    <n v="-0.32294699999999998"/>
    <s v="asian"/>
    <s v="put"/>
    <n v="929.2"/>
    <n v="0.41269800000000001"/>
    <n v="0.13800000000000001"/>
    <n v="1627.2"/>
    <n v="1823"/>
    <n v="0.05"/>
    <n v="0"/>
    <n v="1777.54"/>
    <n v="198"/>
    <n v="94"/>
    <n v="3.9682500000000004E-3"/>
  </r>
  <r>
    <x v="6"/>
    <n v="1023"/>
    <x v="4"/>
    <n v="0"/>
    <n v="-59800"/>
    <n v="-43240"/>
    <n v="-103040"/>
    <s v="forward"/>
    <s v="call"/>
    <n v="920"/>
    <n v="0.17460300000000001"/>
    <n v="0"/>
    <n v="3739"/>
    <n v="3851"/>
    <n v="0.05"/>
    <n v="0"/>
    <n v="0"/>
    <n v="0"/>
    <n v="0"/>
    <n v="0"/>
  </r>
  <r>
    <x v="6"/>
    <n v="1024"/>
    <x v="4"/>
    <n v="0"/>
    <n v="-55900"/>
    <n v="-30100"/>
    <n v="-86000"/>
    <s v="forward"/>
    <s v="call"/>
    <n v="860"/>
    <n v="0.25793700000000003"/>
    <n v="0"/>
    <n v="3751"/>
    <n v="3851"/>
    <n v="0.05"/>
    <n v="0"/>
    <n v="0"/>
    <n v="0"/>
    <n v="0"/>
    <n v="0"/>
  </r>
  <r>
    <x v="6"/>
    <n v="1025"/>
    <x v="4"/>
    <n v="0"/>
    <n v="-19500"/>
    <n v="-8400"/>
    <n v="-27900"/>
    <s v="forward"/>
    <s v="call"/>
    <n v="300"/>
    <n v="0.33333299999999999"/>
    <n v="0"/>
    <n v="3758"/>
    <n v="3851"/>
    <n v="0.05"/>
    <n v="0"/>
    <n v="0"/>
    <n v="0"/>
    <n v="0"/>
    <n v="0"/>
  </r>
  <r>
    <x v="6"/>
    <n v="1026"/>
    <x v="1"/>
    <n v="0"/>
    <n v="1.03439E-2"/>
    <n v="-1.98201E-2"/>
    <n v="-9.4762200000000005E-3"/>
    <s v="asian"/>
    <s v="put"/>
    <n v="126"/>
    <n v="0.456349"/>
    <n v="0.18"/>
    <n v="3248.7"/>
    <n v="3812"/>
    <n v="0.05"/>
    <n v="0"/>
    <n v="3814.73"/>
    <n v="205"/>
    <n v="91"/>
    <n v="3.9682500000000004E-3"/>
  </r>
  <r>
    <x v="6"/>
    <n v="1028"/>
    <x v="3"/>
    <n v="0"/>
    <n v="-16800"/>
    <n v="18600"/>
    <n v="1800"/>
    <s v="forward"/>
    <s v="call"/>
    <n v="300"/>
    <n v="0.33333299999999999"/>
    <n v="0"/>
    <n v="3641"/>
    <n v="3635"/>
    <n v="0"/>
    <n v="0"/>
    <n v="51.7"/>
    <n v="360"/>
    <n v="0"/>
    <n v="0"/>
  </r>
  <r>
    <x v="6"/>
    <n v="1039"/>
    <x v="5"/>
    <n v="0"/>
    <n v="-6958.19"/>
    <n v="-43717"/>
    <n v="-50675.199999999997"/>
    <s v="asian"/>
    <s v="call"/>
    <n v="1000"/>
    <n v="0.30952400000000002"/>
    <n v="0.31"/>
    <n v="3536.5"/>
    <n v="3490"/>
    <n v="0.06"/>
    <n v="0"/>
    <n v="3374.38"/>
    <n v="125"/>
    <n v="47"/>
    <n v="3.9682500000000004E-3"/>
  </r>
  <r>
    <x v="6"/>
    <n v="1062"/>
    <x v="6"/>
    <n v="0"/>
    <n v="-10000"/>
    <n v="-233000"/>
    <n v="-243000"/>
    <s v="forward"/>
    <s v="call"/>
    <n v="10000"/>
    <n v="0.230159"/>
    <n v="0"/>
    <n v="439.5"/>
    <n v="463.8"/>
    <n v="0.06"/>
    <n v="0"/>
    <n v="0"/>
    <n v="0"/>
    <n v="0"/>
    <n v="0"/>
  </r>
  <r>
    <x v="6"/>
    <n v="1065"/>
    <x v="8"/>
    <n v="0"/>
    <n v="-7237.94"/>
    <n v="-1782.85"/>
    <n v="-9020.7999999999993"/>
    <s v="euro"/>
    <s v="call"/>
    <n v="15"/>
    <n v="1.5873000000000002E-2"/>
    <n v="0.15"/>
    <n v="17077.5"/>
    <n v="17675"/>
    <n v="0.06"/>
    <n v="0"/>
    <n v="0"/>
    <n v="0"/>
    <n v="0"/>
    <n v="0"/>
  </r>
  <r>
    <x v="6"/>
    <n v="1066"/>
    <x v="13"/>
    <n v="0"/>
    <n v="6.1933799999999997E-2"/>
    <n v="-7.2587399999999996E-2"/>
    <n v="-1.0653599999999999E-2"/>
    <s v="euro"/>
    <s v="call"/>
    <n v="15"/>
    <n v="1.5873000000000002E-2"/>
    <n v="0.15"/>
    <n v="56298"/>
    <n v="51710"/>
    <n v="0.06"/>
    <n v="0"/>
    <n v="0"/>
    <n v="0"/>
    <n v="0"/>
    <n v="0"/>
  </r>
  <r>
    <x v="6"/>
    <n v="1067"/>
    <x v="3"/>
    <n v="0"/>
    <n v="0"/>
    <n v="0"/>
    <n v="0"/>
    <s v="asian"/>
    <s v="call"/>
    <n v="800"/>
    <n v="1.9841299999999999E-2"/>
    <n v="0.28000000000000003"/>
    <n v="4032.6"/>
    <n v="3635"/>
    <n v="0.06"/>
    <n v="0"/>
    <n v="3622.72"/>
    <n v="23"/>
    <n v="18"/>
    <n v="3.9682500000000004E-3"/>
  </r>
  <r>
    <x v="6"/>
    <n v="1068"/>
    <x v="8"/>
    <n v="0"/>
    <n v="-1.1378600000000001E-3"/>
    <n v="-1.1409200000000001E-6"/>
    <n v="-1.139E-3"/>
    <s v="asian"/>
    <s v="call"/>
    <n v="15"/>
    <n v="2.7777799999999998E-2"/>
    <n v="0.16"/>
    <n v="17132.5"/>
    <n v="17675"/>
    <n v="0.06"/>
    <n v="0"/>
    <n v="16366.9"/>
    <n v="25"/>
    <n v="18"/>
    <n v="3.9682500000000004E-3"/>
  </r>
  <r>
    <x v="6"/>
    <n v="1069"/>
    <x v="16"/>
    <n v="0"/>
    <n v="5.32186E-8"/>
    <n v="-5.3604299999999998E-8"/>
    <n v="-3.8575400000000002E-10"/>
    <s v="asian"/>
    <s v="call"/>
    <n v="60"/>
    <n v="2.7777799999999998E-2"/>
    <n v="0.33"/>
    <n v="12787.5"/>
    <n v="11930"/>
    <n v="0.06"/>
    <n v="0"/>
    <n v="11745"/>
    <n v="25"/>
    <n v="18"/>
    <n v="3.9682500000000004E-3"/>
  </r>
  <r>
    <x v="6"/>
    <n v="1077"/>
    <x v="3"/>
    <n v="0"/>
    <n v="0"/>
    <n v="0"/>
    <n v="0"/>
    <s v="asian"/>
    <s v="call"/>
    <n v="60"/>
    <n v="2.7777799999999998E-2"/>
    <n v="0.3"/>
    <n v="4041.4"/>
    <n v="3635"/>
    <n v="0.06"/>
    <n v="0"/>
    <n v="3620.29"/>
    <n v="24"/>
    <n v="17"/>
    <n v="3.9682500000000004E-3"/>
  </r>
  <r>
    <x v="6"/>
    <n v="1078"/>
    <x v="8"/>
    <n v="0"/>
    <n v="-2.1409499999999999E-5"/>
    <n v="-1.9532400000000001E-8"/>
    <n v="-2.1429000000000001E-5"/>
    <s v="asian"/>
    <s v="call"/>
    <n v="45"/>
    <n v="2.7777799999999998E-2"/>
    <n v="0.16"/>
    <n v="17292"/>
    <n v="17675"/>
    <n v="0.06"/>
    <n v="0"/>
    <n v="16413.5"/>
    <n v="24"/>
    <n v="17"/>
    <n v="3.9682500000000004E-3"/>
  </r>
  <r>
    <x v="6"/>
    <n v="1079"/>
    <x v="12"/>
    <n v="0"/>
    <n v="8.6241000000000004E-9"/>
    <n v="-8.6412100000000002E-9"/>
    <n v="-1.7110300000000002E-11"/>
    <s v="asian"/>
    <s v="call"/>
    <n v="80"/>
    <n v="3.5714299999999997E-2"/>
    <n v="0.36"/>
    <n v="3191.25"/>
    <n v="2742"/>
    <n v="0.06"/>
    <n v="0"/>
    <n v="2786.72"/>
    <n v="23"/>
    <n v="14"/>
    <n v="3.9682500000000004E-3"/>
  </r>
  <r>
    <x v="6"/>
    <n v="1082"/>
    <x v="3"/>
    <n v="0"/>
    <n v="9.9113400000000005E-11"/>
    <n v="-1.09968E-10"/>
    <n v="-1.08548E-11"/>
    <s v="asian"/>
    <s v="call"/>
    <n v="120"/>
    <n v="3.1746000000000003E-2"/>
    <n v="0.3"/>
    <n v="4012.8"/>
    <n v="3635"/>
    <n v="0.06"/>
    <n v="0"/>
    <n v="3618"/>
    <n v="24"/>
    <n v="16"/>
    <n v="3.9682500000000004E-3"/>
  </r>
  <r>
    <x v="6"/>
    <n v="1083"/>
    <x v="8"/>
    <n v="0"/>
    <n v="-4.8457899999999998E-2"/>
    <n v="-6.7473900000000005E-5"/>
    <n v="-4.8525400000000003E-2"/>
    <s v="asian"/>
    <s v="call"/>
    <n v="30"/>
    <n v="3.1746000000000003E-2"/>
    <n v="0.16"/>
    <n v="17292"/>
    <n v="17675"/>
    <n v="0.06"/>
    <n v="0"/>
    <n v="16456.2"/>
    <n v="24"/>
    <n v="16"/>
    <n v="3.9682500000000004E-3"/>
  </r>
  <r>
    <x v="6"/>
    <n v="1084"/>
    <x v="4"/>
    <n v="0"/>
    <n v="6.3935800000000004E-6"/>
    <n v="-7.0523999999999996E-6"/>
    <n v="-6.5882799999999998E-7"/>
    <s v="asian"/>
    <s v="call"/>
    <n v="40"/>
    <n v="3.5714299999999997E-2"/>
    <n v="0.34"/>
    <n v="4225.1000000000004"/>
    <n v="3851"/>
    <n v="0.06"/>
    <n v="0"/>
    <n v="3778.93"/>
    <n v="23"/>
    <n v="14"/>
    <n v="3.9682500000000004E-3"/>
  </r>
  <r>
    <x v="6"/>
    <n v="1085"/>
    <x v="19"/>
    <n v="0"/>
    <n v="2.1910500000000002"/>
    <n v="-2.9158300000000001"/>
    <n v="-0.72477499999999995"/>
    <s v="asian"/>
    <s v="call"/>
    <n v="20"/>
    <n v="3.5714299999999997E-2"/>
    <n v="0.34"/>
    <n v="3827.2"/>
    <n v="3694"/>
    <n v="0.06"/>
    <n v="0"/>
    <n v="3615.36"/>
    <n v="23"/>
    <n v="14"/>
    <n v="3.9682500000000004E-3"/>
  </r>
  <r>
    <x v="6"/>
    <n v="1086"/>
    <x v="3"/>
    <n v="0"/>
    <n v="2.9833700000000003E-4"/>
    <n v="-3.23696E-4"/>
    <n v="-2.53597E-5"/>
    <s v="asian"/>
    <s v="call"/>
    <n v="120"/>
    <n v="3.5714299999999997E-2"/>
    <n v="0.44"/>
    <n v="4118.1499999999996"/>
    <n v="3635"/>
    <n v="0.06"/>
    <n v="0"/>
    <n v="3620"/>
    <n v="23"/>
    <n v="14"/>
    <n v="3.9682500000000004E-3"/>
  </r>
  <r>
    <x v="6"/>
    <n v="1087"/>
    <x v="8"/>
    <n v="0"/>
    <n v="-2.0453599999999999E-2"/>
    <n v="-1.1921600000000001E-3"/>
    <n v="-2.16457E-2"/>
    <s v="asian"/>
    <s v="call"/>
    <n v="120"/>
    <n v="3.5714299999999997E-2"/>
    <n v="0.25"/>
    <n v="17997.5"/>
    <n v="17675"/>
    <n v="0.06"/>
    <n v="0"/>
    <n v="16566.400000000001"/>
    <n v="23"/>
    <n v="14"/>
    <n v="3.9682500000000004E-3"/>
  </r>
  <r>
    <x v="6"/>
    <n v="1088"/>
    <x v="10"/>
    <n v="0"/>
    <n v="5.6236799999999999E-11"/>
    <n v="-6.1791899999999999E-11"/>
    <n v="-5.5551200000000003E-12"/>
    <s v="asian"/>
    <s v="call"/>
    <n v="30"/>
    <n v="3.5714299999999997E-2"/>
    <n v="0.3"/>
    <n v="6233"/>
    <n v="5458"/>
    <n v="0.06"/>
    <n v="0"/>
    <n v="5488.22"/>
    <n v="23"/>
    <n v="14"/>
    <n v="3.9682500000000004E-3"/>
  </r>
  <r>
    <x v="6"/>
    <n v="1089"/>
    <x v="6"/>
    <n v="0"/>
    <n v="4.0783399999999997E-8"/>
    <n v="-4.0819999999999998E-8"/>
    <n v="-3.65633E-11"/>
    <s v="asian"/>
    <s v="call"/>
    <n v="3000"/>
    <n v="3.5714299999999997E-2"/>
    <n v="0.37"/>
    <n v="546.02"/>
    <n v="463.8"/>
    <n v="0.06"/>
    <n v="0"/>
    <n v="476.33"/>
    <n v="23"/>
    <n v="14"/>
    <n v="3.9682500000000004E-3"/>
  </r>
  <r>
    <x v="6"/>
    <n v="1090"/>
    <x v="18"/>
    <n v="0"/>
    <n v="0"/>
    <n v="0"/>
    <n v="0"/>
    <s v="asian"/>
    <s v="call"/>
    <n v="10"/>
    <n v="3.5714299999999997E-2"/>
    <n v="0.25"/>
    <n v="5858.1"/>
    <n v="5068"/>
    <n v="0.06"/>
    <n v="0"/>
    <n v="5101.57"/>
    <n v="23"/>
    <n v="14"/>
    <n v="3.9682500000000004E-3"/>
  </r>
  <r>
    <x v="6"/>
    <n v="1091"/>
    <x v="3"/>
    <n v="0"/>
    <n v="2.0341599999999999E-4"/>
    <n v="-2.2526100000000001E-4"/>
    <n v="-2.1845099999999999E-5"/>
    <s v="asian"/>
    <s v="call"/>
    <n v="480"/>
    <n v="3.5714299999999997E-2"/>
    <n v="0.33"/>
    <n v="4011.7"/>
    <n v="3635"/>
    <n v="0.06"/>
    <n v="0"/>
    <n v="3620.38"/>
    <n v="22"/>
    <n v="13"/>
    <n v="3.9682500000000004E-3"/>
  </r>
  <r>
    <x v="6"/>
    <n v="1092"/>
    <x v="12"/>
    <n v="0"/>
    <n v="1.54232E-4"/>
    <n v="-1.5779300000000001E-4"/>
    <n v="-3.5608799999999999E-6"/>
    <s v="asian"/>
    <s v="call"/>
    <n v="40"/>
    <n v="3.5714299999999997E-2"/>
    <n v="0.32"/>
    <n v="3040.4"/>
    <n v="2742"/>
    <n v="0.06"/>
    <n v="0"/>
    <n v="2787.23"/>
    <n v="22"/>
    <n v="13"/>
    <n v="3.9682500000000004E-3"/>
  </r>
  <r>
    <x v="6"/>
    <n v="1093"/>
    <x v="17"/>
    <n v="0"/>
    <n v="-0.193744"/>
    <n v="-0.587009"/>
    <n v="-0.78075300000000003"/>
    <s v="asian"/>
    <s v="call"/>
    <n v="1000"/>
    <n v="3.5714299999999997E-2"/>
    <n v="0.27"/>
    <n v="649.32000000000005"/>
    <n v="623.6"/>
    <n v="0.06"/>
    <n v="0"/>
    <n v="616.798"/>
    <n v="22"/>
    <n v="13"/>
    <n v="3.9682500000000004E-3"/>
  </r>
  <r>
    <x v="6"/>
    <n v="1094"/>
    <x v="16"/>
    <n v="0"/>
    <n v="5.11384E-8"/>
    <n v="-5.2845000000000001E-8"/>
    <n v="-1.7066000000000001E-9"/>
    <s v="asian"/>
    <s v="call"/>
    <n v="30"/>
    <n v="3.5714299999999997E-2"/>
    <n v="0.34"/>
    <n v="13460.8"/>
    <n v="11930"/>
    <n v="0.06"/>
    <n v="0"/>
    <n v="11770"/>
    <n v="22"/>
    <n v="13"/>
    <n v="3.9682500000000004E-3"/>
  </r>
  <r>
    <x v="6"/>
    <n v="1095"/>
    <x v="10"/>
    <n v="0"/>
    <n v="1.38038E-6"/>
    <n v="-1.38627E-6"/>
    <n v="-5.8903699999999998E-9"/>
    <s v="asian"/>
    <s v="call"/>
    <n v="30"/>
    <n v="3.5714299999999997E-2"/>
    <n v="0.25"/>
    <n v="5974.1"/>
    <n v="5458"/>
    <n v="0.06"/>
    <n v="0"/>
    <n v="5494.08"/>
    <n v="22"/>
    <n v="13"/>
    <n v="3.9682500000000004E-3"/>
  </r>
  <r>
    <x v="6"/>
    <n v="1096"/>
    <x v="8"/>
    <n v="0"/>
    <n v="-1358.2"/>
    <n v="-59.7624"/>
    <n v="-1417.96"/>
    <s v="asian"/>
    <s v="call"/>
    <n v="100"/>
    <n v="3.5714299999999997E-2"/>
    <n v="0.2"/>
    <n v="17237"/>
    <n v="17675"/>
    <n v="0.06"/>
    <n v="0"/>
    <n v="16632.7"/>
    <n v="22"/>
    <n v="13"/>
    <n v="3.9682500000000004E-3"/>
  </r>
  <r>
    <x v="6"/>
    <n v="1097"/>
    <x v="0"/>
    <n v="0"/>
    <n v="108.16200000000001"/>
    <n v="-679.78300000000002"/>
    <n v="-571.62099999999998"/>
    <s v="asian"/>
    <s v="put"/>
    <n v="255"/>
    <n v="0.5"/>
    <n v="0.125"/>
    <n v="1615.5"/>
    <n v="1851"/>
    <n v="0.06"/>
    <n v="0"/>
    <n v="0"/>
    <n v="40"/>
    <n v="0"/>
    <n v="0.34523799999999999"/>
  </r>
  <r>
    <x v="6"/>
    <n v="1098"/>
    <x v="14"/>
    <n v="0"/>
    <n v="48750"/>
    <n v="229475"/>
    <n v="278225"/>
    <s v="forward"/>
    <s v="put"/>
    <n v="250"/>
    <n v="4.7619000000000002E-2"/>
    <n v="0"/>
    <n v="18952.099999999999"/>
    <n v="20065"/>
    <n v="0.06"/>
    <n v="0"/>
    <n v="0"/>
    <n v="0"/>
    <n v="0"/>
    <n v="0"/>
  </r>
  <r>
    <x v="6"/>
    <n v="1099"/>
    <x v="15"/>
    <n v="0"/>
    <n v="0"/>
    <n v="0"/>
    <n v="0"/>
    <s v="asian"/>
    <s v="call"/>
    <n v="15"/>
    <n v="4.3650799999999997E-2"/>
    <n v="0.16"/>
    <n v="6406.4"/>
    <n v="5694"/>
    <n v="0.06"/>
    <n v="0"/>
    <n v="5794.67"/>
    <n v="23"/>
    <n v="12"/>
    <n v="3.9682500000000004E-3"/>
  </r>
  <r>
    <x v="6"/>
    <n v="1100"/>
    <x v="4"/>
    <n v="0"/>
    <n v="2.9537399999999998E-3"/>
    <n v="-1.02626E-2"/>
    <n v="-7.3088500000000004E-3"/>
    <s v="asian"/>
    <s v="call"/>
    <n v="30"/>
    <n v="4.3650799999999997E-2"/>
    <n v="0.3"/>
    <n v="4147"/>
    <n v="3851"/>
    <n v="0.06"/>
    <n v="0"/>
    <n v="3785.17"/>
    <n v="23"/>
    <n v="12"/>
    <n v="3.9682500000000004E-3"/>
  </r>
  <r>
    <x v="6"/>
    <n v="1101"/>
    <x v="13"/>
    <n v="0"/>
    <n v="2.5630400000000001E-5"/>
    <n v="-2.61986E-5"/>
    <n v="-5.6813900000000003E-7"/>
    <s v="asian"/>
    <s v="call"/>
    <n v="1000"/>
    <n v="5.1587300000000003E-2"/>
    <n v="0.13"/>
    <n v="55252.800000000003"/>
    <n v="51710"/>
    <n v="0.06"/>
    <n v="0"/>
    <n v="51399.1"/>
    <n v="24"/>
    <n v="11"/>
    <n v="3.9682500000000004E-3"/>
  </r>
  <r>
    <x v="6"/>
    <n v="1102"/>
    <x v="6"/>
    <n v="0"/>
    <n v="2.8956400000000002E-4"/>
    <n v="-3.0751200000000002E-4"/>
    <n v="-1.7947700000000001E-5"/>
    <s v="asian"/>
    <s v="call"/>
    <n v="1000"/>
    <n v="5.1587300000000003E-2"/>
    <n v="0.32"/>
    <n v="543.72"/>
    <n v="463.8"/>
    <n v="0.06"/>
    <n v="0"/>
    <n v="477.76499999999999"/>
    <n v="24"/>
    <n v="11"/>
    <n v="3.9682500000000004E-3"/>
  </r>
  <r>
    <x v="6"/>
    <n v="1103"/>
    <x v="12"/>
    <n v="0"/>
    <n v="8.8532100000000004E-12"/>
    <n v="-6.7202600000000003E-12"/>
    <n v="2.1329500000000001E-12"/>
    <s v="asian"/>
    <s v="call"/>
    <n v="30"/>
    <n v="5.1587300000000003E-2"/>
    <n v="0.17"/>
    <n v="3084.4"/>
    <n v="2742"/>
    <n v="0.06"/>
    <n v="0"/>
    <n v="2788.27"/>
    <n v="24"/>
    <n v="11"/>
    <n v="3.9682500000000004E-3"/>
  </r>
  <r>
    <x v="6"/>
    <n v="1104"/>
    <x v="11"/>
    <n v="0"/>
    <n v="2.1311199999999999E-6"/>
    <n v="-4.4597900000000002E-6"/>
    <n v="-2.32866E-6"/>
    <s v="asian"/>
    <s v="call"/>
    <n v="30"/>
    <n v="5.1587300000000003E-2"/>
    <n v="0.2"/>
    <n v="3328.6"/>
    <n v="3076"/>
    <n v="0.06"/>
    <n v="0"/>
    <n v="3000.91"/>
    <n v="24"/>
    <n v="11"/>
    <n v="3.9682500000000004E-3"/>
  </r>
  <r>
    <x v="6"/>
    <n v="1105"/>
    <x v="8"/>
    <n v="0"/>
    <n v="-4586.33"/>
    <n v="-486.76100000000002"/>
    <n v="-5073.09"/>
    <s v="asian"/>
    <s v="call"/>
    <n v="40"/>
    <n v="5.1587300000000003E-2"/>
    <n v="0.17"/>
    <n v="17209.5"/>
    <n v="17675"/>
    <n v="0.06"/>
    <n v="0"/>
    <n v="16803.599999999999"/>
    <n v="24"/>
    <n v="11"/>
    <n v="3.9682500000000004E-3"/>
  </r>
  <r>
    <x v="6"/>
    <n v="1106"/>
    <x v="10"/>
    <n v="0"/>
    <n v="6.3441400000000006E-5"/>
    <n v="-6.7681600000000006E-5"/>
    <n v="-4.2402700000000003E-6"/>
    <s v="asian"/>
    <s v="call"/>
    <n v="10"/>
    <n v="5.1587300000000003E-2"/>
    <n v="0.22"/>
    <n v="6023.6"/>
    <n v="5458"/>
    <n v="0.06"/>
    <n v="0"/>
    <n v="5500.27"/>
    <n v="24"/>
    <n v="11"/>
    <n v="3.9682500000000004E-3"/>
  </r>
  <r>
    <x v="6"/>
    <n v="1107"/>
    <x v="3"/>
    <n v="0"/>
    <n v="1.58803E-4"/>
    <n v="-3.2747499999999998E-4"/>
    <n v="-1.68672E-4"/>
    <s v="asian"/>
    <s v="call"/>
    <n v="60"/>
    <n v="5.1587300000000003E-2"/>
    <n v="0.28000000000000003"/>
    <n v="4064.5"/>
    <n v="3635"/>
    <n v="0.06"/>
    <n v="0"/>
    <n v="3611.18"/>
    <n v="24"/>
    <n v="11"/>
    <n v="3.9682500000000004E-3"/>
  </r>
  <r>
    <x v="6"/>
    <n v="1108"/>
    <x v="4"/>
    <n v="0"/>
    <n v="1.74969E-4"/>
    <n v="-1.00987E-2"/>
    <n v="-9.9237100000000005E-3"/>
    <s v="asian"/>
    <s v="call"/>
    <n v="30"/>
    <n v="5.1587300000000003E-2"/>
    <n v="0.28000000000000003"/>
    <n v="4193.2"/>
    <n v="3851"/>
    <n v="0.06"/>
    <n v="0"/>
    <n v="3786.64"/>
    <n v="24"/>
    <n v="11"/>
    <n v="3.9682500000000004E-3"/>
  </r>
  <r>
    <x v="6"/>
    <n v="1109"/>
    <x v="9"/>
    <n v="0"/>
    <n v="6.0755099999999997E-5"/>
    <n v="-6.1659299999999994E-5"/>
    <n v="-9.0417699999999996E-7"/>
    <s v="asian"/>
    <s v="call"/>
    <n v="20"/>
    <n v="5.1587300000000003E-2"/>
    <n v="0.28000000000000003"/>
    <n v="16997"/>
    <n v="14725"/>
    <n v="0.06"/>
    <n v="0"/>
    <n v="14758.5"/>
    <n v="23"/>
    <n v="10"/>
    <n v="3.9682500000000004E-3"/>
  </r>
  <r>
    <x v="6"/>
    <n v="1110"/>
    <x v="3"/>
    <n v="0"/>
    <n v="7.4790100000000003E-3"/>
    <n v="-2.08665E-2"/>
    <n v="-1.33875E-2"/>
    <s v="asian"/>
    <s v="call"/>
    <n v="170"/>
    <n v="5.1587300000000003E-2"/>
    <n v="0.3"/>
    <n v="4050.2"/>
    <n v="3635"/>
    <n v="0.06"/>
    <n v="0"/>
    <n v="3604.2"/>
    <n v="23"/>
    <n v="10"/>
    <n v="3.9682500000000004E-3"/>
  </r>
  <r>
    <x v="6"/>
    <n v="1111"/>
    <x v="8"/>
    <n v="0"/>
    <n v="-231.68100000000001"/>
    <n v="-6.4338300000000004"/>
    <n v="-238.11500000000001"/>
    <s v="asian"/>
    <s v="call"/>
    <n v="120"/>
    <n v="5.1587300000000003E-2"/>
    <n v="0.19"/>
    <n v="17908"/>
    <n v="17675"/>
    <n v="0.06"/>
    <n v="0"/>
    <n v="16917"/>
    <n v="23"/>
    <n v="10"/>
    <n v="3.9682500000000004E-3"/>
  </r>
  <r>
    <x v="6"/>
    <n v="1112"/>
    <x v="7"/>
    <n v="0"/>
    <n v="-4.4501400000000002"/>
    <n v="-0.275785"/>
    <n v="-4.7259200000000003"/>
    <s v="asian"/>
    <s v="call"/>
    <n v="140"/>
    <n v="5.1587300000000003E-2"/>
    <n v="0.25"/>
    <n v="19653.5"/>
    <n v="18555"/>
    <n v="0.06"/>
    <n v="0"/>
    <n v="17821.099999999999"/>
    <n v="22"/>
    <n v="9"/>
    <n v="3.9682500000000004E-3"/>
  </r>
  <r>
    <x v="6"/>
    <n v="1113"/>
    <x v="3"/>
    <n v="0"/>
    <n v="1.87385E-5"/>
    <n v="-2.5648700000000001E-5"/>
    <n v="-6.9102000000000003E-6"/>
    <s v="asian"/>
    <s v="call"/>
    <n v="220"/>
    <n v="5.1587300000000003E-2"/>
    <n v="0.3"/>
    <n v="4232"/>
    <n v="3635"/>
    <n v="0.06"/>
    <n v="0"/>
    <n v="3596.11"/>
    <n v="22"/>
    <n v="9"/>
    <n v="3.9682500000000004E-3"/>
  </r>
  <r>
    <x v="6"/>
    <n v="1114"/>
    <x v="3"/>
    <n v="0"/>
    <n v="-5600"/>
    <n v="9900"/>
    <n v="4300"/>
    <s v="forward"/>
    <s v="call"/>
    <n v="100"/>
    <n v="5.5555599999999997E-2"/>
    <n v="0"/>
    <n v="3678"/>
    <n v="3635"/>
    <n v="0.06"/>
    <n v="0"/>
    <n v="0"/>
    <n v="360"/>
    <n v="0"/>
    <n v="0"/>
  </r>
  <r>
    <x v="6"/>
    <n v="1115"/>
    <x v="3"/>
    <n v="0"/>
    <n v="-655.69500000000005"/>
    <n v="-949.71100000000001"/>
    <n v="-1605.41"/>
    <s v="asian"/>
    <s v="call"/>
    <n v="60"/>
    <n v="5.5555599999999997E-2"/>
    <n v="0.24"/>
    <n v="3628"/>
    <n v="3635"/>
    <n v="0.06"/>
    <n v="0"/>
    <n v="3585.75"/>
    <n v="22"/>
    <n v="8"/>
    <n v="3.9682500000000004E-3"/>
  </r>
  <r>
    <x v="6"/>
    <n v="1116"/>
    <x v="3"/>
    <n v="0"/>
    <n v="-1.20121E-2"/>
    <n v="-0.39797100000000002"/>
    <n v="-0.40998400000000002"/>
    <s v="asian"/>
    <s v="call"/>
    <n v="20"/>
    <n v="5.5555599999999997E-2"/>
    <n v="0.32"/>
    <n v="3990.8"/>
    <n v="3635"/>
    <n v="0.06"/>
    <n v="0"/>
    <n v="3585.75"/>
    <n v="22"/>
    <n v="8"/>
    <n v="3.9682500000000004E-3"/>
  </r>
  <r>
    <x v="6"/>
    <n v="1117"/>
    <x v="4"/>
    <n v="0"/>
    <n v="-781.81299999999999"/>
    <n v="-1046.4000000000001"/>
    <n v="-1828.21"/>
    <s v="asian"/>
    <s v="call"/>
    <n v="40"/>
    <n v="5.5555599999999997E-2"/>
    <n v="0.23"/>
    <n v="3799"/>
    <n v="3851"/>
    <n v="0.06"/>
    <n v="0"/>
    <n v="3775"/>
    <n v="22"/>
    <n v="8"/>
    <n v="3.9682500000000004E-3"/>
  </r>
  <r>
    <x v="6"/>
    <n v="1118"/>
    <x v="7"/>
    <n v="0"/>
    <n v="-1060.77"/>
    <n v="-142.00800000000001"/>
    <n v="-1202.78"/>
    <s v="asian"/>
    <s v="call"/>
    <n v="15"/>
    <n v="5.5555599999999997E-2"/>
    <n v="0.21"/>
    <n v="18474.8"/>
    <n v="18555"/>
    <n v="0.06"/>
    <n v="0"/>
    <n v="17918.099999999999"/>
    <n v="22"/>
    <n v="8"/>
    <n v="3.9682500000000004E-3"/>
  </r>
  <r>
    <x v="6"/>
    <n v="1119"/>
    <x v="17"/>
    <n v="0"/>
    <n v="-1410.06"/>
    <n v="-1127.0899999999999"/>
    <n v="-2537.16"/>
    <s v="asian"/>
    <s v="call"/>
    <n v="1000"/>
    <n v="6.7460300000000001E-2"/>
    <n v="0.22"/>
    <n v="628.32000000000005"/>
    <n v="623.6"/>
    <n v="0.06"/>
    <n v="0"/>
    <n v="602.1"/>
    <n v="23"/>
    <n v="6"/>
    <n v="3.9682500000000004E-3"/>
  </r>
  <r>
    <x v="6"/>
    <n v="1120"/>
    <x v="22"/>
    <n v="0"/>
    <n v="-36.176900000000003"/>
    <n v="-340.75299999999999"/>
    <n v="-376.93"/>
    <s v="asian"/>
    <s v="call"/>
    <n v="20"/>
    <n v="6.7460300000000001E-2"/>
    <n v="0.1"/>
    <n v="1769"/>
    <n v="1788"/>
    <n v="0.06"/>
    <n v="0"/>
    <n v="1778.17"/>
    <n v="23"/>
    <n v="6"/>
    <n v="3.9682500000000004E-3"/>
  </r>
  <r>
    <x v="6"/>
    <n v="1121"/>
    <x v="16"/>
    <n v="0"/>
    <n v="-3.6136200000000001"/>
    <n v="-12.0839"/>
    <n v="-15.6975"/>
    <s v="asian"/>
    <s v="call"/>
    <n v="20"/>
    <n v="6.7460300000000001E-2"/>
    <n v="0.36"/>
    <n v="13337.5"/>
    <n v="11930"/>
    <n v="0.06"/>
    <n v="0"/>
    <n v="11899.2"/>
    <n v="23"/>
    <n v="6"/>
    <n v="3.9682500000000004E-3"/>
  </r>
  <r>
    <x v="6"/>
    <n v="1122"/>
    <x v="23"/>
    <n v="0"/>
    <n v="1.13062"/>
    <n v="-3.67157"/>
    <n v="-2.54095"/>
    <s v="asian"/>
    <s v="call"/>
    <n v="40"/>
    <n v="6.7460300000000001E-2"/>
    <n v="0.3"/>
    <n v="2816"/>
    <n v="2542"/>
    <n v="0.06"/>
    <n v="0"/>
    <n v="2549.67"/>
    <n v="23"/>
    <n v="6"/>
    <n v="3.9682500000000004E-3"/>
  </r>
  <r>
    <x v="6"/>
    <n v="1123"/>
    <x v="3"/>
    <n v="0"/>
    <n v="-517.678"/>
    <n v="-1109.56"/>
    <n v="-1627.24"/>
    <s v="asian"/>
    <s v="call"/>
    <n v="140"/>
    <n v="6.7460300000000001E-2"/>
    <n v="0.31"/>
    <n v="3751.65"/>
    <n v="3635"/>
    <n v="0.06"/>
    <n v="0"/>
    <n v="3577.67"/>
    <n v="23"/>
    <n v="6"/>
    <n v="3.9682500000000004E-3"/>
  </r>
  <r>
    <x v="6"/>
    <n v="1124"/>
    <x v="24"/>
    <n v="0"/>
    <n v="-104.297"/>
    <n v="-124.699"/>
    <n v="-228.99600000000001"/>
    <s v="asian"/>
    <s v="call"/>
    <n v="100"/>
    <n v="6.7460300000000001E-2"/>
    <n v="0.35"/>
    <n v="478.28"/>
    <n v="464.5"/>
    <n v="0.06"/>
    <n v="0"/>
    <n v="457.41699999999997"/>
    <n v="23"/>
    <n v="6"/>
    <n v="3.9682500000000004E-3"/>
  </r>
  <r>
    <x v="6"/>
    <n v="1125"/>
    <x v="9"/>
    <n v="0"/>
    <n v="231.964"/>
    <n v="-454.31599999999997"/>
    <n v="-222.352"/>
    <s v="asian"/>
    <s v="call"/>
    <n v="30"/>
    <n v="6.7460300000000001E-2"/>
    <n v="0.22"/>
    <n v="15377.3"/>
    <n v="14725"/>
    <n v="0.06"/>
    <n v="0"/>
    <n v="14717.5"/>
    <n v="23"/>
    <n v="6"/>
    <n v="3.9682500000000004E-3"/>
  </r>
  <r>
    <x v="6"/>
    <n v="1126"/>
    <x v="14"/>
    <n v="0"/>
    <n v="48750"/>
    <n v="79695"/>
    <n v="128445"/>
    <s v="forward"/>
    <s v="put"/>
    <n v="250"/>
    <n v="7.53968E-2"/>
    <n v="0.25"/>
    <n v="19551.2"/>
    <n v="20065"/>
    <n v="0.06"/>
    <n v="0"/>
    <n v="0"/>
    <n v="21"/>
    <n v="0"/>
    <n v="0"/>
  </r>
  <r>
    <x v="6"/>
    <n v="1127"/>
    <x v="14"/>
    <n v="0"/>
    <n v="48750"/>
    <n v="77200"/>
    <n v="125950"/>
    <s v="forward"/>
    <s v="put"/>
    <n v="250"/>
    <n v="7.53968E-2"/>
    <n v="0"/>
    <n v="19561.2"/>
    <n v="20065"/>
    <n v="0"/>
    <n v="0"/>
    <n v="0"/>
    <n v="21"/>
    <n v="0"/>
    <n v="0"/>
  </r>
  <r>
    <x v="6"/>
    <n v="1128"/>
    <x v="3"/>
    <n v="0"/>
    <n v="-1450.35"/>
    <n v="-6024.7"/>
    <n v="-7475.05"/>
    <s v="asian"/>
    <s v="call"/>
    <n v="2200"/>
    <n v="5.9523800000000002E-2"/>
    <n v="0.38"/>
    <n v="3887.4"/>
    <n v="3635"/>
    <n v="0.06"/>
    <n v="0"/>
    <n v="3578.6"/>
    <n v="20"/>
    <n v="5"/>
    <n v="3.9682500000000004E-3"/>
  </r>
  <r>
    <x v="6"/>
    <n v="1129"/>
    <x v="3"/>
    <n v="0"/>
    <n v="-429.74599999999998"/>
    <n v="-736.32899999999995"/>
    <n v="-1166.07"/>
    <s v="asian"/>
    <s v="call"/>
    <n v="60"/>
    <n v="6.7460300000000001E-2"/>
    <n v="0.27"/>
    <n v="3698"/>
    <n v="3635"/>
    <n v="0.06"/>
    <n v="0"/>
    <n v="3578.6"/>
    <n v="22"/>
    <n v="5"/>
    <n v="3.9682500000000004E-3"/>
  </r>
  <r>
    <x v="6"/>
    <n v="1130"/>
    <x v="16"/>
    <n v="0"/>
    <n v="-34.9026"/>
    <n v="-85.552000000000007"/>
    <n v="-120.455"/>
    <s v="asian"/>
    <s v="call"/>
    <n v="20"/>
    <n v="6.7460300000000001E-2"/>
    <n v="0.36"/>
    <n v="12969"/>
    <n v="11930"/>
    <n v="0.06"/>
    <n v="0"/>
    <n v="11848"/>
    <n v="22"/>
    <n v="5"/>
    <n v="3.9682500000000004E-3"/>
  </r>
  <r>
    <x v="6"/>
    <n v="1131"/>
    <x v="9"/>
    <n v="0"/>
    <n v="49.693899999999999"/>
    <n v="-84.025499999999994"/>
    <n v="-34.331499999999998"/>
    <s v="asian"/>
    <s v="call"/>
    <n v="20"/>
    <n v="6.7460300000000001E-2"/>
    <n v="0.3"/>
    <n v="16082"/>
    <n v="14725"/>
    <n v="0.06"/>
    <n v="0"/>
    <n v="14739"/>
    <n v="22"/>
    <n v="5"/>
    <n v="3.9682500000000004E-3"/>
  </r>
  <r>
    <x v="6"/>
    <n v="1132"/>
    <x v="14"/>
    <n v="0"/>
    <n v="48750"/>
    <n v="44747.5"/>
    <n v="93497.5"/>
    <s v="forward"/>
    <s v="put"/>
    <n v="250"/>
    <n v="7.53968E-2"/>
    <n v="0"/>
    <n v="19691"/>
    <n v="20065"/>
    <n v="0.06"/>
    <n v="0"/>
    <n v="0"/>
    <n v="0"/>
    <n v="0"/>
    <n v="0"/>
  </r>
  <r>
    <x v="6"/>
    <n v="1133"/>
    <x v="14"/>
    <n v="0"/>
    <n v="48750"/>
    <n v="42250"/>
    <n v="91000"/>
    <s v="forward"/>
    <s v="put"/>
    <n v="250"/>
    <n v="7.53968E-2"/>
    <n v="0"/>
    <n v="19701"/>
    <n v="20065"/>
    <n v="0.06"/>
    <n v="0"/>
    <n v="0"/>
    <n v="0"/>
    <n v="0"/>
    <n v="0"/>
  </r>
  <r>
    <x v="6"/>
    <n v="1134"/>
    <x v="14"/>
    <n v="0"/>
    <n v="48750"/>
    <n v="11000"/>
    <n v="59750"/>
    <s v="forward"/>
    <s v="put"/>
    <n v="250"/>
    <n v="7.1428599999999995E-2"/>
    <n v="0"/>
    <n v="19826"/>
    <n v="20065"/>
    <n v="0.06"/>
    <n v="0"/>
    <n v="0"/>
    <n v="0"/>
    <n v="0"/>
    <n v="0"/>
  </r>
  <r>
    <x v="6"/>
    <n v="1135"/>
    <x v="14"/>
    <n v="0"/>
    <n v="48750"/>
    <n v="8500"/>
    <n v="57250"/>
    <s v="forward"/>
    <s v="put"/>
    <n v="250"/>
    <n v="7.1428599999999995E-2"/>
    <n v="0"/>
    <n v="19836"/>
    <n v="20065"/>
    <n v="0.06"/>
    <n v="0"/>
    <n v="0"/>
    <n v="0"/>
    <n v="0"/>
    <n v="0"/>
  </r>
  <r>
    <x v="6"/>
    <n v="1136"/>
    <x v="14"/>
    <n v="0"/>
    <n v="48750"/>
    <n v="-19000"/>
    <n v="29750"/>
    <s v="forward"/>
    <s v="put"/>
    <n v="250"/>
    <n v="7.1428599999999995E-2"/>
    <n v="0"/>
    <n v="19946"/>
    <n v="20065"/>
    <n v="0.06"/>
    <n v="0"/>
    <n v="0"/>
    <n v="0"/>
    <n v="0"/>
    <n v="0"/>
  </r>
  <r>
    <x v="6"/>
    <n v="1137"/>
    <x v="14"/>
    <n v="0"/>
    <n v="48750"/>
    <n v="-21500"/>
    <n v="27250"/>
    <s v="forward"/>
    <s v="put"/>
    <n v="250"/>
    <n v="7.1428599999999995E-2"/>
    <n v="0"/>
    <n v="19956"/>
    <n v="20065"/>
    <n v="0.06"/>
    <n v="0"/>
    <n v="0"/>
    <n v="0"/>
    <n v="0"/>
    <n v="0"/>
  </r>
  <r>
    <x v="6"/>
    <n v="1138"/>
    <x v="9"/>
    <n v="0"/>
    <n v="180.642"/>
    <n v="-409.18700000000001"/>
    <n v="-228.54499999999999"/>
    <s v="asian"/>
    <s v="call"/>
    <n v="20"/>
    <n v="7.1428599999999995E-2"/>
    <n v="0.4"/>
    <n v="16241.5"/>
    <n v="14725"/>
    <n v="0.06"/>
    <n v="0"/>
    <n v="14773.8"/>
    <n v="22"/>
    <n v="4"/>
    <n v="3.9682500000000004E-3"/>
  </r>
  <r>
    <x v="6"/>
    <n v="1139"/>
    <x v="3"/>
    <n v="0"/>
    <n v="-557.56600000000003"/>
    <n v="-1135.71"/>
    <n v="-1693.28"/>
    <s v="asian"/>
    <s v="call"/>
    <n v="120"/>
    <n v="7.1428599999999995E-2"/>
    <n v="0.3"/>
    <n v="3763.2"/>
    <n v="3635"/>
    <n v="0.06"/>
    <n v="0"/>
    <n v="3590.5"/>
    <n v="22"/>
    <n v="4"/>
    <n v="3.9682500000000004E-3"/>
  </r>
  <r>
    <x v="6"/>
    <n v="1140"/>
    <x v="16"/>
    <n v="0"/>
    <n v="-43.634700000000002"/>
    <n v="-104.246"/>
    <n v="-147.88"/>
    <s v="asian"/>
    <s v="call"/>
    <n v="20"/>
    <n v="7.1428599999999995E-2"/>
    <n v="0.36"/>
    <n v="13035"/>
    <n v="11930"/>
    <n v="0.06"/>
    <n v="0"/>
    <n v="11845"/>
    <n v="22"/>
    <n v="4"/>
    <n v="3.9682500000000004E-3"/>
  </r>
  <r>
    <x v="6"/>
    <n v="1141"/>
    <x v="7"/>
    <n v="0"/>
    <n v="-264.608"/>
    <n v="-102.785"/>
    <n v="-367.392"/>
    <s v="asian"/>
    <s v="call"/>
    <n v="10"/>
    <n v="7.1428599999999995E-2"/>
    <n v="0.34"/>
    <n v="19618.5"/>
    <n v="18555"/>
    <n v="0.06"/>
    <n v="0"/>
    <n v="18048.8"/>
    <n v="22"/>
    <n v="4"/>
    <n v="3.9682500000000004E-3"/>
  </r>
  <r>
    <x v="6"/>
    <n v="1142"/>
    <x v="3"/>
    <n v="0"/>
    <n v="152.33099999999999"/>
    <n v="-722.7"/>
    <n v="-570.36900000000003"/>
    <s v="asian"/>
    <s v="call"/>
    <n v="10"/>
    <n v="7.9365099999999994E-2"/>
    <n v="0.25"/>
    <n v="3637"/>
    <n v="3635"/>
    <n v="0.06"/>
    <n v="0"/>
    <n v="3635"/>
    <n v="21"/>
    <n v="1"/>
    <n v="3.9682500000000004E-3"/>
  </r>
  <r>
    <x v="6"/>
    <n v="1143"/>
    <x v="3"/>
    <n v="0"/>
    <n v="679.48599999999999"/>
    <n v="-997.2"/>
    <n v="-317.714"/>
    <s v="asian"/>
    <s v="call"/>
    <n v="90"/>
    <n v="8.7301599999999993E-2"/>
    <n v="0.33"/>
    <n v="4009.5"/>
    <n v="3635"/>
    <n v="0.06"/>
    <n v="0"/>
    <n v="3635"/>
    <n v="23"/>
    <n v="1"/>
    <n v="3.9682500000000004E-3"/>
  </r>
  <r>
    <x v="6"/>
    <n v="1144"/>
    <x v="4"/>
    <n v="0"/>
    <n v="237.70400000000001"/>
    <n v="-351.9"/>
    <n v="-114.196"/>
    <s v="asian"/>
    <s v="call"/>
    <n v="30"/>
    <n v="8.7301599999999993E-2"/>
    <n v="0.33"/>
    <n v="4246"/>
    <n v="3851"/>
    <n v="0.06"/>
    <n v="0"/>
    <n v="3851"/>
    <n v="23"/>
    <n v="1"/>
    <n v="3.9682500000000004E-3"/>
  </r>
  <r>
    <x v="6"/>
    <n v="1145"/>
    <x v="26"/>
    <n v="0"/>
    <n v="283.77800000000002"/>
    <n v="-303.75"/>
    <n v="-19.971699999999998"/>
    <s v="asian"/>
    <s v="call"/>
    <n v="15"/>
    <n v="8.7301599999999993E-2"/>
    <n v="0.2"/>
    <n v="57112"/>
    <n v="51880"/>
    <n v="0.06"/>
    <n v="0"/>
    <n v="51880"/>
    <n v="23"/>
    <n v="1"/>
    <n v="3.9682500000000004E-3"/>
  </r>
  <r>
    <x v="6"/>
    <n v="1146"/>
    <x v="27"/>
    <n v="0"/>
    <n v="9250"/>
    <n v="0"/>
    <n v="9250"/>
    <s v="forward"/>
    <s v="put"/>
    <n v="250"/>
    <n v="8.7301599999999993E-2"/>
    <n v="0"/>
    <n v="19703"/>
    <n v="19740"/>
    <n v="0.06"/>
    <n v="0"/>
    <n v="0"/>
    <n v="0"/>
    <n v="0"/>
    <n v="0"/>
  </r>
  <r>
    <x v="6"/>
    <n v="1147"/>
    <x v="20"/>
    <n v="0"/>
    <n v="-1200"/>
    <n v="0"/>
    <n v="-1200"/>
    <s v="forward"/>
    <s v="put"/>
    <n v="30"/>
    <n v="0"/>
    <n v="0"/>
    <n v="24150"/>
    <n v="24110"/>
    <n v="0"/>
    <n v="0"/>
    <n v="0"/>
    <n v="360"/>
    <n v="0"/>
    <n v="0"/>
  </r>
  <r>
    <x v="6"/>
    <s v="1070_1"/>
    <x v="14"/>
    <n v="0"/>
    <n v="30225"/>
    <n v="248233"/>
    <n v="278458"/>
    <s v="forward"/>
    <s v="put"/>
    <n v="155"/>
    <n v="1.5873000000000002E-2"/>
    <n v="0"/>
    <n v="18268.5"/>
    <n v="20065"/>
    <n v="0.06"/>
    <n v="0"/>
    <n v="0"/>
    <n v="0"/>
    <n v="0"/>
    <n v="0"/>
  </r>
  <r>
    <x v="6"/>
    <s v="1070_2"/>
    <x v="14"/>
    <n v="2"/>
    <n v="-9927.5"/>
    <n v="152143"/>
    <n v="142215"/>
    <s v="forward"/>
    <s v="put"/>
    <n v="95"/>
    <n v="1.5873000000000002E-2"/>
    <n v="0"/>
    <n v="18268.5"/>
    <n v="19765.5"/>
    <n v="0.06"/>
    <n v="0"/>
    <n v="0"/>
    <n v="0"/>
    <n v="0"/>
    <n v="0"/>
  </r>
  <r>
    <x v="6"/>
    <s v="costoffund"/>
    <x v="25"/>
    <n v="0"/>
    <n v="15596.186301369864"/>
    <n v="0"/>
    <n v="0"/>
    <n v="0"/>
    <n v="0"/>
    <n v="0"/>
    <n v="0"/>
    <n v="0"/>
    <n v="0"/>
    <n v="0"/>
    <n v="0"/>
    <n v="0"/>
    <n v="0"/>
    <n v="0"/>
    <n v="0"/>
    <n v="0"/>
  </r>
  <r>
    <x v="7"/>
    <n v="1153"/>
    <x v="12"/>
    <n v="0"/>
    <n v="147.42500000000001"/>
    <n v="-894.6"/>
    <n v="-747.17499999999995"/>
    <s v="asian"/>
    <s v="call"/>
    <n v="20"/>
    <n v="8.3333299999999999E-2"/>
    <n v="0.21"/>
    <n v="2719"/>
    <n v="2719"/>
    <n v="0.06"/>
    <n v="0"/>
    <n v="2719"/>
    <n v="22"/>
    <n v="1"/>
    <n v="3.9682500000000004E-3"/>
  </r>
  <r>
    <x v="7"/>
    <n v="1152"/>
    <x v="28"/>
    <n v="0"/>
    <n v="47.136400000000002"/>
    <n v="-528"/>
    <n v="-480.86399999999998"/>
    <s v="asian"/>
    <s v="call"/>
    <n v="10"/>
    <n v="8.3333299999999999E-2"/>
    <n v="0.2"/>
    <n v="3713"/>
    <n v="3712"/>
    <n v="0.06"/>
    <n v="0"/>
    <n v="3712"/>
    <n v="22"/>
    <n v="1"/>
    <n v="3.9682500000000004E-3"/>
  </r>
  <r>
    <x v="7"/>
    <n v="1151"/>
    <x v="16"/>
    <n v="0"/>
    <n v="2876.74"/>
    <n v="-3392.8"/>
    <n v="-516.05700000000002"/>
    <s v="asian"/>
    <s v="call"/>
    <n v="80"/>
    <n v="8.3333299999999999E-2"/>
    <n v="0.3"/>
    <n v="12826"/>
    <n v="11655"/>
    <n v="0.06"/>
    <n v="0"/>
    <n v="11655"/>
    <n v="22"/>
    <n v="1"/>
    <n v="3.9682500000000004E-3"/>
  </r>
  <r>
    <x v="7"/>
    <n v="1150"/>
    <x v="9"/>
    <n v="0"/>
    <n v="2578.63"/>
    <n v="-2587.8000000000002"/>
    <n v="-9.1742000000000008"/>
    <s v="asian"/>
    <s v="call"/>
    <n v="30"/>
    <n v="8.3333299999999999E-2"/>
    <n v="0.2"/>
    <n v="16164.5"/>
    <n v="14690"/>
    <n v="0.06"/>
    <n v="0"/>
    <n v="14690"/>
    <n v="22"/>
    <n v="1"/>
    <n v="3.9682500000000004E-3"/>
  </r>
  <r>
    <x v="7"/>
    <n v="1149"/>
    <x v="3"/>
    <n v="0"/>
    <n v="1640.82"/>
    <n v="-4757.3999999999996"/>
    <n v="-3116.58"/>
    <s v="asian"/>
    <s v="call"/>
    <n v="180"/>
    <n v="8.3333299999999999E-2"/>
    <n v="0.31"/>
    <n v="3827.25"/>
    <n v="3644"/>
    <n v="0.06"/>
    <n v="0"/>
    <n v="3644"/>
    <n v="22"/>
    <n v="1"/>
    <n v="3.9682500000000004E-3"/>
  </r>
  <r>
    <x v="7"/>
    <n v="1148"/>
    <x v="9"/>
    <n v="0"/>
    <n v="4000"/>
    <n v="-4000"/>
    <n v="-1.0127499999999999E-5"/>
    <s v="asian"/>
    <s v="put"/>
    <n v="100"/>
    <n v="8.3333299999999999E-2"/>
    <n v="0.11"/>
    <n v="13230"/>
    <n v="14690"/>
    <n v="0.06"/>
    <n v="0"/>
    <n v="14690"/>
    <n v="22"/>
    <n v="1"/>
    <n v="3.9682500000000004E-3"/>
  </r>
  <r>
    <x v="7"/>
    <n v="1147"/>
    <x v="20"/>
    <n v="0"/>
    <n v="-4500"/>
    <n v="-1200"/>
    <n v="-5700"/>
    <s v="forward"/>
    <s v="put"/>
    <n v="30"/>
    <n v="8.3333299999999999E-2"/>
    <n v="0"/>
    <n v="24150"/>
    <n v="23960"/>
    <n v="0"/>
    <n v="0"/>
    <n v="0"/>
    <n v="360"/>
    <n v="0"/>
    <n v="0"/>
  </r>
  <r>
    <x v="7"/>
    <n v="1146"/>
    <x v="27"/>
    <n v="0"/>
    <n v="-60000"/>
    <n v="9250"/>
    <n v="-50750"/>
    <s v="forward"/>
    <s v="put"/>
    <n v="250"/>
    <n v="8.3333299999999999E-2"/>
    <n v="0"/>
    <n v="19703"/>
    <n v="19500"/>
    <n v="0.06"/>
    <n v="0"/>
    <n v="0"/>
    <n v="0"/>
    <n v="0"/>
    <n v="0"/>
  </r>
  <r>
    <x v="7"/>
    <n v="1145"/>
    <x v="26"/>
    <n v="0"/>
    <n v="18.753399999999999"/>
    <n v="-19.971699999999998"/>
    <n v="-1.2183299999999999"/>
    <s v="asian"/>
    <s v="call"/>
    <s v="。"/>
    <n v="8.3333299999999999E-2"/>
    <n v="0.2"/>
    <n v="57112"/>
    <n v="50930"/>
    <n v="0.06"/>
    <n v="0"/>
    <n v="51405"/>
    <n v="23"/>
    <n v="2"/>
    <n v="3.9682500000000004E-3"/>
  </r>
  <r>
    <x v="7"/>
    <n v="1144"/>
    <x v="4"/>
    <n v="0"/>
    <n v="17.6479"/>
    <n v="-114.196"/>
    <n v="-96.548100000000005"/>
    <s v="asian"/>
    <s v="call"/>
    <n v="30"/>
    <n v="8.3333299999999999E-2"/>
    <n v="0.33"/>
    <n v="4246"/>
    <n v="3867"/>
    <n v="0.06"/>
    <n v="0"/>
    <n v="3859"/>
    <n v="23"/>
    <n v="2"/>
    <n v="3.9682500000000004E-3"/>
  </r>
  <r>
    <x v="7"/>
    <n v="1143"/>
    <x v="3"/>
    <n v="0"/>
    <n v="69.206199999999995"/>
    <n v="-317.714"/>
    <n v="-248.50800000000001"/>
    <s v="asian"/>
    <s v="call"/>
    <n v="90"/>
    <n v="8.3333299999999999E-2"/>
    <n v="0.33"/>
    <n v="4009.5"/>
    <n v="3644"/>
    <n v="0.06"/>
    <n v="0"/>
    <n v="3639.5"/>
    <n v="23"/>
    <n v="2"/>
    <n v="3.9682500000000004E-3"/>
  </r>
  <r>
    <x v="7"/>
    <n v="1142"/>
    <x v="3"/>
    <n v="0"/>
    <n v="-2.2460100000000001"/>
    <n v="-570.36900000000003"/>
    <n v="-572.61500000000001"/>
    <s v="asian"/>
    <s v="call"/>
    <n v="10"/>
    <n v="7.53968E-2"/>
    <n v="0.25"/>
    <n v="3637"/>
    <n v="3644"/>
    <n v="0.06"/>
    <n v="0"/>
    <n v="3639.5"/>
    <n v="21"/>
    <n v="2"/>
    <n v="3.9682500000000004E-3"/>
  </r>
  <r>
    <x v="7"/>
    <n v="1141"/>
    <x v="7"/>
    <n v="0"/>
    <n v="-7.6507800000000001"/>
    <n v="-367.392"/>
    <n v="-375.04300000000001"/>
    <s v="asian"/>
    <s v="call"/>
    <n v="10"/>
    <n v="6.7460300000000001E-2"/>
    <n v="0.34"/>
    <n v="19618.5"/>
    <n v="18705"/>
    <n v="0.06"/>
    <n v="0"/>
    <n v="18180"/>
    <n v="22"/>
    <n v="5"/>
    <n v="3.9682500000000004E-3"/>
  </r>
  <r>
    <x v="7"/>
    <n v="1140"/>
    <x v="16"/>
    <n v="0"/>
    <n v="121.15"/>
    <n v="-147.88"/>
    <n v="-26.7302"/>
    <s v="asian"/>
    <s v="call"/>
    <n v="20"/>
    <n v="6.7460300000000001E-2"/>
    <n v="0.36"/>
    <n v="13035"/>
    <n v="11655"/>
    <n v="0.06"/>
    <n v="0"/>
    <n v="11807"/>
    <n v="22"/>
    <n v="5"/>
    <n v="3.9682500000000004E-3"/>
  </r>
  <r>
    <x v="7"/>
    <n v="1139"/>
    <x v="3"/>
    <n v="0"/>
    <n v="196.21"/>
    <n v="-1693.28"/>
    <n v="-1497.07"/>
    <s v="asian"/>
    <s v="call"/>
    <n v="120"/>
    <n v="6.7460300000000001E-2"/>
    <n v="0.3"/>
    <n v="3763.2"/>
    <n v="3644"/>
    <n v="0.06"/>
    <n v="0"/>
    <n v="3601.2"/>
    <n v="22"/>
    <n v="5"/>
    <n v="3.9682500000000004E-3"/>
  </r>
  <r>
    <x v="7"/>
    <n v="1138"/>
    <x v="9"/>
    <n v="0"/>
    <n v="99.286100000000005"/>
    <n v="-228.54499999999999"/>
    <n v="-129.25899999999999"/>
    <s v="asian"/>
    <s v="call"/>
    <n v="20"/>
    <n v="6.7460300000000001E-2"/>
    <n v="0.4"/>
    <n v="16241.5"/>
    <n v="14690"/>
    <n v="0.06"/>
    <n v="0"/>
    <n v="14757"/>
    <n v="22"/>
    <n v="5"/>
    <n v="3.9682500000000004E-3"/>
  </r>
  <r>
    <x v="7"/>
    <n v="1137"/>
    <x v="14"/>
    <n v="0"/>
    <n v="-57500"/>
    <n v="27250"/>
    <n v="-30250"/>
    <s v="forward"/>
    <s v="put"/>
    <n v="250"/>
    <n v="6.7460300000000001E-2"/>
    <n v="0"/>
    <n v="19956"/>
    <n v="19835"/>
    <n v="0.06"/>
    <n v="0"/>
    <n v="0"/>
    <n v="0"/>
    <n v="0"/>
    <n v="0"/>
  </r>
  <r>
    <x v="7"/>
    <n v="1136"/>
    <x v="14"/>
    <n v="0"/>
    <n v="-57500"/>
    <n v="29750"/>
    <n v="-27750"/>
    <s v="forward"/>
    <s v="put"/>
    <n v="250"/>
    <n v="6.7460300000000001E-2"/>
    <n v="0"/>
    <n v="19946"/>
    <n v="19835"/>
    <n v="0.06"/>
    <n v="0"/>
    <n v="0"/>
    <n v="0"/>
    <n v="0"/>
    <n v="0"/>
  </r>
  <r>
    <x v="7"/>
    <n v="1135"/>
    <x v="14"/>
    <n v="0"/>
    <n v="-57500"/>
    <n v="57250"/>
    <n v="-250"/>
    <s v="forward"/>
    <s v="put"/>
    <n v="250"/>
    <n v="6.7460300000000001E-2"/>
    <n v="0"/>
    <n v="19836"/>
    <n v="19835"/>
    <n v="0.06"/>
    <n v="0"/>
    <n v="0"/>
    <n v="0"/>
    <n v="0"/>
    <n v="0"/>
  </r>
  <r>
    <x v="7"/>
    <n v="1134"/>
    <x v="14"/>
    <n v="0"/>
    <n v="-57500"/>
    <n v="59750"/>
    <n v="2250"/>
    <s v="forward"/>
    <s v="put"/>
    <n v="250"/>
    <n v="6.7460300000000001E-2"/>
    <n v="0"/>
    <n v="19826"/>
    <n v="19835"/>
    <n v="0.06"/>
    <n v="0"/>
    <n v="0"/>
    <n v="0"/>
    <n v="0"/>
    <n v="0"/>
  </r>
  <r>
    <x v="7"/>
    <n v="1133"/>
    <x v="14"/>
    <n v="0"/>
    <n v="-57500"/>
    <n v="91000"/>
    <n v="33500"/>
    <s v="forward"/>
    <s v="put"/>
    <n v="250"/>
    <n v="7.1428599999999995E-2"/>
    <n v="0"/>
    <n v="19701"/>
    <n v="19835"/>
    <n v="0.06"/>
    <n v="0"/>
    <n v="0"/>
    <n v="0"/>
    <n v="0"/>
    <n v="0"/>
  </r>
  <r>
    <x v="7"/>
    <n v="1132"/>
    <x v="14"/>
    <n v="0"/>
    <n v="-57500"/>
    <n v="93497.5"/>
    <n v="35997.5"/>
    <s v="forward"/>
    <s v="put"/>
    <n v="250"/>
    <n v="7.1428599999999995E-2"/>
    <n v="0"/>
    <n v="19691"/>
    <n v="19835"/>
    <n v="0.06"/>
    <n v="0"/>
    <n v="0"/>
    <n v="0"/>
    <n v="0"/>
    <n v="0"/>
  </r>
  <r>
    <x v="7"/>
    <n v="1131"/>
    <x v="9"/>
    <n v="0"/>
    <n v="20.258700000000001"/>
    <n v="-34.331499999999998"/>
    <n v="-14.072800000000001"/>
    <s v="asian"/>
    <s v="call"/>
    <n v="20"/>
    <n v="6.3492099999999996E-2"/>
    <n v="0.3"/>
    <n v="16082"/>
    <n v="14690"/>
    <n v="0.06"/>
    <n v="0"/>
    <n v="14730.8"/>
    <n v="22"/>
    <n v="6"/>
    <n v="3.9682500000000004E-3"/>
  </r>
  <r>
    <x v="7"/>
    <n v="1130"/>
    <x v="16"/>
    <n v="0"/>
    <n v="100.95"/>
    <n v="-120.455"/>
    <n v="-19.5047"/>
    <s v="asian"/>
    <s v="call"/>
    <n v="20"/>
    <n v="6.3492099999999996E-2"/>
    <n v="0.36"/>
    <n v="12969"/>
    <n v="11655"/>
    <n v="0.06"/>
    <n v="0"/>
    <n v="11815.8"/>
    <n v="22"/>
    <n v="6"/>
    <n v="3.9682500000000004E-3"/>
  </r>
  <r>
    <x v="7"/>
    <n v="1129"/>
    <x v="3"/>
    <n v="0"/>
    <n v="83.910499999999999"/>
    <n v="-1166.07"/>
    <n v="-1082.1600000000001"/>
    <s v="asian"/>
    <s v="call"/>
    <n v="60"/>
    <n v="6.3492099999999996E-2"/>
    <n v="0.27"/>
    <n v="3698"/>
    <n v="3644"/>
    <n v="0.06"/>
    <n v="0"/>
    <n v="3589.5"/>
    <n v="22"/>
    <n v="6"/>
    <n v="3.9682500000000004E-3"/>
  </r>
  <r>
    <x v="7"/>
    <n v="1128"/>
    <x v="3"/>
    <n v="0"/>
    <n v="2367"/>
    <n v="-7475.05"/>
    <n v="-5108.05"/>
    <s v="asian"/>
    <s v="call"/>
    <n v="2200"/>
    <n v="5.5555599999999997E-2"/>
    <n v="0.38"/>
    <n v="3887.4"/>
    <n v="3644"/>
    <n v="0.06"/>
    <n v="0"/>
    <n v="3589.5"/>
    <n v="20"/>
    <n v="6"/>
    <n v="3.9682500000000004E-3"/>
  </r>
  <r>
    <x v="7"/>
    <n v="1127"/>
    <x v="14"/>
    <n v="0"/>
    <n v="-57500"/>
    <n v="125950"/>
    <n v="68450"/>
    <s v="forward"/>
    <s v="put"/>
    <n v="250"/>
    <n v="7.1428599999999995E-2"/>
    <n v="0"/>
    <n v="19561.2"/>
    <n v="19835"/>
    <n v="0"/>
    <n v="0"/>
    <n v="0"/>
    <n v="21"/>
    <n v="0"/>
    <n v="0"/>
  </r>
  <r>
    <x v="7"/>
    <n v="1126"/>
    <x v="14"/>
    <n v="0"/>
    <n v="-57500"/>
    <n v="128445"/>
    <n v="70945"/>
    <s v="forward"/>
    <s v="put"/>
    <n v="250"/>
    <n v="7.1428599999999995E-2"/>
    <n v="0.25"/>
    <n v="19551.2"/>
    <n v="19835"/>
    <n v="0.06"/>
    <n v="0"/>
    <n v="0"/>
    <n v="21"/>
    <n v="0"/>
    <n v="0"/>
  </r>
  <r>
    <x v="7"/>
    <n v="1125"/>
    <x v="9"/>
    <n v="0"/>
    <n v="106.285"/>
    <n v="-222.352"/>
    <n v="-116.068"/>
    <s v="asian"/>
    <s v="call"/>
    <n v="30"/>
    <n v="6.3492099999999996E-2"/>
    <n v="0.22"/>
    <n v="15377.3"/>
    <n v="14690"/>
    <n v="0.06"/>
    <n v="0"/>
    <n v="14713.6"/>
    <n v="23"/>
    <n v="7"/>
    <n v="3.9682500000000004E-3"/>
  </r>
  <r>
    <x v="7"/>
    <n v="1124"/>
    <x v="24"/>
    <n v="0"/>
    <n v="142.572"/>
    <n v="-228.99600000000001"/>
    <n v="-86.4238"/>
    <s v="asian"/>
    <s v="call"/>
    <n v="100"/>
    <n v="6.3492099999999996E-2"/>
    <n v="0.35"/>
    <n v="478.28"/>
    <n v="455.5"/>
    <n v="0.06"/>
    <n v="0"/>
    <n v="457.14299999999997"/>
    <n v="23"/>
    <n v="7"/>
    <n v="3.9682500000000004E-3"/>
  </r>
  <r>
    <x v="7"/>
    <n v="1123"/>
    <x v="3"/>
    <n v="0"/>
    <n v="222.98500000000001"/>
    <n v="-1627.24"/>
    <n v="-1404.26"/>
    <s v="asian"/>
    <s v="call"/>
    <n v="140"/>
    <n v="6.3492099999999996E-2"/>
    <n v="0.31"/>
    <n v="3751.65"/>
    <n v="3644"/>
    <n v="0.06"/>
    <n v="0"/>
    <n v="3587.14"/>
    <n v="23"/>
    <n v="7"/>
    <n v="3.9682500000000004E-3"/>
  </r>
  <r>
    <x v="7"/>
    <n v="1122"/>
    <x v="23"/>
    <n v="0"/>
    <n v="1.9156"/>
    <n v="-2.54095"/>
    <n v="-0.62535300000000005"/>
    <s v="asian"/>
    <s v="call"/>
    <n v="40"/>
    <n v="6.3492099999999996E-2"/>
    <n v="0.3"/>
    <n v="2816"/>
    <n v="2528"/>
    <n v="0.06"/>
    <n v="0"/>
    <n v="2546.5700000000002"/>
    <n v="23"/>
    <n v="7"/>
    <n v="3.9682500000000004E-3"/>
  </r>
  <r>
    <x v="7"/>
    <n v="1121"/>
    <x v="16"/>
    <n v="0"/>
    <n v="14.2494"/>
    <n v="-15.6975"/>
    <n v="-1.4481200000000001"/>
    <s v="asian"/>
    <s v="call"/>
    <n v="20"/>
    <n v="6.3492099999999996E-2"/>
    <n v="0.36"/>
    <n v="13337.5"/>
    <n v="11655"/>
    <n v="0.06"/>
    <n v="0"/>
    <n v="11864.3"/>
    <n v="23"/>
    <n v="7"/>
    <n v="3.9682500000000004E-3"/>
  </r>
  <r>
    <x v="7"/>
    <n v="1120"/>
    <x v="22"/>
    <n v="0"/>
    <n v="99.601600000000005"/>
    <n v="-376.93"/>
    <n v="-277.32799999999997"/>
    <s v="asian"/>
    <s v="call"/>
    <n v="20"/>
    <n v="6.3492099999999996E-2"/>
    <n v="0.1"/>
    <n v="1769"/>
    <n v="1780"/>
    <n v="0.06"/>
    <n v="0"/>
    <n v="1778.43"/>
    <n v="23"/>
    <n v="7"/>
    <n v="3.9682500000000004E-3"/>
  </r>
  <r>
    <x v="7"/>
    <n v="1119"/>
    <x v="17"/>
    <n v="0"/>
    <n v="389.18400000000003"/>
    <n v="-2537.16"/>
    <n v="-2147.9699999999998"/>
    <s v="asian"/>
    <s v="call"/>
    <n v="1000"/>
    <n v="6.3492099999999996E-2"/>
    <n v="0.22"/>
    <n v="628.32000000000005"/>
    <n v="623.79999999999995"/>
    <n v="0.06"/>
    <n v="0"/>
    <n v="605.20000000000005"/>
    <n v="23"/>
    <n v="7"/>
    <n v="3.9682500000000004E-3"/>
  </r>
  <r>
    <x v="7"/>
    <n v="1118"/>
    <x v="7"/>
    <n v="0"/>
    <n v="-346.10500000000002"/>
    <n v="-1202.78"/>
    <n v="-1548.88"/>
    <s v="asian"/>
    <s v="call"/>
    <n v="15"/>
    <n v="5.1587300000000003E-2"/>
    <n v="0.21"/>
    <n v="18474.8"/>
    <n v="18705"/>
    <n v="0.06"/>
    <n v="0"/>
    <n v="18005.599999999999"/>
    <n v="22"/>
    <n v="9"/>
    <n v="3.9682500000000004E-3"/>
  </r>
  <r>
    <x v="7"/>
    <n v="1117"/>
    <x v="4"/>
    <n v="0"/>
    <n v="-145.43799999999999"/>
    <n v="-1828.21"/>
    <n v="-1973.65"/>
    <s v="asian"/>
    <s v="call"/>
    <n v="40"/>
    <n v="5.1587300000000003E-2"/>
    <n v="0.23"/>
    <n v="3799"/>
    <n v="3867"/>
    <n v="0.06"/>
    <n v="0"/>
    <n v="3785.22"/>
    <n v="22"/>
    <n v="9"/>
    <n v="3.9682500000000004E-3"/>
  </r>
  <r>
    <x v="7"/>
    <n v="1116"/>
    <x v="3"/>
    <n v="0"/>
    <n v="0.28426899999999999"/>
    <n v="-0.40998400000000002"/>
    <n v="-0.12571499999999999"/>
    <s v="asian"/>
    <s v="call"/>
    <n v="20"/>
    <n v="5.1587300000000003E-2"/>
    <n v="0.32"/>
    <n v="3990.8"/>
    <n v="3644"/>
    <n v="0.06"/>
    <n v="0"/>
    <n v="3592.22"/>
    <n v="22"/>
    <n v="9"/>
    <n v="3.9682500000000004E-3"/>
  </r>
  <r>
    <x v="7"/>
    <n v="1115"/>
    <x v="3"/>
    <n v="0"/>
    <n v="32.525100000000002"/>
    <n v="-1605.41"/>
    <n v="-1572.88"/>
    <s v="asian"/>
    <s v="call"/>
    <n v="60"/>
    <n v="5.1587300000000003E-2"/>
    <n v="0.24"/>
    <n v="3628"/>
    <n v="3644"/>
    <n v="0.06"/>
    <n v="0"/>
    <n v="3592.22"/>
    <n v="22"/>
    <n v="9"/>
    <n v="3.9682500000000004E-3"/>
  </r>
  <r>
    <x v="7"/>
    <n v="1114"/>
    <x v="3"/>
    <n v="0"/>
    <n v="-900"/>
    <n v="4300"/>
    <n v="3400"/>
    <s v="forward"/>
    <s v="call"/>
    <n v="100"/>
    <n v="5.1587300000000003E-2"/>
    <n v="0"/>
    <n v="3678"/>
    <n v="3644"/>
    <n v="0.06"/>
    <n v="0"/>
    <n v="0"/>
    <n v="360"/>
    <n v="0"/>
    <n v="0"/>
  </r>
  <r>
    <x v="7"/>
    <n v="1113"/>
    <x v="3"/>
    <n v="0"/>
    <n v="6.7701499999999999E-6"/>
    <n v="-6.9102000000000003E-6"/>
    <n v="-1.4004900000000001E-7"/>
    <s v="asian"/>
    <s v="call"/>
    <n v="220"/>
    <n v="4.7619000000000002E-2"/>
    <n v="0.3"/>
    <n v="4232"/>
    <n v="3644"/>
    <n v="0.06"/>
    <n v="0"/>
    <n v="3600.9"/>
    <n v="22"/>
    <n v="10"/>
    <n v="3.9682500000000004E-3"/>
  </r>
  <r>
    <x v="7"/>
    <n v="1112"/>
    <x v="7"/>
    <n v="0"/>
    <n v="2.3033199999999998"/>
    <n v="-4.7259200000000003"/>
    <n v="-2.4226000000000001"/>
    <s v="asian"/>
    <s v="call"/>
    <n v="140"/>
    <n v="4.7619000000000002E-2"/>
    <n v="0.25"/>
    <n v="19653.5"/>
    <n v="18705"/>
    <n v="0.06"/>
    <n v="0"/>
    <n v="17909.5"/>
    <n v="22"/>
    <n v="10"/>
    <n v="3.9682500000000004E-3"/>
  </r>
  <r>
    <x v="7"/>
    <n v="1111"/>
    <x v="8"/>
    <n v="0"/>
    <n v="-106.148"/>
    <n v="-238.11500000000001"/>
    <n v="-344.26400000000001"/>
    <s v="asian"/>
    <s v="call"/>
    <n v="120"/>
    <n v="4.7619000000000002E-2"/>
    <n v="0.19"/>
    <n v="17908"/>
    <n v="17855"/>
    <n v="0.06"/>
    <n v="0"/>
    <n v="17002.3"/>
    <n v="23"/>
    <n v="11"/>
    <n v="3.9682500000000004E-3"/>
  </r>
  <r>
    <x v="7"/>
    <n v="1110"/>
    <x v="3"/>
    <n v="0"/>
    <n v="1.2081700000000001E-2"/>
    <n v="-1.33875E-2"/>
    <n v="-1.3057699999999999E-3"/>
    <s v="asian"/>
    <s v="call"/>
    <n v="170"/>
    <n v="4.7619000000000002E-2"/>
    <n v="0.3"/>
    <n v="4050.2"/>
    <n v="3644"/>
    <n v="0.06"/>
    <n v="0"/>
    <n v="3607.82"/>
    <n v="23"/>
    <n v="11"/>
    <n v="3.9682500000000004E-3"/>
  </r>
  <r>
    <x v="7"/>
    <n v="1109"/>
    <x v="9"/>
    <n v="0"/>
    <n v="8.9812099999999997E-7"/>
    <n v="-9.0417699999999996E-7"/>
    <n v="-6.0555600000000001E-9"/>
    <s v="asian"/>
    <s v="call"/>
    <n v="20"/>
    <n v="4.7619000000000002E-2"/>
    <n v="0.28000000000000003"/>
    <n v="16997"/>
    <n v="14690"/>
    <n v="0.06"/>
    <n v="0"/>
    <n v="14752.3"/>
    <n v="23"/>
    <n v="11"/>
    <n v="3.9682500000000004E-3"/>
  </r>
  <r>
    <x v="7"/>
    <n v="1108"/>
    <x v="4"/>
    <n v="0"/>
    <n v="8.2677500000000008E-3"/>
    <n v="-9.9237100000000005E-3"/>
    <n v="-1.6559599999999999E-3"/>
    <s v="asian"/>
    <s v="call"/>
    <n v="30"/>
    <n v="4.7619000000000002E-2"/>
    <n v="0.28000000000000003"/>
    <n v="4193.2"/>
    <n v="3867"/>
    <n v="0.06"/>
    <n v="0"/>
    <n v="3793.33"/>
    <n v="24"/>
    <n v="12"/>
    <n v="3.9682500000000004E-3"/>
  </r>
  <r>
    <x v="7"/>
    <n v="1107"/>
    <x v="3"/>
    <n v="0"/>
    <n v="1.5992600000000001E-4"/>
    <n v="-1.68672E-4"/>
    <n v="-8.7467500000000006E-6"/>
    <s v="asian"/>
    <s v="call"/>
    <n v="60"/>
    <n v="4.7619000000000002E-2"/>
    <n v="0.28000000000000003"/>
    <n v="4064.5"/>
    <n v="3644"/>
    <n v="0.06"/>
    <n v="0"/>
    <n v="3613.92"/>
    <n v="24"/>
    <n v="12"/>
    <n v="3.9682500000000004E-3"/>
  </r>
  <r>
    <x v="7"/>
    <n v="1106"/>
    <x v="10"/>
    <n v="0"/>
    <n v="4.1314300000000004E-6"/>
    <n v="-4.2402700000000003E-6"/>
    <n v="-1.08838E-7"/>
    <s v="asian"/>
    <s v="call"/>
    <n v="10"/>
    <n v="4.7619000000000002E-2"/>
    <n v="0.22"/>
    <n v="6023.6"/>
    <n v="5463"/>
    <n v="0.06"/>
    <n v="0"/>
    <n v="5497.17"/>
    <n v="24"/>
    <n v="12"/>
    <n v="3.9682500000000004E-3"/>
  </r>
  <r>
    <x v="7"/>
    <n v="1105"/>
    <x v="8"/>
    <n v="0"/>
    <n v="-2412.5500000000002"/>
    <n v="-5073.09"/>
    <n v="-7485.65"/>
    <s v="asian"/>
    <s v="call"/>
    <n v="40"/>
    <n v="4.7619000000000002E-2"/>
    <n v="0.17"/>
    <n v="17209.5"/>
    <n v="17855"/>
    <n v="0.06"/>
    <n v="0"/>
    <n v="16891.3"/>
    <n v="24"/>
    <n v="12"/>
    <n v="3.9682500000000004E-3"/>
  </r>
  <r>
    <x v="7"/>
    <n v="1104"/>
    <x v="11"/>
    <n v="0"/>
    <n v="2.32599E-6"/>
    <n v="-2.32866E-6"/>
    <n v="-2.6685099999999999E-9"/>
    <s v="asian"/>
    <s v="call"/>
    <n v="30"/>
    <n v="4.7619000000000002E-2"/>
    <n v="0.2"/>
    <n v="3328.6"/>
    <n v="3045"/>
    <n v="0.06"/>
    <n v="0"/>
    <n v="3004.58"/>
    <n v="24"/>
    <n v="12"/>
    <n v="3.9682500000000004E-3"/>
  </r>
  <r>
    <x v="7"/>
    <n v="1103"/>
    <x v="12"/>
    <n v="0"/>
    <n v="-2.1329500000000001E-12"/>
    <n v="2.1329500000000001E-12"/>
    <n v="0"/>
    <s v="asian"/>
    <s v="call"/>
    <n v="30"/>
    <n v="4.7619000000000002E-2"/>
    <n v="0.17"/>
    <n v="3084.4"/>
    <n v="2719"/>
    <n v="0.06"/>
    <n v="0"/>
    <n v="2782.5"/>
    <n v="24"/>
    <n v="12"/>
    <n v="3.9682500000000004E-3"/>
  </r>
  <r>
    <x v="7"/>
    <n v="1102"/>
    <x v="6"/>
    <n v="0"/>
    <n v="1.76025E-5"/>
    <n v="-1.7947700000000001E-5"/>
    <n v="-3.4517499999999999E-7"/>
    <s v="asian"/>
    <s v="call"/>
    <n v="1000"/>
    <n v="4.7619000000000002E-2"/>
    <n v="0.32"/>
    <n v="543.72"/>
    <n v="463.9"/>
    <n v="0.06"/>
    <n v="0"/>
    <n v="476.61"/>
    <n v="24"/>
    <n v="12"/>
    <n v="3.9682500000000004E-3"/>
  </r>
  <r>
    <x v="7"/>
    <n v="1101"/>
    <x v="13"/>
    <n v="0"/>
    <n v="5.6813900000000003E-7"/>
    <n v="-5.6813900000000003E-7"/>
    <n v="0"/>
    <s v="asian"/>
    <s v="call"/>
    <n v="1000"/>
    <n v="4.7619000000000002E-2"/>
    <n v="0.13"/>
    <n v="55252.800000000003"/>
    <n v="50780"/>
    <n v="0.06"/>
    <n v="0"/>
    <n v="51347.5"/>
    <n v="24"/>
    <n v="12"/>
    <n v="3.9682500000000004E-3"/>
  </r>
  <r>
    <x v="7"/>
    <n v="1100"/>
    <x v="4"/>
    <n v="0"/>
    <n v="6.5669300000000003E-3"/>
    <n v="-7.3088500000000004E-3"/>
    <n v="-7.4191800000000005E-4"/>
    <s v="asian"/>
    <s v="call"/>
    <n v="30"/>
    <n v="3.9682500000000002E-2"/>
    <n v="0.3"/>
    <n v="4147"/>
    <n v="3867"/>
    <n v="0.06"/>
    <n v="0"/>
    <n v="3791.46"/>
    <n v="23"/>
    <n v="13"/>
    <n v="3.9682500000000004E-3"/>
  </r>
  <r>
    <x v="7"/>
    <n v="1099"/>
    <x v="15"/>
    <n v="0"/>
    <n v="0"/>
    <n v="0"/>
    <n v="0"/>
    <s v="asian"/>
    <s v="call"/>
    <n v="15"/>
    <n v="3.9682500000000002E-2"/>
    <n v="0.16"/>
    <n v="6406.4"/>
    <n v="5684"/>
    <n v="0.06"/>
    <n v="0"/>
    <n v="5786.15"/>
    <n v="23"/>
    <n v="13"/>
    <n v="3.9682500000000004E-3"/>
  </r>
  <r>
    <x v="7"/>
    <n v="1098"/>
    <x v="14"/>
    <n v="0"/>
    <n v="-57500"/>
    <n v="278225"/>
    <n v="220725"/>
    <s v="forward"/>
    <s v="put"/>
    <n v="250"/>
    <n v="4.3650799999999997E-2"/>
    <n v="0"/>
    <n v="18952.099999999999"/>
    <n v="19835"/>
    <n v="0.06"/>
    <n v="0"/>
    <n v="0"/>
    <n v="0"/>
    <n v="0"/>
    <n v="0"/>
  </r>
  <r>
    <x v="7"/>
    <n v="1097"/>
    <x v="0"/>
    <n v="0"/>
    <n v="-64.494"/>
    <n v="-571.62099999999998"/>
    <n v="-636.11500000000001"/>
    <s v="asian"/>
    <s v="put"/>
    <n v="255"/>
    <n v="0.49603199999999997"/>
    <n v="0.125"/>
    <n v="1615.5"/>
    <n v="1843"/>
    <n v="0.06"/>
    <n v="0"/>
    <n v="0"/>
    <n v="40"/>
    <n v="0"/>
    <n v="0.34127000000000002"/>
  </r>
  <r>
    <x v="7"/>
    <n v="1096"/>
    <x v="8"/>
    <n v="0"/>
    <n v="-722.14800000000002"/>
    <n v="-1417.96"/>
    <n v="-2140.11"/>
    <s v="asian"/>
    <s v="call"/>
    <n v="100"/>
    <n v="3.1746000000000003E-2"/>
    <n v="0.2"/>
    <n v="17237"/>
    <n v="17855"/>
    <n v="0.06"/>
    <n v="0"/>
    <n v="16720"/>
    <n v="22"/>
    <n v="14"/>
    <n v="3.9682500000000004E-3"/>
  </r>
  <r>
    <x v="7"/>
    <n v="1095"/>
    <x v="10"/>
    <n v="0"/>
    <n v="5.8893499999999997E-9"/>
    <n v="-5.8903699999999998E-9"/>
    <n v="-1.01874E-12"/>
    <s v="asian"/>
    <s v="call"/>
    <n v="30"/>
    <n v="3.1746000000000003E-2"/>
    <n v="0.25"/>
    <n v="5974.1"/>
    <n v="5463"/>
    <n v="0.06"/>
    <n v="0"/>
    <n v="5491.86"/>
    <n v="22"/>
    <n v="14"/>
    <n v="3.9682500000000004E-3"/>
  </r>
  <r>
    <x v="7"/>
    <n v="1094"/>
    <x v="16"/>
    <n v="0"/>
    <n v="1.7066000000000001E-9"/>
    <n v="-1.7066000000000001E-9"/>
    <n v="0"/>
    <s v="asian"/>
    <s v="call"/>
    <n v="30"/>
    <n v="3.1746000000000003E-2"/>
    <n v="0.34"/>
    <n v="13460.8"/>
    <n v="11655"/>
    <n v="0.06"/>
    <n v="0"/>
    <n v="11761.8"/>
    <n v="22"/>
    <n v="14"/>
    <n v="3.9682500000000004E-3"/>
  </r>
  <r>
    <x v="7"/>
    <n v="1093"/>
    <x v="17"/>
    <n v="0"/>
    <n v="0.71792699999999998"/>
    <n v="-0.78075300000000003"/>
    <n v="-6.2825800000000001E-2"/>
    <s v="asian"/>
    <s v="call"/>
    <n v="1000"/>
    <n v="3.1746000000000003E-2"/>
    <n v="0.27"/>
    <n v="649.32000000000005"/>
    <n v="623.79999999999995"/>
    <n v="0.06"/>
    <n v="0"/>
    <n v="617.29899999999998"/>
    <n v="22"/>
    <n v="14"/>
    <n v="3.9682500000000004E-3"/>
  </r>
  <r>
    <x v="7"/>
    <n v="1092"/>
    <x v="12"/>
    <n v="0"/>
    <n v="3.5593200000000001E-6"/>
    <n v="-3.5608799999999999E-6"/>
    <n v="-1.56704E-9"/>
    <s v="asian"/>
    <s v="call"/>
    <n v="40"/>
    <n v="3.1746000000000003E-2"/>
    <n v="0.32"/>
    <n v="3040.4"/>
    <n v="2719"/>
    <n v="0.06"/>
    <n v="0"/>
    <n v="2782.36"/>
    <n v="22"/>
    <n v="14"/>
    <n v="3.9682500000000004E-3"/>
  </r>
  <r>
    <x v="7"/>
    <n v="1091"/>
    <x v="3"/>
    <n v="0"/>
    <n v="2.17807E-5"/>
    <n v="-2.1845099999999999E-5"/>
    <n v="-6.4418000000000002E-8"/>
    <s v="asian"/>
    <s v="call"/>
    <n v="480"/>
    <n v="3.1746000000000003E-2"/>
    <n v="0.33"/>
    <n v="4011.7"/>
    <n v="3644"/>
    <n v="0.06"/>
    <n v="0"/>
    <n v="3622.07"/>
    <n v="22"/>
    <n v="14"/>
    <n v="3.9682500000000004E-3"/>
  </r>
  <r>
    <x v="7"/>
    <n v="1090"/>
    <x v="18"/>
    <n v="0"/>
    <n v="0"/>
    <n v="0"/>
    <n v="0"/>
    <s v="asian"/>
    <s v="call"/>
    <n v="10"/>
    <n v="3.1746000000000003E-2"/>
    <n v="0.25"/>
    <n v="5858.1"/>
    <n v="5088"/>
    <n v="0.06"/>
    <n v="0"/>
    <n v="5100.66"/>
    <n v="23"/>
    <n v="15"/>
    <n v="3.9682500000000004E-3"/>
  </r>
  <r>
    <x v="7"/>
    <n v="1089"/>
    <x v="6"/>
    <n v="0"/>
    <n v="3.65633E-11"/>
    <n v="-3.65633E-11"/>
    <n v="0"/>
    <s v="asian"/>
    <s v="call"/>
    <n v="3000"/>
    <n v="3.1746000000000003E-2"/>
    <n v="0.37"/>
    <n v="546.02"/>
    <n v="463.9"/>
    <n v="0.06"/>
    <n v="0"/>
    <n v="475.50099999999998"/>
    <n v="23"/>
    <n v="15"/>
    <n v="3.9682500000000004E-3"/>
  </r>
  <r>
    <x v="7"/>
    <n v="1088"/>
    <x v="10"/>
    <n v="0"/>
    <n v="5.5551200000000003E-12"/>
    <n v="-5.5551200000000003E-12"/>
    <n v="0"/>
    <s v="asian"/>
    <s v="call"/>
    <n v="30"/>
    <n v="3.1746000000000003E-2"/>
    <n v="0.3"/>
    <n v="6233"/>
    <n v="5463"/>
    <n v="0.06"/>
    <n v="0"/>
    <n v="5486.53"/>
    <n v="23"/>
    <n v="15"/>
    <n v="3.9682500000000004E-3"/>
  </r>
  <r>
    <x v="7"/>
    <n v="1087"/>
    <x v="8"/>
    <n v="0"/>
    <n v="1.87885E-2"/>
    <n v="-2.16457E-2"/>
    <n v="-2.8572200000000002E-3"/>
    <s v="asian"/>
    <s v="call"/>
    <n v="120"/>
    <n v="3.1746000000000003E-2"/>
    <n v="0.25"/>
    <n v="17997.5"/>
    <n v="17855"/>
    <n v="0.06"/>
    <n v="0"/>
    <n v="16652.3"/>
    <n v="23"/>
    <n v="15"/>
    <n v="3.9682500000000004E-3"/>
  </r>
  <r>
    <x v="7"/>
    <n v="1086"/>
    <x v="3"/>
    <n v="0"/>
    <n v="2.5244200000000001E-5"/>
    <n v="-2.53597E-5"/>
    <n v="-1.15515E-7"/>
    <s v="asian"/>
    <s v="call"/>
    <n v="120"/>
    <n v="3.1746000000000003E-2"/>
    <n v="0.44"/>
    <n v="4118.1499999999996"/>
    <n v="3644"/>
    <n v="0.06"/>
    <n v="0"/>
    <n v="3621.6"/>
    <n v="23"/>
    <n v="15"/>
    <n v="3.9682500000000004E-3"/>
  </r>
  <r>
    <x v="7"/>
    <n v="1085"/>
    <x v="19"/>
    <n v="0"/>
    <n v="0.62207999999999997"/>
    <n v="-0.72477499999999995"/>
    <n v="-0.10269499999999999"/>
    <s v="asian"/>
    <s v="call"/>
    <n v="20"/>
    <n v="3.1746000000000003E-2"/>
    <n v="0.34"/>
    <n v="3827.2"/>
    <n v="3694"/>
    <n v="0.06"/>
    <n v="0"/>
    <n v="3620.6"/>
    <n v="23"/>
    <n v="15"/>
    <n v="3.9682500000000004E-3"/>
  </r>
  <r>
    <x v="7"/>
    <n v="1084"/>
    <x v="4"/>
    <n v="0"/>
    <n v="6.5688399999999999E-7"/>
    <n v="-6.5882799999999998E-7"/>
    <n v="-1.94314E-9"/>
    <s v="asian"/>
    <s v="call"/>
    <n v="40"/>
    <n v="3.1746000000000003E-2"/>
    <n v="0.34"/>
    <n v="4225.1000000000004"/>
    <n v="3867"/>
    <n v="0.06"/>
    <n v="0"/>
    <n v="3784.8"/>
    <n v="23"/>
    <n v="15"/>
    <n v="3.9682500000000004E-3"/>
  </r>
  <r>
    <x v="7"/>
    <n v="1083"/>
    <x v="8"/>
    <n v="0"/>
    <n v="2.25642E-2"/>
    <n v="-4.8525400000000003E-2"/>
    <n v="-2.5961100000000001E-2"/>
    <s v="asian"/>
    <s v="call"/>
    <n v="30"/>
    <n v="2.7777799999999998E-2"/>
    <n v="0.16"/>
    <n v="17292"/>
    <n v="17855"/>
    <n v="0.06"/>
    <n v="0"/>
    <n v="16538.5"/>
    <n v="24"/>
    <n v="17"/>
    <n v="3.9682500000000004E-3"/>
  </r>
  <r>
    <x v="7"/>
    <n v="1082"/>
    <x v="3"/>
    <n v="0"/>
    <n v="1.08548E-11"/>
    <n v="-1.08548E-11"/>
    <n v="0"/>
    <s v="asian"/>
    <s v="call"/>
    <n v="120"/>
    <n v="2.7777799999999998E-2"/>
    <n v="0.3"/>
    <n v="4012.8"/>
    <n v="3644"/>
    <n v="0.06"/>
    <n v="0"/>
    <n v="3619.53"/>
    <n v="24"/>
    <n v="17"/>
    <n v="3.9682500000000004E-3"/>
  </r>
  <r>
    <x v="7"/>
    <n v="1079"/>
    <x v="12"/>
    <n v="0"/>
    <n v="1.7110300000000002E-11"/>
    <n v="-1.7110300000000002E-11"/>
    <n v="0"/>
    <s v="asian"/>
    <s v="call"/>
    <n v="80"/>
    <n v="3.1746000000000003E-2"/>
    <n v="0.36"/>
    <n v="3191.25"/>
    <n v="2719"/>
    <n v="0.06"/>
    <n v="0"/>
    <n v="2782.2"/>
    <n v="23"/>
    <n v="15"/>
    <n v="3.9682500000000004E-3"/>
  </r>
  <r>
    <x v="7"/>
    <n v="1078"/>
    <x v="8"/>
    <n v="0"/>
    <n v="2.0692399999999999E-5"/>
    <n v="-2.1429000000000001E-5"/>
    <n v="-7.3666099999999995E-7"/>
    <s v="asian"/>
    <s v="call"/>
    <n v="45"/>
    <n v="2.3809500000000001E-2"/>
    <n v="0.16"/>
    <n v="17292"/>
    <n v="17855"/>
    <n v="0.06"/>
    <n v="0"/>
    <n v="16493.599999999999"/>
    <n v="24"/>
    <n v="18"/>
    <n v="3.9682500000000004E-3"/>
  </r>
  <r>
    <x v="7"/>
    <n v="1077"/>
    <x v="3"/>
    <n v="0"/>
    <n v="0"/>
    <n v="0"/>
    <n v="0"/>
    <s v="asian"/>
    <s v="call"/>
    <n v="60"/>
    <n v="2.3809500000000001E-2"/>
    <n v="0.3"/>
    <n v="4041.4"/>
    <n v="3644"/>
    <n v="0.06"/>
    <n v="0"/>
    <n v="3621.61"/>
    <n v="24"/>
    <n v="18"/>
    <n v="3.9682500000000004E-3"/>
  </r>
  <r>
    <x v="7"/>
    <s v="1070_1"/>
    <x v="14"/>
    <n v="2"/>
    <n v="-35572.5"/>
    <n v="278458"/>
    <n v="242885"/>
    <s v="forward"/>
    <s v="put"/>
    <n v="155"/>
    <n v="1.19048E-2"/>
    <n v="0"/>
    <n v="18268.5"/>
    <n v="19835.5"/>
    <n v="0.06"/>
    <n v="0"/>
    <n v="0"/>
    <n v="0"/>
    <n v="0"/>
    <n v="0"/>
  </r>
  <r>
    <x v="7"/>
    <n v="1069"/>
    <x v="16"/>
    <n v="0"/>
    <n v="3.8575400000000002E-10"/>
    <n v="-3.8575400000000002E-10"/>
    <n v="0"/>
    <s v="asian"/>
    <s v="call"/>
    <n v="60"/>
    <n v="2.3809500000000001E-2"/>
    <n v="0.33"/>
    <n v="12787.5"/>
    <n v="11655"/>
    <n v="0.06"/>
    <n v="0"/>
    <n v="11740.3"/>
    <n v="25"/>
    <n v="19"/>
    <n v="3.9682500000000004E-3"/>
  </r>
  <r>
    <x v="7"/>
    <n v="1068"/>
    <x v="8"/>
    <n v="0"/>
    <n v="9.4375399999999999E-4"/>
    <n v="-1.139E-3"/>
    <n v="-1.9524700000000001E-4"/>
    <s v="asian"/>
    <s v="call"/>
    <n v="15"/>
    <n v="2.3809500000000001E-2"/>
    <n v="0.16"/>
    <n v="17132.5"/>
    <n v="17855"/>
    <n v="0.06"/>
    <n v="0"/>
    <n v="16445.3"/>
    <n v="25"/>
    <n v="19"/>
    <n v="3.9682500000000004E-3"/>
  </r>
  <r>
    <x v="7"/>
    <n v="1067"/>
    <x v="3"/>
    <n v="0"/>
    <n v="0"/>
    <n v="0"/>
    <n v="0"/>
    <s v="asian"/>
    <s v="call"/>
    <n v="800"/>
    <n v="1.5873000000000002E-2"/>
    <n v="0.28000000000000003"/>
    <n v="4032.6"/>
    <n v="3644"/>
    <n v="0.06"/>
    <n v="0"/>
    <n v="3623.84"/>
    <n v="23"/>
    <n v="19"/>
    <n v="3.9682500000000004E-3"/>
  </r>
  <r>
    <x v="7"/>
    <n v="1066"/>
    <x v="13"/>
    <n v="0"/>
    <n v="1.0653299999999999E-2"/>
    <n v="-1.0653599999999999E-2"/>
    <n v="-2.8619100000000002E-7"/>
    <s v="euro"/>
    <s v="call"/>
    <n v="15"/>
    <n v="1.19048E-2"/>
    <n v="0.15"/>
    <n v="56298"/>
    <n v="50780"/>
    <n v="0.06"/>
    <n v="0"/>
    <n v="0"/>
    <n v="0"/>
    <n v="0"/>
    <n v="0"/>
  </r>
  <r>
    <x v="7"/>
    <n v="1065"/>
    <x v="8"/>
    <n v="0"/>
    <n v="-2637.62"/>
    <n v="-9020.7999999999993"/>
    <n v="-11658.4"/>
    <s v="euro"/>
    <s v="call"/>
    <n v="15"/>
    <n v="1.19048E-2"/>
    <n v="0.15"/>
    <n v="17077.5"/>
    <n v="17855"/>
    <n v="0.06"/>
    <n v="0"/>
    <n v="0"/>
    <n v="0"/>
    <n v="0"/>
    <n v="0"/>
  </r>
  <r>
    <x v="7"/>
    <n v="1062"/>
    <x v="6"/>
    <n v="0"/>
    <n v="-1000"/>
    <n v="-243000"/>
    <n v="-244000"/>
    <s v="forward"/>
    <s v="call"/>
    <n v="10000"/>
    <n v="0.22619"/>
    <n v="0"/>
    <n v="439.5"/>
    <n v="463.9"/>
    <n v="0.06"/>
    <n v="0"/>
    <n v="0"/>
    <n v="0"/>
    <n v="0"/>
    <n v="0"/>
  </r>
  <r>
    <x v="7"/>
    <n v="1039"/>
    <x v="5"/>
    <n v="0"/>
    <n v="2153.7199999999998"/>
    <n v="-50675.199999999997"/>
    <n v="-48521.5"/>
    <s v="asian"/>
    <s v="call"/>
    <n v="1000"/>
    <n v="0.30555599999999999"/>
    <n v="0.31"/>
    <n v="3536.5"/>
    <n v="3487"/>
    <n v="0.06"/>
    <n v="0"/>
    <n v="3376.73"/>
    <n v="125"/>
    <n v="48"/>
    <n v="3.9682500000000004E-3"/>
  </r>
  <r>
    <x v="7"/>
    <n v="1028"/>
    <x v="3"/>
    <n v="0"/>
    <n v="-2700"/>
    <n v="1800"/>
    <n v="-900"/>
    <s v="forward"/>
    <s v="call"/>
    <n v="300"/>
    <n v="0.32936500000000002"/>
    <n v="0"/>
    <n v="3641"/>
    <n v="3644"/>
    <n v="0"/>
    <n v="0"/>
    <n v="51.7"/>
    <n v="360"/>
    <n v="0"/>
    <n v="0"/>
  </r>
  <r>
    <x v="7"/>
    <n v="1026"/>
    <x v="1"/>
    <n v="0"/>
    <n v="1.5064099999999999E-3"/>
    <n v="-9.4762200000000005E-3"/>
    <n v="-7.9698100000000008E-3"/>
    <s v="asian"/>
    <s v="put"/>
    <n v="126"/>
    <n v="0.45238099999999998"/>
    <n v="0.18"/>
    <n v="3248.7"/>
    <n v="3803"/>
    <n v="0.05"/>
    <n v="0"/>
    <n v="3814.6"/>
    <n v="205"/>
    <n v="92"/>
    <n v="3.9682500000000004E-3"/>
  </r>
  <r>
    <x v="7"/>
    <n v="1025"/>
    <x v="4"/>
    <n v="0"/>
    <n v="-4800"/>
    <n v="-27900"/>
    <n v="-32700"/>
    <s v="forward"/>
    <s v="call"/>
    <n v="300"/>
    <n v="0.32936500000000002"/>
    <n v="0"/>
    <n v="3758"/>
    <n v="3867"/>
    <n v="0.05"/>
    <n v="0"/>
    <n v="0"/>
    <n v="0"/>
    <n v="0"/>
    <n v="0"/>
  </r>
  <r>
    <x v="7"/>
    <n v="1024"/>
    <x v="4"/>
    <n v="0"/>
    <n v="-13760"/>
    <n v="-86000"/>
    <n v="-99760"/>
    <s v="forward"/>
    <s v="call"/>
    <n v="860"/>
    <n v="0.25396800000000003"/>
    <n v="0"/>
    <n v="3751"/>
    <n v="3867"/>
    <n v="0.05"/>
    <n v="0"/>
    <n v="0"/>
    <n v="0"/>
    <n v="0"/>
    <n v="0"/>
  </r>
  <r>
    <x v="7"/>
    <n v="1023"/>
    <x v="4"/>
    <n v="0"/>
    <n v="-14720"/>
    <n v="-103040"/>
    <n v="-117760"/>
    <s v="forward"/>
    <s v="call"/>
    <n v="920"/>
    <n v="0.17063500000000001"/>
    <n v="0"/>
    <n v="3739"/>
    <n v="3867"/>
    <n v="0.05"/>
    <n v="0"/>
    <n v="0"/>
    <n v="0"/>
    <n v="0"/>
    <n v="0"/>
  </r>
  <r>
    <x v="7"/>
    <n v="1011"/>
    <x v="2"/>
    <n v="0"/>
    <n v="-5.3569499999999999E-2"/>
    <n v="-0.32294699999999998"/>
    <n v="-0.37651600000000002"/>
    <s v="asian"/>
    <s v="put"/>
    <n v="929.2"/>
    <n v="0.40872999999999998"/>
    <n v="0.13800000000000001"/>
    <n v="1627.2"/>
    <n v="1814"/>
    <n v="0.05"/>
    <n v="0"/>
    <n v="1777.92"/>
    <n v="198"/>
    <n v="95"/>
    <n v="3.9682500000000004E-3"/>
  </r>
  <r>
    <x v="7"/>
    <s v="costoffund"/>
    <x v="25"/>
    <n v="0"/>
    <n v="15596.186301369864"/>
    <n v="0"/>
    <n v="0"/>
    <n v="0"/>
    <n v="0"/>
    <n v="0"/>
    <n v="0"/>
    <n v="0"/>
    <n v="0"/>
    <n v="0"/>
    <n v="0"/>
    <n v="0"/>
    <n v="0"/>
    <n v="0"/>
    <n v="0"/>
    <n v="0"/>
  </r>
  <r>
    <x v="8"/>
    <n v="1097"/>
    <x v="0"/>
    <n v="0"/>
    <n v="-48.718400000000003"/>
    <n v="-636.11500000000001"/>
    <n v="-684.83299999999997"/>
    <s v="asian"/>
    <s v="put"/>
    <n v="255"/>
    <n v="0.49206299999999997"/>
    <n v="0.125"/>
    <n v="1615.5"/>
    <n v="1837"/>
    <n v="0.06"/>
    <n v="0"/>
    <n v="0"/>
    <n v="40"/>
    <n v="0"/>
    <n v="0.33730199999999999"/>
  </r>
  <r>
    <x v="8"/>
    <n v="1026"/>
    <x v="1"/>
    <n v="0"/>
    <n v="1.3897200000000001E-4"/>
    <n v="-7.9698100000000008E-3"/>
    <n v="-7.8308400000000004E-3"/>
    <s v="asian"/>
    <s v="put"/>
    <n v="126"/>
    <n v="0.44841300000000001"/>
    <n v="0.18"/>
    <n v="3248.7"/>
    <n v="3786"/>
    <n v="0.05"/>
    <n v="0"/>
    <n v="3814.29"/>
    <n v="205"/>
    <n v="93"/>
    <n v="3.9682500000000004E-3"/>
  </r>
  <r>
    <x v="8"/>
    <n v="1011"/>
    <x v="2"/>
    <n v="0"/>
    <n v="4.9548300000000003E-2"/>
    <n v="-0.37651600000000002"/>
    <n v="-0.32696799999999998"/>
    <s v="asian"/>
    <s v="put"/>
    <n v="929.2"/>
    <n v="0.40476200000000001"/>
    <n v="0.13800000000000001"/>
    <n v="1627.2"/>
    <n v="1811"/>
    <n v="0.05"/>
    <n v="0"/>
    <n v="1778.26"/>
    <n v="198"/>
    <n v="96"/>
    <n v="3.9682500000000004E-3"/>
  </r>
  <r>
    <x v="8"/>
    <n v="1028"/>
    <x v="3"/>
    <n v="0"/>
    <n v="-15600"/>
    <n v="-900"/>
    <n v="-16500"/>
    <s v="forward"/>
    <s v="call"/>
    <n v="300"/>
    <n v="0.32539699999999999"/>
    <n v="0"/>
    <n v="3641"/>
    <n v="3696"/>
    <n v="0"/>
    <n v="0"/>
    <n v="51.7"/>
    <n v="360"/>
    <n v="0"/>
    <n v="0"/>
  </r>
  <r>
    <x v="8"/>
    <n v="1025"/>
    <x v="4"/>
    <n v="0"/>
    <n v="-10200"/>
    <n v="-32700"/>
    <n v="-42900"/>
    <s v="forward"/>
    <s v="call"/>
    <n v="300"/>
    <n v="0.32539699999999999"/>
    <n v="0"/>
    <n v="3758"/>
    <n v="3901"/>
    <n v="0.05"/>
    <n v="0"/>
    <n v="0"/>
    <n v="0"/>
    <n v="0"/>
    <n v="0"/>
  </r>
  <r>
    <x v="8"/>
    <n v="1039"/>
    <x v="5"/>
    <n v="0"/>
    <n v="-4012.32"/>
    <n v="-48521.5"/>
    <n v="-52533.8"/>
    <s v="asian"/>
    <s v="call"/>
    <n v="1000"/>
    <n v="0.30158699999999999"/>
    <n v="0.31"/>
    <n v="3536.5"/>
    <n v="3512"/>
    <n v="0.06"/>
    <n v="0"/>
    <n v="3379.49"/>
    <n v="125"/>
    <n v="49"/>
    <n v="3.9682500000000004E-3"/>
  </r>
  <r>
    <x v="8"/>
    <n v="1024"/>
    <x v="4"/>
    <n v="0"/>
    <n v="-29240"/>
    <n v="-99760"/>
    <n v="-129000"/>
    <s v="forward"/>
    <s v="call"/>
    <n v="860"/>
    <n v="0.25"/>
    <n v="0"/>
    <n v="3751"/>
    <n v="3901"/>
    <n v="0.05"/>
    <n v="0"/>
    <n v="0"/>
    <n v="0"/>
    <n v="0"/>
    <n v="0"/>
  </r>
  <r>
    <x v="8"/>
    <n v="1062"/>
    <x v="6"/>
    <n v="0"/>
    <n v="-86000"/>
    <n v="-244000"/>
    <n v="-330000"/>
    <s v="forward"/>
    <s v="call"/>
    <n v="10000"/>
    <n v="0.222222"/>
    <n v="0"/>
    <n v="439.5"/>
    <n v="472.5"/>
    <n v="0.06"/>
    <n v="0"/>
    <n v="0"/>
    <n v="0"/>
    <n v="0"/>
    <n v="0"/>
  </r>
  <r>
    <x v="8"/>
    <n v="1023"/>
    <x v="4"/>
    <n v="0"/>
    <n v="-31280"/>
    <n v="-117760"/>
    <n v="-149040"/>
    <s v="forward"/>
    <s v="call"/>
    <n v="920"/>
    <n v="0.16666700000000001"/>
    <n v="0"/>
    <n v="3739"/>
    <n v="3901"/>
    <n v="0.05"/>
    <n v="0"/>
    <n v="0"/>
    <n v="0"/>
    <n v="0"/>
    <n v="0"/>
  </r>
  <r>
    <x v="8"/>
    <n v="1153"/>
    <x v="12"/>
    <n v="0"/>
    <n v="-384.84500000000003"/>
    <n v="-747.17499999999995"/>
    <n v="-1132.02"/>
    <s v="asian"/>
    <s v="call"/>
    <n v="20"/>
    <n v="7.9365099999999994E-2"/>
    <n v="0.21"/>
    <n v="2719"/>
    <n v="2758"/>
    <n v="0.06"/>
    <n v="0"/>
    <n v="2738.5"/>
    <n v="22"/>
    <n v="2"/>
    <n v="3.9682500000000004E-3"/>
  </r>
  <r>
    <x v="8"/>
    <n v="1152"/>
    <x v="28"/>
    <n v="0"/>
    <n v="142.36000000000001"/>
    <n v="-480.86399999999998"/>
    <n v="-338.50400000000002"/>
    <s v="asian"/>
    <s v="call"/>
    <n v="10"/>
    <n v="7.9365099999999994E-2"/>
    <n v="0.2"/>
    <n v="3713"/>
    <n v="3687"/>
    <n v="0.06"/>
    <n v="0"/>
    <n v="3699.5"/>
    <n v="22"/>
    <n v="2"/>
    <n v="3.9682500000000004E-3"/>
  </r>
  <r>
    <x v="8"/>
    <n v="1151"/>
    <x v="16"/>
    <n v="0"/>
    <n v="155.15299999999999"/>
    <n v="-516.05700000000002"/>
    <n v="-360.904"/>
    <s v="asian"/>
    <s v="call"/>
    <n v="80"/>
    <n v="7.9365099999999994E-2"/>
    <n v="0.3"/>
    <n v="12826"/>
    <n v="11670"/>
    <n v="0.06"/>
    <n v="0"/>
    <n v="11662.5"/>
    <n v="22"/>
    <n v="2"/>
    <n v="3.9682500000000004E-3"/>
  </r>
  <r>
    <x v="8"/>
    <n v="1150"/>
    <x v="9"/>
    <n v="0"/>
    <n v="7.2239000000000004"/>
    <n v="-9.1742000000000008"/>
    <n v="-1.9502999999999999"/>
    <s v="asian"/>
    <s v="call"/>
    <n v="30"/>
    <n v="7.9365099999999994E-2"/>
    <n v="0.2"/>
    <n v="16164.5"/>
    <n v="14590"/>
    <n v="0.06"/>
    <n v="0"/>
    <n v="14640"/>
    <n v="22"/>
    <n v="2"/>
    <n v="3.9682500000000004E-3"/>
  </r>
  <r>
    <x v="8"/>
    <n v="1149"/>
    <x v="3"/>
    <n v="0"/>
    <n v="-1167.57"/>
    <n v="-3116.58"/>
    <n v="-4284.1499999999996"/>
    <s v="asian"/>
    <s v="call"/>
    <n v="180"/>
    <n v="7.9365099999999994E-2"/>
    <n v="0.31"/>
    <n v="3827.25"/>
    <n v="3696"/>
    <n v="0.06"/>
    <n v="0"/>
    <n v="3670"/>
    <n v="22"/>
    <n v="2"/>
    <n v="3.9682500000000004E-3"/>
  </r>
  <r>
    <x v="8"/>
    <n v="1148"/>
    <x v="9"/>
    <n v="0"/>
    <n v="3.4193099999999999E-6"/>
    <n v="-1.0127499999999999E-5"/>
    <n v="-6.7081500000000003E-6"/>
    <s v="asian"/>
    <s v="put"/>
    <n v="100"/>
    <n v="7.9365099999999994E-2"/>
    <n v="0.11"/>
    <n v="13230"/>
    <n v="14590"/>
    <n v="0.06"/>
    <n v="0"/>
    <n v="14640"/>
    <n v="22"/>
    <n v="2"/>
    <n v="3.9682500000000004E-3"/>
  </r>
  <r>
    <x v="8"/>
    <n v="1147"/>
    <x v="20"/>
    <n v="0"/>
    <n v="13800"/>
    <n v="-5700"/>
    <n v="8100"/>
    <s v="forward"/>
    <s v="put"/>
    <n v="30"/>
    <n v="7.9365099999999994E-2"/>
    <n v="0"/>
    <n v="24150"/>
    <n v="24420"/>
    <n v="0"/>
    <n v="0"/>
    <n v="0"/>
    <n v="360"/>
    <n v="0"/>
    <n v="0"/>
  </r>
  <r>
    <x v="8"/>
    <n v="1146"/>
    <x v="27"/>
    <n v="0"/>
    <n v="22500"/>
    <n v="-50750"/>
    <n v="-28250"/>
    <s v="forward"/>
    <s v="put"/>
    <n v="250"/>
    <n v="7.9365099999999994E-2"/>
    <n v="0"/>
    <n v="19703"/>
    <n v="19590"/>
    <n v="0.06"/>
    <n v="0"/>
    <n v="0"/>
    <n v="0"/>
    <n v="0"/>
    <n v="0"/>
  </r>
  <r>
    <x v="8"/>
    <n v="1145"/>
    <x v="26"/>
    <n v="0"/>
    <n v="-0.651563"/>
    <n v="-1.2183299999999999"/>
    <n v="-1.8698900000000001"/>
    <s v="asian"/>
    <s v="call"/>
    <n v="15"/>
    <n v="7.9365099999999994E-2"/>
    <n v="0.2"/>
    <n v="57112"/>
    <n v="51560"/>
    <n v="0.06"/>
    <n v="0"/>
    <n v="51456.7"/>
    <n v="23"/>
    <n v="3"/>
    <n v="3.9682500000000004E-3"/>
  </r>
  <r>
    <x v="8"/>
    <n v="1144"/>
    <x v="4"/>
    <n v="0"/>
    <n v="-2.4196900000000001"/>
    <n v="-96.548100000000005"/>
    <n v="-98.967799999999997"/>
    <s v="asian"/>
    <s v="call"/>
    <n v="30"/>
    <n v="7.9365099999999994E-2"/>
    <n v="0.33"/>
    <n v="4246"/>
    <n v="3901"/>
    <n v="0.06"/>
    <n v="0"/>
    <n v="3873"/>
    <n v="23"/>
    <n v="3"/>
    <n v="3.9682500000000004E-3"/>
  </r>
  <r>
    <x v="8"/>
    <n v="1143"/>
    <x v="3"/>
    <n v="0"/>
    <n v="-76.183800000000005"/>
    <n v="-248.50800000000001"/>
    <n v="-324.69200000000001"/>
    <s v="asian"/>
    <s v="call"/>
    <n v="90"/>
    <n v="7.9365099999999994E-2"/>
    <n v="0.33"/>
    <n v="4009.5"/>
    <n v="3696"/>
    <n v="0.06"/>
    <n v="0"/>
    <n v="3658.33"/>
    <n v="23"/>
    <n v="3"/>
    <n v="3.9682500000000004E-3"/>
  </r>
  <r>
    <x v="8"/>
    <n v="1142"/>
    <x v="3"/>
    <n v="0"/>
    <n v="-240.34399999999999"/>
    <n v="-572.61500000000001"/>
    <n v="-812.95899999999995"/>
    <s v="asian"/>
    <s v="call"/>
    <n v="10"/>
    <n v="7.1428599999999995E-2"/>
    <n v="0.25"/>
    <n v="3637"/>
    <n v="3696"/>
    <n v="0.06"/>
    <n v="0"/>
    <n v="3658.33"/>
    <n v="21"/>
    <n v="3"/>
    <n v="3.9682500000000004E-3"/>
  </r>
  <r>
    <x v="8"/>
    <n v="1133"/>
    <x v="14"/>
    <n v="0"/>
    <n v="26250"/>
    <n v="33500"/>
    <n v="59750"/>
    <s v="forward"/>
    <s v="put"/>
    <n v="250"/>
    <n v="6.7460300000000001E-2"/>
    <n v="0"/>
    <n v="19701"/>
    <n v="19940"/>
    <n v="0.06"/>
    <n v="0"/>
    <n v="0"/>
    <n v="0"/>
    <n v="0"/>
    <n v="0"/>
  </r>
  <r>
    <x v="8"/>
    <n v="1132"/>
    <x v="14"/>
    <n v="0"/>
    <n v="26250"/>
    <n v="35997.5"/>
    <n v="62247.5"/>
    <s v="forward"/>
    <s v="put"/>
    <n v="250"/>
    <n v="6.7460300000000001E-2"/>
    <n v="0"/>
    <n v="19691"/>
    <n v="19940"/>
    <n v="0.06"/>
    <n v="0"/>
    <n v="0"/>
    <n v="0"/>
    <n v="0"/>
    <n v="0"/>
  </r>
  <r>
    <x v="8"/>
    <n v="1127"/>
    <x v="14"/>
    <n v="0"/>
    <n v="26250"/>
    <n v="68450"/>
    <n v="94700"/>
    <s v="forward"/>
    <s v="put"/>
    <n v="250"/>
    <n v="6.7460300000000001E-2"/>
    <n v="0"/>
    <n v="19561.2"/>
    <n v="19940"/>
    <n v="0"/>
    <n v="0"/>
    <n v="0"/>
    <n v="21"/>
    <n v="0"/>
    <n v="0"/>
  </r>
  <r>
    <x v="8"/>
    <n v="1126"/>
    <x v="14"/>
    <n v="0"/>
    <n v="26250"/>
    <n v="70945"/>
    <n v="97195"/>
    <s v="forward"/>
    <s v="put"/>
    <n v="250"/>
    <n v="6.7460300000000001E-2"/>
    <n v="0.25"/>
    <n v="19551.2"/>
    <n v="19940"/>
    <n v="0.06"/>
    <n v="0"/>
    <n v="0"/>
    <n v="21"/>
    <n v="0"/>
    <n v="0"/>
  </r>
  <r>
    <x v="8"/>
    <n v="1141"/>
    <x v="7"/>
    <n v="0"/>
    <n v="139.49100000000001"/>
    <n v="-375.04300000000001"/>
    <n v="-235.553"/>
    <s v="asian"/>
    <s v="call"/>
    <n v="10"/>
    <n v="6.3492099999999996E-2"/>
    <n v="0.34"/>
    <n v="19618.5"/>
    <n v="18650"/>
    <n v="0.06"/>
    <n v="0"/>
    <n v="18258.3"/>
    <n v="22"/>
    <n v="6"/>
    <n v="3.9682500000000004E-3"/>
  </r>
  <r>
    <x v="8"/>
    <n v="1140"/>
    <x v="16"/>
    <n v="0"/>
    <n v="13.0017"/>
    <n v="-26.7302"/>
    <n v="-13.7285"/>
    <s v="asian"/>
    <s v="call"/>
    <n v="20"/>
    <n v="6.3492099999999996E-2"/>
    <n v="0.36"/>
    <n v="13035"/>
    <n v="11670"/>
    <n v="0.06"/>
    <n v="0"/>
    <n v="11784.2"/>
    <n v="22"/>
    <n v="6"/>
    <n v="3.9682500000000004E-3"/>
  </r>
  <r>
    <x v="8"/>
    <n v="1139"/>
    <x v="3"/>
    <n v="0"/>
    <n v="-623.35900000000004"/>
    <n v="-1497.07"/>
    <n v="-2120.42"/>
    <s v="asian"/>
    <s v="call"/>
    <n v="120"/>
    <n v="6.3492099999999996E-2"/>
    <n v="0.3"/>
    <n v="3763.2"/>
    <n v="3696"/>
    <n v="0.06"/>
    <n v="0"/>
    <n v="3617"/>
    <n v="22"/>
    <n v="6"/>
    <n v="3.9682500000000004E-3"/>
  </r>
  <r>
    <x v="8"/>
    <n v="1138"/>
    <x v="9"/>
    <n v="0"/>
    <n v="76.5244"/>
    <n v="-129.25899999999999"/>
    <n v="-52.734900000000003"/>
    <s v="asian"/>
    <s v="call"/>
    <n v="20"/>
    <n v="6.3492099999999996E-2"/>
    <n v="0.4"/>
    <n v="16241.5"/>
    <n v="14590"/>
    <n v="0.06"/>
    <n v="0"/>
    <n v="14729.2"/>
    <n v="22"/>
    <n v="6"/>
    <n v="3.9682500000000004E-3"/>
  </r>
  <r>
    <x v="8"/>
    <n v="1137"/>
    <x v="14"/>
    <n v="0"/>
    <n v="26250"/>
    <n v="-30250"/>
    <n v="-4000"/>
    <s v="forward"/>
    <s v="put"/>
    <n v="250"/>
    <n v="6.3492099999999996E-2"/>
    <n v="0"/>
    <n v="19956"/>
    <n v="19940"/>
    <n v="0.06"/>
    <n v="0"/>
    <n v="0"/>
    <n v="0"/>
    <n v="0"/>
    <n v="0"/>
  </r>
  <r>
    <x v="8"/>
    <n v="1136"/>
    <x v="14"/>
    <n v="0"/>
    <n v="26250"/>
    <n v="-27750"/>
    <n v="-1500"/>
    <s v="forward"/>
    <s v="put"/>
    <n v="250"/>
    <n v="6.3492099999999996E-2"/>
    <n v="0"/>
    <n v="19946"/>
    <n v="19940"/>
    <n v="0.06"/>
    <n v="0"/>
    <n v="0"/>
    <n v="0"/>
    <n v="0"/>
    <n v="0"/>
  </r>
  <r>
    <x v="8"/>
    <n v="1135"/>
    <x v="14"/>
    <n v="0"/>
    <n v="26250"/>
    <n v="-250"/>
    <n v="26000"/>
    <s v="forward"/>
    <s v="put"/>
    <n v="250"/>
    <n v="6.3492099999999996E-2"/>
    <n v="0"/>
    <n v="19836"/>
    <n v="19940"/>
    <n v="0.06"/>
    <n v="0"/>
    <n v="0"/>
    <n v="0"/>
    <n v="0"/>
    <n v="0"/>
  </r>
  <r>
    <x v="8"/>
    <n v="1134"/>
    <x v="14"/>
    <n v="0"/>
    <n v="26250"/>
    <n v="2250"/>
    <n v="28500"/>
    <s v="forward"/>
    <s v="put"/>
    <n v="250"/>
    <n v="6.3492099999999996E-2"/>
    <n v="0"/>
    <n v="19826"/>
    <n v="19940"/>
    <n v="0.06"/>
    <n v="0"/>
    <n v="0"/>
    <n v="0"/>
    <n v="0"/>
    <n v="0"/>
  </r>
  <r>
    <x v="8"/>
    <n v="1131"/>
    <x v="9"/>
    <n v="0"/>
    <n v="10.786"/>
    <n v="-14.072800000000001"/>
    <n v="-3.2867899999999999"/>
    <s v="asian"/>
    <s v="call"/>
    <n v="20"/>
    <n v="5.9523800000000002E-2"/>
    <n v="0.3"/>
    <n v="16082"/>
    <n v="14590"/>
    <n v="0.06"/>
    <n v="0"/>
    <n v="14710.7"/>
    <n v="22"/>
    <n v="7"/>
    <n v="3.9682500000000004E-3"/>
  </r>
  <r>
    <x v="8"/>
    <n v="1130"/>
    <x v="16"/>
    <n v="0"/>
    <n v="10.273400000000001"/>
    <n v="-19.5047"/>
    <n v="-9.2312799999999999"/>
    <s v="asian"/>
    <s v="call"/>
    <n v="20"/>
    <n v="5.9523800000000002E-2"/>
    <n v="0.36"/>
    <n v="12969"/>
    <n v="11670"/>
    <n v="0.06"/>
    <n v="0"/>
    <n v="11795"/>
    <n v="22"/>
    <n v="7"/>
    <n v="3.9682500000000004E-3"/>
  </r>
  <r>
    <x v="8"/>
    <n v="1129"/>
    <x v="3"/>
    <n v="0"/>
    <n v="-529.34500000000003"/>
    <n v="-1082.1600000000001"/>
    <n v="-1611.51"/>
    <s v="asian"/>
    <s v="call"/>
    <n v="60"/>
    <n v="5.9523800000000002E-2"/>
    <n v="0.27"/>
    <n v="3698"/>
    <n v="3696"/>
    <n v="0.06"/>
    <n v="0"/>
    <n v="3604.71"/>
    <n v="22"/>
    <n v="7"/>
    <n v="3.9682500000000004E-3"/>
  </r>
  <r>
    <x v="8"/>
    <n v="1125"/>
    <x v="9"/>
    <n v="0"/>
    <n v="81.161100000000005"/>
    <n v="-116.068"/>
    <n v="-34.906700000000001"/>
    <s v="asian"/>
    <s v="call"/>
    <n v="30"/>
    <n v="5.9523800000000002E-2"/>
    <n v="0.22"/>
    <n v="15377.3"/>
    <n v="14590"/>
    <n v="0.06"/>
    <n v="0"/>
    <n v="14698.1"/>
    <n v="23"/>
    <n v="8"/>
    <n v="3.9682500000000004E-3"/>
  </r>
  <r>
    <x v="8"/>
    <n v="1124"/>
    <x v="24"/>
    <n v="0"/>
    <n v="-30.0566"/>
    <n v="-86.4238"/>
    <n v="-116.48"/>
    <s v="asian"/>
    <s v="call"/>
    <n v="100"/>
    <n v="5.9523800000000002E-2"/>
    <n v="0.35"/>
    <n v="478.28"/>
    <n v="462.5"/>
    <n v="0.06"/>
    <n v="0"/>
    <n v="457.81299999999999"/>
    <n v="23"/>
    <n v="8"/>
    <n v="3.9682500000000004E-3"/>
  </r>
  <r>
    <x v="8"/>
    <n v="1123"/>
    <x v="3"/>
    <n v="0"/>
    <n v="-554.20299999999997"/>
    <n v="-1404.26"/>
    <n v="-1958.46"/>
    <s v="asian"/>
    <s v="call"/>
    <n v="140"/>
    <n v="5.9523800000000002E-2"/>
    <n v="0.31"/>
    <n v="3751.65"/>
    <n v="3696"/>
    <n v="0.06"/>
    <n v="0"/>
    <n v="3600.75"/>
    <n v="23"/>
    <n v="8"/>
    <n v="3.9682500000000004E-3"/>
  </r>
  <r>
    <x v="8"/>
    <n v="1122"/>
    <x v="23"/>
    <n v="0"/>
    <n v="0.17755199999999999"/>
    <n v="-0.62535300000000005"/>
    <n v="-0.447801"/>
    <s v="asian"/>
    <s v="call"/>
    <n v="40"/>
    <n v="5.9523800000000002E-2"/>
    <n v="0.3"/>
    <n v="2816"/>
    <n v="2553"/>
    <n v="0.06"/>
    <n v="0"/>
    <n v="2547.38"/>
    <n v="23"/>
    <n v="8"/>
    <n v="3.9682500000000004E-3"/>
  </r>
  <r>
    <x v="8"/>
    <n v="1121"/>
    <x v="16"/>
    <n v="0"/>
    <n v="0.98550000000000004"/>
    <n v="-1.4481200000000001"/>
    <n v="-0.462615"/>
    <s v="asian"/>
    <s v="call"/>
    <n v="20"/>
    <n v="5.9523800000000002E-2"/>
    <n v="0.36"/>
    <n v="13337.5"/>
    <n v="11670"/>
    <n v="0.06"/>
    <n v="0"/>
    <n v="11840"/>
    <n v="23"/>
    <n v="8"/>
    <n v="3.9682500000000004E-3"/>
  </r>
  <r>
    <x v="8"/>
    <n v="1120"/>
    <x v="22"/>
    <n v="0"/>
    <n v="40.767400000000002"/>
    <n v="-277.32799999999997"/>
    <n v="-236.56100000000001"/>
    <s v="asian"/>
    <s v="call"/>
    <n v="20"/>
    <n v="5.9523800000000002E-2"/>
    <n v="0.1"/>
    <n v="1769"/>
    <n v="1777"/>
    <n v="0.06"/>
    <n v="0"/>
    <n v="1778.25"/>
    <n v="23"/>
    <n v="8"/>
    <n v="3.9682500000000004E-3"/>
  </r>
  <r>
    <x v="8"/>
    <n v="1119"/>
    <x v="17"/>
    <n v="0"/>
    <n v="366.93400000000003"/>
    <n v="-2147.9699999999998"/>
    <n v="-1781.04"/>
    <s v="asian"/>
    <s v="call"/>
    <n v="1000"/>
    <n v="5.9523800000000002E-2"/>
    <n v="0.22"/>
    <n v="628.32000000000005"/>
    <n v="624"/>
    <n v="0.06"/>
    <n v="0"/>
    <n v="607.54999999999995"/>
    <n v="23"/>
    <n v="8"/>
    <n v="3.9682500000000004E-3"/>
  </r>
  <r>
    <x v="8"/>
    <n v="1128"/>
    <x v="3"/>
    <n v="0"/>
    <n v="-708.88699999999994"/>
    <n v="-5108.05"/>
    <n v="-5816.94"/>
    <s v="asian"/>
    <s v="call"/>
    <n v="2200"/>
    <n v="5.1587300000000003E-2"/>
    <n v="0.38"/>
    <n v="3887.4"/>
    <n v="3696"/>
    <n v="0.06"/>
    <n v="0"/>
    <n v="3604.71"/>
    <n v="20"/>
    <n v="7"/>
    <n v="3.9682500000000004E-3"/>
  </r>
  <r>
    <x v="8"/>
    <n v="1113"/>
    <x v="3"/>
    <n v="0"/>
    <n v="1.3199000000000001E-7"/>
    <n v="-1.4004900000000001E-7"/>
    <n v="-8.0589799999999998E-9"/>
    <s v="asian"/>
    <s v="call"/>
    <n v="220"/>
    <n v="4.3650799999999997E-2"/>
    <n v="0.3"/>
    <n v="4232"/>
    <n v="3696"/>
    <n v="0.06"/>
    <n v="0"/>
    <n v="3609.55"/>
    <n v="22"/>
    <n v="11"/>
    <n v="3.9682500000000004E-3"/>
  </r>
  <r>
    <x v="8"/>
    <n v="1112"/>
    <x v="7"/>
    <n v="0"/>
    <n v="2.2111399999999999"/>
    <n v="-2.4226000000000001"/>
    <n v="-0.21146000000000001"/>
    <s v="asian"/>
    <s v="call"/>
    <n v="140"/>
    <n v="4.3650799999999997E-2"/>
    <n v="0.25"/>
    <n v="19653.5"/>
    <n v="18650"/>
    <n v="0.06"/>
    <n v="0"/>
    <n v="17976.8"/>
    <n v="22"/>
    <n v="11"/>
    <n v="3.9682500000000004E-3"/>
  </r>
  <r>
    <x v="8"/>
    <n v="1111"/>
    <x v="8"/>
    <n v="0"/>
    <n v="243.21100000000001"/>
    <n v="-344.26400000000001"/>
    <n v="-101.053"/>
    <s v="asian"/>
    <s v="call"/>
    <n v="120"/>
    <n v="4.3650799999999997E-2"/>
    <n v="0.19"/>
    <n v="17908"/>
    <n v="17790"/>
    <n v="0.06"/>
    <n v="0"/>
    <n v="17067.900000000001"/>
    <n v="23"/>
    <n v="12"/>
    <n v="3.9682500000000004E-3"/>
  </r>
  <r>
    <x v="8"/>
    <n v="1110"/>
    <x v="3"/>
    <n v="0"/>
    <n v="9.4173499999999997E-4"/>
    <n v="-1.3057699999999999E-3"/>
    <n v="-3.6403100000000001E-4"/>
    <s v="asian"/>
    <s v="call"/>
    <n v="170"/>
    <n v="4.3650799999999997E-2"/>
    <n v="0.3"/>
    <n v="4050.2"/>
    <n v="3696"/>
    <n v="0.06"/>
    <n v="0"/>
    <n v="3615.17"/>
    <n v="23"/>
    <n v="12"/>
    <n v="3.9682500000000004E-3"/>
  </r>
  <r>
    <x v="8"/>
    <n v="1109"/>
    <x v="9"/>
    <n v="0"/>
    <n v="6.05133E-9"/>
    <n v="-6.0555600000000001E-9"/>
    <n v="-4.2347900000000004E-12"/>
    <s v="asian"/>
    <s v="call"/>
    <n v="20"/>
    <n v="4.3650799999999997E-2"/>
    <n v="0.28000000000000003"/>
    <n v="16997"/>
    <n v="14590"/>
    <n v="0.06"/>
    <n v="0"/>
    <n v="14738.8"/>
    <n v="23"/>
    <n v="12"/>
    <n v="3.9682500000000004E-3"/>
  </r>
  <r>
    <x v="8"/>
    <n v="1108"/>
    <x v="4"/>
    <n v="0"/>
    <n v="1.3323600000000001E-3"/>
    <n v="-1.6559599999999999E-3"/>
    <n v="-3.23603E-4"/>
    <s v="asian"/>
    <s v="call"/>
    <n v="30"/>
    <n v="4.3650799999999997E-2"/>
    <n v="0.28000000000000003"/>
    <n v="4193.2"/>
    <n v="3901"/>
    <n v="0.06"/>
    <n v="0"/>
    <n v="3801.62"/>
    <n v="24"/>
    <n v="13"/>
    <n v="3.9682500000000004E-3"/>
  </r>
  <r>
    <x v="8"/>
    <n v="1107"/>
    <x v="3"/>
    <n v="0"/>
    <n v="7.2351700000000002E-6"/>
    <n v="-8.7467500000000006E-6"/>
    <n v="-1.5115799999999999E-6"/>
    <s v="asian"/>
    <s v="call"/>
    <n v="60"/>
    <n v="4.3650799999999997E-2"/>
    <n v="0.28000000000000003"/>
    <n v="4064.5"/>
    <n v="3696"/>
    <n v="0.06"/>
    <n v="0"/>
    <n v="3620.23"/>
    <n v="24"/>
    <n v="13"/>
    <n v="3.9682500000000004E-3"/>
  </r>
  <r>
    <x v="8"/>
    <n v="1106"/>
    <x v="10"/>
    <n v="0"/>
    <n v="1.08376E-7"/>
    <n v="-1.08838E-7"/>
    <n v="-4.6109600000000001E-10"/>
    <s v="asian"/>
    <s v="call"/>
    <n v="10"/>
    <n v="4.3650799999999997E-2"/>
    <n v="0.22"/>
    <n v="6023.6"/>
    <n v="5455"/>
    <n v="0.06"/>
    <n v="0"/>
    <n v="5493.92"/>
    <n v="24"/>
    <n v="13"/>
    <n v="3.9682500000000004E-3"/>
  </r>
  <r>
    <x v="8"/>
    <n v="1105"/>
    <x v="8"/>
    <n v="0"/>
    <n v="1293.31"/>
    <n v="-7485.65"/>
    <n v="-6192.34"/>
    <s v="asian"/>
    <s v="call"/>
    <n v="40"/>
    <n v="4.3650799999999997E-2"/>
    <n v="0.17"/>
    <n v="17209.5"/>
    <n v="17790"/>
    <n v="0.06"/>
    <n v="0"/>
    <n v="16960.400000000001"/>
    <n v="24"/>
    <n v="13"/>
    <n v="3.9682500000000004E-3"/>
  </r>
  <r>
    <x v="8"/>
    <n v="1104"/>
    <x v="11"/>
    <n v="0"/>
    <n v="2.66748E-9"/>
    <n v="-2.6685099999999999E-9"/>
    <n v="-1.0294200000000001E-12"/>
    <s v="asian"/>
    <s v="call"/>
    <n v="30"/>
    <n v="4.3650799999999997E-2"/>
    <n v="0.2"/>
    <n v="3328.6"/>
    <n v="3020"/>
    <n v="0.06"/>
    <n v="0"/>
    <n v="3005.77"/>
    <n v="24"/>
    <n v="13"/>
    <n v="3.9682500000000004E-3"/>
  </r>
  <r>
    <x v="8"/>
    <n v="1103"/>
    <x v="12"/>
    <n v="0"/>
    <n v="0"/>
    <n v="0"/>
    <n v="0"/>
    <s v="asian"/>
    <s v="call"/>
    <n v="30"/>
    <n v="4.3650799999999997E-2"/>
    <n v="0.17"/>
    <n v="3084.4"/>
    <n v="2758"/>
    <n v="0.06"/>
    <n v="0"/>
    <n v="2780.62"/>
    <n v="24"/>
    <n v="13"/>
    <n v="3.9682500000000004E-3"/>
  </r>
  <r>
    <x v="8"/>
    <n v="1102"/>
    <x v="6"/>
    <n v="0"/>
    <n v="2.9955200000000001E-7"/>
    <n v="-3.4517499999999999E-7"/>
    <n v="-4.5622899999999999E-8"/>
    <s v="asian"/>
    <s v="call"/>
    <n v="1000"/>
    <n v="4.3650799999999997E-2"/>
    <n v="0.32"/>
    <n v="543.72"/>
    <n v="472.5"/>
    <n v="0.06"/>
    <n v="0"/>
    <n v="476.29399999999998"/>
    <n v="24"/>
    <n v="13"/>
    <n v="3.9682500000000004E-3"/>
  </r>
  <r>
    <x v="8"/>
    <n v="1101"/>
    <x v="13"/>
    <n v="0"/>
    <n v="0"/>
    <n v="0"/>
    <n v="0"/>
    <s v="asian"/>
    <s v="call"/>
    <n v="1000"/>
    <n v="4.3650799999999997E-2"/>
    <n v="0.13"/>
    <n v="55252.800000000003"/>
    <n v="51380"/>
    <n v="0.06"/>
    <n v="0"/>
    <n v="51350"/>
    <n v="24"/>
    <n v="13"/>
    <n v="3.9682500000000004E-3"/>
  </r>
  <r>
    <x v="8"/>
    <n v="1098"/>
    <x v="14"/>
    <n v="0"/>
    <n v="26250"/>
    <n v="220725"/>
    <n v="246975"/>
    <s v="forward"/>
    <s v="put"/>
    <n v="250"/>
    <n v="3.9682500000000002E-2"/>
    <n v="0"/>
    <n v="18952.099999999999"/>
    <n v="19940"/>
    <n v="0.06"/>
    <n v="0"/>
    <n v="0"/>
    <n v="0"/>
    <n v="0"/>
    <n v="0"/>
  </r>
  <r>
    <x v="8"/>
    <n v="1100"/>
    <x v="4"/>
    <n v="0"/>
    <n v="6.7376000000000003E-4"/>
    <n v="-7.4191800000000005E-4"/>
    <n v="-6.8157999999999994E-5"/>
    <s v="asian"/>
    <s v="call"/>
    <n v="30"/>
    <n v="3.5714299999999997E-2"/>
    <n v="0.3"/>
    <n v="4147"/>
    <n v="3901"/>
    <n v="0.06"/>
    <n v="0"/>
    <n v="3799.29"/>
    <n v="23"/>
    <n v="14"/>
    <n v="3.9682500000000004E-3"/>
  </r>
  <r>
    <x v="8"/>
    <n v="1099"/>
    <x v="15"/>
    <n v="0"/>
    <n v="0"/>
    <n v="0"/>
    <n v="0"/>
    <s v="asian"/>
    <s v="call"/>
    <n v="15"/>
    <n v="3.5714299999999997E-2"/>
    <n v="0.16"/>
    <n v="6406.4"/>
    <n v="5702"/>
    <n v="0.06"/>
    <n v="0"/>
    <n v="5780.14"/>
    <n v="23"/>
    <n v="14"/>
    <n v="3.9682500000000004E-3"/>
  </r>
  <r>
    <x v="8"/>
    <n v="1118"/>
    <x v="7"/>
    <n v="0"/>
    <n v="402.46800000000002"/>
    <n v="-1548.88"/>
    <n v="-1146.4100000000001"/>
    <s v="asian"/>
    <s v="call"/>
    <n v="15"/>
    <n v="4.7619000000000002E-2"/>
    <n v="0.21"/>
    <n v="18474.8"/>
    <n v="18650"/>
    <n v="0.06"/>
    <n v="0"/>
    <n v="18070"/>
    <n v="22"/>
    <n v="10"/>
    <n v="3.9682500000000004E-3"/>
  </r>
  <r>
    <x v="8"/>
    <n v="1117"/>
    <x v="4"/>
    <n v="0"/>
    <n v="-495.84699999999998"/>
    <n v="-1973.65"/>
    <n v="-2469.5"/>
    <s v="asian"/>
    <s v="call"/>
    <n v="40"/>
    <n v="4.7619000000000002E-2"/>
    <n v="0.23"/>
    <n v="3799"/>
    <n v="3901"/>
    <n v="0.06"/>
    <n v="0"/>
    <n v="3796.8"/>
    <n v="22"/>
    <n v="10"/>
    <n v="3.9682500000000004E-3"/>
  </r>
  <r>
    <x v="8"/>
    <n v="1116"/>
    <x v="3"/>
    <n v="0"/>
    <n v="3.4039899999999998E-2"/>
    <n v="-0.12571499999999999"/>
    <n v="-9.1674699999999998E-2"/>
    <s v="asian"/>
    <s v="call"/>
    <n v="20"/>
    <n v="4.7619000000000002E-2"/>
    <n v="0.32"/>
    <n v="3990.8"/>
    <n v="3696"/>
    <n v="0.06"/>
    <n v="0"/>
    <n v="3602.6"/>
    <n v="22"/>
    <n v="10"/>
    <n v="3.9682500000000004E-3"/>
  </r>
  <r>
    <x v="8"/>
    <n v="1115"/>
    <x v="3"/>
    <n v="0"/>
    <n v="-856.053"/>
    <n v="-1572.88"/>
    <n v="-2428.9299999999998"/>
    <s v="asian"/>
    <s v="call"/>
    <n v="60"/>
    <n v="4.7619000000000002E-2"/>
    <n v="0.24"/>
    <n v="3628"/>
    <n v="3696"/>
    <n v="0.06"/>
    <n v="0"/>
    <n v="3602.6"/>
    <n v="22"/>
    <n v="10"/>
    <n v="3.9682500000000004E-3"/>
  </r>
  <r>
    <x v="8"/>
    <n v="1096"/>
    <x v="8"/>
    <n v="0"/>
    <n v="1166.8900000000001"/>
    <n v="-2140.11"/>
    <n v="-973.22"/>
    <s v="asian"/>
    <s v="call"/>
    <n v="100"/>
    <n v="2.7777799999999998E-2"/>
    <n v="0.2"/>
    <n v="17237"/>
    <n v="17790"/>
    <n v="0.06"/>
    <n v="0"/>
    <n v="16791.3"/>
    <n v="22"/>
    <n v="15"/>
    <n v="3.9682500000000004E-3"/>
  </r>
  <r>
    <x v="8"/>
    <n v="1095"/>
    <x v="10"/>
    <n v="0"/>
    <n v="1.01874E-12"/>
    <n v="-1.01874E-12"/>
    <n v="0"/>
    <s v="asian"/>
    <s v="call"/>
    <n v="30"/>
    <n v="2.7777799999999998E-2"/>
    <n v="0.25"/>
    <n v="5974.1"/>
    <n v="5455"/>
    <n v="0.06"/>
    <n v="0"/>
    <n v="5489.4"/>
    <n v="22"/>
    <n v="15"/>
    <n v="3.9682500000000004E-3"/>
  </r>
  <r>
    <x v="8"/>
    <n v="1094"/>
    <x v="16"/>
    <n v="0"/>
    <n v="0"/>
    <n v="0"/>
    <n v="0"/>
    <s v="asian"/>
    <s v="call"/>
    <n v="30"/>
    <n v="2.7777799999999998E-2"/>
    <n v="0.34"/>
    <n v="13460.8"/>
    <n v="11670"/>
    <n v="0.06"/>
    <n v="0"/>
    <n v="11755.7"/>
    <n v="22"/>
    <n v="15"/>
    <n v="3.9682500000000004E-3"/>
  </r>
  <r>
    <x v="8"/>
    <n v="1093"/>
    <x v="17"/>
    <n v="0"/>
    <n v="6.1378299999999997E-2"/>
    <n v="-6.2825800000000001E-2"/>
    <n v="-1.4475099999999999E-3"/>
    <s v="asian"/>
    <s v="call"/>
    <n v="1000"/>
    <n v="2.7777799999999998E-2"/>
    <n v="0.27"/>
    <n v="649.32000000000005"/>
    <n v="624"/>
    <n v="0.06"/>
    <n v="0"/>
    <n v="617.745"/>
    <n v="22"/>
    <n v="15"/>
    <n v="3.9682500000000004E-3"/>
  </r>
  <r>
    <x v="8"/>
    <n v="1092"/>
    <x v="12"/>
    <n v="0"/>
    <n v="1.5634E-9"/>
    <n v="-1.56704E-9"/>
    <n v="-3.6367100000000002E-12"/>
    <s v="asian"/>
    <s v="call"/>
    <n v="40"/>
    <n v="2.7777799999999998E-2"/>
    <n v="0.32"/>
    <n v="3040.4"/>
    <n v="2758"/>
    <n v="0.06"/>
    <n v="0"/>
    <n v="2780.73"/>
    <n v="22"/>
    <n v="15"/>
    <n v="3.9682500000000004E-3"/>
  </r>
  <r>
    <x v="8"/>
    <n v="1091"/>
    <x v="3"/>
    <n v="0"/>
    <n v="6.4270200000000003E-8"/>
    <n v="-6.4418000000000002E-8"/>
    <n v="-1.47837E-10"/>
    <s v="asian"/>
    <s v="call"/>
    <n v="480"/>
    <n v="2.7777799999999998E-2"/>
    <n v="0.33"/>
    <n v="4011.7"/>
    <n v="3696"/>
    <n v="0.06"/>
    <n v="0"/>
    <n v="3627"/>
    <n v="22"/>
    <n v="15"/>
    <n v="3.9682500000000004E-3"/>
  </r>
  <r>
    <x v="8"/>
    <n v="1090"/>
    <x v="18"/>
    <n v="0"/>
    <n v="0"/>
    <n v="0"/>
    <n v="0"/>
    <s v="asian"/>
    <s v="call"/>
    <n v="10"/>
    <n v="2.7777799999999998E-2"/>
    <n v="0.25"/>
    <n v="5858.1"/>
    <n v="5096"/>
    <n v="0.06"/>
    <n v="0"/>
    <n v="5100.37"/>
    <n v="23"/>
    <n v="16"/>
    <n v="3.9682500000000004E-3"/>
  </r>
  <r>
    <x v="8"/>
    <n v="1089"/>
    <x v="6"/>
    <n v="0"/>
    <n v="0"/>
    <n v="0"/>
    <n v="0"/>
    <s v="asian"/>
    <s v="call"/>
    <n v="3000"/>
    <n v="2.7777799999999998E-2"/>
    <n v="0.37"/>
    <n v="546.02"/>
    <n v="472.5"/>
    <n v="0.06"/>
    <n v="0"/>
    <n v="475.31400000000002"/>
    <n v="23"/>
    <n v="16"/>
    <n v="3.9682500000000004E-3"/>
  </r>
  <r>
    <x v="8"/>
    <n v="1088"/>
    <x v="10"/>
    <n v="0"/>
    <n v="0"/>
    <n v="0"/>
    <n v="0"/>
    <s v="asian"/>
    <s v="call"/>
    <n v="30"/>
    <n v="2.7777799999999998E-2"/>
    <n v="0.3"/>
    <n v="6233"/>
    <n v="5455"/>
    <n v="0.06"/>
    <n v="0"/>
    <n v="5484.56"/>
    <n v="23"/>
    <n v="16"/>
    <n v="3.9682500000000004E-3"/>
  </r>
  <r>
    <x v="8"/>
    <n v="1087"/>
    <x v="8"/>
    <n v="0"/>
    <n v="2.8523200000000002E-3"/>
    <n v="-2.8572200000000002E-3"/>
    <n v="-4.8971699999999999E-6"/>
    <s v="asian"/>
    <s v="call"/>
    <n v="120"/>
    <n v="2.7777799999999998E-2"/>
    <n v="0.25"/>
    <n v="17997.5"/>
    <n v="17790"/>
    <n v="0.06"/>
    <n v="0"/>
    <n v="16723.400000000001"/>
    <n v="23"/>
    <n v="16"/>
    <n v="3.9682500000000004E-3"/>
  </r>
  <r>
    <x v="8"/>
    <n v="1086"/>
    <x v="3"/>
    <n v="0"/>
    <n v="1.1523099999999999E-7"/>
    <n v="-1.15515E-7"/>
    <n v="-2.8408799999999998E-10"/>
    <s v="asian"/>
    <s v="call"/>
    <n v="120"/>
    <n v="2.7777799999999998E-2"/>
    <n v="0.44"/>
    <n v="4118.1499999999996"/>
    <n v="3696"/>
    <n v="0.06"/>
    <n v="0"/>
    <n v="3626.25"/>
    <n v="23"/>
    <n v="16"/>
    <n v="3.9682500000000004E-3"/>
  </r>
  <r>
    <x v="8"/>
    <n v="1085"/>
    <x v="19"/>
    <n v="0"/>
    <n v="9.6988400000000002E-2"/>
    <n v="-0.10269499999999999"/>
    <n v="-5.7068400000000003E-3"/>
    <s v="asian"/>
    <s v="call"/>
    <n v="20"/>
    <n v="2.7777799999999998E-2"/>
    <n v="0.34"/>
    <n v="3827.2"/>
    <n v="3694"/>
    <n v="0.06"/>
    <n v="0"/>
    <n v="3625.19"/>
    <n v="23"/>
    <n v="16"/>
    <n v="3.9682500000000004E-3"/>
  </r>
  <r>
    <x v="8"/>
    <n v="1084"/>
    <x v="4"/>
    <n v="0"/>
    <n v="1.9397999999999999E-9"/>
    <n v="-1.94314E-9"/>
    <n v="-3.3414600000000002E-12"/>
    <s v="asian"/>
    <s v="call"/>
    <n v="40"/>
    <n v="2.7777799999999998E-2"/>
    <n v="0.34"/>
    <n v="4225.1000000000004"/>
    <n v="3901"/>
    <n v="0.06"/>
    <n v="0"/>
    <n v="3792.06"/>
    <n v="23"/>
    <n v="16"/>
    <n v="3.9682500000000004E-3"/>
  </r>
  <r>
    <x v="8"/>
    <n v="1079"/>
    <x v="12"/>
    <n v="0"/>
    <n v="0"/>
    <n v="0"/>
    <n v="0"/>
    <s v="asian"/>
    <s v="call"/>
    <n v="80"/>
    <n v="2.7777799999999998E-2"/>
    <n v="0.36"/>
    <n v="3191.25"/>
    <n v="2758"/>
    <n v="0.06"/>
    <n v="0"/>
    <n v="2780.69"/>
    <n v="23"/>
    <n v="16"/>
    <n v="3.9682500000000004E-3"/>
  </r>
  <r>
    <x v="8"/>
    <n v="1083"/>
    <x v="8"/>
    <n v="0"/>
    <n v="2.58917E-2"/>
    <n v="-2.5961100000000001E-2"/>
    <n v="-6.94433E-5"/>
    <s v="asian"/>
    <s v="call"/>
    <n v="30"/>
    <n v="2.3809500000000001E-2"/>
    <n v="0.16"/>
    <n v="17292"/>
    <n v="17790"/>
    <n v="0.06"/>
    <n v="0"/>
    <n v="16608.099999999999"/>
    <n v="24"/>
    <n v="18"/>
    <n v="3.9682500000000004E-3"/>
  </r>
  <r>
    <x v="8"/>
    <n v="1082"/>
    <x v="3"/>
    <n v="0"/>
    <n v="0"/>
    <n v="0"/>
    <n v="0"/>
    <s v="asian"/>
    <s v="call"/>
    <n v="120"/>
    <n v="2.3809500000000001E-2"/>
    <n v="0.3"/>
    <n v="4012.8"/>
    <n v="3696"/>
    <n v="0.06"/>
    <n v="0"/>
    <n v="3623.78"/>
    <n v="24"/>
    <n v="18"/>
    <n v="3.9682500000000004E-3"/>
  </r>
  <r>
    <x v="8"/>
    <n v="1078"/>
    <x v="8"/>
    <n v="0"/>
    <n v="7.3666000000000003E-7"/>
    <n v="-7.3666099999999995E-7"/>
    <n v="-1.21295E-12"/>
    <s v="asian"/>
    <s v="call"/>
    <n v="45"/>
    <n v="1.9841299999999999E-2"/>
    <n v="0.16"/>
    <n v="17292"/>
    <n v="17790"/>
    <n v="0.06"/>
    <n v="0"/>
    <n v="16561.8"/>
    <n v="24"/>
    <n v="19"/>
    <n v="3.9682500000000004E-3"/>
  </r>
  <r>
    <x v="8"/>
    <n v="1077"/>
    <x v="3"/>
    <n v="0"/>
    <n v="0"/>
    <n v="0"/>
    <n v="0"/>
    <s v="asian"/>
    <s v="call"/>
    <n v="60"/>
    <n v="1.9841299999999999E-2"/>
    <n v="0.3"/>
    <n v="4041.4"/>
    <n v="3696"/>
    <n v="0.06"/>
    <n v="0"/>
    <n v="3625.53"/>
    <n v="24"/>
    <n v="19"/>
    <n v="3.9682500000000004E-3"/>
  </r>
  <r>
    <x v="8"/>
    <n v="1069"/>
    <x v="16"/>
    <n v="0"/>
    <n v="0"/>
    <n v="0"/>
    <n v="0"/>
    <s v="asian"/>
    <s v="call"/>
    <n v="60"/>
    <n v="1.9841299999999999E-2"/>
    <n v="0.33"/>
    <n v="12787.5"/>
    <n v="11670"/>
    <n v="0.06"/>
    <n v="0"/>
    <n v="11736.8"/>
    <n v="25"/>
    <n v="20"/>
    <n v="3.9682500000000004E-3"/>
  </r>
  <r>
    <x v="8"/>
    <n v="1068"/>
    <x v="8"/>
    <n v="0"/>
    <n v="1.9523399999999999E-4"/>
    <n v="-1.9524700000000001E-4"/>
    <n v="-1.38123E-8"/>
    <s v="asian"/>
    <s v="call"/>
    <n v="15"/>
    <n v="1.9841299999999999E-2"/>
    <n v="0.16"/>
    <n v="17132.5"/>
    <n v="17790"/>
    <n v="0.06"/>
    <n v="0"/>
    <n v="16512.5"/>
    <n v="25"/>
    <n v="20"/>
    <n v="3.9682500000000004E-3"/>
  </r>
  <r>
    <x v="8"/>
    <n v="1067"/>
    <x v="3"/>
    <n v="0"/>
    <n v="0"/>
    <n v="0"/>
    <n v="0"/>
    <s v="asian"/>
    <s v="call"/>
    <n v="800"/>
    <n v="1.19048E-2"/>
    <n v="0.28000000000000003"/>
    <n v="4032.6"/>
    <n v="3696"/>
    <n v="0.06"/>
    <n v="0"/>
    <n v="3627.45"/>
    <n v="23"/>
    <n v="20"/>
    <n v="3.9682500000000004E-3"/>
  </r>
  <r>
    <x v="8"/>
    <n v="1066"/>
    <x v="13"/>
    <n v="0"/>
    <n v="2.8031699999999998E-7"/>
    <n v="-2.8619100000000002E-7"/>
    <n v="-5.8734999999999996E-9"/>
    <s v="euro"/>
    <s v="call"/>
    <n v="15"/>
    <n v="7.9365100000000008E-3"/>
    <n v="0.15"/>
    <n v="56298"/>
    <n v="51380"/>
    <n v="0.06"/>
    <n v="0"/>
    <n v="0"/>
    <n v="0"/>
    <n v="0"/>
    <n v="0"/>
  </r>
  <r>
    <x v="8"/>
    <n v="1065"/>
    <x v="8"/>
    <n v="0"/>
    <n v="974.92600000000004"/>
    <n v="-11658.4"/>
    <n v="-10683.5"/>
    <s v="euro"/>
    <s v="call"/>
    <n v="15"/>
    <n v="7.9365100000000008E-3"/>
    <n v="0.15"/>
    <n v="17077.5"/>
    <n v="17790"/>
    <n v="0.06"/>
    <n v="0"/>
    <n v="0"/>
    <n v="0"/>
    <n v="0"/>
    <n v="0"/>
  </r>
  <r>
    <x v="8"/>
    <n v="1114"/>
    <x v="3"/>
    <n v="2"/>
    <n v="-2000"/>
    <n v="3400"/>
    <n v="1400"/>
    <s v="forward"/>
    <s v="call"/>
    <n v="100"/>
    <n v="4.7619000000000002E-2"/>
    <n v="0"/>
    <n v="3678"/>
    <n v="3664"/>
    <n v="0.06"/>
    <n v="0"/>
    <n v="0"/>
    <n v="360"/>
    <n v="0"/>
    <n v="0"/>
  </r>
  <r>
    <x v="8"/>
    <s v="costoffund"/>
    <x v="25"/>
    <n v="0"/>
    <n v="15683.389954337901"/>
    <n v="0"/>
    <n v="0"/>
    <n v="0"/>
    <n v="0"/>
    <n v="0"/>
    <n v="0"/>
    <n v="0"/>
    <n v="0"/>
    <n v="0"/>
    <n v="0"/>
    <n v="0"/>
    <n v="0"/>
    <n v="0"/>
    <n v="0"/>
    <n v="0"/>
  </r>
  <r>
    <x v="9"/>
    <m/>
    <x v="29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9:F39" firstHeaderRow="1" firstDataRow="1" firstDataCol="1"/>
  <pivotFields count="20">
    <pivotField axis="axisRow" numFmtId="180" showAll="0" defaultSubtotal="0">
      <items count="10">
        <item h="1" sd="0" x="0"/>
        <item h="1" sd="0" x="1"/>
        <item h="1" sd="0" x="2"/>
        <item h="1" x="3"/>
        <item h="1" x="4"/>
        <item h="1" x="5"/>
        <item h="1" x="6"/>
        <item h="1" x="9"/>
        <item h="1" x="7"/>
        <item x="8"/>
      </items>
    </pivotField>
    <pivotField numFmtId="180" showAll="0"/>
    <pivotField axis="axisRow" numFmtId="180" showAll="0">
      <items count="31">
        <item x="1"/>
        <item x="9"/>
        <item x="22"/>
        <item x="2"/>
        <item x="0"/>
        <item x="8"/>
        <item x="7"/>
        <item x="13"/>
        <item x="26"/>
        <item x="4"/>
        <item x="24"/>
        <item x="11"/>
        <item x="12"/>
        <item x="18"/>
        <item x="14"/>
        <item x="27"/>
        <item x="3"/>
        <item x="5"/>
        <item x="16"/>
        <item x="6"/>
        <item x="10"/>
        <item x="15"/>
        <item x="23"/>
        <item x="19"/>
        <item x="17"/>
        <item x="20"/>
        <item x="21"/>
        <item x="29"/>
        <item x="28"/>
        <item x="25"/>
        <item t="default"/>
      </items>
    </pivotField>
    <pivotField numFmtId="180" showAll="0"/>
    <pivotField dataField="1" numFmtId="180" showAll="0"/>
    <pivotField numFmtId="180" showAll="0"/>
    <pivotField numFmtId="180" showAll="0"/>
    <pivotField numFmtId="180" showAll="0"/>
    <pivotField numFmtId="180" showAll="0"/>
    <pivotField numFmtId="180" showAll="0"/>
    <pivotField numFmtId="180" showAll="0"/>
    <pivotField numFmtId="180" showAll="0"/>
    <pivotField numFmtId="180" showAll="0"/>
    <pivotField numFmtId="180" showAll="0"/>
    <pivotField numFmtId="180" showAll="0"/>
    <pivotField numFmtId="180" showAll="0"/>
    <pivotField numFmtId="180" showAll="0"/>
    <pivotField numFmtId="180" showAll="0"/>
    <pivotField numFmtId="180" showAll="0"/>
    <pivotField numFmtId="180" showAll="0"/>
  </pivotFields>
  <rowFields count="2">
    <field x="0"/>
    <field x="2"/>
  </rowFields>
  <rowItems count="30"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8"/>
    </i>
    <i r="1">
      <x v="29"/>
    </i>
    <i t="grand">
      <x/>
    </i>
  </rowItems>
  <colItems count="1">
    <i/>
  </colItems>
  <dataFields count="1">
    <dataField name="求和项:PNL" fld="4" baseField="2" baseItem="1" numFmtId="180"/>
  </dataFields>
  <formats count="1">
    <format dxfId="3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4">
    <queryTableFields count="33">
      <queryTableField id="1" name="book_id" tableColumnId="1"/>
      <queryTableField id="2" name="counterparty_id" tableColumnId="2"/>
      <queryTableField id="3" name="contract_id" tableColumnId="3"/>
      <queryTableField id="4" name="trade_id" tableColumnId="4"/>
      <queryTableField id="5" name="model_id" tableColumnId="5"/>
      <queryTableField id="6" name="tarde_price" tableColumnId="6"/>
      <queryTableField id="7" name="trade_time" tableColumnId="7"/>
      <queryTableField id="8" name="lot" tableColumnId="8"/>
      <queryTableField id="9" name="trade_type" tableColumnId="9"/>
      <queryTableField id="10" name="TRADING_COST" tableColumnId="10"/>
      <queryTableField id="11" name="contract_id" tableColumnId="11"/>
      <queryTableField id="12" name="execution_style_id" tableColumnId="12"/>
      <queryTableField id="13" name="product_id" tableColumnId="13"/>
      <queryTableField id="14" name="contract" tableColumnId="14"/>
      <queryTableField id="15" name="underlier" tableColumnId="15"/>
      <queryTableField id="16" name="exchange" tableColumnId="16"/>
      <queryTableField id="17" name="expiry_date" tableColumnId="17"/>
      <queryTableField id="18" name="settlement_date" tableColumnId="18"/>
      <queryTableField id="19" name="delivery_date" tableColumnId="19"/>
      <queryTableField id="20" name="price_unit" tableColumnId="20"/>
      <queryTableField id="21" name="tick_size" tableColumnId="21"/>
      <queryTableField id="22" name="lot_size" tableColumnId="22"/>
      <queryTableField id="23" name="currency" tableColumnId="23"/>
      <queryTableField id="24" name="comission" tableColumnId="24"/>
      <queryTableField id="25" name="up_down_limit" tableColumnId="25"/>
      <queryTableField id="26" name="margin_rate" tableColumnId="26"/>
      <queryTableField id="27" name="strike" tableColumnId="27"/>
      <queryTableField id="28" name="callput" tableColumnId="28"/>
      <queryTableField id="29" name="enable_date" tableColumnId="29"/>
      <queryTableField id="30" name="disable_date" tableColumnId="30"/>
      <queryTableField id="31" name="AVG_START_DATE" tableColumnId="31"/>
      <queryTableField id="32" name="AVG_END_DATE" tableColumnId="32"/>
      <queryTableField id="33" name="FIXING_TYPE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表_ExternalData_1" displayName="表_ExternalData_1" ref="A2:AG153" tableType="queryTable" totalsRowShown="0" headerRowDxfId="34" dataDxfId="33">
  <autoFilter ref="A2:AG153"/>
  <sortState ref="A2:AG152">
    <sortCondition ref="G1:G152"/>
  </sortState>
  <tableColumns count="33">
    <tableColumn id="1" uniqueName="1" name="book_id" queryTableFieldId="1" dataDxfId="32"/>
    <tableColumn id="2" uniqueName="2" name="counterparty_id" queryTableFieldId="2" dataDxfId="31"/>
    <tableColumn id="3" uniqueName="3" name="contract_id" queryTableFieldId="3" dataDxfId="30"/>
    <tableColumn id="4" uniqueName="4" name="trade_id" queryTableFieldId="4" dataDxfId="29"/>
    <tableColumn id="5" uniqueName="5" name="model_id" queryTableFieldId="5" dataDxfId="28"/>
    <tableColumn id="6" uniqueName="6" name="tarde_price" queryTableFieldId="6" dataDxfId="27"/>
    <tableColumn id="7" uniqueName="7" name="trade_time" queryTableFieldId="7" dataDxfId="26"/>
    <tableColumn id="8" uniqueName="8" name="lot" queryTableFieldId="8" dataDxfId="25"/>
    <tableColumn id="9" uniqueName="9" name="trade_type" queryTableFieldId="9" dataDxfId="24"/>
    <tableColumn id="10" uniqueName="10" name="TRADING_COST" queryTableFieldId="10" dataDxfId="23"/>
    <tableColumn id="11" uniqueName="11" name="contract_id2" queryTableFieldId="11" dataDxfId="22"/>
    <tableColumn id="12" uniqueName="12" name="execution_style_id" queryTableFieldId="12" dataDxfId="21"/>
    <tableColumn id="13" uniqueName="13" name="product_id" queryTableFieldId="13" dataDxfId="20"/>
    <tableColumn id="14" uniqueName="14" name="contract" queryTableFieldId="14" dataDxfId="19"/>
    <tableColumn id="15" uniqueName="15" name="underlier" queryTableFieldId="15" dataDxfId="18"/>
    <tableColumn id="16" uniqueName="16" name="exchange" queryTableFieldId="16" dataDxfId="17"/>
    <tableColumn id="17" uniqueName="17" name="expiry_date" queryTableFieldId="17" dataDxfId="16"/>
    <tableColumn id="18" uniqueName="18" name="settlement_date" queryTableFieldId="18" dataDxfId="15"/>
    <tableColumn id="19" uniqueName="19" name="delivery_date" queryTableFieldId="19" dataDxfId="14"/>
    <tableColumn id="20" uniqueName="20" name="price_unit" queryTableFieldId="20" dataDxfId="13"/>
    <tableColumn id="21" uniqueName="21" name="tick_size" queryTableFieldId="21" dataDxfId="12"/>
    <tableColumn id="22" uniqueName="22" name="lot_size" queryTableFieldId="22" dataDxfId="11"/>
    <tableColumn id="23" uniqueName="23" name="currency" queryTableFieldId="23" dataDxfId="10"/>
    <tableColumn id="24" uniqueName="24" name="comission" queryTableFieldId="24" dataDxfId="9"/>
    <tableColumn id="25" uniqueName="25" name="up_down_limit" queryTableFieldId="25" dataDxfId="8"/>
    <tableColumn id="26" uniqueName="26" name="margin_rate" queryTableFieldId="26" dataDxfId="7"/>
    <tableColumn id="27" uniqueName="27" name="strike" queryTableFieldId="27" dataDxfId="6"/>
    <tableColumn id="28" uniqueName="28" name="callput" queryTableFieldId="28" dataDxfId="5"/>
    <tableColumn id="29" uniqueName="29" name="enable_date" queryTableFieldId="29" dataDxfId="4"/>
    <tableColumn id="30" uniqueName="30" name="disable_date" queryTableFieldId="30" dataDxfId="3"/>
    <tableColumn id="31" uniqueName="31" name="AVG_START_DATE" queryTableFieldId="31" dataDxfId="2"/>
    <tableColumn id="32" uniqueName="32" name="AVG_END_DATE" queryTableFieldId="32" dataDxfId="1"/>
    <tableColumn id="33" uniqueName="33" name="FIXING_TYPE" queryTableFieldId="3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7" zoomScale="115" zoomScaleNormal="115" workbookViewId="0">
      <selection activeCell="B12" sqref="B12"/>
    </sheetView>
  </sheetViews>
  <sheetFormatPr defaultRowHeight="13.5" x14ac:dyDescent="0.15"/>
  <cols>
    <col min="1" max="1" width="14.625" style="56" bestFit="1" customWidth="1"/>
    <col min="2" max="2" width="12.75" style="56" bestFit="1" customWidth="1"/>
    <col min="3" max="4" width="12.75" style="56" customWidth="1"/>
    <col min="5" max="5" width="17.75" style="56" customWidth="1"/>
    <col min="6" max="6" width="13.875" style="56" customWidth="1"/>
    <col min="7" max="7" width="13.5" style="56" customWidth="1"/>
    <col min="8" max="8" width="14.5" style="56" customWidth="1"/>
    <col min="9" max="9" width="24.625" style="57" customWidth="1"/>
    <col min="10" max="10" width="16.125" style="57" bestFit="1" customWidth="1"/>
    <col min="11" max="11" width="16.125" style="56" bestFit="1" customWidth="1"/>
    <col min="12" max="12" width="3.375" style="56" bestFit="1" customWidth="1"/>
    <col min="13" max="13" width="4.5" style="56" bestFit="1" customWidth="1"/>
    <col min="14" max="14" width="13.875" style="56" bestFit="1" customWidth="1"/>
    <col min="15" max="15" width="15" style="56" bestFit="1" customWidth="1"/>
    <col min="16" max="16" width="13.875" style="56" bestFit="1" customWidth="1"/>
    <col min="17" max="17" width="9.5" style="56" bestFit="1" customWidth="1"/>
    <col min="18" max="18" width="15" style="56" bestFit="1" customWidth="1"/>
    <col min="19" max="19" width="16.125" style="56" bestFit="1" customWidth="1"/>
    <col min="20" max="20" width="12.75" style="56" bestFit="1" customWidth="1"/>
    <col min="21" max="21" width="13.875" style="56" bestFit="1" customWidth="1"/>
    <col min="22" max="22" width="18.375" style="56" bestFit="1" customWidth="1"/>
    <col min="23" max="24" width="16.125" style="56" bestFit="1" customWidth="1"/>
    <col min="25" max="25" width="13.875" style="56" bestFit="1" customWidth="1"/>
    <col min="26" max="16384" width="9" style="56"/>
  </cols>
  <sheetData>
    <row r="1" spans="1:21" x14ac:dyDescent="0.15">
      <c r="E1" s="56" t="s">
        <v>98</v>
      </c>
      <c r="F1" s="56">
        <f ca="1">TODAY()</f>
        <v>43252</v>
      </c>
    </row>
    <row r="2" spans="1:21" x14ac:dyDescent="0.15">
      <c r="E2" s="56" t="s">
        <v>106</v>
      </c>
      <c r="F2" s="56">
        <v>43250</v>
      </c>
    </row>
    <row r="9" spans="1:21" x14ac:dyDescent="0.15">
      <c r="A9" s="56" t="s">
        <v>111</v>
      </c>
      <c r="B9" s="56" t="s">
        <v>99</v>
      </c>
      <c r="C9" s="56" t="s">
        <v>107</v>
      </c>
      <c r="D9" s="56" t="s">
        <v>110</v>
      </c>
      <c r="E9" s="58" t="s">
        <v>130</v>
      </c>
      <c r="F9" s="56" t="s">
        <v>131</v>
      </c>
      <c r="I9" s="66" t="s">
        <v>112</v>
      </c>
      <c r="J9" s="66" t="s">
        <v>127</v>
      </c>
      <c r="K9" s="56" t="s">
        <v>97</v>
      </c>
      <c r="L9" s="59" t="s">
        <v>50</v>
      </c>
      <c r="M9" s="59" t="s">
        <v>48</v>
      </c>
      <c r="N9" s="59" t="s">
        <v>100</v>
      </c>
      <c r="O9" s="59" t="s">
        <v>101</v>
      </c>
      <c r="P9" s="60" t="s">
        <v>108</v>
      </c>
      <c r="Q9" s="60" t="s">
        <v>109</v>
      </c>
      <c r="R9" s="61" t="s">
        <v>102</v>
      </c>
      <c r="S9" s="61" t="s">
        <v>103</v>
      </c>
      <c r="T9" s="61" t="s">
        <v>104</v>
      </c>
      <c r="U9" s="62" t="s">
        <v>105</v>
      </c>
    </row>
    <row r="10" spans="1:21" x14ac:dyDescent="0.15">
      <c r="E10" s="63">
        <v>20180531</v>
      </c>
      <c r="I10" s="55">
        <f ca="1">F1</f>
        <v>43252</v>
      </c>
      <c r="J10" s="66">
        <f ca="1">SUM(J11:J38)</f>
        <v>19560.715986722233</v>
      </c>
    </row>
    <row r="11" spans="1:21" x14ac:dyDescent="0.15">
      <c r="A11" s="56">
        <f ca="1">$F$1</f>
        <v>43252</v>
      </c>
      <c r="B11" s="56">
        <f>RTD("wdf.rtq",,I11,"LastPrice")</f>
        <v>3786</v>
      </c>
      <c r="C11" s="56">
        <f>[1]!s_dq_close(I11,$F$2)</f>
        <v>3803</v>
      </c>
      <c r="D11" s="56">
        <f>[1]!s_info_contractmultiplier(I11)</f>
        <v>10</v>
      </c>
      <c r="E11" s="64" t="s">
        <v>23</v>
      </c>
      <c r="F11" s="56">
        <v>1.3897200000000001E-4</v>
      </c>
      <c r="I11" s="67" t="str">
        <f>E11</f>
        <v>a1901</v>
      </c>
      <c r="J11" s="67">
        <f ca="1">K11+F11</f>
        <v>1.3897200000000001E-4</v>
      </c>
      <c r="K11" s="56">
        <f t="shared" ref="K11" ca="1" si="0">R11+S11+T11+U11</f>
        <v>0</v>
      </c>
      <c r="L11" s="56">
        <f ca="1">SUMIFS(Trade!F:F,Trade!B:B,I11,Trade!A:A,A11,Trade!D:D,$L$9)</f>
        <v>0</v>
      </c>
      <c r="M11" s="56">
        <f ca="1">SUMIFS(Trade!F:F,Trade!B:B,I11,Trade!A:A,A11,Trade!D:D,$M$9)</f>
        <v>0</v>
      </c>
      <c r="N11" s="57">
        <f ca="1">IFERROR(SUMIFS(Trade!H:H,Trade!B:B,I11,Trade!A:A,A11,Trade!D:D,$L$9)/SUMIFS(Trade!F:F,Trade!B:B,I11,Trade!A:A,A11,Trade!D:D,$L$9),0)</f>
        <v>0</v>
      </c>
      <c r="O11" s="57">
        <f ca="1">IFERROR(SUMIFS(Trade!H:H,Trade!B:B,I11,Trade!A:A,A11,Trade!D:D,$M$9)/SUMIFS(Trade!F:F,Trade!B:B,I11,Trade!A:A,A11,Trade!D:D,$M$9),0)</f>
        <v>0</v>
      </c>
      <c r="P11" s="57">
        <f ca="1">SUMIFS(Trade!F:F,Trade!B:B,I11,Trade!D:D,$L$9,Trade!A:A,CONCATENATE("&lt;",$F$1))-SUMIFS(Trade!F:F,Trade!B:B,I11,Trade!D:D,$M$9,Trade!A:A,CONCATENATE("&lt;",$F$1))</f>
        <v>0</v>
      </c>
      <c r="Q11" s="57">
        <f>SUMIFS(Trade!F:F,Trade!B:B,I11,Trade!D:D,$L$9)-SUMIFS(Trade!F:F,Trade!B:B,I11,Trade!D:D,$M$9)</f>
        <v>0</v>
      </c>
      <c r="R11" s="62">
        <f t="shared" ref="R11" ca="1" si="1">MIN(L11:M11)*(O11-N11)*D11</f>
        <v>0</v>
      </c>
      <c r="S11" s="62">
        <f t="shared" ref="S11" ca="1" si="2">P11*(B11-C11)*D11</f>
        <v>0</v>
      </c>
      <c r="T11" s="62">
        <f t="shared" ref="T11" ca="1" si="3">((L11*N11-M11*O11)+(M11-L11)*B11)*D11*(-1)-R11</f>
        <v>0</v>
      </c>
      <c r="U11" s="62">
        <f ca="1">SUMIFS(Trade!J:J,Trade!B:B,I11,Trade!A:A,A11)*-1</f>
        <v>0</v>
      </c>
    </row>
    <row r="12" spans="1:21" x14ac:dyDescent="0.15">
      <c r="A12" s="56">
        <f t="shared" ref="A12:A39" ca="1" si="4">$F$1</f>
        <v>43252</v>
      </c>
      <c r="B12" s="56">
        <f>RTD("wdf.rtq",,I12,"LastPrice")</f>
        <v>14590</v>
      </c>
      <c r="C12" s="56">
        <f>[1]!s_dq_close(I12,$F$2)</f>
        <v>14690</v>
      </c>
      <c r="D12" s="56">
        <f>[1]!s_info_contractmultiplier(I12)</f>
        <v>5</v>
      </c>
      <c r="E12" s="64" t="s">
        <v>33</v>
      </c>
      <c r="F12" s="56">
        <v>175.69540342536129</v>
      </c>
      <c r="I12" s="67" t="str">
        <f t="shared" ref="I12:I38" si="5">E12</f>
        <v>al1807</v>
      </c>
      <c r="J12" s="67">
        <f t="shared" ref="J12:J38" ca="1" si="6">K12+F12</f>
        <v>175.69540342536129</v>
      </c>
      <c r="K12" s="56">
        <f t="shared" ref="K12:K39" ca="1" si="7">R12+S12+T12+U12</f>
        <v>0</v>
      </c>
      <c r="L12" s="56">
        <f ca="1">SUMIFS(Trade!F:F,Trade!B:B,I12,Trade!A:A,A12,Trade!D:D,$L$9)</f>
        <v>0</v>
      </c>
      <c r="M12" s="56">
        <f ca="1">SUMIFS(Trade!F:F,Trade!B:B,I12,Trade!A:A,A12,Trade!D:D,$M$9)</f>
        <v>0</v>
      </c>
      <c r="N12" s="57">
        <f ca="1">IFERROR(SUMIFS(Trade!H:H,Trade!B:B,I12,Trade!A:A,A12,Trade!D:D,$L$9)/SUMIFS(Trade!F:F,Trade!B:B,I12,Trade!A:A,A12,Trade!D:D,$L$9),0)</f>
        <v>0</v>
      </c>
      <c r="O12" s="57">
        <f ca="1">IFERROR(SUMIFS(Trade!H:H,Trade!B:B,I12,Trade!A:A,A12,Trade!D:D,$M$9)/SUMIFS(Trade!F:F,Trade!B:B,I12,Trade!A:A,A12,Trade!D:D,$M$9),0)</f>
        <v>0</v>
      </c>
      <c r="P12" s="57">
        <f ca="1">SUMIFS(Trade!F:F,Trade!B:B,I12,Trade!D:D,$L$9,Trade!A:A,CONCATENATE("&lt;",$F$1))-SUMIFS(Trade!F:F,Trade!B:B,I12,Trade!D:D,$M$9,Trade!A:A,CONCATENATE("&lt;",$F$1))</f>
        <v>0</v>
      </c>
      <c r="Q12" s="57">
        <f>SUMIFS(Trade!F:F,Trade!B:B,I12,Trade!D:D,$L$9)-SUMIFS(Trade!F:F,Trade!B:B,I12,Trade!D:D,$M$9)</f>
        <v>0</v>
      </c>
      <c r="R12" s="62">
        <f t="shared" ref="R12:R39" ca="1" si="8">MIN(L12:M12)*(O12-N12)*D12</f>
        <v>0</v>
      </c>
      <c r="S12" s="62">
        <f t="shared" ref="S12:S39" ca="1" si="9">P12*(B12-C12)*D12</f>
        <v>0</v>
      </c>
      <c r="T12" s="62">
        <f t="shared" ref="T12:T39" ca="1" si="10">((L12*N12-M12*O12)+(M12-L12)*B12)*D12*(-1)-R12</f>
        <v>0</v>
      </c>
      <c r="U12" s="62">
        <f ca="1">SUMIFS(Trade!J:J,Trade!B:B,I12,Trade!A:A,A12)*-1</f>
        <v>0</v>
      </c>
    </row>
    <row r="13" spans="1:21" x14ac:dyDescent="0.15">
      <c r="A13" s="56">
        <f t="shared" ca="1" si="4"/>
        <v>43252</v>
      </c>
      <c r="B13" s="56">
        <f>RTD("wdf.rtq",,I13,"LastPrice")</f>
        <v>1777</v>
      </c>
      <c r="C13" s="56">
        <f>[1]!s_dq_close(I13,$F$2)</f>
        <v>1780</v>
      </c>
      <c r="D13" s="56">
        <f>[1]!s_info_contractmultiplier(I13)</f>
        <v>10</v>
      </c>
      <c r="E13" s="64" t="s">
        <v>62</v>
      </c>
      <c r="F13" s="56">
        <v>40.767400000000002</v>
      </c>
      <c r="I13" s="67" t="str">
        <f t="shared" si="5"/>
        <v>c1809</v>
      </c>
      <c r="J13" s="67">
        <f t="shared" ca="1" si="6"/>
        <v>40.767400000000002</v>
      </c>
      <c r="K13" s="56">
        <f t="shared" ca="1" si="7"/>
        <v>0</v>
      </c>
      <c r="L13" s="56">
        <f ca="1">SUMIFS(Trade!F:F,Trade!B:B,I13,Trade!A:A,A13,Trade!D:D,$L$9)</f>
        <v>0</v>
      </c>
      <c r="M13" s="56">
        <f ca="1">SUMIFS(Trade!F:F,Trade!B:B,I13,Trade!A:A,A13,Trade!D:D,$M$9)</f>
        <v>0</v>
      </c>
      <c r="N13" s="57">
        <f ca="1">IFERROR(SUMIFS(Trade!H:H,Trade!B:B,I13,Trade!A:A,A13,Trade!D:D,$L$9)/SUMIFS(Trade!F:F,Trade!B:B,I13,Trade!A:A,A13,Trade!D:D,$L$9),0)</f>
        <v>0</v>
      </c>
      <c r="O13" s="57">
        <f ca="1">IFERROR(SUMIFS(Trade!H:H,Trade!B:B,I13,Trade!A:A,A13,Trade!D:D,$M$9)/SUMIFS(Trade!F:F,Trade!B:B,I13,Trade!A:A,A13,Trade!D:D,$M$9),0)</f>
        <v>0</v>
      </c>
      <c r="P13" s="57">
        <f ca="1">SUMIFS(Trade!F:F,Trade!B:B,I13,Trade!D:D,$L$9,Trade!A:A,CONCATENATE("&lt;",$F$1))-SUMIFS(Trade!F:F,Trade!B:B,I13,Trade!D:D,$M$9,Trade!A:A,CONCATENATE("&lt;",$F$1))</f>
        <v>0</v>
      </c>
      <c r="Q13" s="57">
        <f>SUMIFS(Trade!F:F,Trade!B:B,I13,Trade!D:D,$L$9)-SUMIFS(Trade!F:F,Trade!B:B,I13,Trade!D:D,$M$9)</f>
        <v>0</v>
      </c>
      <c r="R13" s="62">
        <f t="shared" ca="1" si="8"/>
        <v>0</v>
      </c>
      <c r="S13" s="62">
        <f t="shared" ca="1" si="9"/>
        <v>0</v>
      </c>
      <c r="T13" s="62">
        <f t="shared" ca="1" si="10"/>
        <v>0</v>
      </c>
      <c r="U13" s="62">
        <f ca="1">SUMIFS(Trade!J:J,Trade!B:B,I13,Trade!A:A,A13)*-1</f>
        <v>0</v>
      </c>
    </row>
    <row r="14" spans="1:21" x14ac:dyDescent="0.15">
      <c r="A14" s="56">
        <f t="shared" ca="1" si="4"/>
        <v>43252</v>
      </c>
      <c r="B14" s="56">
        <f>RTD("wdf.rtq",,I14,"LastPrice")</f>
        <v>1811</v>
      </c>
      <c r="C14" s="56">
        <f>[1]!s_dq_close(I14,$F$2)</f>
        <v>1814</v>
      </c>
      <c r="D14" s="56">
        <f>[1]!s_info_contractmultiplier(I14)</f>
        <v>10</v>
      </c>
      <c r="E14" s="64" t="s">
        <v>24</v>
      </c>
      <c r="F14" s="56">
        <v>4.9548300000000003E-2</v>
      </c>
      <c r="I14" s="67" t="str">
        <f t="shared" si="5"/>
        <v>c1811</v>
      </c>
      <c r="J14" s="67">
        <f t="shared" ca="1" si="6"/>
        <v>4.9548300000000003E-2</v>
      </c>
      <c r="K14" s="56">
        <f t="shared" ca="1" si="7"/>
        <v>0</v>
      </c>
      <c r="L14" s="56">
        <f ca="1">SUMIFS(Trade!F:F,Trade!B:B,I14,Trade!A:A,A14,Trade!D:D,$L$9)</f>
        <v>0</v>
      </c>
      <c r="M14" s="56">
        <f ca="1">SUMIFS(Trade!F:F,Trade!B:B,I14,Trade!A:A,A14,Trade!D:D,$M$9)</f>
        <v>0</v>
      </c>
      <c r="N14" s="57">
        <f ca="1">IFERROR(SUMIFS(Trade!H:H,Trade!B:B,I14,Trade!A:A,A14,Trade!D:D,$L$9)/SUMIFS(Trade!F:F,Trade!B:B,I14,Trade!A:A,A14,Trade!D:D,$L$9),0)</f>
        <v>0</v>
      </c>
      <c r="O14" s="57">
        <f ca="1">IFERROR(SUMIFS(Trade!H:H,Trade!B:B,I14,Trade!A:A,A14,Trade!D:D,$M$9)/SUMIFS(Trade!F:F,Trade!B:B,I14,Trade!A:A,A14,Trade!D:D,$M$9),0)</f>
        <v>0</v>
      </c>
      <c r="P14" s="57">
        <f ca="1">SUMIFS(Trade!F:F,Trade!B:B,I14,Trade!D:D,$L$9,Trade!A:A,CONCATENATE("&lt;",$F$1))-SUMIFS(Trade!F:F,Trade!B:B,I14,Trade!D:D,$M$9,Trade!A:A,CONCATENATE("&lt;",$F$1))</f>
        <v>0</v>
      </c>
      <c r="Q14" s="57">
        <f>SUMIFS(Trade!F:F,Trade!B:B,I14,Trade!D:D,$L$9)-SUMIFS(Trade!F:F,Trade!B:B,I14,Trade!D:D,$M$9)</f>
        <v>0</v>
      </c>
      <c r="R14" s="62">
        <f t="shared" ca="1" si="8"/>
        <v>0</v>
      </c>
      <c r="S14" s="62">
        <f t="shared" ca="1" si="9"/>
        <v>0</v>
      </c>
      <c r="T14" s="62">
        <f t="shared" ca="1" si="10"/>
        <v>0</v>
      </c>
      <c r="U14" s="62">
        <f ca="1">SUMIFS(Trade!J:J,Trade!B:B,I14,Trade!A:A,A14)*-1</f>
        <v>0</v>
      </c>
    </row>
    <row r="15" spans="1:21" x14ac:dyDescent="0.15">
      <c r="A15" s="56">
        <f t="shared" ca="1" si="4"/>
        <v>43252</v>
      </c>
      <c r="B15" s="56">
        <f>RTD("wdf.rtq",,I15,"LastPrice")</f>
        <v>1837</v>
      </c>
      <c r="C15" s="56">
        <f>[1]!s_dq_close(I15,$F$2)</f>
        <v>1843</v>
      </c>
      <c r="D15" s="56">
        <f>[1]!s_info_contractmultiplier(I15)</f>
        <v>10</v>
      </c>
      <c r="E15" s="64" t="s">
        <v>20</v>
      </c>
      <c r="F15" s="56">
        <v>-48.718400000000003</v>
      </c>
      <c r="I15" s="67" t="str">
        <f t="shared" si="5"/>
        <v>c1901</v>
      </c>
      <c r="J15" s="67">
        <f t="shared" ca="1" si="6"/>
        <v>11.281599999999997</v>
      </c>
      <c r="K15" s="56">
        <f t="shared" ca="1" si="7"/>
        <v>60</v>
      </c>
      <c r="L15" s="56">
        <f ca="1">SUMIFS(Trade!F:F,Trade!B:B,I15,Trade!A:A,A15,Trade!D:D,$L$9)</f>
        <v>0</v>
      </c>
      <c r="M15" s="56">
        <f ca="1">SUMIFS(Trade!F:F,Trade!B:B,I15,Trade!A:A,A15,Trade!D:D,$M$9)</f>
        <v>0</v>
      </c>
      <c r="N15" s="57">
        <f ca="1">IFERROR(SUMIFS(Trade!H:H,Trade!B:B,I15,Trade!A:A,A15,Trade!D:D,$L$9)/SUMIFS(Trade!F:F,Trade!B:B,I15,Trade!A:A,A15,Trade!D:D,$L$9),0)</f>
        <v>0</v>
      </c>
      <c r="O15" s="57">
        <f ca="1">IFERROR(SUMIFS(Trade!H:H,Trade!B:B,I15,Trade!A:A,A15,Trade!D:D,$M$9)/SUMIFS(Trade!F:F,Trade!B:B,I15,Trade!A:A,A15,Trade!D:D,$M$9),0)</f>
        <v>0</v>
      </c>
      <c r="P15" s="57">
        <f ca="1">SUMIFS(Trade!F:F,Trade!B:B,I15,Trade!D:D,$L$9,Trade!A:A,CONCATENATE("&lt;",$F$1))-SUMIFS(Trade!F:F,Trade!B:B,I15,Trade!D:D,$M$9,Trade!A:A,CONCATENATE("&lt;",$F$1))</f>
        <v>-1</v>
      </c>
      <c r="Q15" s="57">
        <f>SUMIFS(Trade!F:F,Trade!B:B,I15,Trade!D:D,$L$9)-SUMIFS(Trade!F:F,Trade!B:B,I15,Trade!D:D,$M$9)</f>
        <v>-1</v>
      </c>
      <c r="R15" s="62">
        <f t="shared" ca="1" si="8"/>
        <v>0</v>
      </c>
      <c r="S15" s="62">
        <f t="shared" ca="1" si="9"/>
        <v>60</v>
      </c>
      <c r="T15" s="62">
        <f t="shared" ca="1" si="10"/>
        <v>0</v>
      </c>
      <c r="U15" s="62">
        <f ca="1">SUMIFS(Trade!J:J,Trade!B:B,I15,Trade!A:A,A15)*-1</f>
        <v>0</v>
      </c>
    </row>
    <row r="16" spans="1:21" x14ac:dyDescent="0.15">
      <c r="A16" s="56">
        <f t="shared" ca="1" si="4"/>
        <v>43252</v>
      </c>
      <c r="B16" s="56">
        <f>RTD("wdf.rtq",,I16,"LastPrice")</f>
        <v>17790</v>
      </c>
      <c r="C16" s="56">
        <f>[1]!s_dq_close(I16,$F$2)</f>
        <v>17855</v>
      </c>
      <c r="D16" s="56">
        <f>[1]!s_info_contractmultiplier(I16)</f>
        <v>5</v>
      </c>
      <c r="E16" s="64" t="s">
        <v>32</v>
      </c>
      <c r="F16" s="56">
        <v>3678.3659399906601</v>
      </c>
      <c r="I16" s="67" t="str">
        <f t="shared" si="5"/>
        <v>CF809</v>
      </c>
      <c r="J16" s="67">
        <f t="shared" ca="1" si="6"/>
        <v>2378.3659399906601</v>
      </c>
      <c r="K16" s="56">
        <f t="shared" ca="1" si="7"/>
        <v>-1300</v>
      </c>
      <c r="L16" s="56">
        <f ca="1">SUMIFS(Trade!F:F,Trade!B:B,I16,Trade!A:A,A16,Trade!D:D,$L$9)</f>
        <v>0</v>
      </c>
      <c r="M16" s="56">
        <f ca="1">SUMIFS(Trade!F:F,Trade!B:B,I16,Trade!A:A,A16,Trade!D:D,$M$9)</f>
        <v>0</v>
      </c>
      <c r="N16" s="57">
        <f ca="1">IFERROR(SUMIFS(Trade!H:H,Trade!B:B,I16,Trade!A:A,A16,Trade!D:D,$L$9)/SUMIFS(Trade!F:F,Trade!B:B,I16,Trade!A:A,A16,Trade!D:D,$L$9),0)</f>
        <v>0</v>
      </c>
      <c r="O16" s="57">
        <f ca="1">IFERROR(SUMIFS(Trade!H:H,Trade!B:B,I16,Trade!A:A,A16,Trade!D:D,$M$9)/SUMIFS(Trade!F:F,Trade!B:B,I16,Trade!A:A,A16,Trade!D:D,$M$9),0)</f>
        <v>0</v>
      </c>
      <c r="P16" s="57">
        <f ca="1">SUMIFS(Trade!F:F,Trade!B:B,I16,Trade!D:D,$L$9,Trade!A:A,CONCATENATE("&lt;",$F$1))-SUMIFS(Trade!F:F,Trade!B:B,I16,Trade!D:D,$M$9,Trade!A:A,CONCATENATE("&lt;",$F$1))</f>
        <v>4</v>
      </c>
      <c r="Q16" s="57">
        <f>SUMIFS(Trade!F:F,Trade!B:B,I16,Trade!D:D,$L$9)-SUMIFS(Trade!F:F,Trade!B:B,I16,Trade!D:D,$M$9)</f>
        <v>4</v>
      </c>
      <c r="R16" s="62">
        <f t="shared" ca="1" si="8"/>
        <v>0</v>
      </c>
      <c r="S16" s="62">
        <f t="shared" ca="1" si="9"/>
        <v>-1300</v>
      </c>
      <c r="T16" s="62">
        <f t="shared" ca="1" si="10"/>
        <v>0</v>
      </c>
      <c r="U16" s="62">
        <f ca="1">SUMIFS(Trade!J:J,Trade!B:B,I16,Trade!A:A,A16)*-1</f>
        <v>0</v>
      </c>
    </row>
    <row r="17" spans="1:21" x14ac:dyDescent="0.15">
      <c r="A17" s="56">
        <f t="shared" ca="1" si="4"/>
        <v>43252</v>
      </c>
      <c r="B17" s="56">
        <f>RTD("wdf.rtq",,I17,"LastPrice")</f>
        <v>18650</v>
      </c>
      <c r="C17" s="56">
        <f>[1]!s_dq_close(I17,$F$2)</f>
        <v>18705</v>
      </c>
      <c r="D17" s="56">
        <f>[1]!s_info_contractmultiplier(I17)</f>
        <v>5</v>
      </c>
      <c r="E17" s="64" t="s">
        <v>31</v>
      </c>
      <c r="F17" s="56">
        <v>544.17014000000006</v>
      </c>
      <c r="I17" s="67" t="str">
        <f t="shared" si="5"/>
        <v>CF901</v>
      </c>
      <c r="J17" s="67">
        <f t="shared" ca="1" si="6"/>
        <v>544.17014000000006</v>
      </c>
      <c r="K17" s="56">
        <f t="shared" ca="1" si="7"/>
        <v>0</v>
      </c>
      <c r="L17" s="56">
        <f ca="1">SUMIFS(Trade!F:F,Trade!B:B,I17,Trade!A:A,A17,Trade!D:D,$L$9)</f>
        <v>0</v>
      </c>
      <c r="M17" s="56">
        <f ca="1">SUMIFS(Trade!F:F,Trade!B:B,I17,Trade!A:A,A17,Trade!D:D,$M$9)</f>
        <v>0</v>
      </c>
      <c r="N17" s="57">
        <f ca="1">IFERROR(SUMIFS(Trade!H:H,Trade!B:B,I17,Trade!A:A,A17,Trade!D:D,$L$9)/SUMIFS(Trade!F:F,Trade!B:B,I17,Trade!A:A,A17,Trade!D:D,$L$9),0)</f>
        <v>0</v>
      </c>
      <c r="O17" s="57">
        <f ca="1">IFERROR(SUMIFS(Trade!H:H,Trade!B:B,I17,Trade!A:A,A17,Trade!D:D,$M$9)/SUMIFS(Trade!F:F,Trade!B:B,I17,Trade!A:A,A17,Trade!D:D,$M$9),0)</f>
        <v>0</v>
      </c>
      <c r="P17" s="57">
        <f ca="1">SUMIFS(Trade!F:F,Trade!B:B,I17,Trade!D:D,$L$9,Trade!A:A,CONCATENATE("&lt;",$F$1))-SUMIFS(Trade!F:F,Trade!B:B,I17,Trade!D:D,$M$9,Trade!A:A,CONCATENATE("&lt;",$F$1))</f>
        <v>0</v>
      </c>
      <c r="Q17" s="57">
        <f>SUMIFS(Trade!F:F,Trade!B:B,I17,Trade!D:D,$L$9)-SUMIFS(Trade!F:F,Trade!B:B,I17,Trade!D:D,$M$9)</f>
        <v>0</v>
      </c>
      <c r="R17" s="62">
        <f t="shared" ca="1" si="8"/>
        <v>0</v>
      </c>
      <c r="S17" s="62">
        <f t="shared" ca="1" si="9"/>
        <v>0</v>
      </c>
      <c r="T17" s="62">
        <f t="shared" ca="1" si="10"/>
        <v>0</v>
      </c>
      <c r="U17" s="62">
        <f ca="1">SUMIFS(Trade!J:J,Trade!B:B,I17,Trade!A:A,A17)*-1</f>
        <v>0</v>
      </c>
    </row>
    <row r="18" spans="1:21" x14ac:dyDescent="0.15">
      <c r="A18" s="56">
        <f t="shared" ca="1" si="4"/>
        <v>43252</v>
      </c>
      <c r="B18" s="56">
        <f>RTD("wdf.rtq",,I18,"LastPrice")</f>
        <v>51380</v>
      </c>
      <c r="C18" s="56">
        <f>[1]!s_dq_close(I18,$F$2)</f>
        <v>50780</v>
      </c>
      <c r="D18" s="56">
        <f>[1]!s_info_contractmultiplier(I18)</f>
        <v>5</v>
      </c>
      <c r="E18" s="64" t="s">
        <v>37</v>
      </c>
      <c r="F18" s="56">
        <v>2.8031699999999998E-7</v>
      </c>
      <c r="I18" s="67" t="str">
        <f t="shared" si="5"/>
        <v>cu1807</v>
      </c>
      <c r="J18" s="67">
        <f t="shared" ca="1" si="6"/>
        <v>2.8031699999999998E-7</v>
      </c>
      <c r="K18" s="56">
        <f t="shared" ca="1" si="7"/>
        <v>0</v>
      </c>
      <c r="L18" s="56">
        <f ca="1">SUMIFS(Trade!F:F,Trade!B:B,I18,Trade!A:A,A18,Trade!D:D,$L$9)</f>
        <v>0</v>
      </c>
      <c r="M18" s="56">
        <f ca="1">SUMIFS(Trade!F:F,Trade!B:B,I18,Trade!A:A,A18,Trade!D:D,$M$9)</f>
        <v>0</v>
      </c>
      <c r="N18" s="57">
        <f ca="1">IFERROR(SUMIFS(Trade!H:H,Trade!B:B,I18,Trade!A:A,A18,Trade!D:D,$L$9)/SUMIFS(Trade!F:F,Trade!B:B,I18,Trade!A:A,A18,Trade!D:D,$L$9),0)</f>
        <v>0</v>
      </c>
      <c r="O18" s="57">
        <f ca="1">IFERROR(SUMIFS(Trade!H:H,Trade!B:B,I18,Trade!A:A,A18,Trade!D:D,$M$9)/SUMIFS(Trade!F:F,Trade!B:B,I18,Trade!A:A,A18,Trade!D:D,$M$9),0)</f>
        <v>0</v>
      </c>
      <c r="P18" s="57">
        <f ca="1">SUMIFS(Trade!F:F,Trade!B:B,I18,Trade!D:D,$L$9,Trade!A:A,CONCATENATE("&lt;",$F$1))-SUMIFS(Trade!F:F,Trade!B:B,I18,Trade!D:D,$M$9,Trade!A:A,CONCATENATE("&lt;",$F$1))</f>
        <v>0</v>
      </c>
      <c r="Q18" s="57">
        <f>SUMIFS(Trade!F:F,Trade!B:B,I18,Trade!D:D,$L$9)-SUMIFS(Trade!F:F,Trade!B:B,I18,Trade!D:D,$M$9)</f>
        <v>0</v>
      </c>
      <c r="R18" s="62">
        <f t="shared" ca="1" si="8"/>
        <v>0</v>
      </c>
      <c r="S18" s="62">
        <f t="shared" ca="1" si="9"/>
        <v>0</v>
      </c>
      <c r="T18" s="62">
        <f t="shared" ca="1" si="10"/>
        <v>0</v>
      </c>
      <c r="U18" s="62">
        <f ca="1">SUMIFS(Trade!J:J,Trade!B:B,I18,Trade!A:A,A18)*-1</f>
        <v>0</v>
      </c>
    </row>
    <row r="19" spans="1:21" x14ac:dyDescent="0.15">
      <c r="A19" s="56">
        <f t="shared" ca="1" si="4"/>
        <v>43252</v>
      </c>
      <c r="B19" s="56">
        <f>RTD("wdf.rtq",,I19,"LastPrice")</f>
        <v>51560</v>
      </c>
      <c r="C19" s="56">
        <f>[1]!s_dq_close(I19,$F$2)</f>
        <v>50930</v>
      </c>
      <c r="D19" s="56">
        <f>[1]!s_info_contractmultiplier(I19)</f>
        <v>5</v>
      </c>
      <c r="E19" s="64" t="s">
        <v>129</v>
      </c>
      <c r="F19" s="56">
        <v>-0.651563</v>
      </c>
      <c r="I19" s="67" t="str">
        <f t="shared" si="5"/>
        <v>cu1808</v>
      </c>
      <c r="J19" s="67">
        <f t="shared" ca="1" si="6"/>
        <v>-0.651563</v>
      </c>
      <c r="K19" s="56">
        <f t="shared" ca="1" si="7"/>
        <v>0</v>
      </c>
      <c r="L19" s="56">
        <f ca="1">SUMIFS(Trade!F:F,Trade!B:B,I19,Trade!A:A,A19,Trade!D:D,$L$9)</f>
        <v>0</v>
      </c>
      <c r="M19" s="56">
        <f ca="1">SUMIFS(Trade!F:F,Trade!B:B,I19,Trade!A:A,A19,Trade!D:D,$M$9)</f>
        <v>0</v>
      </c>
      <c r="N19" s="57">
        <f ca="1">IFERROR(SUMIFS(Trade!H:H,Trade!B:B,I19,Trade!A:A,A19,Trade!D:D,$L$9)/SUMIFS(Trade!F:F,Trade!B:B,I19,Trade!A:A,A19,Trade!D:D,$L$9),0)</f>
        <v>0</v>
      </c>
      <c r="O19" s="57">
        <f ca="1">IFERROR(SUMIFS(Trade!H:H,Trade!B:B,I19,Trade!A:A,A19,Trade!D:D,$M$9)/SUMIFS(Trade!F:F,Trade!B:B,I19,Trade!A:A,A19,Trade!D:D,$M$9),0)</f>
        <v>0</v>
      </c>
      <c r="P19" s="57">
        <f ca="1">SUMIFS(Trade!F:F,Trade!B:B,I19,Trade!D:D,$L$9,Trade!A:A,CONCATENATE("&lt;",$F$1))-SUMIFS(Trade!F:F,Trade!B:B,I19,Trade!D:D,$M$9,Trade!A:A,CONCATENATE("&lt;",$F$1))</f>
        <v>0</v>
      </c>
      <c r="Q19" s="57">
        <f>SUMIFS(Trade!F:F,Trade!B:B,I19,Trade!D:D,$L$9)-SUMIFS(Trade!F:F,Trade!B:B,I19,Trade!D:D,$M$9)</f>
        <v>0</v>
      </c>
      <c r="R19" s="62">
        <f t="shared" ca="1" si="8"/>
        <v>0</v>
      </c>
      <c r="S19" s="62">
        <f t="shared" ca="1" si="9"/>
        <v>0</v>
      </c>
      <c r="T19" s="62">
        <f t="shared" ca="1" si="10"/>
        <v>0</v>
      </c>
      <c r="U19" s="62">
        <f ca="1">SUMIFS(Trade!J:J,Trade!B:B,I19,Trade!A:A,A19)*-1</f>
        <v>0</v>
      </c>
    </row>
    <row r="20" spans="1:21" x14ac:dyDescent="0.15">
      <c r="A20" s="56">
        <f t="shared" ca="1" si="4"/>
        <v>43252</v>
      </c>
      <c r="B20" s="56">
        <f>RTD("wdf.rtq",,I20,"LastPrice")</f>
        <v>3901</v>
      </c>
      <c r="C20" s="56">
        <f>[1]!s_dq_close(I20,$F$2)</f>
        <v>3867</v>
      </c>
      <c r="D20" s="56">
        <f>[1]!s_info_contractmultiplier(I20)</f>
        <v>10</v>
      </c>
      <c r="E20" s="64" t="s">
        <v>28</v>
      </c>
      <c r="F20" s="56">
        <v>-71218.264683878064</v>
      </c>
      <c r="I20" s="67" t="str">
        <f t="shared" si="5"/>
        <v>hc1810</v>
      </c>
      <c r="J20" s="67">
        <f t="shared" ca="1" si="6"/>
        <v>-158.26468387806381</v>
      </c>
      <c r="K20" s="56">
        <f t="shared" ca="1" si="7"/>
        <v>71060</v>
      </c>
      <c r="L20" s="56">
        <f ca="1">SUMIFS(Trade!F:F,Trade!B:B,I20,Trade!A:A,A20,Trade!D:D,$L$9)</f>
        <v>0</v>
      </c>
      <c r="M20" s="56">
        <f ca="1">SUMIFS(Trade!F:F,Trade!B:B,I20,Trade!A:A,A20,Trade!D:D,$M$9)</f>
        <v>0</v>
      </c>
      <c r="N20" s="57">
        <f ca="1">IFERROR(SUMIFS(Trade!H:H,Trade!B:B,I20,Trade!A:A,A20,Trade!D:D,$L$9)/SUMIFS(Trade!F:F,Trade!B:B,I20,Trade!A:A,A20,Trade!D:D,$L$9),0)</f>
        <v>0</v>
      </c>
      <c r="O20" s="57">
        <f ca="1">IFERROR(SUMIFS(Trade!H:H,Trade!B:B,I20,Trade!A:A,A20,Trade!D:D,$M$9)/SUMIFS(Trade!F:F,Trade!B:B,I20,Trade!A:A,A20,Trade!D:D,$M$9),0)</f>
        <v>0</v>
      </c>
      <c r="P20" s="57">
        <f ca="1">SUMIFS(Trade!F:F,Trade!B:B,I20,Trade!D:D,$L$9,Trade!A:A,CONCATENATE("&lt;",$F$1))-SUMIFS(Trade!F:F,Trade!B:B,I20,Trade!D:D,$M$9,Trade!A:A,CONCATENATE("&lt;",$F$1))</f>
        <v>209</v>
      </c>
      <c r="Q20" s="57">
        <f>SUMIFS(Trade!F:F,Trade!B:B,I20,Trade!D:D,$L$9)-SUMIFS(Trade!F:F,Trade!B:B,I20,Trade!D:D,$M$9)</f>
        <v>209</v>
      </c>
      <c r="R20" s="62">
        <f t="shared" ca="1" si="8"/>
        <v>0</v>
      </c>
      <c r="S20" s="62">
        <f t="shared" ca="1" si="9"/>
        <v>71060</v>
      </c>
      <c r="T20" s="62">
        <f t="shared" ca="1" si="10"/>
        <v>0</v>
      </c>
      <c r="U20" s="62">
        <f ca="1">SUMIFS(Trade!J:J,Trade!B:B,I20,Trade!A:A,A20)*-1</f>
        <v>0</v>
      </c>
    </row>
    <row r="21" spans="1:21" x14ac:dyDescent="0.15">
      <c r="A21" s="56">
        <f t="shared" ca="1" si="4"/>
        <v>43252</v>
      </c>
      <c r="B21" s="56">
        <f>RTD("wdf.rtq",,I21,"LastPrice")</f>
        <v>462.5</v>
      </c>
      <c r="C21" s="56">
        <f>[1]!s_dq_close(I21,$F$2)</f>
        <v>455.5</v>
      </c>
      <c r="D21" s="56">
        <f>[1]!s_info_contractmultiplier(I21)</f>
        <v>100</v>
      </c>
      <c r="E21" s="64" t="s">
        <v>65</v>
      </c>
      <c r="F21" s="56">
        <v>-30.0566</v>
      </c>
      <c r="I21" s="67" t="str">
        <f t="shared" si="5"/>
        <v>i1809</v>
      </c>
      <c r="J21" s="67">
        <f t="shared" ca="1" si="6"/>
        <v>-30.0566</v>
      </c>
      <c r="K21" s="56">
        <f t="shared" ca="1" si="7"/>
        <v>0</v>
      </c>
      <c r="L21" s="56">
        <f ca="1">SUMIFS(Trade!F:F,Trade!B:B,I21,Trade!A:A,A21,Trade!D:D,$L$9)</f>
        <v>0</v>
      </c>
      <c r="M21" s="56">
        <f ca="1">SUMIFS(Trade!F:F,Trade!B:B,I21,Trade!A:A,A21,Trade!D:D,$M$9)</f>
        <v>0</v>
      </c>
      <c r="N21" s="57">
        <f ca="1">IFERROR(SUMIFS(Trade!H:H,Trade!B:B,I21,Trade!A:A,A21,Trade!D:D,$L$9)/SUMIFS(Trade!F:F,Trade!B:B,I21,Trade!A:A,A21,Trade!D:D,$L$9),0)</f>
        <v>0</v>
      </c>
      <c r="O21" s="57">
        <f ca="1">IFERROR(SUMIFS(Trade!H:H,Trade!B:B,I21,Trade!A:A,A21,Trade!D:D,$M$9)/SUMIFS(Trade!F:F,Trade!B:B,I21,Trade!A:A,A21,Trade!D:D,$M$9),0)</f>
        <v>0</v>
      </c>
      <c r="P21" s="57">
        <f ca="1">SUMIFS(Trade!F:F,Trade!B:B,I21,Trade!D:D,$L$9,Trade!A:A,CONCATENATE("&lt;",$F$1))-SUMIFS(Trade!F:F,Trade!B:B,I21,Trade!D:D,$M$9,Trade!A:A,CONCATENATE("&lt;",$F$1))</f>
        <v>0</v>
      </c>
      <c r="Q21" s="57">
        <f>SUMIFS(Trade!F:F,Trade!B:B,I21,Trade!D:D,$L$9)-SUMIFS(Trade!F:F,Trade!B:B,I21,Trade!D:D,$M$9)</f>
        <v>0</v>
      </c>
      <c r="R21" s="62">
        <f t="shared" ca="1" si="8"/>
        <v>0</v>
      </c>
      <c r="S21" s="62">
        <f t="shared" ca="1" si="9"/>
        <v>0</v>
      </c>
      <c r="T21" s="62">
        <f t="shared" ca="1" si="10"/>
        <v>0</v>
      </c>
      <c r="U21" s="62">
        <f ca="1">SUMIFS(Trade!J:J,Trade!B:B,I21,Trade!A:A,A21)*-1</f>
        <v>0</v>
      </c>
    </row>
    <row r="22" spans="1:21" x14ac:dyDescent="0.15">
      <c r="A22" s="56">
        <f t="shared" ca="1" si="4"/>
        <v>43252</v>
      </c>
      <c r="B22" s="56">
        <f>RTD("wdf.rtq",,I22,"LastPrice")</f>
        <v>3020</v>
      </c>
      <c r="C22" s="56">
        <f>[1]!s_dq_close(I22,$F$2)</f>
        <v>3045</v>
      </c>
      <c r="D22" s="56">
        <f>[1]!s_info_contractmultiplier(I22)</f>
        <v>10</v>
      </c>
      <c r="E22" s="64" t="s">
        <v>35</v>
      </c>
      <c r="F22" s="56">
        <v>2.66748E-9</v>
      </c>
      <c r="I22" s="67" t="str">
        <f t="shared" si="5"/>
        <v>m1809</v>
      </c>
      <c r="J22" s="67">
        <f t="shared" ca="1" si="6"/>
        <v>2.66748E-9</v>
      </c>
      <c r="K22" s="56">
        <f t="shared" ca="1" si="7"/>
        <v>0</v>
      </c>
      <c r="L22" s="56">
        <f ca="1">SUMIFS(Trade!F:F,Trade!B:B,I22,Trade!A:A,A22,Trade!D:D,$L$9)</f>
        <v>0</v>
      </c>
      <c r="M22" s="56">
        <f ca="1">SUMIFS(Trade!F:F,Trade!B:B,I22,Trade!A:A,A22,Trade!D:D,$M$9)</f>
        <v>0</v>
      </c>
      <c r="N22" s="57">
        <f ca="1">IFERROR(SUMIFS(Trade!H:H,Trade!B:B,I22,Trade!A:A,A22,Trade!D:D,$L$9)/SUMIFS(Trade!F:F,Trade!B:B,I22,Trade!A:A,A22,Trade!D:D,$L$9),0)</f>
        <v>0</v>
      </c>
      <c r="O22" s="57">
        <f ca="1">IFERROR(SUMIFS(Trade!H:H,Trade!B:B,I22,Trade!A:A,A22,Trade!D:D,$M$9)/SUMIFS(Trade!F:F,Trade!B:B,I22,Trade!A:A,A22,Trade!D:D,$M$9),0)</f>
        <v>0</v>
      </c>
      <c r="P22" s="57">
        <f ca="1">SUMIFS(Trade!F:F,Trade!B:B,I22,Trade!D:D,$L$9,Trade!A:A,CONCATENATE("&lt;",$F$1))-SUMIFS(Trade!F:F,Trade!B:B,I22,Trade!D:D,$M$9,Trade!A:A,CONCATENATE("&lt;",$F$1))</f>
        <v>0</v>
      </c>
      <c r="Q22" s="57">
        <f>SUMIFS(Trade!F:F,Trade!B:B,I22,Trade!D:D,$L$9)-SUMIFS(Trade!F:F,Trade!B:B,I22,Trade!D:D,$M$9)</f>
        <v>0</v>
      </c>
      <c r="R22" s="62">
        <f t="shared" ca="1" si="8"/>
        <v>0</v>
      </c>
      <c r="S22" s="62">
        <f t="shared" ca="1" si="9"/>
        <v>0</v>
      </c>
      <c r="T22" s="62">
        <f t="shared" ca="1" si="10"/>
        <v>0</v>
      </c>
      <c r="U22" s="62">
        <f ca="1">SUMIFS(Trade!J:J,Trade!B:B,I22,Trade!A:A,A22)*-1</f>
        <v>0</v>
      </c>
    </row>
    <row r="23" spans="1:21" x14ac:dyDescent="0.15">
      <c r="A23" s="56">
        <f t="shared" ca="1" si="4"/>
        <v>43252</v>
      </c>
      <c r="B23" s="56">
        <f>RTD("wdf.rtq",,I23,"LastPrice")</f>
        <v>2758</v>
      </c>
      <c r="C23" s="56">
        <f>[1]!s_dq_close(I23,$F$2)</f>
        <v>2719</v>
      </c>
      <c r="D23" s="56">
        <f>[1]!s_info_contractmultiplier(I23)</f>
        <v>10</v>
      </c>
      <c r="E23" s="64" t="s">
        <v>36</v>
      </c>
      <c r="F23" s="56">
        <v>-384.84499999843661</v>
      </c>
      <c r="I23" s="67" t="str">
        <f t="shared" si="5"/>
        <v>MA809</v>
      </c>
      <c r="J23" s="67">
        <f t="shared" ca="1" si="6"/>
        <v>5.1550000015633941</v>
      </c>
      <c r="K23" s="56">
        <f t="shared" ca="1" si="7"/>
        <v>390</v>
      </c>
      <c r="L23" s="56">
        <f ca="1">SUMIFS(Trade!F:F,Trade!B:B,I23,Trade!A:A,A23,Trade!D:D,$L$9)</f>
        <v>0</v>
      </c>
      <c r="M23" s="56">
        <f ca="1">SUMIFS(Trade!F:F,Trade!B:B,I23,Trade!A:A,A23,Trade!D:D,$M$9)</f>
        <v>0</v>
      </c>
      <c r="N23" s="57">
        <f ca="1">IFERROR(SUMIFS(Trade!H:H,Trade!B:B,I23,Trade!A:A,A23,Trade!D:D,$L$9)/SUMIFS(Trade!F:F,Trade!B:B,I23,Trade!A:A,A23,Trade!D:D,$L$9),0)</f>
        <v>0</v>
      </c>
      <c r="O23" s="57">
        <f ca="1">IFERROR(SUMIFS(Trade!H:H,Trade!B:B,I23,Trade!A:A,A23,Trade!D:D,$M$9)/SUMIFS(Trade!F:F,Trade!B:B,I23,Trade!A:A,A23,Trade!D:D,$M$9),0)</f>
        <v>0</v>
      </c>
      <c r="P23" s="57">
        <f ca="1">SUMIFS(Trade!F:F,Trade!B:B,I23,Trade!D:D,$L$9,Trade!A:A,CONCATENATE("&lt;",$F$1))-SUMIFS(Trade!F:F,Trade!B:B,I23,Trade!D:D,$M$9,Trade!A:A,CONCATENATE("&lt;",$F$1))</f>
        <v>1</v>
      </c>
      <c r="Q23" s="57">
        <f>SUMIFS(Trade!F:F,Trade!B:B,I23,Trade!D:D,$L$9)-SUMIFS(Trade!F:F,Trade!B:B,I23,Trade!D:D,$M$9)</f>
        <v>1</v>
      </c>
      <c r="R23" s="62">
        <f t="shared" ca="1" si="8"/>
        <v>0</v>
      </c>
      <c r="S23" s="62">
        <f t="shared" ca="1" si="9"/>
        <v>390</v>
      </c>
      <c r="T23" s="62">
        <f t="shared" ca="1" si="10"/>
        <v>0</v>
      </c>
      <c r="U23" s="62">
        <f ca="1">SUMIFS(Trade!J:J,Trade!B:B,I23,Trade!A:A,A23)*-1</f>
        <v>0</v>
      </c>
    </row>
    <row r="24" spans="1:21" x14ac:dyDescent="0.15">
      <c r="A24" s="56">
        <f t="shared" ca="1" si="4"/>
        <v>43252</v>
      </c>
      <c r="B24" s="56">
        <f>RTD("wdf.rtq",,I24,"LastPrice")</f>
        <v>5096</v>
      </c>
      <c r="C24" s="56">
        <f>[1]!s_dq_close(I24,$F$2)</f>
        <v>5088</v>
      </c>
      <c r="D24" s="56">
        <f>[1]!s_info_contractmultiplier(I24)</f>
        <v>10</v>
      </c>
      <c r="E24" s="64" t="s">
        <v>42</v>
      </c>
      <c r="F24" s="56">
        <v>0</v>
      </c>
      <c r="I24" s="67" t="str">
        <f t="shared" si="5"/>
        <v>p1809</v>
      </c>
      <c r="J24" s="67">
        <f t="shared" ca="1" si="6"/>
        <v>0</v>
      </c>
      <c r="K24" s="56">
        <f t="shared" ca="1" si="7"/>
        <v>0</v>
      </c>
      <c r="L24" s="56">
        <f ca="1">SUMIFS(Trade!F:F,Trade!B:B,I24,Trade!A:A,A24,Trade!D:D,$L$9)</f>
        <v>0</v>
      </c>
      <c r="M24" s="56">
        <f ca="1">SUMIFS(Trade!F:F,Trade!B:B,I24,Trade!A:A,A24,Trade!D:D,$M$9)</f>
        <v>0</v>
      </c>
      <c r="N24" s="57">
        <f ca="1">IFERROR(SUMIFS(Trade!H:H,Trade!B:B,I24,Trade!A:A,A24,Trade!D:D,$L$9)/SUMIFS(Trade!F:F,Trade!B:B,I24,Trade!A:A,A24,Trade!D:D,$L$9),0)</f>
        <v>0</v>
      </c>
      <c r="O24" s="57">
        <f ca="1">IFERROR(SUMIFS(Trade!H:H,Trade!B:B,I24,Trade!A:A,A24,Trade!D:D,$M$9)/SUMIFS(Trade!F:F,Trade!B:B,I24,Trade!A:A,A24,Trade!D:D,$M$9),0)</f>
        <v>0</v>
      </c>
      <c r="P24" s="57">
        <f ca="1">SUMIFS(Trade!F:F,Trade!B:B,I24,Trade!D:D,$L$9,Trade!A:A,CONCATENATE("&lt;",$F$1))-SUMIFS(Trade!F:F,Trade!B:B,I24,Trade!D:D,$M$9,Trade!A:A,CONCATENATE("&lt;",$F$1))</f>
        <v>0</v>
      </c>
      <c r="Q24" s="57">
        <f>SUMIFS(Trade!F:F,Trade!B:B,I24,Trade!D:D,$L$9)-SUMIFS(Trade!F:F,Trade!B:B,I24,Trade!D:D,$M$9)</f>
        <v>0</v>
      </c>
      <c r="R24" s="62">
        <f t="shared" ca="1" si="8"/>
        <v>0</v>
      </c>
      <c r="S24" s="62">
        <f t="shared" ca="1" si="9"/>
        <v>0</v>
      </c>
      <c r="T24" s="62">
        <f t="shared" ca="1" si="10"/>
        <v>0</v>
      </c>
      <c r="U24" s="62">
        <f ca="1">SUMIFS(Trade!J:J,Trade!B:B,I24,Trade!A:A,A24)*-1</f>
        <v>0</v>
      </c>
    </row>
    <row r="25" spans="1:21" x14ac:dyDescent="0.15">
      <c r="A25" s="56">
        <f t="shared" ca="1" si="4"/>
        <v>43252</v>
      </c>
      <c r="B25" s="56">
        <f>RTD("wdf.rtq",,I25,"LastPrice")</f>
        <v>19940</v>
      </c>
      <c r="C25" s="56">
        <f>[1]!s_dq_close(I25,$F$2)</f>
        <v>19835</v>
      </c>
      <c r="D25" s="56">
        <f>[1]!s_info_contractmultiplier(I25)</f>
        <v>5</v>
      </c>
      <c r="E25" s="64" t="s">
        <v>38</v>
      </c>
      <c r="F25" s="56">
        <v>236250</v>
      </c>
      <c r="I25" s="67" t="str">
        <f t="shared" si="5"/>
        <v>pb1807</v>
      </c>
      <c r="J25" s="67">
        <f ca="1">K25+F25</f>
        <v>0</v>
      </c>
      <c r="K25" s="56">
        <f t="shared" ca="1" si="7"/>
        <v>-236250</v>
      </c>
      <c r="L25" s="56">
        <f ca="1">SUMIFS(Trade!F:F,Trade!B:B,I25,Trade!A:A,A25,Trade!D:D,$L$9)</f>
        <v>0</v>
      </c>
      <c r="M25" s="56">
        <f ca="1">SUMIFS(Trade!F:F,Trade!B:B,I25,Trade!A:A,A25,Trade!D:D,$M$9)</f>
        <v>0</v>
      </c>
      <c r="N25" s="57">
        <f ca="1">IFERROR(SUMIFS(Trade!H:H,Trade!B:B,I25,Trade!A:A,A25,Trade!D:D,$L$9)/SUMIFS(Trade!F:F,Trade!B:B,I25,Trade!A:A,A25,Trade!D:D,$L$9),0)</f>
        <v>0</v>
      </c>
      <c r="O25" s="57">
        <f ca="1">IFERROR(SUMIFS(Trade!H:H,Trade!B:B,I25,Trade!A:A,A25,Trade!D:D,$M$9)/SUMIFS(Trade!F:F,Trade!B:B,I25,Trade!A:A,A25,Trade!D:D,$M$9),0)</f>
        <v>0</v>
      </c>
      <c r="P25" s="57">
        <f ca="1">SUMIFS(Trade!F:F,Trade!B:B,I25,Trade!D:D,$L$9,Trade!A:A,CONCATENATE("&lt;",$F$1))-SUMIFS(Trade!F:F,Trade!B:B,I25,Trade!D:D,$M$9,Trade!A:A,CONCATENATE("&lt;",$F$1))</f>
        <v>-450</v>
      </c>
      <c r="Q25" s="57">
        <f>SUMIFS(Trade!F:F,Trade!B:B,I25,Trade!D:D,$L$9)-SUMIFS(Trade!F:F,Trade!B:B,I25,Trade!D:D,$M$9)</f>
        <v>-450</v>
      </c>
      <c r="R25" s="62">
        <f t="shared" ca="1" si="8"/>
        <v>0</v>
      </c>
      <c r="S25" s="62">
        <f t="shared" ca="1" si="9"/>
        <v>-236250</v>
      </c>
      <c r="T25" s="62">
        <f t="shared" ca="1" si="10"/>
        <v>0</v>
      </c>
      <c r="U25" s="62">
        <f ca="1">SUMIFS(Trade!J:J,Trade!B:B,I25,Trade!A:A,A25)*-1</f>
        <v>0</v>
      </c>
    </row>
    <row r="26" spans="1:21" x14ac:dyDescent="0.15">
      <c r="A26" s="56">
        <f t="shared" ca="1" si="4"/>
        <v>43252</v>
      </c>
      <c r="B26" s="56">
        <f>RTD("wdf.rtq",,I26,"LastPrice")</f>
        <v>19590</v>
      </c>
      <c r="C26" s="56">
        <f>[1]!s_dq_close(I26,$F$2)</f>
        <v>19500</v>
      </c>
      <c r="D26" s="56">
        <f>[1]!s_info_contractmultiplier(I26)</f>
        <v>5</v>
      </c>
      <c r="E26" s="64" t="s">
        <v>128</v>
      </c>
      <c r="F26" s="56">
        <v>22500</v>
      </c>
      <c r="I26" s="67" t="str">
        <f t="shared" si="5"/>
        <v>pb1808</v>
      </c>
      <c r="J26" s="67">
        <f t="shared" ca="1" si="6"/>
        <v>0</v>
      </c>
      <c r="K26" s="56">
        <f t="shared" ca="1" si="7"/>
        <v>-22500</v>
      </c>
      <c r="L26" s="56">
        <f ca="1">SUMIFS(Trade!F:F,Trade!B:B,I26,Trade!A:A,A26,Trade!D:D,$L$9)</f>
        <v>0</v>
      </c>
      <c r="M26" s="56">
        <f ca="1">SUMIFS(Trade!F:F,Trade!B:B,I26,Trade!A:A,A26,Trade!D:D,$M$9)</f>
        <v>0</v>
      </c>
      <c r="N26" s="57">
        <f ca="1">IFERROR(SUMIFS(Trade!H:H,Trade!B:B,I26,Trade!A:A,A26,Trade!D:D,$L$9)/SUMIFS(Trade!F:F,Trade!B:B,I26,Trade!A:A,A26,Trade!D:D,$L$9),0)</f>
        <v>0</v>
      </c>
      <c r="O26" s="57">
        <f ca="1">IFERROR(SUMIFS(Trade!H:H,Trade!B:B,I26,Trade!A:A,A26,Trade!D:D,$M$9)/SUMIFS(Trade!F:F,Trade!B:B,I26,Trade!A:A,A26,Trade!D:D,$M$9),0)</f>
        <v>0</v>
      </c>
      <c r="P26" s="57">
        <f ca="1">SUMIFS(Trade!F:F,Trade!B:B,I26,Trade!D:D,$L$9,Trade!A:A,CONCATENATE("&lt;",$F$1))-SUMIFS(Trade!F:F,Trade!B:B,I26,Trade!D:D,$M$9,Trade!A:A,CONCATENATE("&lt;",$F$1))</f>
        <v>-50</v>
      </c>
      <c r="Q26" s="57">
        <f>SUMIFS(Trade!F:F,Trade!B:B,I26,Trade!D:D,$L$9)-SUMIFS(Trade!F:F,Trade!B:B,I26,Trade!D:D,$M$9)</f>
        <v>-50</v>
      </c>
      <c r="R26" s="62">
        <f t="shared" ca="1" si="8"/>
        <v>0</v>
      </c>
      <c r="S26" s="62">
        <f t="shared" ca="1" si="9"/>
        <v>-22500</v>
      </c>
      <c r="T26" s="62">
        <f t="shared" ca="1" si="10"/>
        <v>0</v>
      </c>
      <c r="U26" s="62">
        <f ca="1">SUMIFS(Trade!J:J,Trade!B:B,I26,Trade!A:A,A26)*-1</f>
        <v>0</v>
      </c>
    </row>
    <row r="27" spans="1:21" x14ac:dyDescent="0.15">
      <c r="A27" s="56">
        <f t="shared" ca="1" si="4"/>
        <v>43252</v>
      </c>
      <c r="B27" s="56">
        <f>RTD("wdf.rtq",,I27,"LastPrice")</f>
        <v>3696</v>
      </c>
      <c r="C27" s="56">
        <f>[1]!s_dq_close(I27,$F$2)</f>
        <v>3644</v>
      </c>
      <c r="D27" s="56">
        <f>[1]!s_info_contractmultiplier(I27)</f>
        <v>10</v>
      </c>
      <c r="E27" s="64" t="s">
        <v>25</v>
      </c>
      <c r="F27" s="56">
        <v>-22355.909810818339</v>
      </c>
      <c r="I27" s="67" t="str">
        <f t="shared" si="5"/>
        <v>rb1810</v>
      </c>
      <c r="J27" s="67">
        <f t="shared" ca="1" si="6"/>
        <v>-1035.9098108183389</v>
      </c>
      <c r="K27" s="56">
        <f t="shared" ca="1" si="7"/>
        <v>21320</v>
      </c>
      <c r="L27" s="56">
        <f ca="1">SUMIFS(Trade!F:F,Trade!B:B,I27,Trade!A:A,A27,Trade!D:D,$L$9)</f>
        <v>0</v>
      </c>
      <c r="M27" s="56">
        <f ca="1">SUMIFS(Trade!F:F,Trade!B:B,I27,Trade!A:A,A27,Trade!D:D,$M$9)</f>
        <v>0</v>
      </c>
      <c r="N27" s="57">
        <f ca="1">IFERROR(SUMIFS(Trade!H:H,Trade!B:B,I27,Trade!A:A,A27,Trade!D:D,$L$9)/SUMIFS(Trade!F:F,Trade!B:B,I27,Trade!A:A,A27,Trade!D:D,$L$9),0)</f>
        <v>0</v>
      </c>
      <c r="O27" s="57">
        <f ca="1">IFERROR(SUMIFS(Trade!H:H,Trade!B:B,I27,Trade!A:A,A27,Trade!D:D,$M$9)/SUMIFS(Trade!F:F,Trade!B:B,I27,Trade!A:A,A27,Trade!D:D,$M$9),0)</f>
        <v>0</v>
      </c>
      <c r="P27" s="57">
        <f ca="1">SUMIFS(Trade!F:F,Trade!B:B,I27,Trade!D:D,$L$9,Trade!A:A,CONCATENATE("&lt;",$F$1))-SUMIFS(Trade!F:F,Trade!B:B,I27,Trade!D:D,$M$9,Trade!A:A,CONCATENATE("&lt;",$F$1))</f>
        <v>41</v>
      </c>
      <c r="Q27" s="57">
        <f>SUMIFS(Trade!F:F,Trade!B:B,I27,Trade!D:D,$L$9)-SUMIFS(Trade!F:F,Trade!B:B,I27,Trade!D:D,$M$9)</f>
        <v>41</v>
      </c>
      <c r="R27" s="62">
        <f t="shared" ca="1" si="8"/>
        <v>0</v>
      </c>
      <c r="S27" s="62">
        <f t="shared" ca="1" si="9"/>
        <v>21320</v>
      </c>
      <c r="T27" s="62">
        <f t="shared" ca="1" si="10"/>
        <v>0</v>
      </c>
      <c r="U27" s="62">
        <f ca="1">SUMIFS(Trade!J:J,Trade!B:B,I27,Trade!A:A,A27)*-1</f>
        <v>0</v>
      </c>
    </row>
    <row r="28" spans="1:21" x14ac:dyDescent="0.15">
      <c r="A28" s="56">
        <f t="shared" ca="1" si="4"/>
        <v>43252</v>
      </c>
      <c r="B28" s="56">
        <f>RTD("wdf.rtq",,I28,"LastPrice")</f>
        <v>3512</v>
      </c>
      <c r="C28" s="56">
        <f>[1]!s_dq_close(I28,$F$2)</f>
        <v>3487</v>
      </c>
      <c r="D28" s="56">
        <f>[1]!s_info_contractmultiplier(I28)</f>
        <v>10</v>
      </c>
      <c r="E28" s="64" t="s">
        <v>29</v>
      </c>
      <c r="F28" s="56">
        <v>-4012.32</v>
      </c>
      <c r="I28" s="67" t="str">
        <f t="shared" si="5"/>
        <v>rb1901</v>
      </c>
      <c r="J28" s="67">
        <f t="shared" ca="1" si="6"/>
        <v>1237.6799999999998</v>
      </c>
      <c r="K28" s="56">
        <f t="shared" ca="1" si="7"/>
        <v>5250</v>
      </c>
      <c r="L28" s="56">
        <f ca="1">SUMIFS(Trade!F:F,Trade!B:B,I28,Trade!A:A,A28,Trade!D:D,$L$9)</f>
        <v>0</v>
      </c>
      <c r="M28" s="56">
        <f ca="1">SUMIFS(Trade!F:F,Trade!B:B,I28,Trade!A:A,A28,Trade!D:D,$M$9)</f>
        <v>0</v>
      </c>
      <c r="N28" s="57">
        <f ca="1">IFERROR(SUMIFS(Trade!H:H,Trade!B:B,I28,Trade!A:A,A28,Trade!D:D,$L$9)/SUMIFS(Trade!F:F,Trade!B:B,I28,Trade!A:A,A28,Trade!D:D,$L$9),0)</f>
        <v>0</v>
      </c>
      <c r="O28" s="57">
        <f ca="1">IFERROR(SUMIFS(Trade!H:H,Trade!B:B,I28,Trade!A:A,A28,Trade!D:D,$M$9)/SUMIFS(Trade!F:F,Trade!B:B,I28,Trade!A:A,A28,Trade!D:D,$M$9),0)</f>
        <v>0</v>
      </c>
      <c r="P28" s="57">
        <f ca="1">SUMIFS(Trade!F:F,Trade!B:B,I28,Trade!D:D,$L$9,Trade!A:A,CONCATENATE("&lt;",$F$1))-SUMIFS(Trade!F:F,Trade!B:B,I28,Trade!D:D,$M$9,Trade!A:A,CONCATENATE("&lt;",$F$1))</f>
        <v>21</v>
      </c>
      <c r="Q28" s="57">
        <f>SUMIFS(Trade!F:F,Trade!B:B,I28,Trade!D:D,$L$9)-SUMIFS(Trade!F:F,Trade!B:B,I28,Trade!D:D,$M$9)</f>
        <v>21</v>
      </c>
      <c r="R28" s="62">
        <f t="shared" ca="1" si="8"/>
        <v>0</v>
      </c>
      <c r="S28" s="62">
        <f t="shared" ca="1" si="9"/>
        <v>5250</v>
      </c>
      <c r="T28" s="62">
        <f t="shared" ca="1" si="10"/>
        <v>0</v>
      </c>
      <c r="U28" s="62">
        <f ca="1">SUMIFS(Trade!J:J,Trade!B:B,I28,Trade!A:A,A28)*-1</f>
        <v>0</v>
      </c>
    </row>
    <row r="29" spans="1:21" x14ac:dyDescent="0.15">
      <c r="A29" s="56">
        <f t="shared" ca="1" si="4"/>
        <v>43252</v>
      </c>
      <c r="B29" s="56">
        <f>RTD("wdf.rtq",,I29,"LastPrice")</f>
        <v>11670</v>
      </c>
      <c r="C29" s="56">
        <f>[1]!s_dq_close(I29,$F$2)</f>
        <v>11655</v>
      </c>
      <c r="D29" s="56">
        <f>[1]!s_info_contractmultiplier(I29)</f>
        <v>10</v>
      </c>
      <c r="E29" s="64" t="s">
        <v>40</v>
      </c>
      <c r="F29" s="56">
        <v>179.4136</v>
      </c>
      <c r="I29" s="67" t="str">
        <f t="shared" si="5"/>
        <v>ru1809</v>
      </c>
      <c r="J29" s="67">
        <f t="shared" ca="1" si="6"/>
        <v>179.4136</v>
      </c>
      <c r="K29" s="56">
        <f t="shared" ca="1" si="7"/>
        <v>0</v>
      </c>
      <c r="L29" s="56">
        <f ca="1">SUMIFS(Trade!F:F,Trade!B:B,I29,Trade!A:A,A29,Trade!D:D,$L$9)</f>
        <v>0</v>
      </c>
      <c r="M29" s="56">
        <f ca="1">SUMIFS(Trade!F:F,Trade!B:B,I29,Trade!A:A,A29,Trade!D:D,$M$9)</f>
        <v>0</v>
      </c>
      <c r="N29" s="57">
        <f ca="1">IFERROR(SUMIFS(Trade!H:H,Trade!B:B,I29,Trade!A:A,A29,Trade!D:D,$L$9)/SUMIFS(Trade!F:F,Trade!B:B,I29,Trade!A:A,A29,Trade!D:D,$L$9),0)</f>
        <v>0</v>
      </c>
      <c r="O29" s="57">
        <f ca="1">IFERROR(SUMIFS(Trade!H:H,Trade!B:B,I29,Trade!A:A,A29,Trade!D:D,$M$9)/SUMIFS(Trade!F:F,Trade!B:B,I29,Trade!A:A,A29,Trade!D:D,$M$9),0)</f>
        <v>0</v>
      </c>
      <c r="P29" s="57">
        <f ca="1">SUMIFS(Trade!F:F,Trade!B:B,I29,Trade!D:D,$L$9,Trade!A:A,CONCATENATE("&lt;",$F$1))-SUMIFS(Trade!F:F,Trade!B:B,I29,Trade!D:D,$M$9,Trade!A:A,CONCATENATE("&lt;",$F$1))</f>
        <v>0</v>
      </c>
      <c r="Q29" s="57">
        <f>SUMIFS(Trade!F:F,Trade!B:B,I29,Trade!D:D,$L$9)-SUMIFS(Trade!F:F,Trade!B:B,I29,Trade!D:D,$M$9)</f>
        <v>0</v>
      </c>
      <c r="R29" s="62">
        <f t="shared" ca="1" si="8"/>
        <v>0</v>
      </c>
      <c r="S29" s="62">
        <f t="shared" ca="1" si="9"/>
        <v>0</v>
      </c>
      <c r="T29" s="62">
        <f t="shared" ca="1" si="10"/>
        <v>0</v>
      </c>
      <c r="U29" s="62">
        <f ca="1">SUMIFS(Trade!J:J,Trade!B:B,I29,Trade!A:A,A29)*-1</f>
        <v>0</v>
      </c>
    </row>
    <row r="30" spans="1:21" x14ac:dyDescent="0.15">
      <c r="A30" s="56">
        <f t="shared" ca="1" si="4"/>
        <v>43252</v>
      </c>
      <c r="B30" s="56">
        <f>RTD("wdf.rtq",,I30,"LastPrice")</f>
        <v>472.5</v>
      </c>
      <c r="C30" s="56">
        <f>[1]!s_dq_close(I30,$F$2)</f>
        <v>463.9</v>
      </c>
      <c r="D30" s="56">
        <f>[1]!s_info_contractmultiplier(I30)</f>
        <v>1000</v>
      </c>
      <c r="E30" s="64" t="s">
        <v>30</v>
      </c>
      <c r="F30" s="56">
        <v>-85999.999999700449</v>
      </c>
      <c r="I30" s="67" t="str">
        <f t="shared" si="5"/>
        <v>sc1809</v>
      </c>
      <c r="J30" s="67">
        <f t="shared" ca="1" si="6"/>
        <v>2.9978400561958551E-7</v>
      </c>
      <c r="K30" s="56">
        <f t="shared" ca="1" si="7"/>
        <v>86000.000000000233</v>
      </c>
      <c r="L30" s="56">
        <f ca="1">SUMIFS(Trade!F:F,Trade!B:B,I30,Trade!A:A,A30,Trade!D:D,$L$9)</f>
        <v>0</v>
      </c>
      <c r="M30" s="56">
        <f ca="1">SUMIFS(Trade!F:F,Trade!B:B,I30,Trade!A:A,A30,Trade!D:D,$M$9)</f>
        <v>0</v>
      </c>
      <c r="N30" s="57">
        <f ca="1">IFERROR(SUMIFS(Trade!H:H,Trade!B:B,I30,Trade!A:A,A30,Trade!D:D,$L$9)/SUMIFS(Trade!F:F,Trade!B:B,I30,Trade!A:A,A30,Trade!D:D,$L$9),0)</f>
        <v>0</v>
      </c>
      <c r="O30" s="57">
        <f ca="1">IFERROR(SUMIFS(Trade!H:H,Trade!B:B,I30,Trade!A:A,A30,Trade!D:D,$M$9)/SUMIFS(Trade!F:F,Trade!B:B,I30,Trade!A:A,A30,Trade!D:D,$M$9),0)</f>
        <v>0</v>
      </c>
      <c r="P30" s="57">
        <f ca="1">SUMIFS(Trade!F:F,Trade!B:B,I30,Trade!D:D,$L$9,Trade!A:A,CONCATENATE("&lt;",$F$1))-SUMIFS(Trade!F:F,Trade!B:B,I30,Trade!D:D,$M$9,Trade!A:A,CONCATENATE("&lt;",$F$1))</f>
        <v>10</v>
      </c>
      <c r="Q30" s="57">
        <f>SUMIFS(Trade!F:F,Trade!B:B,I30,Trade!D:D,$L$9)-SUMIFS(Trade!F:F,Trade!B:B,I30,Trade!D:D,$M$9)</f>
        <v>10</v>
      </c>
      <c r="R30" s="62">
        <f t="shared" ca="1" si="8"/>
        <v>0</v>
      </c>
      <c r="S30" s="62">
        <f t="shared" ca="1" si="9"/>
        <v>86000.000000000233</v>
      </c>
      <c r="T30" s="62">
        <f t="shared" ca="1" si="10"/>
        <v>0</v>
      </c>
      <c r="U30" s="62">
        <f ca="1">SUMIFS(Trade!J:J,Trade!B:B,I30,Trade!A:A,A30)*-1</f>
        <v>0</v>
      </c>
    </row>
    <row r="31" spans="1:21" x14ac:dyDescent="0.15">
      <c r="A31" s="56">
        <f t="shared" ca="1" si="4"/>
        <v>43252</v>
      </c>
      <c r="B31" s="56">
        <f>RTD("wdf.rtq",,I31,"LastPrice")</f>
        <v>5455</v>
      </c>
      <c r="C31" s="56">
        <f>[1]!s_dq_close(I31,$F$2)</f>
        <v>5463</v>
      </c>
      <c r="D31" s="56">
        <f>[1]!s_info_contractmultiplier(I31)</f>
        <v>10</v>
      </c>
      <c r="E31" s="64" t="s">
        <v>34</v>
      </c>
      <c r="F31" s="56">
        <v>1.0837701874E-7</v>
      </c>
      <c r="I31" s="67" t="str">
        <f t="shared" si="5"/>
        <v>SR809</v>
      </c>
      <c r="J31" s="67">
        <f t="shared" ca="1" si="6"/>
        <v>1.0837701874E-7</v>
      </c>
      <c r="K31" s="56">
        <f t="shared" ca="1" si="7"/>
        <v>0</v>
      </c>
      <c r="L31" s="56">
        <f ca="1">SUMIFS(Trade!F:F,Trade!B:B,I31,Trade!A:A,A31,Trade!D:D,$L$9)</f>
        <v>0</v>
      </c>
      <c r="M31" s="56">
        <f ca="1">SUMIFS(Trade!F:F,Trade!B:B,I31,Trade!A:A,A31,Trade!D:D,$M$9)</f>
        <v>0</v>
      </c>
      <c r="N31" s="57">
        <f ca="1">IFERROR(SUMIFS(Trade!H:H,Trade!B:B,I31,Trade!A:A,A31,Trade!D:D,$L$9)/SUMIFS(Trade!F:F,Trade!B:B,I31,Trade!A:A,A31,Trade!D:D,$L$9),0)</f>
        <v>0</v>
      </c>
      <c r="O31" s="57">
        <f ca="1">IFERROR(SUMIFS(Trade!H:H,Trade!B:B,I31,Trade!A:A,A31,Trade!D:D,$M$9)/SUMIFS(Trade!F:F,Trade!B:B,I31,Trade!A:A,A31,Trade!D:D,$M$9),0)</f>
        <v>0</v>
      </c>
      <c r="P31" s="57">
        <f ca="1">SUMIFS(Trade!F:F,Trade!B:B,I31,Trade!D:D,$L$9,Trade!A:A,CONCATENATE("&lt;",$F$1))-SUMIFS(Trade!F:F,Trade!B:B,I31,Trade!D:D,$M$9,Trade!A:A,CONCATENATE("&lt;",$F$1))</f>
        <v>0</v>
      </c>
      <c r="Q31" s="57">
        <f>SUMIFS(Trade!F:F,Trade!B:B,I31,Trade!D:D,$L$9)-SUMIFS(Trade!F:F,Trade!B:B,I31,Trade!D:D,$M$9)</f>
        <v>0</v>
      </c>
      <c r="R31" s="62">
        <f t="shared" ca="1" si="8"/>
        <v>0</v>
      </c>
      <c r="S31" s="62">
        <f t="shared" ca="1" si="9"/>
        <v>0</v>
      </c>
      <c r="T31" s="62">
        <f t="shared" ca="1" si="10"/>
        <v>0</v>
      </c>
      <c r="U31" s="62">
        <f ca="1">SUMIFS(Trade!J:J,Trade!B:B,I31,Trade!A:A,A31)*-1</f>
        <v>0</v>
      </c>
    </row>
    <row r="32" spans="1:21" x14ac:dyDescent="0.15">
      <c r="A32" s="56">
        <f t="shared" ca="1" si="4"/>
        <v>43252</v>
      </c>
      <c r="B32" s="56">
        <f>RTD("wdf.rtq",,I32,"LastPrice")</f>
        <v>5702</v>
      </c>
      <c r="C32" s="56">
        <f>[1]!s_dq_close(I32,$F$2)</f>
        <v>5684</v>
      </c>
      <c r="D32" s="56">
        <f>[1]!s_info_contractmultiplier(I32)</f>
        <v>5</v>
      </c>
      <c r="E32" s="64" t="s">
        <v>39</v>
      </c>
      <c r="F32" s="56">
        <v>0</v>
      </c>
      <c r="I32" s="67" t="str">
        <f t="shared" si="5"/>
        <v>TA809</v>
      </c>
      <c r="J32" s="67">
        <f t="shared" ca="1" si="6"/>
        <v>0</v>
      </c>
      <c r="K32" s="56">
        <f t="shared" ca="1" si="7"/>
        <v>0</v>
      </c>
      <c r="L32" s="56">
        <f ca="1">SUMIFS(Trade!F:F,Trade!B:B,I32,Trade!A:A,A32,Trade!D:D,$L$9)</f>
        <v>0</v>
      </c>
      <c r="M32" s="56">
        <f ca="1">SUMIFS(Trade!F:F,Trade!B:B,I32,Trade!A:A,A32,Trade!D:D,$M$9)</f>
        <v>0</v>
      </c>
      <c r="N32" s="57">
        <f ca="1">IFERROR(SUMIFS(Trade!H:H,Trade!B:B,I32,Trade!A:A,A32,Trade!D:D,$L$9)/SUMIFS(Trade!F:F,Trade!B:B,I32,Trade!A:A,A32,Trade!D:D,$L$9),0)</f>
        <v>0</v>
      </c>
      <c r="O32" s="57">
        <f ca="1">IFERROR(SUMIFS(Trade!H:H,Trade!B:B,I32,Trade!A:A,A32,Trade!D:D,$M$9)/SUMIFS(Trade!F:F,Trade!B:B,I32,Trade!A:A,A32,Trade!D:D,$M$9),0)</f>
        <v>0</v>
      </c>
      <c r="P32" s="57">
        <f ca="1">SUMIFS(Trade!F:F,Trade!B:B,I32,Trade!D:D,$L$9,Trade!A:A,CONCATENATE("&lt;",$F$1))-SUMIFS(Trade!F:F,Trade!B:B,I32,Trade!D:D,$M$9,Trade!A:A,CONCATENATE("&lt;",$F$1))</f>
        <v>0</v>
      </c>
      <c r="Q32" s="57">
        <f>SUMIFS(Trade!F:F,Trade!B:B,I32,Trade!D:D,$L$9)-SUMIFS(Trade!F:F,Trade!B:B,I32,Trade!D:D,$M$9)</f>
        <v>0</v>
      </c>
      <c r="R32" s="62">
        <f t="shared" ca="1" si="8"/>
        <v>0</v>
      </c>
      <c r="S32" s="62">
        <f t="shared" ca="1" si="9"/>
        <v>0</v>
      </c>
      <c r="T32" s="62">
        <f t="shared" ca="1" si="10"/>
        <v>0</v>
      </c>
      <c r="U32" s="62">
        <f ca="1">SUMIFS(Trade!J:J,Trade!B:B,I32,Trade!A:A,A32)*-1</f>
        <v>0</v>
      </c>
    </row>
    <row r="33" spans="1:21" x14ac:dyDescent="0.15">
      <c r="A33" s="56">
        <f t="shared" ca="1" si="4"/>
        <v>43252</v>
      </c>
      <c r="B33" s="56">
        <f>RTD("wdf.rtq",,I33,"LastPrice")</f>
        <v>2553</v>
      </c>
      <c r="C33" s="56">
        <f>[1]!s_dq_close(I33,$F$2)</f>
        <v>2528</v>
      </c>
      <c r="D33" s="56">
        <f>[1]!s_info_contractmultiplier(I33)</f>
        <v>20</v>
      </c>
      <c r="E33" s="64" t="s">
        <v>52</v>
      </c>
      <c r="F33" s="56">
        <v>0.17755199999999999</v>
      </c>
      <c r="I33" s="67" t="str">
        <f t="shared" si="5"/>
        <v>WH809</v>
      </c>
      <c r="J33" s="67">
        <f t="shared" ca="1" si="6"/>
        <v>0.17755199999999999</v>
      </c>
      <c r="K33" s="56">
        <f t="shared" ca="1" si="7"/>
        <v>0</v>
      </c>
      <c r="L33" s="56">
        <f ca="1">SUMIFS(Trade!F:F,Trade!B:B,I33,Trade!A:A,A33,Trade!D:D,$L$9)</f>
        <v>0</v>
      </c>
      <c r="M33" s="56">
        <f ca="1">SUMIFS(Trade!F:F,Trade!B:B,I33,Trade!A:A,A33,Trade!D:D,$M$9)</f>
        <v>0</v>
      </c>
      <c r="N33" s="57">
        <f ca="1">IFERROR(SUMIFS(Trade!H:H,Trade!B:B,I33,Trade!A:A,A33,Trade!D:D,$L$9)/SUMIFS(Trade!F:F,Trade!B:B,I33,Trade!A:A,A33,Trade!D:D,$L$9),0)</f>
        <v>0</v>
      </c>
      <c r="O33" s="57">
        <f ca="1">IFERROR(SUMIFS(Trade!H:H,Trade!B:B,I33,Trade!A:A,A33,Trade!D:D,$M$9)/SUMIFS(Trade!F:F,Trade!B:B,I33,Trade!A:A,A33,Trade!D:D,$M$9),0)</f>
        <v>0</v>
      </c>
      <c r="P33" s="57">
        <f ca="1">SUMIFS(Trade!F:F,Trade!B:B,I33,Trade!D:D,$L$9,Trade!A:A,CONCATENATE("&lt;",$F$1))-SUMIFS(Trade!F:F,Trade!B:B,I33,Trade!D:D,$M$9,Trade!A:A,CONCATENATE("&lt;",$F$1))</f>
        <v>0</v>
      </c>
      <c r="Q33" s="57">
        <f>SUMIFS(Trade!F:F,Trade!B:B,I33,Trade!D:D,$L$9)-SUMIFS(Trade!F:F,Trade!B:B,I33,Trade!D:D,$M$9)</f>
        <v>0</v>
      </c>
      <c r="R33" s="62">
        <f t="shared" ca="1" si="8"/>
        <v>0</v>
      </c>
      <c r="S33" s="62">
        <f t="shared" ca="1" si="9"/>
        <v>0</v>
      </c>
      <c r="T33" s="62">
        <f t="shared" ca="1" si="10"/>
        <v>0</v>
      </c>
      <c r="U33" s="62">
        <f ca="1">SUMIFS(Trade!J:J,Trade!B:B,I33,Trade!A:A,A33)*-1</f>
        <v>0</v>
      </c>
    </row>
    <row r="34" spans="1:21" x14ac:dyDescent="0.15">
      <c r="A34" s="56">
        <f t="shared" ca="1" si="4"/>
        <v>43252</v>
      </c>
      <c r="B34" s="56">
        <f>RTD("wdf.rtq",,I34,"LastPrice")</f>
        <v>3694</v>
      </c>
      <c r="C34" s="56">
        <f>[1]!s_dq_close(I34,$F$2)</f>
        <v>3694</v>
      </c>
      <c r="D34" s="56">
        <f>[1]!s_info_contractmultiplier(I34)</f>
        <v>10</v>
      </c>
      <c r="E34" s="64" t="s">
        <v>43</v>
      </c>
      <c r="F34" s="56">
        <v>9.6988400000000002E-2</v>
      </c>
      <c r="I34" s="67" t="str">
        <f t="shared" si="5"/>
        <v>wr1812</v>
      </c>
      <c r="J34" s="67">
        <f t="shared" ca="1" si="6"/>
        <v>9.6988400000000002E-2</v>
      </c>
      <c r="K34" s="56">
        <f t="shared" ca="1" si="7"/>
        <v>0</v>
      </c>
      <c r="L34" s="56">
        <f ca="1">SUMIFS(Trade!F:F,Trade!B:B,I34,Trade!A:A,A34,Trade!D:D,$L$9)</f>
        <v>0</v>
      </c>
      <c r="M34" s="56">
        <f ca="1">SUMIFS(Trade!F:F,Trade!B:B,I34,Trade!A:A,A34,Trade!D:D,$M$9)</f>
        <v>0</v>
      </c>
      <c r="N34" s="57">
        <f ca="1">IFERROR(SUMIFS(Trade!H:H,Trade!B:B,I34,Trade!A:A,A34,Trade!D:D,$L$9)/SUMIFS(Trade!F:F,Trade!B:B,I34,Trade!A:A,A34,Trade!D:D,$L$9),0)</f>
        <v>0</v>
      </c>
      <c r="O34" s="57">
        <f ca="1">IFERROR(SUMIFS(Trade!H:H,Trade!B:B,I34,Trade!A:A,A34,Trade!D:D,$M$9)/SUMIFS(Trade!F:F,Trade!B:B,I34,Trade!A:A,A34,Trade!D:D,$M$9),0)</f>
        <v>0</v>
      </c>
      <c r="P34" s="57">
        <f ca="1">SUMIFS(Trade!F:F,Trade!B:B,I34,Trade!D:D,$L$9,Trade!A:A,CONCATENATE("&lt;",$F$1))-SUMIFS(Trade!F:F,Trade!B:B,I34,Trade!D:D,$M$9,Trade!A:A,CONCATENATE("&lt;",$F$1))</f>
        <v>0</v>
      </c>
      <c r="Q34" s="57">
        <f>SUMIFS(Trade!F:F,Trade!B:B,I34,Trade!D:D,$L$9)-SUMIFS(Trade!F:F,Trade!B:B,I34,Trade!D:D,$M$9)</f>
        <v>0</v>
      </c>
      <c r="R34" s="62">
        <f t="shared" ca="1" si="8"/>
        <v>0</v>
      </c>
      <c r="S34" s="62">
        <f t="shared" ca="1" si="9"/>
        <v>0</v>
      </c>
      <c r="T34" s="62">
        <f t="shared" ca="1" si="10"/>
        <v>0</v>
      </c>
      <c r="U34" s="62">
        <f ca="1">SUMIFS(Trade!J:J,Trade!B:B,I34,Trade!A:A,A34)*-1</f>
        <v>0</v>
      </c>
    </row>
    <row r="35" spans="1:21" x14ac:dyDescent="0.15">
      <c r="A35" s="56">
        <f t="shared" ca="1" si="4"/>
        <v>43252</v>
      </c>
      <c r="B35" s="56">
        <f>RTD("wdf.rtq",,I35,"LastPrice")</f>
        <v>624</v>
      </c>
      <c r="C35" s="56">
        <f>[1]!s_dq_close(I35,$F$2)</f>
        <v>623.79999999999995</v>
      </c>
      <c r="D35" s="56">
        <f>[1]!s_info_contractmultiplier(I35)</f>
        <v>100</v>
      </c>
      <c r="E35" s="64" t="s">
        <v>41</v>
      </c>
      <c r="F35" s="56">
        <v>366.99537830000003</v>
      </c>
      <c r="I35" s="67" t="str">
        <f t="shared" si="5"/>
        <v>ZC809</v>
      </c>
      <c r="J35" s="67">
        <f t="shared" ca="1" si="6"/>
        <v>386.99537830000457</v>
      </c>
      <c r="K35" s="56">
        <f t="shared" ca="1" si="7"/>
        <v>20.000000000004547</v>
      </c>
      <c r="L35" s="56">
        <f ca="1">SUMIFS(Trade!F:F,Trade!B:B,I35,Trade!A:A,A35,Trade!D:D,$L$9)</f>
        <v>0</v>
      </c>
      <c r="M35" s="56">
        <f ca="1">SUMIFS(Trade!F:F,Trade!B:B,I35,Trade!A:A,A35,Trade!D:D,$M$9)</f>
        <v>0</v>
      </c>
      <c r="N35" s="57">
        <f ca="1">IFERROR(SUMIFS(Trade!H:H,Trade!B:B,I35,Trade!A:A,A35,Trade!D:D,$L$9)/SUMIFS(Trade!F:F,Trade!B:B,I35,Trade!A:A,A35,Trade!D:D,$L$9),0)</f>
        <v>0</v>
      </c>
      <c r="O35" s="57">
        <f ca="1">IFERROR(SUMIFS(Trade!H:H,Trade!B:B,I35,Trade!A:A,A35,Trade!D:D,$M$9)/SUMIFS(Trade!F:F,Trade!B:B,I35,Trade!A:A,A35,Trade!D:D,$M$9),0)</f>
        <v>0</v>
      </c>
      <c r="P35" s="57">
        <f ca="1">SUMIFS(Trade!F:F,Trade!B:B,I35,Trade!D:D,$L$9,Trade!A:A,CONCATENATE("&lt;",$F$1))-SUMIFS(Trade!F:F,Trade!B:B,I35,Trade!D:D,$M$9,Trade!A:A,CONCATENATE("&lt;",$F$1))</f>
        <v>1</v>
      </c>
      <c r="Q35" s="57">
        <f>SUMIFS(Trade!F:F,Trade!B:B,I35,Trade!D:D,$L$9)-SUMIFS(Trade!F:F,Trade!B:B,I35,Trade!D:D,$M$9)</f>
        <v>1</v>
      </c>
      <c r="R35" s="62">
        <f t="shared" ca="1" si="8"/>
        <v>0</v>
      </c>
      <c r="S35" s="62">
        <f t="shared" ca="1" si="9"/>
        <v>20.000000000004547</v>
      </c>
      <c r="T35" s="62">
        <f t="shared" ca="1" si="10"/>
        <v>0</v>
      </c>
      <c r="U35" s="62">
        <f ca="1">SUMIFS(Trade!J:J,Trade!B:B,I35,Trade!A:A,A35)*-1</f>
        <v>0</v>
      </c>
    </row>
    <row r="36" spans="1:21" x14ac:dyDescent="0.15">
      <c r="A36" s="56">
        <f t="shared" ca="1" si="4"/>
        <v>43252</v>
      </c>
      <c r="B36" s="56">
        <f>RTD("wdf.rtq",,I36,"LastPrice")</f>
        <v>24420</v>
      </c>
      <c r="C36" s="56">
        <f>[1]!s_dq_close(I36,$F$2)</f>
        <v>23960</v>
      </c>
      <c r="D36" s="56">
        <f>[1]!s_info_contractmultiplier(I36)</f>
        <v>5</v>
      </c>
      <c r="E36" s="64" t="s">
        <v>44</v>
      </c>
      <c r="F36" s="56">
        <v>13800</v>
      </c>
      <c r="I36" s="67" t="str">
        <f t="shared" si="5"/>
        <v>zn1807</v>
      </c>
      <c r="J36" s="67">
        <f t="shared" ca="1" si="6"/>
        <v>0</v>
      </c>
      <c r="K36" s="56">
        <f t="shared" ca="1" si="7"/>
        <v>-13800</v>
      </c>
      <c r="L36" s="56">
        <f ca="1">SUMIFS(Trade!F:F,Trade!B:B,I36,Trade!A:A,A36,Trade!D:D,$L$9)</f>
        <v>0</v>
      </c>
      <c r="M36" s="56">
        <f ca="1">SUMIFS(Trade!F:F,Trade!B:B,I36,Trade!A:A,A36,Trade!D:D,$M$9)</f>
        <v>0</v>
      </c>
      <c r="N36" s="57">
        <f ca="1">IFERROR(SUMIFS(Trade!H:H,Trade!B:B,I36,Trade!A:A,A36,Trade!D:D,$L$9)/SUMIFS(Trade!F:F,Trade!B:B,I36,Trade!A:A,A36,Trade!D:D,$L$9),0)</f>
        <v>0</v>
      </c>
      <c r="O36" s="57">
        <f ca="1">IFERROR(SUMIFS(Trade!H:H,Trade!B:B,I36,Trade!A:A,A36,Trade!D:D,$M$9)/SUMIFS(Trade!F:F,Trade!B:B,I36,Trade!A:A,A36,Trade!D:D,$M$9),0)</f>
        <v>0</v>
      </c>
      <c r="P36" s="57">
        <f ca="1">SUMIFS(Trade!F:F,Trade!B:B,I36,Trade!D:D,$L$9,Trade!A:A,CONCATENATE("&lt;",$F$1))-SUMIFS(Trade!F:F,Trade!B:B,I36,Trade!D:D,$M$9,Trade!A:A,CONCATENATE("&lt;",$F$1))</f>
        <v>-6</v>
      </c>
      <c r="Q36" s="57">
        <f>SUMIFS(Trade!F:F,Trade!B:B,I36,Trade!D:D,$L$9)-SUMIFS(Trade!F:F,Trade!B:B,I36,Trade!D:D,$M$9)</f>
        <v>-6</v>
      </c>
      <c r="R36" s="62">
        <f t="shared" ca="1" si="8"/>
        <v>0</v>
      </c>
      <c r="S36" s="62">
        <f t="shared" ca="1" si="9"/>
        <v>-13800</v>
      </c>
      <c r="T36" s="62">
        <f t="shared" ca="1" si="10"/>
        <v>0</v>
      </c>
      <c r="U36" s="62">
        <f ca="1">SUMIFS(Trade!J:J,Trade!B:B,I36,Trade!A:A,A36)*-1</f>
        <v>0</v>
      </c>
    </row>
    <row r="37" spans="1:21" x14ac:dyDescent="0.15">
      <c r="A37" s="56">
        <f t="shared" ca="1" si="4"/>
        <v>43252</v>
      </c>
      <c r="B37" s="56">
        <v>0</v>
      </c>
      <c r="C37" s="56">
        <f>[1]!s_dq_close(I37,$F$2)</f>
        <v>3712</v>
      </c>
      <c r="D37" s="56">
        <f>[1]!s_info_contractmultiplier(I37)</f>
        <v>10</v>
      </c>
      <c r="E37" s="64" t="s">
        <v>54</v>
      </c>
      <c r="F37" s="56">
        <v>142.36000000000001</v>
      </c>
      <c r="I37" s="67" t="str">
        <f t="shared" si="5"/>
        <v>a1809</v>
      </c>
      <c r="J37" s="67">
        <f t="shared" ca="1" si="6"/>
        <v>142.36000000000001</v>
      </c>
      <c r="K37" s="56">
        <f t="shared" ca="1" si="7"/>
        <v>0</v>
      </c>
      <c r="L37" s="56">
        <f ca="1">SUMIFS(Trade!F:F,Trade!B:B,I37,Trade!A:A,A37,Trade!D:D,$L$9)</f>
        <v>0</v>
      </c>
      <c r="M37" s="56">
        <f ca="1">SUMIFS(Trade!F:F,Trade!B:B,I37,Trade!A:A,A37,Trade!D:D,$M$9)</f>
        <v>0</v>
      </c>
      <c r="N37" s="57">
        <f ca="1">IFERROR(SUMIFS(Trade!H:H,Trade!B:B,I37,Trade!A:A,A37,Trade!D:D,$L$9)/SUMIFS(Trade!F:F,Trade!B:B,I37,Trade!A:A,A37,Trade!D:D,$L$9),0)</f>
        <v>0</v>
      </c>
      <c r="O37" s="57">
        <f ca="1">IFERROR(SUMIFS(Trade!H:H,Trade!B:B,I37,Trade!A:A,A37,Trade!D:D,$M$9)/SUMIFS(Trade!F:F,Trade!B:B,I37,Trade!A:A,A37,Trade!D:D,$M$9),0)</f>
        <v>0</v>
      </c>
      <c r="P37" s="57">
        <f ca="1">SUMIFS(Trade!F:F,Trade!B:B,I37,Trade!D:D,$L$9,Trade!A:A,CONCATENATE("&lt;",$F$1))-SUMIFS(Trade!F:F,Trade!B:B,I37,Trade!D:D,$M$9,Trade!A:A,CONCATENATE("&lt;",$F$1))</f>
        <v>0</v>
      </c>
      <c r="Q37" s="57">
        <f>SUMIFS(Trade!F:F,Trade!B:B,I37,Trade!D:D,$L$9)-SUMIFS(Trade!F:F,Trade!B:B,I37,Trade!D:D,$M$9)</f>
        <v>0</v>
      </c>
      <c r="R37" s="62">
        <f t="shared" ca="1" si="8"/>
        <v>0</v>
      </c>
      <c r="S37" s="62">
        <f t="shared" ca="1" si="9"/>
        <v>0</v>
      </c>
      <c r="T37" s="62">
        <f t="shared" ca="1" si="10"/>
        <v>0</v>
      </c>
      <c r="U37" s="62">
        <f ca="1">SUMIFS(Trade!J:J,Trade!B:B,I37,Trade!A:A,A37)*-1</f>
        <v>0</v>
      </c>
    </row>
    <row r="38" spans="1:21" x14ac:dyDescent="0.15">
      <c r="A38" s="56">
        <f t="shared" ca="1" si="4"/>
        <v>43252</v>
      </c>
      <c r="B38" s="56" t="e">
        <f>RTD("wdf.rtq",,I38,"LastPrice")</f>
        <v>#N/A</v>
      </c>
      <c r="C38" s="56">
        <f>[1]!s_dq_close(I38,$F$2)</f>
        <v>0</v>
      </c>
      <c r="D38" s="56">
        <f>[1]!s_info_contractmultiplier(I38)</f>
        <v>0</v>
      </c>
      <c r="E38" s="64" t="s">
        <v>126</v>
      </c>
      <c r="F38" s="56">
        <v>15683.389954337901</v>
      </c>
      <c r="I38" s="67" t="str">
        <f t="shared" si="5"/>
        <v>costoffund</v>
      </c>
      <c r="J38" s="67">
        <f t="shared" si="6"/>
        <v>15683.389954337901</v>
      </c>
      <c r="K38" s="56">
        <v>0</v>
      </c>
      <c r="L38" s="56">
        <f ca="1">SUMIFS(Trade!F:F,Trade!B:B,I38,Trade!A:A,A38,Trade!D:D,$L$9)</f>
        <v>0</v>
      </c>
      <c r="M38" s="56">
        <f ca="1">SUMIFS(Trade!F:F,Trade!B:B,I38,Trade!A:A,A38,Trade!D:D,$M$9)</f>
        <v>0</v>
      </c>
      <c r="N38" s="57">
        <f ca="1">IFERROR(SUMIFS(Trade!H:H,Trade!B:B,I38,Trade!A:A,A38,Trade!D:D,$L$9)/SUMIFS(Trade!F:F,Trade!B:B,I38,Trade!A:A,A38,Trade!D:D,$L$9),0)</f>
        <v>0</v>
      </c>
      <c r="O38" s="57">
        <f ca="1">IFERROR(SUMIFS(Trade!H:H,Trade!B:B,I38,Trade!A:A,A38,Trade!D:D,$M$9)/SUMIFS(Trade!F:F,Trade!B:B,I38,Trade!A:A,A38,Trade!D:D,$M$9),0)</f>
        <v>0</v>
      </c>
      <c r="P38" s="57">
        <f ca="1">SUMIFS(Trade!F:F,Trade!B:B,I38,Trade!D:D,$L$9,Trade!A:A,CONCATENATE("&lt;",$F$1))-SUMIFS(Trade!F:F,Trade!B:B,I38,Trade!D:D,$M$9,Trade!A:A,CONCATENATE("&lt;",$F$1))</f>
        <v>0</v>
      </c>
      <c r="Q38" s="57">
        <f>SUMIFS(Trade!F:F,Trade!B:B,I38,Trade!D:D,$L$9)-SUMIFS(Trade!F:F,Trade!B:B,I38,Trade!D:D,$M$9)</f>
        <v>0</v>
      </c>
      <c r="R38" s="62">
        <f t="shared" ca="1" si="8"/>
        <v>0</v>
      </c>
      <c r="S38" s="62" t="e">
        <f t="shared" ca="1" si="9"/>
        <v>#N/A</v>
      </c>
      <c r="T38" s="62" t="e">
        <f t="shared" ca="1" si="10"/>
        <v>#N/A</v>
      </c>
      <c r="U38" s="62">
        <f ca="1">SUMIFS(Trade!J:J,Trade!B:B,I38,Trade!A:A,A38)*-1</f>
        <v>0</v>
      </c>
    </row>
    <row r="39" spans="1:21" x14ac:dyDescent="0.15">
      <c r="A39" s="56">
        <f t="shared" ca="1" si="4"/>
        <v>43252</v>
      </c>
      <c r="B39" s="56" t="e">
        <f>RTD("wdf.rtq",,I39,"LastPrice")</f>
        <v>#N/A</v>
      </c>
      <c r="C39" s="56">
        <f>[1]!s_dq_close(I39,$F$2)</f>
        <v>0</v>
      </c>
      <c r="D39" s="56">
        <f>[1]!s_info_contractmultiplier(I39)</f>
        <v>0</v>
      </c>
      <c r="E39" s="63" t="s">
        <v>96</v>
      </c>
      <c r="F39" s="56">
        <v>109310.71598672197</v>
      </c>
      <c r="I39" s="67"/>
      <c r="J39" s="67"/>
      <c r="K39" s="56" t="e">
        <f t="shared" ca="1" si="7"/>
        <v>#N/A</v>
      </c>
      <c r="L39" s="56">
        <f ca="1">SUMIFS(Trade!F:F,Trade!B:B,I39,Trade!A:A,A39,Trade!D:D,$L$9)</f>
        <v>0</v>
      </c>
      <c r="M39" s="56">
        <f ca="1">SUMIFS(Trade!F:F,Trade!B:B,I39,Trade!A:A,A39,Trade!D:D,$M$9)</f>
        <v>0</v>
      </c>
      <c r="N39" s="57">
        <f ca="1">IFERROR(SUMIFS(Trade!H:H,Trade!B:B,I39,Trade!A:A,A39,Trade!D:D,$L$9)/SUMIFS(Trade!F:F,Trade!B:B,I39,Trade!A:A,A39,Trade!D:D,$L$9),0)</f>
        <v>0</v>
      </c>
      <c r="O39" s="57">
        <f ca="1">IFERROR(SUMIFS(Trade!H:H,Trade!B:B,I39,Trade!A:A,A39,Trade!D:D,$M$9)/SUMIFS(Trade!F:F,Trade!B:B,I39,Trade!A:A,A39,Trade!D:D,$M$9),0)</f>
        <v>0</v>
      </c>
      <c r="P39" s="57">
        <f ca="1">SUMIFS(Trade!F:F,Trade!B:B,I39,Trade!D:D,$L$9,Trade!A:A,CONCATENATE("&lt;",$F$1))-SUMIFS(Trade!F:F,Trade!B:B,I39,Trade!D:D,$M$9,Trade!A:A,CONCATENATE("&lt;",$F$1))</f>
        <v>0</v>
      </c>
      <c r="Q39" s="57">
        <f>SUMIFS(Trade!F:F,Trade!B:B,I39,Trade!D:D,$L$9)-SUMIFS(Trade!F:F,Trade!B:B,I39,Trade!D:D,$M$9)</f>
        <v>0</v>
      </c>
      <c r="R39" s="62">
        <f t="shared" ca="1" si="8"/>
        <v>0</v>
      </c>
      <c r="S39" s="62" t="e">
        <f t="shared" ca="1" si="9"/>
        <v>#N/A</v>
      </c>
      <c r="T39" s="62" t="e">
        <f t="shared" ca="1" si="10"/>
        <v>#N/A</v>
      </c>
      <c r="U39" s="62">
        <f ca="1">SUMIFS(Trade!J:J,Trade!B:B,I39,Trade!A:A,A39)*-1</f>
        <v>0</v>
      </c>
    </row>
    <row r="40" spans="1:21" x14ac:dyDescent="0.15">
      <c r="N40" s="57"/>
      <c r="O40" s="57"/>
      <c r="P40" s="57"/>
      <c r="Q40" s="57"/>
      <c r="R40" s="62"/>
      <c r="S40" s="62"/>
      <c r="T40" s="62"/>
      <c r="U40" s="62"/>
    </row>
    <row r="41" spans="1:21" x14ac:dyDescent="0.15">
      <c r="N41" s="57"/>
      <c r="O41" s="57"/>
      <c r="P41" s="57"/>
      <c r="Q41" s="57"/>
      <c r="R41" s="62"/>
      <c r="S41" s="62"/>
      <c r="T41" s="62"/>
      <c r="U41" s="62"/>
    </row>
    <row r="42" spans="1:21" x14ac:dyDescent="0.15">
      <c r="N42" s="57"/>
      <c r="O42" s="57"/>
      <c r="P42" s="57"/>
      <c r="Q42" s="57"/>
      <c r="R42" s="62"/>
      <c r="S42" s="62"/>
      <c r="T42" s="62"/>
      <c r="U42" s="62"/>
    </row>
    <row r="43" spans="1:21" x14ac:dyDescent="0.15">
      <c r="N43" s="57"/>
      <c r="O43" s="57"/>
      <c r="P43" s="57"/>
      <c r="Q43" s="57"/>
      <c r="R43" s="62"/>
      <c r="S43" s="62"/>
      <c r="T43" s="62"/>
      <c r="U43" s="62"/>
    </row>
    <row r="44" spans="1:21" x14ac:dyDescent="0.15">
      <c r="N44" s="57"/>
      <c r="O44" s="57"/>
      <c r="P44" s="57"/>
      <c r="Q44" s="57"/>
      <c r="R44" s="62"/>
      <c r="S44" s="62"/>
      <c r="T44" s="62"/>
      <c r="U44" s="62"/>
    </row>
    <row r="45" spans="1:21" x14ac:dyDescent="0.15">
      <c r="N45" s="57"/>
      <c r="O45" s="57"/>
      <c r="P45" s="57"/>
      <c r="Q45" s="57"/>
      <c r="R45" s="62"/>
      <c r="S45" s="62"/>
      <c r="T45" s="62"/>
      <c r="U45" s="62"/>
    </row>
    <row r="46" spans="1:21" x14ac:dyDescent="0.15">
      <c r="N46" s="57"/>
      <c r="O46" s="57"/>
      <c r="P46" s="57"/>
      <c r="Q46" s="57"/>
      <c r="R46" s="62"/>
      <c r="S46" s="62"/>
      <c r="T46" s="62"/>
      <c r="U46" s="62"/>
    </row>
    <row r="47" spans="1:21" x14ac:dyDescent="0.15">
      <c r="N47" s="57"/>
      <c r="O47" s="57"/>
      <c r="P47" s="57"/>
      <c r="Q47" s="57"/>
      <c r="R47" s="62"/>
      <c r="S47" s="62"/>
      <c r="T47" s="62"/>
      <c r="U47" s="62"/>
    </row>
    <row r="48" spans="1:21" x14ac:dyDescent="0.15">
      <c r="N48" s="57"/>
      <c r="O48" s="57"/>
      <c r="P48" s="57"/>
      <c r="Q48" s="57"/>
      <c r="R48" s="62"/>
      <c r="S48" s="62"/>
      <c r="T48" s="62"/>
      <c r="U48" s="62"/>
    </row>
    <row r="49" spans="14:21" x14ac:dyDescent="0.15">
      <c r="N49" s="57"/>
      <c r="O49" s="57"/>
      <c r="P49" s="57"/>
      <c r="Q49" s="57"/>
      <c r="R49" s="62"/>
      <c r="S49" s="62"/>
      <c r="T49" s="62"/>
      <c r="U49" s="62"/>
    </row>
    <row r="50" spans="14:21" x14ac:dyDescent="0.15">
      <c r="N50" s="57"/>
      <c r="O50" s="57"/>
      <c r="P50" s="57"/>
      <c r="Q50" s="57"/>
      <c r="R50" s="62"/>
      <c r="S50" s="62"/>
      <c r="T50" s="62"/>
      <c r="U50" s="62"/>
    </row>
    <row r="51" spans="14:21" x14ac:dyDescent="0.15">
      <c r="N51" s="57"/>
      <c r="O51" s="57"/>
      <c r="P51" s="57"/>
      <c r="Q51" s="57"/>
      <c r="R51" s="62"/>
      <c r="S51" s="62"/>
      <c r="T51" s="62"/>
      <c r="U51" s="62"/>
    </row>
  </sheetData>
  <phoneticPr fontId="18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3"/>
  <sheetViews>
    <sheetView topLeftCell="A4976" workbookViewId="0">
      <selection activeCell="I4976" sqref="I1:I1048576"/>
    </sheetView>
  </sheetViews>
  <sheetFormatPr defaultRowHeight="13.5" x14ac:dyDescent="0.15"/>
  <cols>
    <col min="1" max="1" width="13.125" style="1" customWidth="1"/>
    <col min="2" max="2" width="13.125" style="24" customWidth="1"/>
    <col min="3" max="3" width="18.125" style="27" customWidth="1"/>
    <col min="4" max="4" width="8.5" style="25" bestFit="1" customWidth="1"/>
    <col min="5" max="5" width="14.375" style="25" bestFit="1" customWidth="1"/>
    <col min="6" max="7" width="14.875" style="52" customWidth="1"/>
    <col min="8" max="8" width="11.875" style="53" customWidth="1"/>
    <col min="9" max="9" width="13.625" style="1" customWidth="1"/>
    <col min="10" max="10" width="14.875" style="52" customWidth="1"/>
    <col min="11" max="11" width="9" style="20"/>
    <col min="12" max="12" width="10.25" style="20" bestFit="1" customWidth="1"/>
    <col min="13" max="13" width="14.375" style="20" bestFit="1" customWidth="1"/>
    <col min="14" max="14" width="10.5" style="20" bestFit="1" customWidth="1"/>
    <col min="15" max="15" width="15.125" style="20" bestFit="1" customWidth="1"/>
    <col min="16" max="16" width="20" style="20" bestFit="1" customWidth="1"/>
    <col min="17" max="17" width="13.625" style="20" bestFit="1" customWidth="1"/>
    <col min="18" max="18" width="12.75" style="20" bestFit="1" customWidth="1"/>
    <col min="19" max="19" width="13.5" style="20" bestFit="1" customWidth="1"/>
    <col min="20" max="16384" width="9" style="20"/>
  </cols>
  <sheetData>
    <row r="1" spans="1:19" x14ac:dyDescent="0.15">
      <c r="A1" s="1" t="s">
        <v>93</v>
      </c>
      <c r="B1" s="24" t="s">
        <v>86</v>
      </c>
      <c r="C1" s="27" t="s">
        <v>87</v>
      </c>
      <c r="D1" s="25" t="s">
        <v>88</v>
      </c>
      <c r="E1" s="25" t="s">
        <v>89</v>
      </c>
      <c r="F1" s="52" t="s">
        <v>90</v>
      </c>
      <c r="G1" s="52" t="s">
        <v>91</v>
      </c>
      <c r="H1" s="53" t="s">
        <v>92</v>
      </c>
      <c r="I1" s="1" t="s">
        <v>94</v>
      </c>
      <c r="J1" s="52" t="s">
        <v>95</v>
      </c>
    </row>
    <row r="2" spans="1:19" x14ac:dyDescent="0.15">
      <c r="A2" s="1">
        <v>42940</v>
      </c>
      <c r="B2" s="24" t="s">
        <v>82</v>
      </c>
      <c r="C2" s="27">
        <v>0.45026620370370374</v>
      </c>
      <c r="D2" s="25" t="s">
        <v>48</v>
      </c>
      <c r="E2" s="25" t="s">
        <v>49</v>
      </c>
      <c r="F2" s="52">
        <v>1</v>
      </c>
      <c r="G2" s="52">
        <v>3819</v>
      </c>
      <c r="H2" s="53">
        <f t="shared" ref="H2:H65" si="0">G2*F2</f>
        <v>3819</v>
      </c>
      <c r="I2" s="1">
        <f t="shared" ref="I2:I65" si="1">IF(C2&gt;0.7046875,WORKDAY(A2,-1),A2)</f>
        <v>42940</v>
      </c>
      <c r="J2" s="52">
        <v>2.2000000000000002</v>
      </c>
    </row>
    <row r="3" spans="1:19" ht="16.5" x14ac:dyDescent="0.15">
      <c r="A3" s="1">
        <v>42940</v>
      </c>
      <c r="B3" s="24" t="s">
        <v>85</v>
      </c>
      <c r="C3" s="27">
        <v>0.45112268518518522</v>
      </c>
      <c r="D3" s="25" t="s">
        <v>48</v>
      </c>
      <c r="E3" s="25" t="s">
        <v>49</v>
      </c>
      <c r="F3" s="52">
        <v>1</v>
      </c>
      <c r="G3" s="52">
        <v>3818</v>
      </c>
      <c r="H3" s="53">
        <f t="shared" si="0"/>
        <v>3818</v>
      </c>
      <c r="I3" s="1">
        <f t="shared" si="1"/>
        <v>42940</v>
      </c>
      <c r="J3" s="52">
        <v>2.2000000000000002</v>
      </c>
      <c r="L3" s="21"/>
      <c r="M3" s="21"/>
      <c r="N3" s="21"/>
      <c r="O3" s="21"/>
      <c r="P3" s="21"/>
      <c r="Q3" s="21"/>
      <c r="R3" s="21"/>
      <c r="S3" s="21"/>
    </row>
    <row r="4" spans="1:19" ht="16.5" x14ac:dyDescent="0.15">
      <c r="A4" s="1">
        <v>42940</v>
      </c>
      <c r="B4" s="24" t="s">
        <v>82</v>
      </c>
      <c r="C4" s="27">
        <v>0.4513773148148148</v>
      </c>
      <c r="D4" s="25" t="s">
        <v>48</v>
      </c>
      <c r="E4" s="25" t="s">
        <v>49</v>
      </c>
      <c r="F4" s="52">
        <v>1</v>
      </c>
      <c r="G4" s="52">
        <v>3819</v>
      </c>
      <c r="H4" s="53">
        <f t="shared" si="0"/>
        <v>3819</v>
      </c>
      <c r="I4" s="1">
        <f t="shared" si="1"/>
        <v>42940</v>
      </c>
      <c r="J4" s="52">
        <v>2.2000000000000002</v>
      </c>
      <c r="L4" s="22"/>
      <c r="M4" s="22"/>
      <c r="N4" s="22"/>
      <c r="O4" s="19"/>
      <c r="P4" s="21"/>
      <c r="Q4" s="21"/>
      <c r="R4" s="21"/>
      <c r="S4" s="21"/>
    </row>
    <row r="5" spans="1:19" ht="16.5" x14ac:dyDescent="0.15">
      <c r="A5" s="1">
        <v>42940</v>
      </c>
      <c r="B5" s="24" t="s">
        <v>82</v>
      </c>
      <c r="C5" s="27">
        <v>0.45179398148148148</v>
      </c>
      <c r="D5" s="25" t="s">
        <v>48</v>
      </c>
      <c r="E5" s="25" t="s">
        <v>49</v>
      </c>
      <c r="F5" s="52">
        <v>1</v>
      </c>
      <c r="G5" s="52">
        <v>3819</v>
      </c>
      <c r="H5" s="53">
        <f t="shared" si="0"/>
        <v>3819</v>
      </c>
      <c r="I5" s="1">
        <f t="shared" si="1"/>
        <v>42940</v>
      </c>
      <c r="J5" s="52">
        <v>2.2000000000000002</v>
      </c>
      <c r="L5" s="22"/>
      <c r="M5" s="22"/>
      <c r="N5" s="22"/>
      <c r="O5" s="19"/>
      <c r="P5" s="21"/>
      <c r="Q5" s="21"/>
      <c r="R5" s="21"/>
      <c r="S5" s="21"/>
    </row>
    <row r="6" spans="1:19" ht="16.5" x14ac:dyDescent="0.15">
      <c r="A6" s="1">
        <v>42940</v>
      </c>
      <c r="B6" s="24" t="s">
        <v>82</v>
      </c>
      <c r="C6" s="27">
        <v>0.45200231481481484</v>
      </c>
      <c r="D6" s="25" t="s">
        <v>48</v>
      </c>
      <c r="E6" s="25" t="s">
        <v>49</v>
      </c>
      <c r="F6" s="52">
        <v>1</v>
      </c>
      <c r="G6" s="52">
        <v>3819</v>
      </c>
      <c r="H6" s="53">
        <f t="shared" si="0"/>
        <v>3819</v>
      </c>
      <c r="I6" s="1">
        <f t="shared" si="1"/>
        <v>42940</v>
      </c>
      <c r="J6" s="52">
        <v>2.2000000000000002</v>
      </c>
      <c r="L6" s="22"/>
      <c r="M6" s="22"/>
      <c r="N6" s="22"/>
      <c r="O6" s="19"/>
      <c r="P6" s="21"/>
      <c r="Q6" s="21"/>
      <c r="R6" s="21"/>
      <c r="S6" s="21"/>
    </row>
    <row r="7" spans="1:19" ht="16.5" x14ac:dyDescent="0.15">
      <c r="A7" s="1">
        <v>42940</v>
      </c>
      <c r="B7" s="24" t="s">
        <v>82</v>
      </c>
      <c r="C7" s="27">
        <v>0.45211805555555556</v>
      </c>
      <c r="D7" s="25" t="s">
        <v>48</v>
      </c>
      <c r="E7" s="25" t="s">
        <v>49</v>
      </c>
      <c r="F7" s="52">
        <v>1</v>
      </c>
      <c r="G7" s="52">
        <v>3820</v>
      </c>
      <c r="H7" s="53">
        <f t="shared" si="0"/>
        <v>3820</v>
      </c>
      <c r="I7" s="1">
        <f t="shared" si="1"/>
        <v>42940</v>
      </c>
      <c r="J7" s="52">
        <v>2.2000000000000002</v>
      </c>
      <c r="L7" s="22"/>
      <c r="M7" s="22"/>
      <c r="N7" s="22"/>
      <c r="O7" s="19"/>
      <c r="P7" s="21"/>
      <c r="Q7" s="21"/>
      <c r="R7" s="21"/>
      <c r="S7" s="21"/>
    </row>
    <row r="8" spans="1:19" ht="14.25" x14ac:dyDescent="0.15">
      <c r="A8" s="1">
        <v>42940</v>
      </c>
      <c r="B8" s="24" t="s">
        <v>82</v>
      </c>
      <c r="C8" s="27">
        <v>0.45218749999999996</v>
      </c>
      <c r="D8" s="25" t="s">
        <v>48</v>
      </c>
      <c r="E8" s="25" t="s">
        <v>49</v>
      </c>
      <c r="F8" s="52">
        <v>1</v>
      </c>
      <c r="G8" s="52">
        <v>3820</v>
      </c>
      <c r="H8" s="53">
        <f t="shared" si="0"/>
        <v>3820</v>
      </c>
      <c r="I8" s="1">
        <f t="shared" si="1"/>
        <v>42940</v>
      </c>
      <c r="J8" s="52">
        <v>2.2000000000000002</v>
      </c>
      <c r="L8" s="22"/>
      <c r="M8" s="22"/>
      <c r="N8" s="22"/>
      <c r="O8" s="19"/>
    </row>
    <row r="9" spans="1:19" ht="14.25" x14ac:dyDescent="0.15">
      <c r="A9" s="1">
        <v>42940</v>
      </c>
      <c r="B9" s="24" t="s">
        <v>82</v>
      </c>
      <c r="C9" s="27">
        <v>0.45222222222222225</v>
      </c>
      <c r="D9" s="25" t="s">
        <v>48</v>
      </c>
      <c r="E9" s="25" t="s">
        <v>49</v>
      </c>
      <c r="F9" s="52">
        <v>1</v>
      </c>
      <c r="G9" s="52">
        <v>3820</v>
      </c>
      <c r="H9" s="53">
        <f t="shared" si="0"/>
        <v>3820</v>
      </c>
      <c r="I9" s="1">
        <f t="shared" si="1"/>
        <v>42940</v>
      </c>
      <c r="J9" s="52">
        <v>2.2000000000000002</v>
      </c>
      <c r="L9" s="22"/>
      <c r="M9" s="22"/>
      <c r="N9" s="22"/>
      <c r="O9" s="19"/>
    </row>
    <row r="10" spans="1:19" ht="14.25" x14ac:dyDescent="0.15">
      <c r="A10" s="1">
        <v>42940</v>
      </c>
      <c r="B10" s="24" t="s">
        <v>82</v>
      </c>
      <c r="C10" s="27">
        <v>0.45224537037037038</v>
      </c>
      <c r="D10" s="25" t="s">
        <v>48</v>
      </c>
      <c r="E10" s="25" t="s">
        <v>49</v>
      </c>
      <c r="F10" s="52">
        <v>1</v>
      </c>
      <c r="G10" s="52">
        <v>3820</v>
      </c>
      <c r="H10" s="53">
        <f t="shared" si="0"/>
        <v>3820</v>
      </c>
      <c r="I10" s="1">
        <f t="shared" si="1"/>
        <v>42940</v>
      </c>
      <c r="J10" s="52">
        <v>2.2000000000000002</v>
      </c>
      <c r="L10" s="22"/>
      <c r="M10" s="22"/>
      <c r="N10" s="22"/>
      <c r="O10" s="19"/>
    </row>
    <row r="11" spans="1:19" ht="14.25" x14ac:dyDescent="0.15">
      <c r="A11" s="1">
        <v>42940</v>
      </c>
      <c r="B11" s="24" t="s">
        <v>82</v>
      </c>
      <c r="C11" s="27">
        <v>0.45228009259259255</v>
      </c>
      <c r="D11" s="25" t="s">
        <v>48</v>
      </c>
      <c r="E11" s="25" t="s">
        <v>49</v>
      </c>
      <c r="F11" s="52">
        <v>1</v>
      </c>
      <c r="G11" s="52">
        <v>3820</v>
      </c>
      <c r="H11" s="53">
        <f t="shared" si="0"/>
        <v>3820</v>
      </c>
      <c r="I11" s="1">
        <f t="shared" si="1"/>
        <v>42940</v>
      </c>
      <c r="J11" s="52">
        <v>2.2000000000000002</v>
      </c>
      <c r="L11" s="22"/>
      <c r="M11" s="22"/>
      <c r="N11" s="22"/>
      <c r="O11" s="19"/>
    </row>
    <row r="12" spans="1:19" ht="14.25" x14ac:dyDescent="0.15">
      <c r="A12" s="1">
        <v>42940</v>
      </c>
      <c r="B12" s="24" t="s">
        <v>82</v>
      </c>
      <c r="C12" s="27">
        <v>0.45320601851851849</v>
      </c>
      <c r="D12" s="25" t="s">
        <v>48</v>
      </c>
      <c r="E12" s="25" t="s">
        <v>49</v>
      </c>
      <c r="F12" s="52">
        <v>2</v>
      </c>
      <c r="G12" s="52">
        <v>3821</v>
      </c>
      <c r="H12" s="53">
        <f t="shared" si="0"/>
        <v>7642</v>
      </c>
      <c r="I12" s="1">
        <f t="shared" si="1"/>
        <v>42940</v>
      </c>
      <c r="J12" s="52">
        <v>4.4000000000000004</v>
      </c>
      <c r="L12" s="22"/>
      <c r="M12" s="22"/>
      <c r="N12" s="22"/>
      <c r="O12" s="19"/>
    </row>
    <row r="13" spans="1:19" ht="14.25" x14ac:dyDescent="0.15">
      <c r="A13" s="1">
        <v>42940</v>
      </c>
      <c r="B13" s="24" t="s">
        <v>82</v>
      </c>
      <c r="C13" s="27">
        <v>0.45391203703703703</v>
      </c>
      <c r="D13" s="25" t="s">
        <v>48</v>
      </c>
      <c r="E13" s="25" t="s">
        <v>49</v>
      </c>
      <c r="F13" s="52">
        <v>1</v>
      </c>
      <c r="G13" s="52">
        <v>3820</v>
      </c>
      <c r="H13" s="53">
        <f t="shared" si="0"/>
        <v>3820</v>
      </c>
      <c r="I13" s="1">
        <f t="shared" si="1"/>
        <v>42940</v>
      </c>
      <c r="J13" s="52">
        <v>2.2000000000000002</v>
      </c>
      <c r="L13" s="22"/>
      <c r="M13" s="22"/>
      <c r="N13" s="22"/>
      <c r="O13" s="19"/>
    </row>
    <row r="14" spans="1:19" ht="14.25" x14ac:dyDescent="0.15">
      <c r="A14" s="1">
        <v>42940</v>
      </c>
      <c r="B14" s="24" t="s">
        <v>82</v>
      </c>
      <c r="C14" s="27">
        <v>0.45425925925925931</v>
      </c>
      <c r="D14" s="25" t="s">
        <v>48</v>
      </c>
      <c r="E14" s="25" t="s">
        <v>49</v>
      </c>
      <c r="F14" s="52">
        <v>1</v>
      </c>
      <c r="G14" s="52">
        <v>3821</v>
      </c>
      <c r="H14" s="53">
        <f t="shared" si="0"/>
        <v>3821</v>
      </c>
      <c r="I14" s="1">
        <f t="shared" si="1"/>
        <v>42940</v>
      </c>
      <c r="J14" s="52">
        <v>2.2000000000000002</v>
      </c>
      <c r="L14" s="22"/>
      <c r="M14" s="22"/>
      <c r="N14" s="22"/>
      <c r="O14" s="19"/>
    </row>
    <row r="15" spans="1:19" ht="14.25" x14ac:dyDescent="0.15">
      <c r="A15" s="1">
        <v>42940</v>
      </c>
      <c r="B15" s="24" t="s">
        <v>82</v>
      </c>
      <c r="C15" s="27">
        <v>0.45425925925925931</v>
      </c>
      <c r="D15" s="25" t="s">
        <v>48</v>
      </c>
      <c r="E15" s="25" t="s">
        <v>49</v>
      </c>
      <c r="F15" s="52">
        <v>1</v>
      </c>
      <c r="G15" s="52">
        <v>3821</v>
      </c>
      <c r="H15" s="53">
        <f t="shared" si="0"/>
        <v>3821</v>
      </c>
      <c r="I15" s="1">
        <f t="shared" si="1"/>
        <v>42940</v>
      </c>
      <c r="J15" s="52">
        <v>2.2000000000000002</v>
      </c>
      <c r="L15" s="22"/>
      <c r="M15" s="22"/>
      <c r="N15" s="22"/>
      <c r="O15" s="19"/>
    </row>
    <row r="16" spans="1:19" ht="14.25" x14ac:dyDescent="0.15">
      <c r="A16" s="1">
        <v>42940</v>
      </c>
      <c r="B16" s="24" t="s">
        <v>82</v>
      </c>
      <c r="C16" s="27">
        <v>0.45453703703703702</v>
      </c>
      <c r="D16" s="25" t="s">
        <v>48</v>
      </c>
      <c r="E16" s="25" t="s">
        <v>49</v>
      </c>
      <c r="F16" s="52">
        <v>1</v>
      </c>
      <c r="G16" s="52">
        <v>3825</v>
      </c>
      <c r="H16" s="53">
        <f t="shared" si="0"/>
        <v>3825</v>
      </c>
      <c r="I16" s="1">
        <f t="shared" si="1"/>
        <v>42940</v>
      </c>
      <c r="J16" s="52">
        <v>2.2000000000000002</v>
      </c>
      <c r="L16" s="22"/>
      <c r="M16" s="22"/>
      <c r="N16" s="22"/>
      <c r="O16" s="19"/>
    </row>
    <row r="17" spans="1:19" ht="16.5" x14ac:dyDescent="0.15">
      <c r="A17" s="1">
        <v>42940</v>
      </c>
      <c r="B17" s="24" t="s">
        <v>82</v>
      </c>
      <c r="C17" s="27">
        <v>0.45453703703703702</v>
      </c>
      <c r="D17" s="25" t="s">
        <v>48</v>
      </c>
      <c r="E17" s="25" t="s">
        <v>49</v>
      </c>
      <c r="F17" s="52">
        <v>1</v>
      </c>
      <c r="G17" s="52">
        <v>3825</v>
      </c>
      <c r="H17" s="53">
        <f t="shared" si="0"/>
        <v>3825</v>
      </c>
      <c r="I17" s="1">
        <f t="shared" si="1"/>
        <v>42940</v>
      </c>
      <c r="J17" s="52">
        <v>2.2000000000000002</v>
      </c>
      <c r="L17" s="22"/>
      <c r="M17" s="22"/>
      <c r="N17" s="22"/>
      <c r="O17" s="19"/>
      <c r="P17" s="21"/>
      <c r="Q17" s="21"/>
      <c r="R17" s="21"/>
      <c r="S17" s="21"/>
    </row>
    <row r="18" spans="1:19" ht="16.5" x14ac:dyDescent="0.15">
      <c r="A18" s="1">
        <v>42940</v>
      </c>
      <c r="B18" s="24" t="s">
        <v>82</v>
      </c>
      <c r="C18" s="27">
        <v>0.45469907407407412</v>
      </c>
      <c r="D18" s="25" t="s">
        <v>48</v>
      </c>
      <c r="E18" s="25" t="s">
        <v>49</v>
      </c>
      <c r="F18" s="52">
        <v>1</v>
      </c>
      <c r="G18" s="52">
        <v>3825</v>
      </c>
      <c r="H18" s="53">
        <f t="shared" si="0"/>
        <v>3825</v>
      </c>
      <c r="I18" s="1">
        <f t="shared" si="1"/>
        <v>42940</v>
      </c>
      <c r="J18" s="52">
        <v>2.2000000000000002</v>
      </c>
      <c r="L18" s="22"/>
      <c r="M18" s="22"/>
      <c r="N18" s="22"/>
      <c r="O18" s="19"/>
      <c r="P18" s="21"/>
      <c r="Q18" s="21"/>
      <c r="R18" s="21"/>
      <c r="S18" s="21"/>
    </row>
    <row r="19" spans="1:19" ht="16.5" x14ac:dyDescent="0.15">
      <c r="A19" s="1">
        <v>42940</v>
      </c>
      <c r="B19" s="24" t="s">
        <v>82</v>
      </c>
      <c r="C19" s="27">
        <v>0.45473379629629629</v>
      </c>
      <c r="D19" s="25" t="s">
        <v>48</v>
      </c>
      <c r="E19" s="25" t="s">
        <v>49</v>
      </c>
      <c r="F19" s="52">
        <v>1</v>
      </c>
      <c r="G19" s="52">
        <v>3825</v>
      </c>
      <c r="H19" s="53">
        <f t="shared" si="0"/>
        <v>3825</v>
      </c>
      <c r="I19" s="1">
        <f t="shared" si="1"/>
        <v>42940</v>
      </c>
      <c r="J19" s="52">
        <v>2.2000000000000002</v>
      </c>
      <c r="L19" s="22"/>
      <c r="M19" s="22"/>
      <c r="N19" s="22"/>
      <c r="O19" s="19"/>
      <c r="P19" s="21"/>
      <c r="Q19" s="21"/>
      <c r="R19" s="21"/>
      <c r="S19" s="21"/>
    </row>
    <row r="20" spans="1:19" ht="16.5" x14ac:dyDescent="0.15">
      <c r="A20" s="1">
        <v>42940</v>
      </c>
      <c r="B20" s="24" t="s">
        <v>82</v>
      </c>
      <c r="C20" s="27">
        <v>0.4548726851851852</v>
      </c>
      <c r="D20" s="25" t="s">
        <v>48</v>
      </c>
      <c r="E20" s="25" t="s">
        <v>49</v>
      </c>
      <c r="F20" s="52">
        <v>2</v>
      </c>
      <c r="G20" s="52">
        <v>3825</v>
      </c>
      <c r="H20" s="53">
        <f t="shared" si="0"/>
        <v>7650</v>
      </c>
      <c r="I20" s="1">
        <f t="shared" si="1"/>
        <v>42940</v>
      </c>
      <c r="J20" s="52">
        <v>4.4000000000000004</v>
      </c>
      <c r="L20" s="22"/>
      <c r="M20" s="22"/>
      <c r="N20" s="22"/>
      <c r="O20" s="19"/>
      <c r="P20" s="21"/>
      <c r="Q20" s="21"/>
      <c r="R20" s="21"/>
      <c r="S20" s="21"/>
    </row>
    <row r="21" spans="1:19" ht="16.5" x14ac:dyDescent="0.15">
      <c r="A21" s="1">
        <v>42940</v>
      </c>
      <c r="B21" s="24" t="s">
        <v>82</v>
      </c>
      <c r="C21" s="27">
        <v>0.45501157407407411</v>
      </c>
      <c r="D21" s="25" t="s">
        <v>48</v>
      </c>
      <c r="E21" s="25" t="s">
        <v>49</v>
      </c>
      <c r="F21" s="52">
        <v>2</v>
      </c>
      <c r="G21" s="52">
        <v>3826</v>
      </c>
      <c r="H21" s="53">
        <f t="shared" si="0"/>
        <v>7652</v>
      </c>
      <c r="I21" s="1">
        <f t="shared" si="1"/>
        <v>42940</v>
      </c>
      <c r="J21" s="52">
        <v>4.4000000000000004</v>
      </c>
      <c r="L21" s="22"/>
      <c r="M21" s="22"/>
      <c r="N21" s="22"/>
      <c r="O21" s="19"/>
      <c r="P21" s="21"/>
      <c r="Q21" s="21"/>
      <c r="R21" s="21"/>
      <c r="S21" s="21"/>
    </row>
    <row r="22" spans="1:19" ht="16.5" x14ac:dyDescent="0.15">
      <c r="A22" s="1">
        <v>42940</v>
      </c>
      <c r="B22" s="24" t="s">
        <v>82</v>
      </c>
      <c r="C22" s="27">
        <v>0.45505787037037032</v>
      </c>
      <c r="D22" s="25" t="s">
        <v>48</v>
      </c>
      <c r="E22" s="25" t="s">
        <v>49</v>
      </c>
      <c r="F22" s="52">
        <v>1</v>
      </c>
      <c r="G22" s="52">
        <v>3826</v>
      </c>
      <c r="H22" s="53">
        <f t="shared" si="0"/>
        <v>3826</v>
      </c>
      <c r="I22" s="1">
        <f t="shared" si="1"/>
        <v>42940</v>
      </c>
      <c r="J22" s="52">
        <v>2.2000000000000002</v>
      </c>
      <c r="L22" s="22"/>
      <c r="M22" s="22"/>
      <c r="N22" s="22"/>
      <c r="O22" s="19"/>
      <c r="P22" s="21"/>
      <c r="Q22" s="21"/>
      <c r="R22" s="21"/>
      <c r="S22" s="21"/>
    </row>
    <row r="23" spans="1:19" ht="14.25" x14ac:dyDescent="0.15">
      <c r="A23" s="1">
        <v>42940</v>
      </c>
      <c r="B23" s="24" t="s">
        <v>82</v>
      </c>
      <c r="C23" s="27">
        <v>0.45505787037037032</v>
      </c>
      <c r="D23" s="25" t="s">
        <v>48</v>
      </c>
      <c r="E23" s="25" t="s">
        <v>49</v>
      </c>
      <c r="F23" s="52">
        <v>1</v>
      </c>
      <c r="G23" s="52">
        <v>3826</v>
      </c>
      <c r="H23" s="53">
        <f t="shared" si="0"/>
        <v>3826</v>
      </c>
      <c r="I23" s="1">
        <f t="shared" si="1"/>
        <v>42940</v>
      </c>
      <c r="J23" s="52">
        <v>2.2000000000000002</v>
      </c>
      <c r="L23" s="22"/>
      <c r="M23" s="22"/>
      <c r="N23" s="22"/>
      <c r="O23" s="19"/>
    </row>
    <row r="24" spans="1:19" ht="14.25" x14ac:dyDescent="0.15">
      <c r="A24" s="1">
        <v>42940</v>
      </c>
      <c r="B24" s="24" t="s">
        <v>82</v>
      </c>
      <c r="C24" s="27">
        <v>0.45510416666666664</v>
      </c>
      <c r="D24" s="25" t="s">
        <v>48</v>
      </c>
      <c r="E24" s="25" t="s">
        <v>49</v>
      </c>
      <c r="F24" s="52">
        <v>2</v>
      </c>
      <c r="G24" s="52">
        <v>3827</v>
      </c>
      <c r="H24" s="53">
        <f t="shared" si="0"/>
        <v>7654</v>
      </c>
      <c r="I24" s="1">
        <f t="shared" si="1"/>
        <v>42940</v>
      </c>
      <c r="J24" s="52">
        <v>4.4000000000000004</v>
      </c>
      <c r="L24" s="22"/>
      <c r="M24" s="22"/>
      <c r="N24" s="22"/>
      <c r="O24" s="19"/>
    </row>
    <row r="25" spans="1:19" ht="14.25" x14ac:dyDescent="0.15">
      <c r="A25" s="1">
        <v>42940</v>
      </c>
      <c r="B25" s="24" t="s">
        <v>82</v>
      </c>
      <c r="C25" s="27">
        <v>0.45512731481481478</v>
      </c>
      <c r="D25" s="25" t="s">
        <v>48</v>
      </c>
      <c r="E25" s="25" t="s">
        <v>49</v>
      </c>
      <c r="F25" s="52">
        <v>2</v>
      </c>
      <c r="G25" s="52">
        <v>3827</v>
      </c>
      <c r="H25" s="53">
        <f t="shared" si="0"/>
        <v>7654</v>
      </c>
      <c r="I25" s="1">
        <f t="shared" si="1"/>
        <v>42940</v>
      </c>
      <c r="J25" s="52">
        <v>4.4000000000000004</v>
      </c>
      <c r="L25" s="22"/>
      <c r="M25" s="22"/>
      <c r="N25" s="22"/>
      <c r="O25" s="19"/>
    </row>
    <row r="26" spans="1:19" ht="14.25" x14ac:dyDescent="0.15">
      <c r="A26" s="1">
        <v>42940</v>
      </c>
      <c r="B26" s="24" t="s">
        <v>82</v>
      </c>
      <c r="C26" s="27">
        <v>0.45518518518518519</v>
      </c>
      <c r="D26" s="25" t="s">
        <v>48</v>
      </c>
      <c r="E26" s="25" t="s">
        <v>49</v>
      </c>
      <c r="F26" s="52">
        <v>2</v>
      </c>
      <c r="G26" s="52">
        <v>3827</v>
      </c>
      <c r="H26" s="53">
        <f t="shared" si="0"/>
        <v>7654</v>
      </c>
      <c r="I26" s="1">
        <f t="shared" si="1"/>
        <v>42940</v>
      </c>
      <c r="J26" s="52">
        <v>4.4000000000000004</v>
      </c>
      <c r="L26" s="22"/>
      <c r="M26" s="22"/>
      <c r="N26" s="22"/>
      <c r="O26" s="19"/>
    </row>
    <row r="27" spans="1:19" ht="14.25" x14ac:dyDescent="0.15">
      <c r="A27" s="1">
        <v>42940</v>
      </c>
      <c r="B27" s="24" t="s">
        <v>82</v>
      </c>
      <c r="C27" s="27">
        <v>0.45526620370370369</v>
      </c>
      <c r="D27" s="25" t="s">
        <v>48</v>
      </c>
      <c r="E27" s="25" t="s">
        <v>49</v>
      </c>
      <c r="F27" s="52">
        <v>2</v>
      </c>
      <c r="G27" s="52">
        <v>3827</v>
      </c>
      <c r="H27" s="53">
        <f t="shared" si="0"/>
        <v>7654</v>
      </c>
      <c r="I27" s="1">
        <f t="shared" si="1"/>
        <v>42940</v>
      </c>
      <c r="J27" s="52">
        <v>4.4000000000000004</v>
      </c>
      <c r="L27" s="22"/>
      <c r="M27" s="22"/>
      <c r="N27" s="22"/>
      <c r="O27" s="19"/>
    </row>
    <row r="28" spans="1:19" ht="14.25" x14ac:dyDescent="0.15">
      <c r="A28" s="1">
        <v>42940</v>
      </c>
      <c r="B28" s="24" t="s">
        <v>82</v>
      </c>
      <c r="C28" s="27">
        <v>0.45546296296296296</v>
      </c>
      <c r="D28" s="25" t="s">
        <v>48</v>
      </c>
      <c r="E28" s="25" t="s">
        <v>49</v>
      </c>
      <c r="F28" s="52">
        <v>1</v>
      </c>
      <c r="G28" s="52">
        <v>3824</v>
      </c>
      <c r="H28" s="53">
        <f t="shared" si="0"/>
        <v>3824</v>
      </c>
      <c r="I28" s="1">
        <f t="shared" si="1"/>
        <v>42940</v>
      </c>
      <c r="J28" s="52">
        <v>2.2000000000000002</v>
      </c>
      <c r="L28" s="22"/>
      <c r="M28" s="22"/>
      <c r="N28" s="22"/>
      <c r="O28" s="19"/>
    </row>
    <row r="29" spans="1:19" ht="14.25" x14ac:dyDescent="0.15">
      <c r="A29" s="1">
        <v>42940</v>
      </c>
      <c r="B29" s="24" t="s">
        <v>82</v>
      </c>
      <c r="C29" s="27">
        <v>0.45572916666666669</v>
      </c>
      <c r="D29" s="25" t="s">
        <v>48</v>
      </c>
      <c r="E29" s="25" t="s">
        <v>49</v>
      </c>
      <c r="F29" s="52">
        <v>1</v>
      </c>
      <c r="G29" s="52">
        <v>3825</v>
      </c>
      <c r="H29" s="53">
        <f t="shared" si="0"/>
        <v>3825</v>
      </c>
      <c r="I29" s="1">
        <f t="shared" si="1"/>
        <v>42940</v>
      </c>
      <c r="J29" s="52">
        <v>2.2000000000000002</v>
      </c>
      <c r="L29" s="22"/>
      <c r="M29" s="22"/>
      <c r="N29" s="22"/>
      <c r="O29" s="19"/>
    </row>
    <row r="30" spans="1:19" ht="14.25" x14ac:dyDescent="0.15">
      <c r="A30" s="1">
        <v>42940</v>
      </c>
      <c r="B30" s="24" t="s">
        <v>82</v>
      </c>
      <c r="C30" s="27">
        <v>0.45655092592592594</v>
      </c>
      <c r="D30" s="25" t="s">
        <v>48</v>
      </c>
      <c r="E30" s="25" t="s">
        <v>49</v>
      </c>
      <c r="F30" s="52">
        <v>2</v>
      </c>
      <c r="G30" s="52">
        <v>3825</v>
      </c>
      <c r="H30" s="53">
        <f t="shared" si="0"/>
        <v>7650</v>
      </c>
      <c r="I30" s="1">
        <f t="shared" si="1"/>
        <v>42940</v>
      </c>
      <c r="J30" s="52">
        <v>4.4000000000000004</v>
      </c>
      <c r="L30" s="22"/>
      <c r="M30" s="22"/>
      <c r="N30" s="22"/>
      <c r="O30" s="19"/>
    </row>
    <row r="31" spans="1:19" ht="14.25" x14ac:dyDescent="0.15">
      <c r="A31" s="1">
        <v>42940</v>
      </c>
      <c r="B31" s="24" t="s">
        <v>82</v>
      </c>
      <c r="C31" s="27">
        <v>0.45724537037037033</v>
      </c>
      <c r="D31" s="25" t="s">
        <v>48</v>
      </c>
      <c r="E31" s="25" t="s">
        <v>49</v>
      </c>
      <c r="F31" s="52">
        <v>3</v>
      </c>
      <c r="G31" s="52">
        <v>3826</v>
      </c>
      <c r="H31" s="53">
        <f t="shared" si="0"/>
        <v>11478</v>
      </c>
      <c r="I31" s="1">
        <f t="shared" si="1"/>
        <v>42940</v>
      </c>
      <c r="J31" s="52">
        <v>6.6</v>
      </c>
      <c r="L31" s="22"/>
      <c r="M31" s="22"/>
      <c r="N31" s="22"/>
      <c r="O31" s="19"/>
    </row>
    <row r="32" spans="1:19" ht="14.25" x14ac:dyDescent="0.15">
      <c r="A32" s="1">
        <v>42940</v>
      </c>
      <c r="B32" s="24" t="s">
        <v>82</v>
      </c>
      <c r="C32" s="27">
        <v>0.4576157407407408</v>
      </c>
      <c r="D32" s="25" t="s">
        <v>48</v>
      </c>
      <c r="E32" s="25" t="s">
        <v>49</v>
      </c>
      <c r="F32" s="52">
        <v>2</v>
      </c>
      <c r="G32" s="52">
        <v>3826</v>
      </c>
      <c r="H32" s="53">
        <f t="shared" si="0"/>
        <v>7652</v>
      </c>
      <c r="I32" s="1">
        <f t="shared" si="1"/>
        <v>42940</v>
      </c>
      <c r="J32" s="52">
        <v>4.4000000000000004</v>
      </c>
      <c r="L32" s="22"/>
      <c r="M32" s="22"/>
      <c r="N32" s="22"/>
      <c r="O32" s="19"/>
    </row>
    <row r="33" spans="1:15" ht="14.25" x14ac:dyDescent="0.15">
      <c r="A33" s="1">
        <v>42940</v>
      </c>
      <c r="B33" s="24" t="s">
        <v>82</v>
      </c>
      <c r="C33" s="27">
        <v>0.45799768518518519</v>
      </c>
      <c r="D33" s="25" t="s">
        <v>48</v>
      </c>
      <c r="E33" s="25" t="s">
        <v>49</v>
      </c>
      <c r="F33" s="52">
        <v>4</v>
      </c>
      <c r="G33" s="52">
        <v>3827</v>
      </c>
      <c r="H33" s="53">
        <f t="shared" si="0"/>
        <v>15308</v>
      </c>
      <c r="I33" s="1">
        <f t="shared" si="1"/>
        <v>42940</v>
      </c>
      <c r="J33" s="52">
        <v>8.8000000000000007</v>
      </c>
      <c r="L33" s="22"/>
      <c r="M33" s="22"/>
      <c r="N33" s="22"/>
      <c r="O33" s="19"/>
    </row>
    <row r="34" spans="1:15" ht="14.25" x14ac:dyDescent="0.15">
      <c r="A34" s="1">
        <v>42940</v>
      </c>
      <c r="B34" s="24" t="s">
        <v>82</v>
      </c>
      <c r="C34" s="27">
        <v>0.45822916666666669</v>
      </c>
      <c r="D34" s="25" t="s">
        <v>48</v>
      </c>
      <c r="E34" s="25" t="s">
        <v>49</v>
      </c>
      <c r="F34" s="52">
        <v>4</v>
      </c>
      <c r="G34" s="52">
        <v>3828</v>
      </c>
      <c r="H34" s="53">
        <f t="shared" si="0"/>
        <v>15312</v>
      </c>
      <c r="I34" s="1">
        <f t="shared" si="1"/>
        <v>42940</v>
      </c>
      <c r="J34" s="52">
        <v>8.8000000000000007</v>
      </c>
      <c r="L34" s="22"/>
      <c r="M34" s="22"/>
      <c r="N34" s="22"/>
      <c r="O34" s="19"/>
    </row>
    <row r="35" spans="1:15" ht="14.25" x14ac:dyDescent="0.15">
      <c r="A35" s="1">
        <v>42940</v>
      </c>
      <c r="B35" s="24" t="s">
        <v>82</v>
      </c>
      <c r="C35" s="27">
        <v>0.4583564814814815</v>
      </c>
      <c r="D35" s="25" t="s">
        <v>48</v>
      </c>
      <c r="E35" s="25" t="s">
        <v>49</v>
      </c>
      <c r="F35" s="52">
        <v>4</v>
      </c>
      <c r="G35" s="52">
        <v>3829</v>
      </c>
      <c r="H35" s="53">
        <f t="shared" si="0"/>
        <v>15316</v>
      </c>
      <c r="I35" s="1">
        <f t="shared" si="1"/>
        <v>42940</v>
      </c>
      <c r="J35" s="52">
        <v>8.8000000000000007</v>
      </c>
      <c r="L35" s="22"/>
      <c r="M35" s="22"/>
      <c r="N35" s="22"/>
      <c r="O35" s="19"/>
    </row>
    <row r="36" spans="1:15" ht="14.25" x14ac:dyDescent="0.15">
      <c r="A36" s="1">
        <v>42940</v>
      </c>
      <c r="B36" s="24" t="s">
        <v>82</v>
      </c>
      <c r="C36" s="27">
        <v>0.46105324074074078</v>
      </c>
      <c r="D36" s="25" t="s">
        <v>48</v>
      </c>
      <c r="E36" s="25" t="s">
        <v>49</v>
      </c>
      <c r="F36" s="52">
        <v>2</v>
      </c>
      <c r="G36" s="52">
        <v>3826</v>
      </c>
      <c r="H36" s="53">
        <f t="shared" si="0"/>
        <v>7652</v>
      </c>
      <c r="I36" s="1">
        <f t="shared" si="1"/>
        <v>42940</v>
      </c>
      <c r="J36" s="52">
        <v>4.4000000000000004</v>
      </c>
      <c r="L36" s="22"/>
      <c r="M36" s="22"/>
      <c r="N36" s="22"/>
      <c r="O36" s="19"/>
    </row>
    <row r="37" spans="1:15" ht="14.25" x14ac:dyDescent="0.15">
      <c r="A37" s="1">
        <v>42940</v>
      </c>
      <c r="B37" s="24" t="s">
        <v>82</v>
      </c>
      <c r="C37" s="27">
        <v>0.46313657407407405</v>
      </c>
      <c r="D37" s="25" t="s">
        <v>48</v>
      </c>
      <c r="E37" s="25" t="s">
        <v>49</v>
      </c>
      <c r="F37" s="52">
        <v>1</v>
      </c>
      <c r="G37" s="52">
        <v>3826</v>
      </c>
      <c r="H37" s="53">
        <f t="shared" si="0"/>
        <v>3826</v>
      </c>
      <c r="I37" s="1">
        <f t="shared" si="1"/>
        <v>42940</v>
      </c>
      <c r="J37" s="52">
        <v>2.2000000000000002</v>
      </c>
      <c r="L37" s="22"/>
      <c r="M37" s="22"/>
      <c r="N37" s="22"/>
      <c r="O37" s="19"/>
    </row>
    <row r="38" spans="1:15" ht="14.25" x14ac:dyDescent="0.15">
      <c r="A38" s="1">
        <v>42940</v>
      </c>
      <c r="B38" s="24" t="s">
        <v>82</v>
      </c>
      <c r="C38" s="27">
        <v>0.46322916666666664</v>
      </c>
      <c r="D38" s="25" t="s">
        <v>48</v>
      </c>
      <c r="E38" s="25" t="s">
        <v>49</v>
      </c>
      <c r="F38" s="52">
        <v>1</v>
      </c>
      <c r="G38" s="52">
        <v>3826</v>
      </c>
      <c r="H38" s="53">
        <f t="shared" si="0"/>
        <v>3826</v>
      </c>
      <c r="I38" s="1">
        <f t="shared" si="1"/>
        <v>42940</v>
      </c>
      <c r="J38" s="52">
        <v>2.2000000000000002</v>
      </c>
      <c r="L38" s="22"/>
      <c r="M38" s="22"/>
      <c r="N38" s="22"/>
      <c r="O38" s="19"/>
    </row>
    <row r="39" spans="1:15" ht="14.25" x14ac:dyDescent="0.15">
      <c r="A39" s="1">
        <v>42940</v>
      </c>
      <c r="B39" s="24" t="s">
        <v>82</v>
      </c>
      <c r="C39" s="27">
        <v>0.46531250000000002</v>
      </c>
      <c r="D39" s="25" t="s">
        <v>48</v>
      </c>
      <c r="E39" s="25" t="s">
        <v>49</v>
      </c>
      <c r="F39" s="52">
        <v>1</v>
      </c>
      <c r="G39" s="52">
        <v>3825</v>
      </c>
      <c r="H39" s="53">
        <f t="shared" si="0"/>
        <v>3825</v>
      </c>
      <c r="I39" s="1">
        <f t="shared" si="1"/>
        <v>42940</v>
      </c>
      <c r="J39" s="52">
        <v>2.2000000000000002</v>
      </c>
      <c r="L39" s="22"/>
      <c r="M39" s="22"/>
      <c r="N39" s="22"/>
      <c r="O39" s="19"/>
    </row>
    <row r="40" spans="1:15" ht="14.25" x14ac:dyDescent="0.15">
      <c r="A40" s="1">
        <v>42940</v>
      </c>
      <c r="B40" s="24" t="s">
        <v>82</v>
      </c>
      <c r="C40" s="27">
        <v>0.46875</v>
      </c>
      <c r="D40" s="25" t="s">
        <v>48</v>
      </c>
      <c r="E40" s="25" t="s">
        <v>49</v>
      </c>
      <c r="F40" s="52">
        <v>1</v>
      </c>
      <c r="G40" s="52">
        <v>3824</v>
      </c>
      <c r="H40" s="53">
        <f t="shared" si="0"/>
        <v>3824</v>
      </c>
      <c r="I40" s="1">
        <f t="shared" si="1"/>
        <v>42940</v>
      </c>
      <c r="J40" s="52">
        <v>2.2000000000000002</v>
      </c>
      <c r="L40" s="22"/>
      <c r="M40" s="22"/>
      <c r="N40" s="22"/>
      <c r="O40" s="19"/>
    </row>
    <row r="41" spans="1:15" ht="14.25" x14ac:dyDescent="0.15">
      <c r="A41" s="1">
        <v>42940</v>
      </c>
      <c r="B41" s="24" t="s">
        <v>82</v>
      </c>
      <c r="C41" s="27">
        <v>0.46880787037037036</v>
      </c>
      <c r="D41" s="25" t="s">
        <v>48</v>
      </c>
      <c r="E41" s="25" t="s">
        <v>49</v>
      </c>
      <c r="F41" s="52">
        <v>1</v>
      </c>
      <c r="G41" s="52">
        <v>3825</v>
      </c>
      <c r="H41" s="53">
        <f t="shared" si="0"/>
        <v>3825</v>
      </c>
      <c r="I41" s="1">
        <f t="shared" si="1"/>
        <v>42940</v>
      </c>
      <c r="J41" s="52">
        <v>2.2000000000000002</v>
      </c>
      <c r="L41" s="22"/>
      <c r="M41" s="22"/>
      <c r="N41" s="22"/>
      <c r="O41" s="19"/>
    </row>
    <row r="42" spans="1:15" ht="14.25" x14ac:dyDescent="0.15">
      <c r="A42" s="1">
        <v>42940</v>
      </c>
      <c r="B42" s="24" t="s">
        <v>82</v>
      </c>
      <c r="C42" s="27">
        <v>0.46909722222222222</v>
      </c>
      <c r="D42" s="25" t="s">
        <v>48</v>
      </c>
      <c r="E42" s="25" t="s">
        <v>49</v>
      </c>
      <c r="F42" s="52">
        <v>1</v>
      </c>
      <c r="G42" s="52">
        <v>3825</v>
      </c>
      <c r="H42" s="53">
        <f t="shared" si="0"/>
        <v>3825</v>
      </c>
      <c r="I42" s="1">
        <f t="shared" si="1"/>
        <v>42940</v>
      </c>
      <c r="J42" s="52">
        <v>2.2000000000000002</v>
      </c>
      <c r="L42" s="22"/>
      <c r="M42" s="22"/>
      <c r="N42" s="22"/>
      <c r="O42" s="19"/>
    </row>
    <row r="43" spans="1:15" ht="14.25" x14ac:dyDescent="0.15">
      <c r="A43" s="1">
        <v>42940</v>
      </c>
      <c r="B43" s="24" t="s">
        <v>82</v>
      </c>
      <c r="C43" s="27">
        <v>0.46935185185185185</v>
      </c>
      <c r="D43" s="25" t="s">
        <v>48</v>
      </c>
      <c r="E43" s="25" t="s">
        <v>49</v>
      </c>
      <c r="F43" s="52">
        <v>1</v>
      </c>
      <c r="G43" s="52">
        <v>3825</v>
      </c>
      <c r="H43" s="53">
        <f t="shared" si="0"/>
        <v>3825</v>
      </c>
      <c r="I43" s="1">
        <f t="shared" si="1"/>
        <v>42940</v>
      </c>
      <c r="J43" s="52">
        <v>2.2000000000000002</v>
      </c>
      <c r="L43" s="22"/>
      <c r="M43" s="22"/>
      <c r="N43" s="22"/>
      <c r="O43" s="19"/>
    </row>
    <row r="44" spans="1:15" ht="14.25" x14ac:dyDescent="0.15">
      <c r="A44" s="1">
        <v>42940</v>
      </c>
      <c r="B44" s="24" t="s">
        <v>82</v>
      </c>
      <c r="C44" s="27">
        <v>0.46949074074074071</v>
      </c>
      <c r="D44" s="25" t="s">
        <v>48</v>
      </c>
      <c r="E44" s="25" t="s">
        <v>49</v>
      </c>
      <c r="F44" s="52">
        <v>1</v>
      </c>
      <c r="G44" s="52">
        <v>3825</v>
      </c>
      <c r="H44" s="53">
        <f t="shared" si="0"/>
        <v>3825</v>
      </c>
      <c r="I44" s="1">
        <f t="shared" si="1"/>
        <v>42940</v>
      </c>
      <c r="J44" s="52">
        <v>2.2000000000000002</v>
      </c>
      <c r="L44" s="22"/>
      <c r="M44" s="22"/>
      <c r="N44" s="22"/>
      <c r="O44" s="19"/>
    </row>
    <row r="45" spans="1:15" ht="14.25" x14ac:dyDescent="0.15">
      <c r="A45" s="1">
        <v>42940</v>
      </c>
      <c r="B45" s="24" t="s">
        <v>82</v>
      </c>
      <c r="C45" s="27">
        <v>0.47225694444444444</v>
      </c>
      <c r="D45" s="25" t="s">
        <v>48</v>
      </c>
      <c r="E45" s="25" t="s">
        <v>49</v>
      </c>
      <c r="F45" s="52">
        <v>1</v>
      </c>
      <c r="G45" s="52">
        <v>3825</v>
      </c>
      <c r="H45" s="53">
        <f t="shared" si="0"/>
        <v>3825</v>
      </c>
      <c r="I45" s="1">
        <f t="shared" si="1"/>
        <v>42940</v>
      </c>
      <c r="J45" s="52">
        <v>2.2000000000000002</v>
      </c>
      <c r="L45" s="22"/>
      <c r="M45" s="22"/>
      <c r="N45" s="22"/>
      <c r="O45" s="19"/>
    </row>
    <row r="46" spans="1:15" ht="14.25" x14ac:dyDescent="0.15">
      <c r="A46" s="1">
        <v>42940</v>
      </c>
      <c r="B46" s="24" t="s">
        <v>82</v>
      </c>
      <c r="C46" s="27">
        <v>0.47244212962962967</v>
      </c>
      <c r="D46" s="25" t="s">
        <v>48</v>
      </c>
      <c r="E46" s="25" t="s">
        <v>49</v>
      </c>
      <c r="F46" s="52">
        <v>1</v>
      </c>
      <c r="G46" s="52">
        <v>3825</v>
      </c>
      <c r="H46" s="53">
        <f t="shared" si="0"/>
        <v>3825</v>
      </c>
      <c r="I46" s="1">
        <f t="shared" si="1"/>
        <v>42940</v>
      </c>
      <c r="J46" s="52">
        <v>2.2000000000000002</v>
      </c>
      <c r="L46" s="22"/>
      <c r="M46" s="22"/>
      <c r="N46" s="22"/>
      <c r="O46" s="19"/>
    </row>
    <row r="47" spans="1:15" ht="14.25" x14ac:dyDescent="0.15">
      <c r="A47" s="1">
        <v>42940</v>
      </c>
      <c r="B47" s="24" t="s">
        <v>82</v>
      </c>
      <c r="C47" s="27">
        <v>0.47248842592592594</v>
      </c>
      <c r="D47" s="25" t="s">
        <v>48</v>
      </c>
      <c r="E47" s="25" t="s">
        <v>49</v>
      </c>
      <c r="F47" s="52">
        <v>1</v>
      </c>
      <c r="G47" s="52">
        <v>3825</v>
      </c>
      <c r="H47" s="53">
        <f t="shared" si="0"/>
        <v>3825</v>
      </c>
      <c r="I47" s="1">
        <f t="shared" si="1"/>
        <v>42940</v>
      </c>
      <c r="J47" s="52">
        <v>2.2000000000000002</v>
      </c>
      <c r="L47" s="22"/>
      <c r="M47" s="22"/>
      <c r="N47" s="22"/>
      <c r="O47" s="19"/>
    </row>
    <row r="48" spans="1:15" ht="14.25" x14ac:dyDescent="0.15">
      <c r="A48" s="1">
        <v>42940</v>
      </c>
      <c r="B48" s="24" t="s">
        <v>82</v>
      </c>
      <c r="C48" s="27">
        <v>0.47280092592592587</v>
      </c>
      <c r="D48" s="25" t="s">
        <v>48</v>
      </c>
      <c r="E48" s="25" t="s">
        <v>49</v>
      </c>
      <c r="F48" s="52">
        <v>1</v>
      </c>
      <c r="G48" s="52">
        <v>3825</v>
      </c>
      <c r="H48" s="53">
        <f t="shared" si="0"/>
        <v>3825</v>
      </c>
      <c r="I48" s="1">
        <f t="shared" si="1"/>
        <v>42940</v>
      </c>
      <c r="J48" s="52">
        <v>2.2000000000000002</v>
      </c>
      <c r="L48" s="22"/>
      <c r="M48" s="22"/>
      <c r="N48" s="22"/>
      <c r="O48" s="19"/>
    </row>
    <row r="49" spans="1:15" ht="14.25" x14ac:dyDescent="0.15">
      <c r="A49" s="1">
        <v>42940</v>
      </c>
      <c r="B49" s="24" t="s">
        <v>82</v>
      </c>
      <c r="C49" s="27">
        <v>0.47431712962962963</v>
      </c>
      <c r="D49" s="25" t="s">
        <v>48</v>
      </c>
      <c r="E49" s="25" t="s">
        <v>49</v>
      </c>
      <c r="F49" s="52">
        <v>1</v>
      </c>
      <c r="G49" s="52">
        <v>3825</v>
      </c>
      <c r="H49" s="53">
        <f t="shared" si="0"/>
        <v>3825</v>
      </c>
      <c r="I49" s="1">
        <f t="shared" si="1"/>
        <v>42940</v>
      </c>
      <c r="J49" s="52">
        <v>2.2000000000000002</v>
      </c>
      <c r="L49" s="22"/>
      <c r="M49" s="22"/>
      <c r="N49" s="22"/>
      <c r="O49" s="19"/>
    </row>
    <row r="50" spans="1:15" ht="14.25" x14ac:dyDescent="0.15">
      <c r="A50" s="1">
        <v>42940</v>
      </c>
      <c r="B50" s="24" t="s">
        <v>82</v>
      </c>
      <c r="C50" s="27">
        <v>0.47439814814814812</v>
      </c>
      <c r="D50" s="25" t="s">
        <v>48</v>
      </c>
      <c r="E50" s="25" t="s">
        <v>49</v>
      </c>
      <c r="F50" s="52">
        <v>1</v>
      </c>
      <c r="G50" s="52">
        <v>3825</v>
      </c>
      <c r="H50" s="53">
        <f t="shared" si="0"/>
        <v>3825</v>
      </c>
      <c r="I50" s="1">
        <f t="shared" si="1"/>
        <v>42940</v>
      </c>
      <c r="J50" s="52">
        <v>2.2000000000000002</v>
      </c>
      <c r="L50" s="22"/>
      <c r="M50" s="22"/>
      <c r="N50" s="22"/>
      <c r="O50" s="19"/>
    </row>
    <row r="51" spans="1:15" ht="14.25" x14ac:dyDescent="0.15">
      <c r="A51" s="1">
        <v>42940</v>
      </c>
      <c r="B51" s="24" t="s">
        <v>82</v>
      </c>
      <c r="C51" s="27">
        <v>0.47687499999999999</v>
      </c>
      <c r="D51" s="25" t="s">
        <v>48</v>
      </c>
      <c r="E51" s="25" t="s">
        <v>49</v>
      </c>
      <c r="F51" s="52">
        <v>1</v>
      </c>
      <c r="G51" s="52">
        <v>3825</v>
      </c>
      <c r="H51" s="53">
        <f t="shared" si="0"/>
        <v>3825</v>
      </c>
      <c r="I51" s="1">
        <f t="shared" si="1"/>
        <v>42940</v>
      </c>
      <c r="J51" s="52">
        <v>2.2000000000000002</v>
      </c>
      <c r="L51" s="22"/>
      <c r="M51" s="22"/>
      <c r="N51" s="22"/>
      <c r="O51" s="19"/>
    </row>
    <row r="52" spans="1:15" ht="14.25" x14ac:dyDescent="0.15">
      <c r="A52" s="1">
        <v>42940</v>
      </c>
      <c r="B52" s="24" t="s">
        <v>82</v>
      </c>
      <c r="C52" s="27">
        <v>0.47689814814814818</v>
      </c>
      <c r="D52" s="25" t="s">
        <v>48</v>
      </c>
      <c r="E52" s="25" t="s">
        <v>49</v>
      </c>
      <c r="F52" s="52">
        <v>1</v>
      </c>
      <c r="G52" s="52">
        <v>3825</v>
      </c>
      <c r="H52" s="53">
        <f t="shared" si="0"/>
        <v>3825</v>
      </c>
      <c r="I52" s="1">
        <f t="shared" si="1"/>
        <v>42940</v>
      </c>
      <c r="J52" s="52">
        <v>2.2000000000000002</v>
      </c>
      <c r="L52" s="22"/>
      <c r="M52" s="22"/>
      <c r="N52" s="22"/>
      <c r="O52" s="19"/>
    </row>
    <row r="53" spans="1:15" ht="14.25" x14ac:dyDescent="0.15">
      <c r="A53" s="1">
        <v>42940</v>
      </c>
      <c r="B53" s="24" t="s">
        <v>82</v>
      </c>
      <c r="C53" s="27">
        <v>0.47689814814814818</v>
      </c>
      <c r="D53" s="25" t="s">
        <v>48</v>
      </c>
      <c r="E53" s="25" t="s">
        <v>49</v>
      </c>
      <c r="F53" s="52">
        <v>1</v>
      </c>
      <c r="G53" s="52">
        <v>3825</v>
      </c>
      <c r="H53" s="53">
        <f t="shared" si="0"/>
        <v>3825</v>
      </c>
      <c r="I53" s="1">
        <f t="shared" si="1"/>
        <v>42940</v>
      </c>
      <c r="J53" s="52">
        <v>2.2000000000000002</v>
      </c>
      <c r="L53" s="22"/>
      <c r="M53" s="22"/>
      <c r="N53" s="22"/>
      <c r="O53" s="19"/>
    </row>
    <row r="54" spans="1:15" ht="14.25" x14ac:dyDescent="0.15">
      <c r="A54" s="1">
        <v>42940</v>
      </c>
      <c r="B54" s="24" t="s">
        <v>82</v>
      </c>
      <c r="C54" s="27">
        <v>0.47689814814814818</v>
      </c>
      <c r="D54" s="25" t="s">
        <v>48</v>
      </c>
      <c r="E54" s="25" t="s">
        <v>49</v>
      </c>
      <c r="F54" s="52">
        <v>1</v>
      </c>
      <c r="G54" s="52">
        <v>3825</v>
      </c>
      <c r="H54" s="53">
        <f t="shared" si="0"/>
        <v>3825</v>
      </c>
      <c r="I54" s="1">
        <f t="shared" si="1"/>
        <v>42940</v>
      </c>
      <c r="J54" s="52">
        <v>2.2000000000000002</v>
      </c>
      <c r="L54" s="22"/>
      <c r="M54" s="22"/>
      <c r="N54" s="22"/>
      <c r="O54" s="19"/>
    </row>
    <row r="55" spans="1:15" ht="14.25" x14ac:dyDescent="0.15">
      <c r="A55" s="1">
        <v>42940</v>
      </c>
      <c r="B55" s="24" t="s">
        <v>82</v>
      </c>
      <c r="C55" s="27">
        <v>0.4773958333333333</v>
      </c>
      <c r="D55" s="25" t="s">
        <v>48</v>
      </c>
      <c r="E55" s="25" t="s">
        <v>49</v>
      </c>
      <c r="F55" s="52">
        <v>1</v>
      </c>
      <c r="G55" s="52">
        <v>3825</v>
      </c>
      <c r="H55" s="53">
        <f t="shared" si="0"/>
        <v>3825</v>
      </c>
      <c r="I55" s="1">
        <f t="shared" si="1"/>
        <v>42940</v>
      </c>
      <c r="J55" s="52">
        <v>2.2000000000000002</v>
      </c>
      <c r="L55" s="22"/>
      <c r="M55" s="22"/>
      <c r="N55" s="22"/>
      <c r="O55" s="19"/>
    </row>
    <row r="56" spans="1:15" ht="14.25" x14ac:dyDescent="0.15">
      <c r="A56" s="1">
        <v>42940</v>
      </c>
      <c r="B56" s="24" t="s">
        <v>82</v>
      </c>
      <c r="C56" s="27">
        <v>0.47759259259259257</v>
      </c>
      <c r="D56" s="25" t="s">
        <v>48</v>
      </c>
      <c r="E56" s="25" t="s">
        <v>49</v>
      </c>
      <c r="F56" s="52">
        <v>1</v>
      </c>
      <c r="G56" s="52">
        <v>3825</v>
      </c>
      <c r="H56" s="53">
        <f t="shared" si="0"/>
        <v>3825</v>
      </c>
      <c r="I56" s="1">
        <f t="shared" si="1"/>
        <v>42940</v>
      </c>
      <c r="J56" s="52">
        <v>2.2000000000000002</v>
      </c>
      <c r="L56" s="22"/>
      <c r="M56" s="22"/>
      <c r="N56" s="22"/>
      <c r="O56" s="19"/>
    </row>
    <row r="57" spans="1:15" ht="14.25" x14ac:dyDescent="0.15">
      <c r="A57" s="1">
        <v>42940</v>
      </c>
      <c r="B57" s="24" t="s">
        <v>82</v>
      </c>
      <c r="C57" s="27">
        <v>0.4776157407407407</v>
      </c>
      <c r="D57" s="25" t="s">
        <v>48</v>
      </c>
      <c r="E57" s="25" t="s">
        <v>49</v>
      </c>
      <c r="F57" s="52">
        <v>1</v>
      </c>
      <c r="G57" s="52">
        <v>3825</v>
      </c>
      <c r="H57" s="53">
        <f t="shared" si="0"/>
        <v>3825</v>
      </c>
      <c r="I57" s="1">
        <f t="shared" si="1"/>
        <v>42940</v>
      </c>
      <c r="J57" s="52">
        <v>2.2000000000000002</v>
      </c>
      <c r="L57" s="22"/>
      <c r="M57" s="22"/>
      <c r="N57" s="22"/>
      <c r="O57" s="19"/>
    </row>
    <row r="58" spans="1:15" ht="14.25" x14ac:dyDescent="0.15">
      <c r="A58" s="1">
        <v>42940</v>
      </c>
      <c r="B58" s="24" t="s">
        <v>82</v>
      </c>
      <c r="C58" s="27">
        <v>0.4776157407407407</v>
      </c>
      <c r="D58" s="25" t="s">
        <v>48</v>
      </c>
      <c r="E58" s="25" t="s">
        <v>49</v>
      </c>
      <c r="F58" s="52">
        <v>1</v>
      </c>
      <c r="G58" s="52">
        <v>3825</v>
      </c>
      <c r="H58" s="53">
        <f t="shared" si="0"/>
        <v>3825</v>
      </c>
      <c r="I58" s="1">
        <f t="shared" si="1"/>
        <v>42940</v>
      </c>
      <c r="J58" s="52">
        <v>2.2000000000000002</v>
      </c>
      <c r="L58" s="22"/>
      <c r="M58" s="22"/>
      <c r="N58" s="22"/>
      <c r="O58" s="19"/>
    </row>
    <row r="59" spans="1:15" ht="14.25" x14ac:dyDescent="0.15">
      <c r="A59" s="1">
        <v>42940</v>
      </c>
      <c r="B59" s="24" t="s">
        <v>82</v>
      </c>
      <c r="C59" s="27">
        <v>0.4776157407407407</v>
      </c>
      <c r="D59" s="25" t="s">
        <v>48</v>
      </c>
      <c r="E59" s="25" t="s">
        <v>49</v>
      </c>
      <c r="F59" s="52">
        <v>1</v>
      </c>
      <c r="G59" s="52">
        <v>3825</v>
      </c>
      <c r="H59" s="53">
        <f t="shared" si="0"/>
        <v>3825</v>
      </c>
      <c r="I59" s="1">
        <f t="shared" si="1"/>
        <v>42940</v>
      </c>
      <c r="J59" s="52">
        <v>2.2000000000000002</v>
      </c>
      <c r="L59" s="22"/>
      <c r="M59" s="22"/>
      <c r="N59" s="22"/>
      <c r="O59" s="19"/>
    </row>
    <row r="60" spans="1:15" ht="14.25" x14ac:dyDescent="0.15">
      <c r="A60" s="1">
        <v>42940</v>
      </c>
      <c r="B60" s="24" t="s">
        <v>82</v>
      </c>
      <c r="C60" s="27">
        <v>0.47839120370370369</v>
      </c>
      <c r="D60" s="25" t="s">
        <v>48</v>
      </c>
      <c r="E60" s="25" t="s">
        <v>49</v>
      </c>
      <c r="F60" s="52">
        <v>1</v>
      </c>
      <c r="G60" s="52">
        <v>3826</v>
      </c>
      <c r="H60" s="53">
        <f t="shared" si="0"/>
        <v>3826</v>
      </c>
      <c r="I60" s="1">
        <f t="shared" si="1"/>
        <v>42940</v>
      </c>
      <c r="J60" s="52">
        <v>2.2000000000000002</v>
      </c>
      <c r="L60" s="22"/>
      <c r="M60" s="22"/>
      <c r="N60" s="22"/>
      <c r="O60" s="19"/>
    </row>
    <row r="61" spans="1:15" ht="14.25" x14ac:dyDescent="0.15">
      <c r="A61" s="1">
        <v>42940</v>
      </c>
      <c r="B61" s="24" t="s">
        <v>82</v>
      </c>
      <c r="C61" s="27">
        <v>0.47848379629629628</v>
      </c>
      <c r="D61" s="25" t="s">
        <v>48</v>
      </c>
      <c r="E61" s="25" t="s">
        <v>49</v>
      </c>
      <c r="F61" s="52">
        <v>1</v>
      </c>
      <c r="G61" s="52">
        <v>3826</v>
      </c>
      <c r="H61" s="53">
        <f t="shared" si="0"/>
        <v>3826</v>
      </c>
      <c r="I61" s="1">
        <f t="shared" si="1"/>
        <v>42940</v>
      </c>
      <c r="J61" s="52">
        <v>2.2000000000000002</v>
      </c>
      <c r="L61" s="22"/>
      <c r="M61" s="22"/>
      <c r="N61" s="22"/>
      <c r="O61" s="19"/>
    </row>
    <row r="62" spans="1:15" ht="14.25" x14ac:dyDescent="0.15">
      <c r="A62" s="1">
        <v>42940</v>
      </c>
      <c r="B62" s="24" t="s">
        <v>82</v>
      </c>
      <c r="C62" s="27">
        <v>0.47850694444444447</v>
      </c>
      <c r="D62" s="25" t="s">
        <v>48</v>
      </c>
      <c r="E62" s="25" t="s">
        <v>49</v>
      </c>
      <c r="F62" s="52">
        <v>1</v>
      </c>
      <c r="G62" s="52">
        <v>3827</v>
      </c>
      <c r="H62" s="53">
        <f t="shared" si="0"/>
        <v>3827</v>
      </c>
      <c r="I62" s="1">
        <f t="shared" si="1"/>
        <v>42940</v>
      </c>
      <c r="J62" s="52">
        <v>2.2000000000000002</v>
      </c>
      <c r="L62" s="22"/>
      <c r="M62" s="22"/>
      <c r="N62" s="22"/>
      <c r="O62" s="19"/>
    </row>
    <row r="63" spans="1:15" ht="14.25" x14ac:dyDescent="0.15">
      <c r="A63" s="1">
        <v>42940</v>
      </c>
      <c r="B63" s="24" t="s">
        <v>82</v>
      </c>
      <c r="C63" s="27">
        <v>0.47851851851851851</v>
      </c>
      <c r="D63" s="25" t="s">
        <v>48</v>
      </c>
      <c r="E63" s="25" t="s">
        <v>49</v>
      </c>
      <c r="F63" s="52">
        <v>4</v>
      </c>
      <c r="G63" s="52">
        <v>3828</v>
      </c>
      <c r="H63" s="53">
        <f t="shared" si="0"/>
        <v>15312</v>
      </c>
      <c r="I63" s="1">
        <f t="shared" si="1"/>
        <v>42940</v>
      </c>
      <c r="J63" s="52">
        <v>8.8000000000000007</v>
      </c>
      <c r="L63" s="22"/>
      <c r="M63" s="22"/>
      <c r="N63" s="22"/>
      <c r="O63" s="19"/>
    </row>
    <row r="64" spans="1:15" ht="14.25" x14ac:dyDescent="0.15">
      <c r="A64" s="1">
        <v>42940</v>
      </c>
      <c r="B64" s="24" t="s">
        <v>82</v>
      </c>
      <c r="C64" s="27">
        <v>0.47872685185185188</v>
      </c>
      <c r="D64" s="25" t="s">
        <v>48</v>
      </c>
      <c r="E64" s="25" t="s">
        <v>49</v>
      </c>
      <c r="F64" s="52">
        <v>1</v>
      </c>
      <c r="G64" s="52">
        <v>3827</v>
      </c>
      <c r="H64" s="53">
        <f t="shared" si="0"/>
        <v>3827</v>
      </c>
      <c r="I64" s="1">
        <f t="shared" si="1"/>
        <v>42940</v>
      </c>
      <c r="J64" s="52">
        <v>2.2000000000000002</v>
      </c>
      <c r="L64" s="22"/>
      <c r="M64" s="22"/>
      <c r="N64" s="22"/>
      <c r="O64" s="19"/>
    </row>
    <row r="65" spans="1:15" ht="14.25" x14ac:dyDescent="0.15">
      <c r="A65" s="1">
        <v>42940</v>
      </c>
      <c r="B65" s="24" t="s">
        <v>82</v>
      </c>
      <c r="C65" s="27">
        <v>0.47872685185185188</v>
      </c>
      <c r="D65" s="25" t="s">
        <v>48</v>
      </c>
      <c r="E65" s="25" t="s">
        <v>49</v>
      </c>
      <c r="F65" s="52">
        <v>1</v>
      </c>
      <c r="G65" s="52">
        <v>3827</v>
      </c>
      <c r="H65" s="53">
        <f t="shared" si="0"/>
        <v>3827</v>
      </c>
      <c r="I65" s="1">
        <f t="shared" si="1"/>
        <v>42940</v>
      </c>
      <c r="J65" s="52">
        <v>2.2000000000000002</v>
      </c>
      <c r="L65" s="22"/>
      <c r="M65" s="22"/>
      <c r="N65" s="22"/>
      <c r="O65" s="19"/>
    </row>
    <row r="66" spans="1:15" ht="14.25" x14ac:dyDescent="0.15">
      <c r="A66" s="1">
        <v>42940</v>
      </c>
      <c r="B66" s="24" t="s">
        <v>82</v>
      </c>
      <c r="C66" s="27">
        <v>0.47892361111111109</v>
      </c>
      <c r="D66" s="25" t="s">
        <v>48</v>
      </c>
      <c r="E66" s="25" t="s">
        <v>49</v>
      </c>
      <c r="F66" s="52">
        <v>1</v>
      </c>
      <c r="G66" s="52">
        <v>3827</v>
      </c>
      <c r="H66" s="53">
        <f t="shared" ref="H66:H129" si="2">G66*F66</f>
        <v>3827</v>
      </c>
      <c r="I66" s="1">
        <f t="shared" ref="I66:I129" si="3">IF(C66&gt;0.7046875,WORKDAY(A66,-1),A66)</f>
        <v>42940</v>
      </c>
      <c r="J66" s="52">
        <v>2.2000000000000002</v>
      </c>
      <c r="L66" s="22"/>
      <c r="M66" s="22"/>
      <c r="N66" s="22"/>
      <c r="O66" s="19"/>
    </row>
    <row r="67" spans="1:15" ht="14.25" x14ac:dyDescent="0.15">
      <c r="A67" s="1">
        <v>42940</v>
      </c>
      <c r="B67" s="24" t="s">
        <v>82</v>
      </c>
      <c r="C67" s="27">
        <v>0.47892361111111109</v>
      </c>
      <c r="D67" s="25" t="s">
        <v>48</v>
      </c>
      <c r="E67" s="25" t="s">
        <v>49</v>
      </c>
      <c r="F67" s="52">
        <v>1</v>
      </c>
      <c r="G67" s="52">
        <v>3827</v>
      </c>
      <c r="H67" s="53">
        <f t="shared" si="2"/>
        <v>3827</v>
      </c>
      <c r="I67" s="1">
        <f t="shared" si="3"/>
        <v>42940</v>
      </c>
      <c r="J67" s="52">
        <v>2.2000000000000002</v>
      </c>
      <c r="L67" s="22"/>
      <c r="M67" s="22"/>
      <c r="N67" s="22"/>
      <c r="O67" s="19"/>
    </row>
    <row r="68" spans="1:15" ht="14.25" x14ac:dyDescent="0.15">
      <c r="A68" s="1">
        <v>42940</v>
      </c>
      <c r="B68" s="24" t="s">
        <v>82</v>
      </c>
      <c r="C68" s="27">
        <v>0.47903935185185187</v>
      </c>
      <c r="D68" s="25" t="s">
        <v>48</v>
      </c>
      <c r="E68" s="25" t="s">
        <v>49</v>
      </c>
      <c r="F68" s="52">
        <v>2</v>
      </c>
      <c r="G68" s="52">
        <v>3828</v>
      </c>
      <c r="H68" s="53">
        <f t="shared" si="2"/>
        <v>7656</v>
      </c>
      <c r="I68" s="1">
        <f t="shared" si="3"/>
        <v>42940</v>
      </c>
      <c r="J68" s="52">
        <v>4.4000000000000004</v>
      </c>
      <c r="L68" s="22"/>
      <c r="M68" s="22"/>
      <c r="N68" s="22"/>
      <c r="O68" s="19"/>
    </row>
    <row r="69" spans="1:15" ht="14.25" x14ac:dyDescent="0.15">
      <c r="A69" s="1">
        <v>42940</v>
      </c>
      <c r="B69" s="24" t="s">
        <v>82</v>
      </c>
      <c r="C69" s="27">
        <v>0.4791435185185185</v>
      </c>
      <c r="D69" s="25" t="s">
        <v>48</v>
      </c>
      <c r="E69" s="25" t="s">
        <v>49</v>
      </c>
      <c r="F69" s="52">
        <v>4</v>
      </c>
      <c r="G69" s="52">
        <v>3830</v>
      </c>
      <c r="H69" s="53">
        <f t="shared" si="2"/>
        <v>15320</v>
      </c>
      <c r="I69" s="1">
        <f t="shared" si="3"/>
        <v>42940</v>
      </c>
      <c r="J69" s="52">
        <v>8.8000000000000007</v>
      </c>
      <c r="L69" s="22"/>
      <c r="M69" s="22"/>
      <c r="N69" s="22"/>
      <c r="O69" s="19"/>
    </row>
    <row r="70" spans="1:15" ht="14.25" x14ac:dyDescent="0.15">
      <c r="A70" s="1">
        <v>42940</v>
      </c>
      <c r="B70" s="24" t="s">
        <v>82</v>
      </c>
      <c r="C70" s="27">
        <v>0.4791435185185185</v>
      </c>
      <c r="D70" s="25" t="s">
        <v>48</v>
      </c>
      <c r="E70" s="25" t="s">
        <v>49</v>
      </c>
      <c r="F70" s="52">
        <v>1</v>
      </c>
      <c r="G70" s="52">
        <v>3828</v>
      </c>
      <c r="H70" s="53">
        <f t="shared" si="2"/>
        <v>3828</v>
      </c>
      <c r="I70" s="1">
        <f t="shared" si="3"/>
        <v>42940</v>
      </c>
      <c r="J70" s="52">
        <v>2.2000000000000002</v>
      </c>
      <c r="L70" s="22"/>
      <c r="M70" s="22"/>
      <c r="N70" s="22"/>
      <c r="O70" s="19"/>
    </row>
    <row r="71" spans="1:15" ht="14.25" x14ac:dyDescent="0.15">
      <c r="A71" s="1">
        <v>42940</v>
      </c>
      <c r="B71" s="24" t="s">
        <v>82</v>
      </c>
      <c r="C71" s="27">
        <v>0.4791435185185185</v>
      </c>
      <c r="D71" s="25" t="s">
        <v>48</v>
      </c>
      <c r="E71" s="25" t="s">
        <v>49</v>
      </c>
      <c r="F71" s="52">
        <v>4</v>
      </c>
      <c r="G71" s="52">
        <v>3828</v>
      </c>
      <c r="H71" s="53">
        <f t="shared" si="2"/>
        <v>15312</v>
      </c>
      <c r="I71" s="1">
        <f t="shared" si="3"/>
        <v>42940</v>
      </c>
      <c r="J71" s="52">
        <v>8.8000000000000007</v>
      </c>
      <c r="L71" s="22"/>
      <c r="M71" s="22"/>
      <c r="N71" s="22"/>
      <c r="O71" s="19"/>
    </row>
    <row r="72" spans="1:15" ht="14.25" x14ac:dyDescent="0.15">
      <c r="A72" s="1">
        <v>42940</v>
      </c>
      <c r="B72" s="24" t="s">
        <v>82</v>
      </c>
      <c r="C72" s="27">
        <v>0.56297453703703704</v>
      </c>
      <c r="D72" s="25" t="s">
        <v>48</v>
      </c>
      <c r="E72" s="25" t="s">
        <v>49</v>
      </c>
      <c r="F72" s="52">
        <v>1</v>
      </c>
      <c r="G72" s="52">
        <v>3829</v>
      </c>
      <c r="H72" s="53">
        <f t="shared" si="2"/>
        <v>3829</v>
      </c>
      <c r="I72" s="1">
        <f t="shared" si="3"/>
        <v>42940</v>
      </c>
      <c r="J72" s="52">
        <v>2.2000000000000002</v>
      </c>
      <c r="L72" s="22"/>
      <c r="M72" s="22"/>
      <c r="N72" s="22"/>
      <c r="O72" s="19"/>
    </row>
    <row r="73" spans="1:15" ht="14.25" x14ac:dyDescent="0.15">
      <c r="A73" s="1">
        <v>42940</v>
      </c>
      <c r="B73" s="24" t="s">
        <v>82</v>
      </c>
      <c r="C73" s="27">
        <v>0.56305555555555553</v>
      </c>
      <c r="D73" s="25" t="s">
        <v>48</v>
      </c>
      <c r="E73" s="25" t="s">
        <v>49</v>
      </c>
      <c r="F73" s="52">
        <v>1</v>
      </c>
      <c r="G73" s="52">
        <v>3829</v>
      </c>
      <c r="H73" s="53">
        <f t="shared" si="2"/>
        <v>3829</v>
      </c>
      <c r="I73" s="1">
        <f t="shared" si="3"/>
        <v>42940</v>
      </c>
      <c r="J73" s="52">
        <v>2.2000000000000002</v>
      </c>
      <c r="L73" s="22"/>
      <c r="M73" s="22"/>
      <c r="N73" s="22"/>
      <c r="O73" s="19"/>
    </row>
    <row r="74" spans="1:15" ht="14.25" x14ac:dyDescent="0.15">
      <c r="A74" s="1">
        <v>42940</v>
      </c>
      <c r="B74" s="24" t="s">
        <v>82</v>
      </c>
      <c r="C74" s="27">
        <v>0.5637847222222222</v>
      </c>
      <c r="D74" s="25" t="s">
        <v>48</v>
      </c>
      <c r="E74" s="25" t="s">
        <v>49</v>
      </c>
      <c r="F74" s="52">
        <v>1</v>
      </c>
      <c r="G74" s="52">
        <v>3829</v>
      </c>
      <c r="H74" s="53">
        <f t="shared" si="2"/>
        <v>3829</v>
      </c>
      <c r="I74" s="1">
        <f t="shared" si="3"/>
        <v>42940</v>
      </c>
      <c r="J74" s="52">
        <v>2.2000000000000002</v>
      </c>
      <c r="L74" s="22"/>
      <c r="M74" s="22"/>
      <c r="N74" s="22"/>
      <c r="O74" s="19"/>
    </row>
    <row r="75" spans="1:15" ht="14.25" x14ac:dyDescent="0.15">
      <c r="A75" s="1">
        <v>42940</v>
      </c>
      <c r="B75" s="24" t="s">
        <v>82</v>
      </c>
      <c r="C75" s="27">
        <v>0.56403935185185183</v>
      </c>
      <c r="D75" s="25" t="s">
        <v>48</v>
      </c>
      <c r="E75" s="25" t="s">
        <v>49</v>
      </c>
      <c r="F75" s="52">
        <v>1</v>
      </c>
      <c r="G75" s="52">
        <v>3829</v>
      </c>
      <c r="H75" s="53">
        <f t="shared" si="2"/>
        <v>3829</v>
      </c>
      <c r="I75" s="1">
        <f t="shared" si="3"/>
        <v>42940</v>
      </c>
      <c r="J75" s="52">
        <v>2.2000000000000002</v>
      </c>
      <c r="L75" s="22"/>
      <c r="M75" s="22"/>
      <c r="N75" s="22"/>
      <c r="O75" s="19"/>
    </row>
    <row r="76" spans="1:15" ht="14.25" x14ac:dyDescent="0.15">
      <c r="A76" s="1">
        <v>42940</v>
      </c>
      <c r="B76" s="24" t="s">
        <v>82</v>
      </c>
      <c r="C76" s="27">
        <v>0.56405092592592598</v>
      </c>
      <c r="D76" s="25" t="s">
        <v>48</v>
      </c>
      <c r="E76" s="25" t="s">
        <v>49</v>
      </c>
      <c r="F76" s="52">
        <v>1</v>
      </c>
      <c r="G76" s="52">
        <v>3829</v>
      </c>
      <c r="H76" s="53">
        <f t="shared" si="2"/>
        <v>3829</v>
      </c>
      <c r="I76" s="1">
        <f t="shared" si="3"/>
        <v>42940</v>
      </c>
      <c r="J76" s="52">
        <v>2.2000000000000002</v>
      </c>
      <c r="L76" s="22"/>
      <c r="M76" s="22"/>
      <c r="N76" s="22"/>
      <c r="O76" s="19"/>
    </row>
    <row r="77" spans="1:15" ht="14.25" x14ac:dyDescent="0.15">
      <c r="A77" s="1">
        <v>42940</v>
      </c>
      <c r="B77" s="24" t="s">
        <v>82</v>
      </c>
      <c r="C77" s="27">
        <v>0.56407407407407406</v>
      </c>
      <c r="D77" s="25" t="s">
        <v>48</v>
      </c>
      <c r="E77" s="25" t="s">
        <v>49</v>
      </c>
      <c r="F77" s="52">
        <v>1</v>
      </c>
      <c r="G77" s="52">
        <v>3829</v>
      </c>
      <c r="H77" s="53">
        <f t="shared" si="2"/>
        <v>3829</v>
      </c>
      <c r="I77" s="1">
        <f t="shared" si="3"/>
        <v>42940</v>
      </c>
      <c r="J77" s="52">
        <v>2.2000000000000002</v>
      </c>
      <c r="L77" s="22"/>
      <c r="M77" s="22"/>
      <c r="N77" s="22"/>
      <c r="O77" s="19"/>
    </row>
    <row r="78" spans="1:15" ht="14.25" x14ac:dyDescent="0.15">
      <c r="A78" s="1">
        <v>42940</v>
      </c>
      <c r="B78" s="24" t="s">
        <v>82</v>
      </c>
      <c r="C78" s="27">
        <v>0.56414351851851852</v>
      </c>
      <c r="D78" s="25" t="s">
        <v>48</v>
      </c>
      <c r="E78" s="25" t="s">
        <v>49</v>
      </c>
      <c r="F78" s="52">
        <v>1</v>
      </c>
      <c r="G78" s="52">
        <v>3829</v>
      </c>
      <c r="H78" s="53">
        <f t="shared" si="2"/>
        <v>3829</v>
      </c>
      <c r="I78" s="1">
        <f t="shared" si="3"/>
        <v>42940</v>
      </c>
      <c r="J78" s="52">
        <v>2.2000000000000002</v>
      </c>
      <c r="L78" s="22"/>
      <c r="M78" s="22"/>
      <c r="N78" s="22"/>
      <c r="O78" s="19"/>
    </row>
    <row r="79" spans="1:15" ht="14.25" x14ac:dyDescent="0.15">
      <c r="A79" s="1">
        <v>42940</v>
      </c>
      <c r="B79" s="24" t="s">
        <v>82</v>
      </c>
      <c r="C79" s="27">
        <v>0.56416666666666659</v>
      </c>
      <c r="D79" s="25" t="s">
        <v>48</v>
      </c>
      <c r="E79" s="25" t="s">
        <v>49</v>
      </c>
      <c r="F79" s="52">
        <v>2</v>
      </c>
      <c r="G79" s="52">
        <v>3830</v>
      </c>
      <c r="H79" s="53">
        <f t="shared" si="2"/>
        <v>7660</v>
      </c>
      <c r="I79" s="1">
        <f t="shared" si="3"/>
        <v>42940</v>
      </c>
      <c r="J79" s="52">
        <v>4.4000000000000004</v>
      </c>
      <c r="L79" s="22"/>
      <c r="M79" s="22"/>
      <c r="N79" s="22"/>
      <c r="O79" s="19"/>
    </row>
    <row r="80" spans="1:15" ht="14.25" x14ac:dyDescent="0.15">
      <c r="A80" s="1">
        <v>42940</v>
      </c>
      <c r="B80" s="24" t="s">
        <v>82</v>
      </c>
      <c r="C80" s="27">
        <v>0.56417824074074074</v>
      </c>
      <c r="D80" s="25" t="s">
        <v>48</v>
      </c>
      <c r="E80" s="25" t="s">
        <v>49</v>
      </c>
      <c r="F80" s="52">
        <v>1</v>
      </c>
      <c r="G80" s="52">
        <v>3829</v>
      </c>
      <c r="H80" s="53">
        <f t="shared" si="2"/>
        <v>3829</v>
      </c>
      <c r="I80" s="1">
        <f t="shared" si="3"/>
        <v>42940</v>
      </c>
      <c r="J80" s="52">
        <v>2.2000000000000002</v>
      </c>
      <c r="L80" s="22"/>
      <c r="M80" s="22"/>
      <c r="N80" s="22"/>
      <c r="O80" s="19"/>
    </row>
    <row r="81" spans="1:15" ht="14.25" x14ac:dyDescent="0.15">
      <c r="A81" s="1">
        <v>42940</v>
      </c>
      <c r="B81" s="24" t="s">
        <v>82</v>
      </c>
      <c r="C81" s="27">
        <v>0.56434027777777784</v>
      </c>
      <c r="D81" s="25" t="s">
        <v>48</v>
      </c>
      <c r="E81" s="25" t="s">
        <v>49</v>
      </c>
      <c r="F81" s="52">
        <v>1</v>
      </c>
      <c r="G81" s="52">
        <v>3829</v>
      </c>
      <c r="H81" s="53">
        <f t="shared" si="2"/>
        <v>3829</v>
      </c>
      <c r="I81" s="1">
        <f t="shared" si="3"/>
        <v>42940</v>
      </c>
      <c r="J81" s="52">
        <v>2.2000000000000002</v>
      </c>
      <c r="L81" s="22"/>
      <c r="M81" s="22"/>
      <c r="N81" s="22"/>
      <c r="O81" s="19"/>
    </row>
    <row r="82" spans="1:15" ht="14.25" x14ac:dyDescent="0.15">
      <c r="A82" s="1">
        <v>42940</v>
      </c>
      <c r="B82" s="24" t="s">
        <v>82</v>
      </c>
      <c r="C82" s="27">
        <v>0.56458333333333333</v>
      </c>
      <c r="D82" s="25" t="s">
        <v>48</v>
      </c>
      <c r="E82" s="25" t="s">
        <v>49</v>
      </c>
      <c r="F82" s="52">
        <v>1</v>
      </c>
      <c r="G82" s="52">
        <v>3830</v>
      </c>
      <c r="H82" s="53">
        <f t="shared" si="2"/>
        <v>3830</v>
      </c>
      <c r="I82" s="1">
        <f t="shared" si="3"/>
        <v>42940</v>
      </c>
      <c r="J82" s="52">
        <v>2.2000000000000002</v>
      </c>
      <c r="L82" s="22"/>
      <c r="M82" s="22"/>
      <c r="N82" s="22"/>
      <c r="O82" s="19"/>
    </row>
    <row r="83" spans="1:15" ht="14.25" x14ac:dyDescent="0.15">
      <c r="A83" s="1">
        <v>42940</v>
      </c>
      <c r="B83" s="24" t="s">
        <v>82</v>
      </c>
      <c r="C83" s="27">
        <v>0.56458333333333333</v>
      </c>
      <c r="D83" s="25" t="s">
        <v>48</v>
      </c>
      <c r="E83" s="25" t="s">
        <v>49</v>
      </c>
      <c r="F83" s="52">
        <v>1</v>
      </c>
      <c r="G83" s="52">
        <v>3830</v>
      </c>
      <c r="H83" s="53">
        <f t="shared" si="2"/>
        <v>3830</v>
      </c>
      <c r="I83" s="1">
        <f t="shared" si="3"/>
        <v>42940</v>
      </c>
      <c r="J83" s="52">
        <v>2.2000000000000002</v>
      </c>
      <c r="L83" s="22"/>
      <c r="M83" s="22"/>
      <c r="N83" s="22"/>
      <c r="O83" s="19"/>
    </row>
    <row r="84" spans="1:15" ht="14.25" x14ac:dyDescent="0.15">
      <c r="A84" s="1">
        <v>42940</v>
      </c>
      <c r="B84" s="24" t="s">
        <v>82</v>
      </c>
      <c r="C84" s="27">
        <v>0.56458333333333333</v>
      </c>
      <c r="D84" s="25" t="s">
        <v>48</v>
      </c>
      <c r="E84" s="25" t="s">
        <v>49</v>
      </c>
      <c r="F84" s="52">
        <v>1</v>
      </c>
      <c r="G84" s="52">
        <v>3830</v>
      </c>
      <c r="H84" s="53">
        <f t="shared" si="2"/>
        <v>3830</v>
      </c>
      <c r="I84" s="1">
        <f t="shared" si="3"/>
        <v>42940</v>
      </c>
      <c r="J84" s="52">
        <v>2.2000000000000002</v>
      </c>
      <c r="L84" s="22"/>
      <c r="M84" s="22"/>
      <c r="N84" s="22"/>
      <c r="O84" s="19"/>
    </row>
    <row r="85" spans="1:15" ht="14.25" x14ac:dyDescent="0.15">
      <c r="A85" s="1">
        <v>42940</v>
      </c>
      <c r="B85" s="24" t="s">
        <v>82</v>
      </c>
      <c r="C85" s="27">
        <v>0.56458333333333333</v>
      </c>
      <c r="D85" s="25" t="s">
        <v>48</v>
      </c>
      <c r="E85" s="25" t="s">
        <v>49</v>
      </c>
      <c r="F85" s="52">
        <v>1</v>
      </c>
      <c r="G85" s="52">
        <v>3830</v>
      </c>
      <c r="H85" s="53">
        <f t="shared" si="2"/>
        <v>3830</v>
      </c>
      <c r="I85" s="1">
        <f t="shared" si="3"/>
        <v>42940</v>
      </c>
      <c r="J85" s="52">
        <v>2.2000000000000002</v>
      </c>
      <c r="L85" s="22"/>
      <c r="M85" s="22"/>
      <c r="N85" s="22"/>
      <c r="O85" s="19"/>
    </row>
    <row r="86" spans="1:15" ht="14.25" x14ac:dyDescent="0.15">
      <c r="A86" s="1">
        <v>42940</v>
      </c>
      <c r="B86" s="24" t="s">
        <v>82</v>
      </c>
      <c r="C86" s="27">
        <v>0.56458333333333333</v>
      </c>
      <c r="D86" s="25" t="s">
        <v>48</v>
      </c>
      <c r="E86" s="25" t="s">
        <v>49</v>
      </c>
      <c r="F86" s="52">
        <v>1</v>
      </c>
      <c r="G86" s="52">
        <v>3830</v>
      </c>
      <c r="H86" s="53">
        <f t="shared" si="2"/>
        <v>3830</v>
      </c>
      <c r="I86" s="1">
        <f t="shared" si="3"/>
        <v>42940</v>
      </c>
      <c r="J86" s="52">
        <v>2.2000000000000002</v>
      </c>
      <c r="L86" s="22"/>
      <c r="M86" s="22"/>
      <c r="N86" s="22"/>
      <c r="O86" s="19"/>
    </row>
    <row r="87" spans="1:15" ht="14.25" x14ac:dyDescent="0.15">
      <c r="A87" s="1">
        <v>42940</v>
      </c>
      <c r="B87" s="24" t="s">
        <v>82</v>
      </c>
      <c r="C87" s="27">
        <v>0.56458333333333333</v>
      </c>
      <c r="D87" s="25" t="s">
        <v>48</v>
      </c>
      <c r="E87" s="25" t="s">
        <v>49</v>
      </c>
      <c r="F87" s="52">
        <v>1</v>
      </c>
      <c r="G87" s="52">
        <v>3830</v>
      </c>
      <c r="H87" s="53">
        <f t="shared" si="2"/>
        <v>3830</v>
      </c>
      <c r="I87" s="1">
        <f t="shared" si="3"/>
        <v>42940</v>
      </c>
      <c r="J87" s="52">
        <v>2.2000000000000002</v>
      </c>
      <c r="L87" s="22"/>
      <c r="M87" s="22"/>
      <c r="N87" s="22"/>
      <c r="O87" s="19"/>
    </row>
    <row r="88" spans="1:15" ht="14.25" x14ac:dyDescent="0.15">
      <c r="A88" s="1">
        <v>42940</v>
      </c>
      <c r="B88" s="24" t="s">
        <v>82</v>
      </c>
      <c r="C88" s="27">
        <v>0.56460648148148151</v>
      </c>
      <c r="D88" s="25" t="s">
        <v>48</v>
      </c>
      <c r="E88" s="25" t="s">
        <v>49</v>
      </c>
      <c r="F88" s="52">
        <v>1</v>
      </c>
      <c r="G88" s="52">
        <v>3831</v>
      </c>
      <c r="H88" s="53">
        <f t="shared" si="2"/>
        <v>3831</v>
      </c>
      <c r="I88" s="1">
        <f t="shared" si="3"/>
        <v>42940</v>
      </c>
      <c r="J88" s="52">
        <v>2.2000000000000002</v>
      </c>
      <c r="L88" s="22"/>
      <c r="M88" s="22"/>
      <c r="N88" s="22"/>
      <c r="O88" s="19"/>
    </row>
    <row r="89" spans="1:15" ht="14.25" x14ac:dyDescent="0.15">
      <c r="A89" s="1">
        <v>42940</v>
      </c>
      <c r="B89" s="24" t="s">
        <v>82</v>
      </c>
      <c r="C89" s="27">
        <v>0.56460648148148151</v>
      </c>
      <c r="D89" s="25" t="s">
        <v>48</v>
      </c>
      <c r="E89" s="25" t="s">
        <v>49</v>
      </c>
      <c r="F89" s="52">
        <v>3</v>
      </c>
      <c r="G89" s="52">
        <v>3831</v>
      </c>
      <c r="H89" s="53">
        <f t="shared" si="2"/>
        <v>11493</v>
      </c>
      <c r="I89" s="1">
        <f t="shared" si="3"/>
        <v>42940</v>
      </c>
      <c r="J89" s="52">
        <v>6.6</v>
      </c>
      <c r="L89" s="22"/>
      <c r="M89" s="22"/>
      <c r="N89" s="22"/>
      <c r="O89" s="19"/>
    </row>
    <row r="90" spans="1:15" ht="14.25" x14ac:dyDescent="0.15">
      <c r="A90" s="1">
        <v>42940</v>
      </c>
      <c r="B90" s="24" t="s">
        <v>82</v>
      </c>
      <c r="C90" s="27">
        <v>0.56460648148148151</v>
      </c>
      <c r="D90" s="25" t="s">
        <v>48</v>
      </c>
      <c r="E90" s="25" t="s">
        <v>49</v>
      </c>
      <c r="F90" s="52">
        <v>2</v>
      </c>
      <c r="G90" s="52">
        <v>3831</v>
      </c>
      <c r="H90" s="53">
        <f t="shared" si="2"/>
        <v>7662</v>
      </c>
      <c r="I90" s="1">
        <f t="shared" si="3"/>
        <v>42940</v>
      </c>
      <c r="J90" s="52">
        <v>4.4000000000000004</v>
      </c>
      <c r="L90" s="22"/>
      <c r="M90" s="22"/>
      <c r="N90" s="22"/>
      <c r="O90" s="19"/>
    </row>
    <row r="91" spans="1:15" ht="14.25" x14ac:dyDescent="0.15">
      <c r="A91" s="1">
        <v>42940</v>
      </c>
      <c r="B91" s="24" t="s">
        <v>82</v>
      </c>
      <c r="C91" s="27">
        <v>0.56460648148148151</v>
      </c>
      <c r="D91" s="25" t="s">
        <v>48</v>
      </c>
      <c r="E91" s="25" t="s">
        <v>49</v>
      </c>
      <c r="F91" s="52">
        <v>1</v>
      </c>
      <c r="G91" s="52">
        <v>3831</v>
      </c>
      <c r="H91" s="53">
        <f t="shared" si="2"/>
        <v>3831</v>
      </c>
      <c r="I91" s="1">
        <f t="shared" si="3"/>
        <v>42940</v>
      </c>
      <c r="J91" s="52">
        <v>2.2000000000000002</v>
      </c>
      <c r="L91" s="22"/>
      <c r="M91" s="22"/>
      <c r="N91" s="22"/>
      <c r="O91" s="19"/>
    </row>
    <row r="92" spans="1:15" ht="14.25" x14ac:dyDescent="0.15">
      <c r="A92" s="1">
        <v>42940</v>
      </c>
      <c r="B92" s="24" t="s">
        <v>82</v>
      </c>
      <c r="C92" s="27">
        <v>0.56466435185185182</v>
      </c>
      <c r="D92" s="25" t="s">
        <v>48</v>
      </c>
      <c r="E92" s="25" t="s">
        <v>49</v>
      </c>
      <c r="F92" s="52">
        <v>1</v>
      </c>
      <c r="G92" s="52">
        <v>3833</v>
      </c>
      <c r="H92" s="53">
        <f t="shared" si="2"/>
        <v>3833</v>
      </c>
      <c r="I92" s="1">
        <f t="shared" si="3"/>
        <v>42940</v>
      </c>
      <c r="J92" s="52">
        <v>2.2000000000000002</v>
      </c>
      <c r="L92" s="22"/>
      <c r="M92" s="22"/>
      <c r="N92" s="22"/>
      <c r="O92" s="19"/>
    </row>
    <row r="93" spans="1:15" ht="14.25" x14ac:dyDescent="0.15">
      <c r="A93" s="1">
        <v>42940</v>
      </c>
      <c r="B93" s="24" t="s">
        <v>82</v>
      </c>
      <c r="C93" s="27">
        <v>0.5647106481481482</v>
      </c>
      <c r="D93" s="25" t="s">
        <v>48</v>
      </c>
      <c r="E93" s="25" t="s">
        <v>49</v>
      </c>
      <c r="F93" s="52">
        <v>1</v>
      </c>
      <c r="G93" s="52">
        <v>3834</v>
      </c>
      <c r="H93" s="53">
        <f t="shared" si="2"/>
        <v>3834</v>
      </c>
      <c r="I93" s="1">
        <f t="shared" si="3"/>
        <v>42940</v>
      </c>
      <c r="J93" s="52">
        <v>2.2000000000000002</v>
      </c>
      <c r="L93" s="22"/>
      <c r="M93" s="22"/>
      <c r="N93" s="22"/>
      <c r="O93" s="19"/>
    </row>
    <row r="94" spans="1:15" ht="14.25" x14ac:dyDescent="0.15">
      <c r="A94" s="1">
        <v>42940</v>
      </c>
      <c r="B94" s="24" t="s">
        <v>82</v>
      </c>
      <c r="C94" s="27">
        <v>0.56527777777777777</v>
      </c>
      <c r="D94" s="25" t="s">
        <v>48</v>
      </c>
      <c r="E94" s="25" t="s">
        <v>49</v>
      </c>
      <c r="F94" s="52">
        <v>1</v>
      </c>
      <c r="G94" s="52">
        <v>3831</v>
      </c>
      <c r="H94" s="53">
        <f t="shared" si="2"/>
        <v>3831</v>
      </c>
      <c r="I94" s="1">
        <f t="shared" si="3"/>
        <v>42940</v>
      </c>
      <c r="J94" s="52">
        <v>2.2000000000000002</v>
      </c>
      <c r="L94" s="22"/>
      <c r="M94" s="22"/>
      <c r="N94" s="22"/>
      <c r="O94" s="19"/>
    </row>
    <row r="95" spans="1:15" ht="14.25" x14ac:dyDescent="0.15">
      <c r="A95" s="1">
        <v>42940</v>
      </c>
      <c r="B95" s="24" t="s">
        <v>82</v>
      </c>
      <c r="C95" s="27">
        <v>0.56548611111111113</v>
      </c>
      <c r="D95" s="25" t="s">
        <v>48</v>
      </c>
      <c r="E95" s="25" t="s">
        <v>49</v>
      </c>
      <c r="F95" s="52">
        <v>1</v>
      </c>
      <c r="G95" s="52">
        <v>3831</v>
      </c>
      <c r="H95" s="53">
        <f t="shared" si="2"/>
        <v>3831</v>
      </c>
      <c r="I95" s="1">
        <f t="shared" si="3"/>
        <v>42940</v>
      </c>
      <c r="J95" s="52">
        <v>2.2000000000000002</v>
      </c>
      <c r="L95" s="22"/>
      <c r="M95" s="22"/>
      <c r="N95" s="22"/>
      <c r="O95" s="19"/>
    </row>
    <row r="96" spans="1:15" ht="14.25" x14ac:dyDescent="0.15">
      <c r="A96" s="1">
        <v>42940</v>
      </c>
      <c r="B96" s="24" t="s">
        <v>82</v>
      </c>
      <c r="C96" s="27">
        <v>0.56554398148148144</v>
      </c>
      <c r="D96" s="25" t="s">
        <v>48</v>
      </c>
      <c r="E96" s="25" t="s">
        <v>49</v>
      </c>
      <c r="F96" s="52">
        <v>1</v>
      </c>
      <c r="G96" s="52">
        <v>3831</v>
      </c>
      <c r="H96" s="53">
        <f t="shared" si="2"/>
        <v>3831</v>
      </c>
      <c r="I96" s="1">
        <f t="shared" si="3"/>
        <v>42940</v>
      </c>
      <c r="J96" s="52">
        <v>2.2000000000000002</v>
      </c>
      <c r="L96" s="22"/>
      <c r="M96" s="22"/>
      <c r="N96" s="22"/>
      <c r="O96" s="19"/>
    </row>
    <row r="97" spans="1:15" ht="14.25" x14ac:dyDescent="0.15">
      <c r="A97" s="1">
        <v>42940</v>
      </c>
      <c r="B97" s="24" t="s">
        <v>82</v>
      </c>
      <c r="C97" s="27">
        <v>0.56601851851851859</v>
      </c>
      <c r="D97" s="25" t="s">
        <v>48</v>
      </c>
      <c r="E97" s="25" t="s">
        <v>49</v>
      </c>
      <c r="F97" s="52">
        <v>1</v>
      </c>
      <c r="G97" s="52">
        <v>3832</v>
      </c>
      <c r="H97" s="53">
        <f t="shared" si="2"/>
        <v>3832</v>
      </c>
      <c r="I97" s="1">
        <f t="shared" si="3"/>
        <v>42940</v>
      </c>
      <c r="J97" s="52">
        <v>2.2000000000000002</v>
      </c>
      <c r="L97" s="22"/>
      <c r="M97" s="22"/>
      <c r="N97" s="22"/>
      <c r="O97" s="19"/>
    </row>
    <row r="98" spans="1:15" ht="14.25" x14ac:dyDescent="0.15">
      <c r="A98" s="1">
        <v>42940</v>
      </c>
      <c r="B98" s="24" t="s">
        <v>82</v>
      </c>
      <c r="C98" s="27">
        <v>0.56640046296296298</v>
      </c>
      <c r="D98" s="25" t="s">
        <v>48</v>
      </c>
      <c r="E98" s="25" t="s">
        <v>49</v>
      </c>
      <c r="F98" s="52">
        <v>1</v>
      </c>
      <c r="G98" s="52">
        <v>3831</v>
      </c>
      <c r="H98" s="53">
        <f t="shared" si="2"/>
        <v>3831</v>
      </c>
      <c r="I98" s="1">
        <f t="shared" si="3"/>
        <v>42940</v>
      </c>
      <c r="J98" s="52">
        <v>2.2000000000000002</v>
      </c>
      <c r="L98" s="22"/>
      <c r="M98" s="22"/>
      <c r="N98" s="22"/>
      <c r="O98" s="19"/>
    </row>
    <row r="99" spans="1:15" ht="14.25" x14ac:dyDescent="0.15">
      <c r="A99" s="1">
        <v>42940</v>
      </c>
      <c r="B99" s="24" t="s">
        <v>82</v>
      </c>
      <c r="C99" s="27">
        <v>0.56641203703703702</v>
      </c>
      <c r="D99" s="25" t="s">
        <v>48</v>
      </c>
      <c r="E99" s="25" t="s">
        <v>49</v>
      </c>
      <c r="F99" s="52">
        <v>1</v>
      </c>
      <c r="G99" s="52">
        <v>3831</v>
      </c>
      <c r="H99" s="53">
        <f t="shared" si="2"/>
        <v>3831</v>
      </c>
      <c r="I99" s="1">
        <f t="shared" si="3"/>
        <v>42940</v>
      </c>
      <c r="J99" s="52">
        <v>2.2000000000000002</v>
      </c>
      <c r="L99" s="22"/>
      <c r="M99" s="22"/>
      <c r="N99" s="22"/>
      <c r="O99" s="19"/>
    </row>
    <row r="100" spans="1:15" ht="14.25" x14ac:dyDescent="0.15">
      <c r="A100" s="1">
        <v>42940</v>
      </c>
      <c r="B100" s="24" t="s">
        <v>82</v>
      </c>
      <c r="C100" s="27">
        <v>0.56641203703703702</v>
      </c>
      <c r="D100" s="25" t="s">
        <v>48</v>
      </c>
      <c r="E100" s="25" t="s">
        <v>49</v>
      </c>
      <c r="F100" s="52">
        <v>1</v>
      </c>
      <c r="G100" s="52">
        <v>3831</v>
      </c>
      <c r="H100" s="53">
        <f t="shared" si="2"/>
        <v>3831</v>
      </c>
      <c r="I100" s="1">
        <f t="shared" si="3"/>
        <v>42940</v>
      </c>
      <c r="J100" s="52">
        <v>2.2000000000000002</v>
      </c>
      <c r="L100" s="22"/>
      <c r="M100" s="22"/>
      <c r="N100" s="22"/>
      <c r="O100" s="19"/>
    </row>
    <row r="101" spans="1:15" ht="14.25" x14ac:dyDescent="0.15">
      <c r="A101" s="1">
        <v>42940</v>
      </c>
      <c r="B101" s="24" t="s">
        <v>82</v>
      </c>
      <c r="C101" s="27">
        <v>0.56641203703703702</v>
      </c>
      <c r="D101" s="25" t="s">
        <v>48</v>
      </c>
      <c r="E101" s="25" t="s">
        <v>49</v>
      </c>
      <c r="F101" s="52">
        <v>1</v>
      </c>
      <c r="G101" s="52">
        <v>3831</v>
      </c>
      <c r="H101" s="53">
        <f t="shared" si="2"/>
        <v>3831</v>
      </c>
      <c r="I101" s="1">
        <f t="shared" si="3"/>
        <v>42940</v>
      </c>
      <c r="J101" s="52">
        <v>2.2000000000000002</v>
      </c>
      <c r="L101" s="22"/>
      <c r="M101" s="22"/>
      <c r="N101" s="22"/>
      <c r="O101" s="19"/>
    </row>
    <row r="102" spans="1:15" ht="14.25" x14ac:dyDescent="0.15">
      <c r="A102" s="1">
        <v>42940</v>
      </c>
      <c r="B102" s="24" t="s">
        <v>82</v>
      </c>
      <c r="C102" s="27">
        <v>0.56642361111111106</v>
      </c>
      <c r="D102" s="25" t="s">
        <v>48</v>
      </c>
      <c r="E102" s="25" t="s">
        <v>49</v>
      </c>
      <c r="F102" s="52">
        <v>1</v>
      </c>
      <c r="G102" s="52">
        <v>3831</v>
      </c>
      <c r="H102" s="53">
        <f t="shared" si="2"/>
        <v>3831</v>
      </c>
      <c r="I102" s="1">
        <f t="shared" si="3"/>
        <v>42940</v>
      </c>
      <c r="J102" s="52">
        <v>2.2000000000000002</v>
      </c>
      <c r="L102" s="22"/>
      <c r="M102" s="22"/>
      <c r="N102" s="22"/>
      <c r="O102" s="19"/>
    </row>
    <row r="103" spans="1:15" ht="14.25" x14ac:dyDescent="0.15">
      <c r="A103" s="1">
        <v>42940</v>
      </c>
      <c r="B103" s="24" t="s">
        <v>82</v>
      </c>
      <c r="C103" s="27">
        <v>0.56642361111111106</v>
      </c>
      <c r="D103" s="25" t="s">
        <v>48</v>
      </c>
      <c r="E103" s="25" t="s">
        <v>49</v>
      </c>
      <c r="F103" s="52">
        <v>1</v>
      </c>
      <c r="G103" s="52">
        <v>3831</v>
      </c>
      <c r="H103" s="53">
        <f t="shared" si="2"/>
        <v>3831</v>
      </c>
      <c r="I103" s="1">
        <f t="shared" si="3"/>
        <v>42940</v>
      </c>
      <c r="J103" s="52">
        <v>2.2000000000000002</v>
      </c>
      <c r="L103" s="22"/>
      <c r="M103" s="22"/>
      <c r="N103" s="22"/>
      <c r="O103" s="19"/>
    </row>
    <row r="104" spans="1:15" ht="14.25" x14ac:dyDescent="0.15">
      <c r="A104" s="1">
        <v>42940</v>
      </c>
      <c r="B104" s="24" t="s">
        <v>82</v>
      </c>
      <c r="C104" s="27">
        <v>0.56643518518518521</v>
      </c>
      <c r="D104" s="25" t="s">
        <v>48</v>
      </c>
      <c r="E104" s="25" t="s">
        <v>49</v>
      </c>
      <c r="F104" s="52">
        <v>1</v>
      </c>
      <c r="G104" s="52">
        <v>3831</v>
      </c>
      <c r="H104" s="53">
        <f t="shared" si="2"/>
        <v>3831</v>
      </c>
      <c r="I104" s="1">
        <f t="shared" si="3"/>
        <v>42940</v>
      </c>
      <c r="J104" s="52">
        <v>2.2000000000000002</v>
      </c>
      <c r="L104" s="22"/>
      <c r="M104" s="22"/>
      <c r="N104" s="22"/>
      <c r="O104" s="19"/>
    </row>
    <row r="105" spans="1:15" ht="14.25" x14ac:dyDescent="0.15">
      <c r="A105" s="1">
        <v>42940</v>
      </c>
      <c r="B105" s="24" t="s">
        <v>82</v>
      </c>
      <c r="C105" s="27">
        <v>0.56643518518518521</v>
      </c>
      <c r="D105" s="25" t="s">
        <v>48</v>
      </c>
      <c r="E105" s="25" t="s">
        <v>49</v>
      </c>
      <c r="F105" s="52">
        <v>1</v>
      </c>
      <c r="G105" s="52">
        <v>3831</v>
      </c>
      <c r="H105" s="53">
        <f t="shared" si="2"/>
        <v>3831</v>
      </c>
      <c r="I105" s="1">
        <f t="shared" si="3"/>
        <v>42940</v>
      </c>
      <c r="J105" s="52">
        <v>2.2000000000000002</v>
      </c>
      <c r="L105" s="22"/>
      <c r="M105" s="22"/>
      <c r="N105" s="22"/>
      <c r="O105" s="19"/>
    </row>
    <row r="106" spans="1:15" x14ac:dyDescent="0.15">
      <c r="A106" s="1">
        <v>42940</v>
      </c>
      <c r="B106" s="24" t="s">
        <v>82</v>
      </c>
      <c r="C106" s="27">
        <v>0.56653935185185189</v>
      </c>
      <c r="D106" s="25" t="s">
        <v>48</v>
      </c>
      <c r="E106" s="25" t="s">
        <v>49</v>
      </c>
      <c r="F106" s="52">
        <v>1</v>
      </c>
      <c r="G106" s="52">
        <v>3831</v>
      </c>
      <c r="H106" s="53">
        <f t="shared" si="2"/>
        <v>3831</v>
      </c>
      <c r="I106" s="1">
        <f t="shared" si="3"/>
        <v>42940</v>
      </c>
      <c r="J106" s="52">
        <v>2.2000000000000002</v>
      </c>
    </row>
    <row r="107" spans="1:15" x14ac:dyDescent="0.15">
      <c r="A107" s="1">
        <v>42940</v>
      </c>
      <c r="B107" s="24" t="s">
        <v>82</v>
      </c>
      <c r="C107" s="27">
        <v>0.56653935185185189</v>
      </c>
      <c r="D107" s="25" t="s">
        <v>48</v>
      </c>
      <c r="E107" s="25" t="s">
        <v>49</v>
      </c>
      <c r="F107" s="52">
        <v>1</v>
      </c>
      <c r="G107" s="52">
        <v>3831</v>
      </c>
      <c r="H107" s="53">
        <f t="shared" si="2"/>
        <v>3831</v>
      </c>
      <c r="I107" s="1">
        <f t="shared" si="3"/>
        <v>42940</v>
      </c>
      <c r="J107" s="52">
        <v>2.2000000000000002</v>
      </c>
    </row>
    <row r="108" spans="1:15" x14ac:dyDescent="0.15">
      <c r="A108" s="1">
        <v>42940</v>
      </c>
      <c r="B108" s="24" t="s">
        <v>82</v>
      </c>
      <c r="C108" s="27">
        <v>0.56653935185185189</v>
      </c>
      <c r="D108" s="25" t="s">
        <v>48</v>
      </c>
      <c r="E108" s="25" t="s">
        <v>49</v>
      </c>
      <c r="F108" s="52">
        <v>1</v>
      </c>
      <c r="G108" s="52">
        <v>3831</v>
      </c>
      <c r="H108" s="53">
        <f t="shared" si="2"/>
        <v>3831</v>
      </c>
      <c r="I108" s="1">
        <f t="shared" si="3"/>
        <v>42940</v>
      </c>
      <c r="J108" s="52">
        <v>2.2000000000000002</v>
      </c>
    </row>
    <row r="109" spans="1:15" x14ac:dyDescent="0.15">
      <c r="A109" s="1">
        <v>42940</v>
      </c>
      <c r="B109" s="24" t="s">
        <v>82</v>
      </c>
      <c r="C109" s="27">
        <v>0.56653935185185189</v>
      </c>
      <c r="D109" s="25" t="s">
        <v>48</v>
      </c>
      <c r="E109" s="25" t="s">
        <v>49</v>
      </c>
      <c r="F109" s="52">
        <v>1</v>
      </c>
      <c r="G109" s="52">
        <v>3831</v>
      </c>
      <c r="H109" s="53">
        <f t="shared" si="2"/>
        <v>3831</v>
      </c>
      <c r="I109" s="1">
        <f t="shared" si="3"/>
        <v>42940</v>
      </c>
      <c r="J109" s="52">
        <v>2.2000000000000002</v>
      </c>
    </row>
    <row r="110" spans="1:15" x14ac:dyDescent="0.15">
      <c r="A110" s="1">
        <v>42940</v>
      </c>
      <c r="B110" s="24" t="s">
        <v>82</v>
      </c>
      <c r="C110" s="27">
        <v>0.56653935185185189</v>
      </c>
      <c r="D110" s="25" t="s">
        <v>48</v>
      </c>
      <c r="E110" s="25" t="s">
        <v>49</v>
      </c>
      <c r="F110" s="52">
        <v>1</v>
      </c>
      <c r="G110" s="52">
        <v>3831</v>
      </c>
      <c r="H110" s="53">
        <f t="shared" si="2"/>
        <v>3831</v>
      </c>
      <c r="I110" s="1">
        <f t="shared" si="3"/>
        <v>42940</v>
      </c>
      <c r="J110" s="52">
        <v>2.2000000000000002</v>
      </c>
    </row>
    <row r="111" spans="1:15" x14ac:dyDescent="0.15">
      <c r="A111" s="1">
        <v>42940</v>
      </c>
      <c r="B111" s="24" t="s">
        <v>82</v>
      </c>
      <c r="C111" s="27">
        <v>0.56653935185185189</v>
      </c>
      <c r="D111" s="25" t="s">
        <v>48</v>
      </c>
      <c r="E111" s="25" t="s">
        <v>49</v>
      </c>
      <c r="F111" s="52">
        <v>1</v>
      </c>
      <c r="G111" s="52">
        <v>3831</v>
      </c>
      <c r="H111" s="53">
        <f t="shared" si="2"/>
        <v>3831</v>
      </c>
      <c r="I111" s="1">
        <f t="shared" si="3"/>
        <v>42940</v>
      </c>
      <c r="J111" s="52">
        <v>2.2000000000000002</v>
      </c>
    </row>
    <row r="112" spans="1:15" x14ac:dyDescent="0.15">
      <c r="A112" s="1">
        <v>42940</v>
      </c>
      <c r="B112" s="24" t="s">
        <v>82</v>
      </c>
      <c r="C112" s="27">
        <v>0.56674768518518526</v>
      </c>
      <c r="D112" s="25" t="s">
        <v>48</v>
      </c>
      <c r="E112" s="25" t="s">
        <v>49</v>
      </c>
      <c r="F112" s="52">
        <v>1</v>
      </c>
      <c r="G112" s="52">
        <v>3831</v>
      </c>
      <c r="H112" s="53">
        <f t="shared" si="2"/>
        <v>3831</v>
      </c>
      <c r="I112" s="1">
        <f t="shared" si="3"/>
        <v>42940</v>
      </c>
      <c r="J112" s="52">
        <v>2.2000000000000002</v>
      </c>
    </row>
    <row r="113" spans="1:10" x14ac:dyDescent="0.15">
      <c r="A113" s="1">
        <v>42940</v>
      </c>
      <c r="B113" s="24" t="s">
        <v>82</v>
      </c>
      <c r="C113" s="27">
        <v>0.5668171296296296</v>
      </c>
      <c r="D113" s="25" t="s">
        <v>48</v>
      </c>
      <c r="E113" s="25" t="s">
        <v>49</v>
      </c>
      <c r="F113" s="52">
        <v>1</v>
      </c>
      <c r="G113" s="52">
        <v>3831</v>
      </c>
      <c r="H113" s="53">
        <f t="shared" si="2"/>
        <v>3831</v>
      </c>
      <c r="I113" s="1">
        <f t="shared" si="3"/>
        <v>42940</v>
      </c>
      <c r="J113" s="52">
        <v>2.2000000000000002</v>
      </c>
    </row>
    <row r="114" spans="1:10" x14ac:dyDescent="0.15">
      <c r="A114" s="1">
        <v>42940</v>
      </c>
      <c r="B114" s="24" t="s">
        <v>82</v>
      </c>
      <c r="C114" s="27">
        <v>0.5668171296296296</v>
      </c>
      <c r="D114" s="25" t="s">
        <v>48</v>
      </c>
      <c r="E114" s="25" t="s">
        <v>49</v>
      </c>
      <c r="F114" s="52">
        <v>1</v>
      </c>
      <c r="G114" s="52">
        <v>3831</v>
      </c>
      <c r="H114" s="53">
        <f t="shared" si="2"/>
        <v>3831</v>
      </c>
      <c r="I114" s="1">
        <f t="shared" si="3"/>
        <v>42940</v>
      </c>
      <c r="J114" s="52">
        <v>2.2000000000000002</v>
      </c>
    </row>
    <row r="115" spans="1:10" x14ac:dyDescent="0.15">
      <c r="A115" s="1">
        <v>42940</v>
      </c>
      <c r="B115" s="24" t="s">
        <v>82</v>
      </c>
      <c r="C115" s="27">
        <v>0.5668171296296296</v>
      </c>
      <c r="D115" s="25" t="s">
        <v>48</v>
      </c>
      <c r="E115" s="25" t="s">
        <v>49</v>
      </c>
      <c r="F115" s="52">
        <v>1</v>
      </c>
      <c r="G115" s="52">
        <v>3831</v>
      </c>
      <c r="H115" s="53">
        <f t="shared" si="2"/>
        <v>3831</v>
      </c>
      <c r="I115" s="1">
        <f t="shared" si="3"/>
        <v>42940</v>
      </c>
      <c r="J115" s="52">
        <v>2.2000000000000002</v>
      </c>
    </row>
    <row r="116" spans="1:10" x14ac:dyDescent="0.15">
      <c r="A116" s="1">
        <v>42940</v>
      </c>
      <c r="B116" s="24" t="s">
        <v>82</v>
      </c>
      <c r="C116" s="27">
        <v>0.5668171296296296</v>
      </c>
      <c r="D116" s="25" t="s">
        <v>48</v>
      </c>
      <c r="E116" s="25" t="s">
        <v>49</v>
      </c>
      <c r="F116" s="52">
        <v>1</v>
      </c>
      <c r="G116" s="52">
        <v>3831</v>
      </c>
      <c r="H116" s="53">
        <f t="shared" si="2"/>
        <v>3831</v>
      </c>
      <c r="I116" s="1">
        <f t="shared" si="3"/>
        <v>42940</v>
      </c>
      <c r="J116" s="52">
        <v>2.2000000000000002</v>
      </c>
    </row>
    <row r="117" spans="1:10" x14ac:dyDescent="0.15">
      <c r="A117" s="1">
        <v>42940</v>
      </c>
      <c r="B117" s="24" t="s">
        <v>82</v>
      </c>
      <c r="C117" s="27">
        <v>0.56690972222222225</v>
      </c>
      <c r="D117" s="25" t="s">
        <v>48</v>
      </c>
      <c r="E117" s="25" t="s">
        <v>49</v>
      </c>
      <c r="F117" s="52">
        <v>1</v>
      </c>
      <c r="G117" s="52">
        <v>3831</v>
      </c>
      <c r="H117" s="53">
        <f t="shared" si="2"/>
        <v>3831</v>
      </c>
      <c r="I117" s="1">
        <f t="shared" si="3"/>
        <v>42940</v>
      </c>
      <c r="J117" s="52">
        <v>2.2000000000000002</v>
      </c>
    </row>
    <row r="118" spans="1:10" x14ac:dyDescent="0.15">
      <c r="A118" s="1">
        <v>42940</v>
      </c>
      <c r="B118" s="24" t="s">
        <v>82</v>
      </c>
      <c r="C118" s="27">
        <v>0.56690972222222225</v>
      </c>
      <c r="D118" s="25" t="s">
        <v>48</v>
      </c>
      <c r="E118" s="25" t="s">
        <v>49</v>
      </c>
      <c r="F118" s="52">
        <v>1</v>
      </c>
      <c r="G118" s="52">
        <v>3831</v>
      </c>
      <c r="H118" s="53">
        <f t="shared" si="2"/>
        <v>3831</v>
      </c>
      <c r="I118" s="1">
        <f t="shared" si="3"/>
        <v>42940</v>
      </c>
      <c r="J118" s="52">
        <v>2.2000000000000002</v>
      </c>
    </row>
    <row r="119" spans="1:10" x14ac:dyDescent="0.15">
      <c r="A119" s="1">
        <v>42940</v>
      </c>
      <c r="B119" s="24" t="s">
        <v>82</v>
      </c>
      <c r="C119" s="27">
        <v>0.56690972222222225</v>
      </c>
      <c r="D119" s="25" t="s">
        <v>48</v>
      </c>
      <c r="E119" s="25" t="s">
        <v>49</v>
      </c>
      <c r="F119" s="52">
        <v>1</v>
      </c>
      <c r="G119" s="52">
        <v>3831</v>
      </c>
      <c r="H119" s="53">
        <f t="shared" si="2"/>
        <v>3831</v>
      </c>
      <c r="I119" s="1">
        <f t="shared" si="3"/>
        <v>42940</v>
      </c>
      <c r="J119" s="52">
        <v>2.2000000000000002</v>
      </c>
    </row>
    <row r="120" spans="1:10" x14ac:dyDescent="0.15">
      <c r="A120" s="1">
        <v>42940</v>
      </c>
      <c r="B120" s="24" t="s">
        <v>82</v>
      </c>
      <c r="C120" s="27">
        <v>0.56690972222222225</v>
      </c>
      <c r="D120" s="25" t="s">
        <v>48</v>
      </c>
      <c r="E120" s="25" t="s">
        <v>49</v>
      </c>
      <c r="F120" s="52">
        <v>1</v>
      </c>
      <c r="G120" s="52">
        <v>3831</v>
      </c>
      <c r="H120" s="53">
        <f t="shared" si="2"/>
        <v>3831</v>
      </c>
      <c r="I120" s="1">
        <f t="shared" si="3"/>
        <v>42940</v>
      </c>
      <c r="J120" s="52">
        <v>2.2000000000000002</v>
      </c>
    </row>
    <row r="121" spans="1:10" x14ac:dyDescent="0.15">
      <c r="A121" s="1">
        <v>42940</v>
      </c>
      <c r="B121" s="24" t="s">
        <v>82</v>
      </c>
      <c r="C121" s="27">
        <v>0.56690972222222225</v>
      </c>
      <c r="D121" s="25" t="s">
        <v>48</v>
      </c>
      <c r="E121" s="25" t="s">
        <v>49</v>
      </c>
      <c r="F121" s="52">
        <v>1</v>
      </c>
      <c r="G121" s="52">
        <v>3831</v>
      </c>
      <c r="H121" s="53">
        <f t="shared" si="2"/>
        <v>3831</v>
      </c>
      <c r="I121" s="1">
        <f t="shared" si="3"/>
        <v>42940</v>
      </c>
      <c r="J121" s="52">
        <v>2.2000000000000002</v>
      </c>
    </row>
    <row r="122" spans="1:10" x14ac:dyDescent="0.15">
      <c r="A122" s="1">
        <v>42940</v>
      </c>
      <c r="B122" s="24" t="s">
        <v>82</v>
      </c>
      <c r="C122" s="27">
        <v>0.56747685185185182</v>
      </c>
      <c r="D122" s="25" t="s">
        <v>48</v>
      </c>
      <c r="E122" s="25" t="s">
        <v>49</v>
      </c>
      <c r="F122" s="52">
        <v>1</v>
      </c>
      <c r="G122" s="52">
        <v>3831</v>
      </c>
      <c r="H122" s="53">
        <f t="shared" si="2"/>
        <v>3831</v>
      </c>
      <c r="I122" s="1">
        <f t="shared" si="3"/>
        <v>42940</v>
      </c>
      <c r="J122" s="52">
        <v>2.2000000000000002</v>
      </c>
    </row>
    <row r="123" spans="1:10" x14ac:dyDescent="0.15">
      <c r="A123" s="1">
        <v>42940</v>
      </c>
      <c r="B123" s="24" t="s">
        <v>82</v>
      </c>
      <c r="C123" s="27">
        <v>0.56747685185185182</v>
      </c>
      <c r="D123" s="25" t="s">
        <v>48</v>
      </c>
      <c r="E123" s="25" t="s">
        <v>49</v>
      </c>
      <c r="F123" s="52">
        <v>1</v>
      </c>
      <c r="G123" s="52">
        <v>3831</v>
      </c>
      <c r="H123" s="53">
        <f t="shared" si="2"/>
        <v>3831</v>
      </c>
      <c r="I123" s="1">
        <f t="shared" si="3"/>
        <v>42940</v>
      </c>
      <c r="J123" s="52">
        <v>2.2000000000000002</v>
      </c>
    </row>
    <row r="124" spans="1:10" x14ac:dyDescent="0.15">
      <c r="A124" s="1">
        <v>42940</v>
      </c>
      <c r="B124" s="24" t="s">
        <v>82</v>
      </c>
      <c r="C124" s="27">
        <v>0.56755787037037042</v>
      </c>
      <c r="D124" s="25" t="s">
        <v>48</v>
      </c>
      <c r="E124" s="25" t="s">
        <v>49</v>
      </c>
      <c r="F124" s="52">
        <v>1</v>
      </c>
      <c r="G124" s="52">
        <v>3831</v>
      </c>
      <c r="H124" s="53">
        <f t="shared" si="2"/>
        <v>3831</v>
      </c>
      <c r="I124" s="1">
        <f t="shared" si="3"/>
        <v>42940</v>
      </c>
      <c r="J124" s="52">
        <v>2.2000000000000002</v>
      </c>
    </row>
    <row r="125" spans="1:10" x14ac:dyDescent="0.15">
      <c r="A125" s="1">
        <v>42940</v>
      </c>
      <c r="B125" s="24" t="s">
        <v>82</v>
      </c>
      <c r="C125" s="27">
        <v>0.56769675925925933</v>
      </c>
      <c r="D125" s="25" t="s">
        <v>48</v>
      </c>
      <c r="E125" s="25" t="s">
        <v>49</v>
      </c>
      <c r="F125" s="52">
        <v>1</v>
      </c>
      <c r="G125" s="52">
        <v>3831</v>
      </c>
      <c r="H125" s="53">
        <f t="shared" si="2"/>
        <v>3831</v>
      </c>
      <c r="I125" s="1">
        <f t="shared" si="3"/>
        <v>42940</v>
      </c>
      <c r="J125" s="52">
        <v>2.2000000000000002</v>
      </c>
    </row>
    <row r="126" spans="1:10" x14ac:dyDescent="0.15">
      <c r="A126" s="1">
        <v>42940</v>
      </c>
      <c r="B126" s="24" t="s">
        <v>82</v>
      </c>
      <c r="C126" s="27">
        <v>0.56769675925925933</v>
      </c>
      <c r="D126" s="25" t="s">
        <v>48</v>
      </c>
      <c r="E126" s="25" t="s">
        <v>49</v>
      </c>
      <c r="F126" s="52">
        <v>1</v>
      </c>
      <c r="G126" s="52">
        <v>3831</v>
      </c>
      <c r="H126" s="53">
        <f t="shared" si="2"/>
        <v>3831</v>
      </c>
      <c r="I126" s="1">
        <f t="shared" si="3"/>
        <v>42940</v>
      </c>
      <c r="J126" s="52">
        <v>2.2000000000000002</v>
      </c>
    </row>
    <row r="127" spans="1:10" x14ac:dyDescent="0.15">
      <c r="A127" s="1">
        <v>42940</v>
      </c>
      <c r="B127" s="24" t="s">
        <v>82</v>
      </c>
      <c r="C127" s="27">
        <v>0.56912037037037033</v>
      </c>
      <c r="D127" s="25" t="s">
        <v>48</v>
      </c>
      <c r="E127" s="25" t="s">
        <v>49</v>
      </c>
      <c r="F127" s="52">
        <v>1</v>
      </c>
      <c r="G127" s="52">
        <v>3829</v>
      </c>
      <c r="H127" s="53">
        <f t="shared" si="2"/>
        <v>3829</v>
      </c>
      <c r="I127" s="1">
        <f t="shared" si="3"/>
        <v>42940</v>
      </c>
      <c r="J127" s="52">
        <v>2.2000000000000002</v>
      </c>
    </row>
    <row r="128" spans="1:10" x14ac:dyDescent="0.15">
      <c r="A128" s="1">
        <v>42940</v>
      </c>
      <c r="B128" s="24" t="s">
        <v>82</v>
      </c>
      <c r="C128" s="27">
        <v>0.56914351851851852</v>
      </c>
      <c r="D128" s="25" t="s">
        <v>48</v>
      </c>
      <c r="E128" s="25" t="s">
        <v>49</v>
      </c>
      <c r="F128" s="52">
        <v>1</v>
      </c>
      <c r="G128" s="52">
        <v>3829</v>
      </c>
      <c r="H128" s="53">
        <f t="shared" si="2"/>
        <v>3829</v>
      </c>
      <c r="I128" s="1">
        <f t="shared" si="3"/>
        <v>42940</v>
      </c>
      <c r="J128" s="52">
        <v>2.2000000000000002</v>
      </c>
    </row>
    <row r="129" spans="1:10" x14ac:dyDescent="0.15">
      <c r="A129" s="1">
        <v>42940</v>
      </c>
      <c r="B129" s="24" t="s">
        <v>82</v>
      </c>
      <c r="C129" s="27">
        <v>0.56916666666666671</v>
      </c>
      <c r="D129" s="25" t="s">
        <v>48</v>
      </c>
      <c r="E129" s="25" t="s">
        <v>49</v>
      </c>
      <c r="F129" s="52">
        <v>1</v>
      </c>
      <c r="G129" s="52">
        <v>3829</v>
      </c>
      <c r="H129" s="53">
        <f t="shared" si="2"/>
        <v>3829</v>
      </c>
      <c r="I129" s="1">
        <f t="shared" si="3"/>
        <v>42940</v>
      </c>
      <c r="J129" s="52">
        <v>2.2000000000000002</v>
      </c>
    </row>
    <row r="130" spans="1:10" x14ac:dyDescent="0.15">
      <c r="A130" s="1">
        <v>42940</v>
      </c>
      <c r="B130" s="24" t="s">
        <v>82</v>
      </c>
      <c r="C130" s="27">
        <v>0.56917824074074075</v>
      </c>
      <c r="D130" s="25" t="s">
        <v>48</v>
      </c>
      <c r="E130" s="25" t="s">
        <v>49</v>
      </c>
      <c r="F130" s="52">
        <v>1</v>
      </c>
      <c r="G130" s="52">
        <v>3829</v>
      </c>
      <c r="H130" s="53">
        <f t="shared" ref="H130:H193" si="4">G130*F130</f>
        <v>3829</v>
      </c>
      <c r="I130" s="1">
        <f t="shared" ref="I130:I193" si="5">IF(C130&gt;0.7046875,WORKDAY(A130,-1),A130)</f>
        <v>42940</v>
      </c>
      <c r="J130" s="52">
        <v>2.2000000000000002</v>
      </c>
    </row>
    <row r="131" spans="1:10" x14ac:dyDescent="0.15">
      <c r="A131" s="1">
        <v>42940</v>
      </c>
      <c r="B131" s="24" t="s">
        <v>82</v>
      </c>
      <c r="C131" s="27">
        <v>0.56917824074074075</v>
      </c>
      <c r="D131" s="25" t="s">
        <v>48</v>
      </c>
      <c r="E131" s="25" t="s">
        <v>49</v>
      </c>
      <c r="F131" s="52">
        <v>1</v>
      </c>
      <c r="G131" s="52">
        <v>3829</v>
      </c>
      <c r="H131" s="53">
        <f t="shared" si="4"/>
        <v>3829</v>
      </c>
      <c r="I131" s="1">
        <f t="shared" si="5"/>
        <v>42940</v>
      </c>
      <c r="J131" s="52">
        <v>2.2000000000000002</v>
      </c>
    </row>
    <row r="132" spans="1:10" x14ac:dyDescent="0.15">
      <c r="A132" s="1">
        <v>42940</v>
      </c>
      <c r="B132" s="24" t="s">
        <v>82</v>
      </c>
      <c r="C132" s="27">
        <v>0.56918981481481479</v>
      </c>
      <c r="D132" s="25" t="s">
        <v>48</v>
      </c>
      <c r="E132" s="25" t="s">
        <v>49</v>
      </c>
      <c r="F132" s="52">
        <v>1</v>
      </c>
      <c r="G132" s="52">
        <v>3829</v>
      </c>
      <c r="H132" s="53">
        <f t="shared" si="4"/>
        <v>3829</v>
      </c>
      <c r="I132" s="1">
        <f t="shared" si="5"/>
        <v>42940</v>
      </c>
      <c r="J132" s="52">
        <v>2.2000000000000002</v>
      </c>
    </row>
    <row r="133" spans="1:10" x14ac:dyDescent="0.15">
      <c r="A133" s="1">
        <v>42940</v>
      </c>
      <c r="B133" s="24" t="s">
        <v>82</v>
      </c>
      <c r="C133" s="27">
        <v>0.56920138888888883</v>
      </c>
      <c r="D133" s="25" t="s">
        <v>48</v>
      </c>
      <c r="E133" s="25" t="s">
        <v>49</v>
      </c>
      <c r="F133" s="52">
        <v>1</v>
      </c>
      <c r="G133" s="52">
        <v>3829</v>
      </c>
      <c r="H133" s="53">
        <f t="shared" si="4"/>
        <v>3829</v>
      </c>
      <c r="I133" s="1">
        <f t="shared" si="5"/>
        <v>42940</v>
      </c>
      <c r="J133" s="52">
        <v>2.2000000000000002</v>
      </c>
    </row>
    <row r="134" spans="1:10" x14ac:dyDescent="0.15">
      <c r="A134" s="1">
        <v>42940</v>
      </c>
      <c r="B134" s="24" t="s">
        <v>82</v>
      </c>
      <c r="C134" s="27">
        <v>0.56922453703703701</v>
      </c>
      <c r="D134" s="25" t="s">
        <v>48</v>
      </c>
      <c r="E134" s="25" t="s">
        <v>49</v>
      </c>
      <c r="F134" s="52">
        <v>1</v>
      </c>
      <c r="G134" s="52">
        <v>3829</v>
      </c>
      <c r="H134" s="53">
        <f t="shared" si="4"/>
        <v>3829</v>
      </c>
      <c r="I134" s="1">
        <f t="shared" si="5"/>
        <v>42940</v>
      </c>
      <c r="J134" s="52">
        <v>2.2000000000000002</v>
      </c>
    </row>
    <row r="135" spans="1:10" x14ac:dyDescent="0.15">
      <c r="A135" s="1">
        <v>42940</v>
      </c>
      <c r="B135" s="24" t="s">
        <v>82</v>
      </c>
      <c r="C135" s="27">
        <v>0.56923611111111116</v>
      </c>
      <c r="D135" s="25" t="s">
        <v>48</v>
      </c>
      <c r="E135" s="25" t="s">
        <v>49</v>
      </c>
      <c r="F135" s="52">
        <v>1</v>
      </c>
      <c r="G135" s="52">
        <v>3829</v>
      </c>
      <c r="H135" s="53">
        <f t="shared" si="4"/>
        <v>3829</v>
      </c>
      <c r="I135" s="1">
        <f t="shared" si="5"/>
        <v>42940</v>
      </c>
      <c r="J135" s="52">
        <v>2.2000000000000002</v>
      </c>
    </row>
    <row r="136" spans="1:10" x14ac:dyDescent="0.15">
      <c r="A136" s="1">
        <v>42940</v>
      </c>
      <c r="B136" s="24" t="s">
        <v>82</v>
      </c>
      <c r="C136" s="27">
        <v>0.56923611111111116</v>
      </c>
      <c r="D136" s="25" t="s">
        <v>48</v>
      </c>
      <c r="E136" s="25" t="s">
        <v>49</v>
      </c>
      <c r="F136" s="52">
        <v>1</v>
      </c>
      <c r="G136" s="52">
        <v>3829</v>
      </c>
      <c r="H136" s="53">
        <f t="shared" si="4"/>
        <v>3829</v>
      </c>
      <c r="I136" s="1">
        <f t="shared" si="5"/>
        <v>42940</v>
      </c>
      <c r="J136" s="52">
        <v>2.2000000000000002</v>
      </c>
    </row>
    <row r="137" spans="1:10" x14ac:dyDescent="0.15">
      <c r="A137" s="1">
        <v>42940</v>
      </c>
      <c r="B137" s="24" t="s">
        <v>82</v>
      </c>
      <c r="C137" s="27">
        <v>0.56925925925925924</v>
      </c>
      <c r="D137" s="25" t="s">
        <v>48</v>
      </c>
      <c r="E137" s="25" t="s">
        <v>49</v>
      </c>
      <c r="F137" s="52">
        <v>1</v>
      </c>
      <c r="G137" s="52">
        <v>3829</v>
      </c>
      <c r="H137" s="53">
        <f t="shared" si="4"/>
        <v>3829</v>
      </c>
      <c r="I137" s="1">
        <f t="shared" si="5"/>
        <v>42940</v>
      </c>
      <c r="J137" s="52">
        <v>2.2000000000000002</v>
      </c>
    </row>
    <row r="138" spans="1:10" x14ac:dyDescent="0.15">
      <c r="A138" s="1">
        <v>42940</v>
      </c>
      <c r="B138" s="24" t="s">
        <v>82</v>
      </c>
      <c r="C138" s="27">
        <v>0.56925925925925924</v>
      </c>
      <c r="D138" s="25" t="s">
        <v>48</v>
      </c>
      <c r="E138" s="25" t="s">
        <v>49</v>
      </c>
      <c r="F138" s="52">
        <v>1</v>
      </c>
      <c r="G138" s="52">
        <v>3829</v>
      </c>
      <c r="H138" s="53">
        <f t="shared" si="4"/>
        <v>3829</v>
      </c>
      <c r="I138" s="1">
        <f t="shared" si="5"/>
        <v>42940</v>
      </c>
      <c r="J138" s="52">
        <v>2.2000000000000002</v>
      </c>
    </row>
    <row r="139" spans="1:10" x14ac:dyDescent="0.15">
      <c r="A139" s="1">
        <v>42940</v>
      </c>
      <c r="B139" s="24" t="s">
        <v>82</v>
      </c>
      <c r="C139" s="27">
        <v>0.56927083333333328</v>
      </c>
      <c r="D139" s="25" t="s">
        <v>48</v>
      </c>
      <c r="E139" s="25" t="s">
        <v>49</v>
      </c>
      <c r="F139" s="52">
        <v>1</v>
      </c>
      <c r="G139" s="52">
        <v>3829</v>
      </c>
      <c r="H139" s="53">
        <f t="shared" si="4"/>
        <v>3829</v>
      </c>
      <c r="I139" s="1">
        <f t="shared" si="5"/>
        <v>42940</v>
      </c>
      <c r="J139" s="52">
        <v>2.2000000000000002</v>
      </c>
    </row>
    <row r="140" spans="1:10" x14ac:dyDescent="0.15">
      <c r="A140" s="1">
        <v>42940</v>
      </c>
      <c r="B140" s="24" t="s">
        <v>82</v>
      </c>
      <c r="C140" s="27">
        <v>0.56928240740740743</v>
      </c>
      <c r="D140" s="25" t="s">
        <v>48</v>
      </c>
      <c r="E140" s="25" t="s">
        <v>49</v>
      </c>
      <c r="F140" s="52">
        <v>1</v>
      </c>
      <c r="G140" s="52">
        <v>3829</v>
      </c>
      <c r="H140" s="53">
        <f t="shared" si="4"/>
        <v>3829</v>
      </c>
      <c r="I140" s="1">
        <f t="shared" si="5"/>
        <v>42940</v>
      </c>
      <c r="J140" s="52">
        <v>2.2000000000000002</v>
      </c>
    </row>
    <row r="141" spans="1:10" x14ac:dyDescent="0.15">
      <c r="A141" s="1">
        <v>42940</v>
      </c>
      <c r="B141" s="24" t="s">
        <v>82</v>
      </c>
      <c r="C141" s="27">
        <v>0.56930555555555562</v>
      </c>
      <c r="D141" s="25" t="s">
        <v>48</v>
      </c>
      <c r="E141" s="25" t="s">
        <v>49</v>
      </c>
      <c r="F141" s="52">
        <v>1</v>
      </c>
      <c r="G141" s="52">
        <v>3829</v>
      </c>
      <c r="H141" s="53">
        <f t="shared" si="4"/>
        <v>3829</v>
      </c>
      <c r="I141" s="1">
        <f t="shared" si="5"/>
        <v>42940</v>
      </c>
      <c r="J141" s="52">
        <v>2.2000000000000002</v>
      </c>
    </row>
    <row r="142" spans="1:10" x14ac:dyDescent="0.15">
      <c r="A142" s="1">
        <v>42940</v>
      </c>
      <c r="B142" s="24" t="s">
        <v>82</v>
      </c>
      <c r="C142" s="27">
        <v>0.56931712962962966</v>
      </c>
      <c r="D142" s="25" t="s">
        <v>48</v>
      </c>
      <c r="E142" s="25" t="s">
        <v>49</v>
      </c>
      <c r="F142" s="52">
        <v>1</v>
      </c>
      <c r="G142" s="52">
        <v>3829</v>
      </c>
      <c r="H142" s="53">
        <f t="shared" si="4"/>
        <v>3829</v>
      </c>
      <c r="I142" s="1">
        <f t="shared" si="5"/>
        <v>42940</v>
      </c>
      <c r="J142" s="52">
        <v>2.2000000000000002</v>
      </c>
    </row>
    <row r="143" spans="1:10" x14ac:dyDescent="0.15">
      <c r="A143" s="1">
        <v>42940</v>
      </c>
      <c r="B143" s="24" t="s">
        <v>82</v>
      </c>
      <c r="C143" s="27">
        <v>0.56939814814814815</v>
      </c>
      <c r="D143" s="25" t="s">
        <v>48</v>
      </c>
      <c r="E143" s="25" t="s">
        <v>49</v>
      </c>
      <c r="F143" s="52">
        <v>1</v>
      </c>
      <c r="G143" s="52">
        <v>3829</v>
      </c>
      <c r="H143" s="53">
        <f t="shared" si="4"/>
        <v>3829</v>
      </c>
      <c r="I143" s="1">
        <f t="shared" si="5"/>
        <v>42940</v>
      </c>
      <c r="J143" s="52">
        <v>2.2000000000000002</v>
      </c>
    </row>
    <row r="144" spans="1:10" x14ac:dyDescent="0.15">
      <c r="A144" s="1">
        <v>42940</v>
      </c>
      <c r="B144" s="24" t="s">
        <v>82</v>
      </c>
      <c r="C144" s="27">
        <v>0.57186342592592598</v>
      </c>
      <c r="D144" s="25" t="s">
        <v>48</v>
      </c>
      <c r="E144" s="25" t="s">
        <v>49</v>
      </c>
      <c r="F144" s="52">
        <v>1</v>
      </c>
      <c r="G144" s="52">
        <v>3828</v>
      </c>
      <c r="H144" s="53">
        <f t="shared" si="4"/>
        <v>3828</v>
      </c>
      <c r="I144" s="1">
        <f t="shared" si="5"/>
        <v>42940</v>
      </c>
      <c r="J144" s="52">
        <v>2.2000000000000002</v>
      </c>
    </row>
    <row r="145" spans="1:15" x14ac:dyDescent="0.15">
      <c r="A145" s="1">
        <v>42940</v>
      </c>
      <c r="B145" s="24" t="s">
        <v>82</v>
      </c>
      <c r="C145" s="27">
        <v>0.57188657407407406</v>
      </c>
      <c r="D145" s="25" t="s">
        <v>48</v>
      </c>
      <c r="E145" s="25" t="s">
        <v>49</v>
      </c>
      <c r="F145" s="52">
        <v>1</v>
      </c>
      <c r="G145" s="52">
        <v>3828</v>
      </c>
      <c r="H145" s="53">
        <f t="shared" si="4"/>
        <v>3828</v>
      </c>
      <c r="I145" s="1">
        <f t="shared" si="5"/>
        <v>42940</v>
      </c>
      <c r="J145" s="52">
        <v>2.2000000000000002</v>
      </c>
    </row>
    <row r="146" spans="1:15" x14ac:dyDescent="0.15">
      <c r="A146" s="1">
        <v>42940</v>
      </c>
      <c r="B146" s="24" t="s">
        <v>82</v>
      </c>
      <c r="C146" s="27">
        <v>0.57188657407407406</v>
      </c>
      <c r="D146" s="25" t="s">
        <v>48</v>
      </c>
      <c r="E146" s="25" t="s">
        <v>49</v>
      </c>
      <c r="F146" s="52">
        <v>1</v>
      </c>
      <c r="G146" s="52">
        <v>3828</v>
      </c>
      <c r="H146" s="53">
        <f t="shared" si="4"/>
        <v>3828</v>
      </c>
      <c r="I146" s="1">
        <f t="shared" si="5"/>
        <v>42940</v>
      </c>
      <c r="J146" s="52">
        <v>2.2000000000000002</v>
      </c>
    </row>
    <row r="147" spans="1:15" x14ac:dyDescent="0.15">
      <c r="A147" s="1">
        <v>42940</v>
      </c>
      <c r="B147" s="24" t="s">
        <v>82</v>
      </c>
      <c r="C147" s="27">
        <v>0.57188657407407406</v>
      </c>
      <c r="D147" s="25" t="s">
        <v>48</v>
      </c>
      <c r="E147" s="25" t="s">
        <v>49</v>
      </c>
      <c r="F147" s="52">
        <v>1</v>
      </c>
      <c r="G147" s="52">
        <v>3828</v>
      </c>
      <c r="H147" s="53">
        <f t="shared" si="4"/>
        <v>3828</v>
      </c>
      <c r="I147" s="1">
        <f t="shared" si="5"/>
        <v>42940</v>
      </c>
      <c r="J147" s="52">
        <v>2.2000000000000002</v>
      </c>
    </row>
    <row r="148" spans="1:15" x14ac:dyDescent="0.15">
      <c r="A148" s="1">
        <v>42940</v>
      </c>
      <c r="B148" s="24" t="s">
        <v>82</v>
      </c>
      <c r="C148" s="27">
        <v>0.57243055555555555</v>
      </c>
      <c r="D148" s="25" t="s">
        <v>48</v>
      </c>
      <c r="E148" s="25" t="s">
        <v>49</v>
      </c>
      <c r="F148" s="52">
        <v>1</v>
      </c>
      <c r="G148" s="52">
        <v>3828</v>
      </c>
      <c r="H148" s="53">
        <f t="shared" si="4"/>
        <v>3828</v>
      </c>
      <c r="I148" s="1">
        <f t="shared" si="5"/>
        <v>42940</v>
      </c>
      <c r="J148" s="52">
        <v>2.2000000000000002</v>
      </c>
    </row>
    <row r="149" spans="1:15" x14ac:dyDescent="0.15">
      <c r="A149" s="1">
        <v>42940</v>
      </c>
      <c r="B149" s="24" t="s">
        <v>82</v>
      </c>
      <c r="C149" s="27">
        <v>0.5724421296296297</v>
      </c>
      <c r="D149" s="25" t="s">
        <v>48</v>
      </c>
      <c r="E149" s="25" t="s">
        <v>49</v>
      </c>
      <c r="F149" s="52">
        <v>1</v>
      </c>
      <c r="G149" s="52">
        <v>3828</v>
      </c>
      <c r="H149" s="53">
        <f t="shared" si="4"/>
        <v>3828</v>
      </c>
      <c r="I149" s="1">
        <f t="shared" si="5"/>
        <v>42940</v>
      </c>
      <c r="J149" s="52">
        <v>2.2000000000000002</v>
      </c>
    </row>
    <row r="150" spans="1:15" x14ac:dyDescent="0.15">
      <c r="A150" s="1">
        <v>42940</v>
      </c>
      <c r="B150" s="24" t="s">
        <v>82</v>
      </c>
      <c r="C150" s="27">
        <v>0.5724421296296297</v>
      </c>
      <c r="D150" s="25" t="s">
        <v>48</v>
      </c>
      <c r="E150" s="25" t="s">
        <v>49</v>
      </c>
      <c r="F150" s="52">
        <v>1</v>
      </c>
      <c r="G150" s="52">
        <v>3828</v>
      </c>
      <c r="H150" s="53">
        <f t="shared" si="4"/>
        <v>3828</v>
      </c>
      <c r="I150" s="1">
        <f t="shared" si="5"/>
        <v>42940</v>
      </c>
      <c r="J150" s="52">
        <v>2.2000000000000002</v>
      </c>
    </row>
    <row r="151" spans="1:15" x14ac:dyDescent="0.15">
      <c r="A151" s="1">
        <v>42940</v>
      </c>
      <c r="B151" s="24" t="s">
        <v>82</v>
      </c>
      <c r="C151" s="27">
        <v>0.57246527777777778</v>
      </c>
      <c r="D151" s="25" t="s">
        <v>48</v>
      </c>
      <c r="E151" s="25" t="s">
        <v>49</v>
      </c>
      <c r="F151" s="52">
        <v>1</v>
      </c>
      <c r="G151" s="52">
        <v>3828</v>
      </c>
      <c r="H151" s="53">
        <f t="shared" si="4"/>
        <v>3828</v>
      </c>
      <c r="I151" s="1">
        <f t="shared" si="5"/>
        <v>42940</v>
      </c>
      <c r="J151" s="52">
        <v>2.2000000000000002</v>
      </c>
    </row>
    <row r="152" spans="1:15" x14ac:dyDescent="0.15">
      <c r="A152" s="1">
        <v>42940</v>
      </c>
      <c r="B152" s="24" t="s">
        <v>82</v>
      </c>
      <c r="C152" s="27">
        <v>0.57247685185185182</v>
      </c>
      <c r="D152" s="25" t="s">
        <v>48</v>
      </c>
      <c r="E152" s="25" t="s">
        <v>49</v>
      </c>
      <c r="F152" s="52">
        <v>1</v>
      </c>
      <c r="G152" s="52">
        <v>3828</v>
      </c>
      <c r="H152" s="53">
        <f t="shared" si="4"/>
        <v>3828</v>
      </c>
      <c r="I152" s="1">
        <f t="shared" si="5"/>
        <v>42940</v>
      </c>
      <c r="J152" s="52">
        <v>2.2000000000000002</v>
      </c>
    </row>
    <row r="153" spans="1:15" ht="14.25" x14ac:dyDescent="0.15">
      <c r="A153" s="1">
        <v>42940</v>
      </c>
      <c r="B153" s="24" t="s">
        <v>82</v>
      </c>
      <c r="C153" s="27">
        <v>0.57248842592592586</v>
      </c>
      <c r="D153" s="25" t="s">
        <v>48</v>
      </c>
      <c r="E153" s="25" t="s">
        <v>49</v>
      </c>
      <c r="F153" s="52">
        <v>1</v>
      </c>
      <c r="G153" s="52">
        <v>3828</v>
      </c>
      <c r="H153" s="53">
        <f t="shared" si="4"/>
        <v>3828</v>
      </c>
      <c r="I153" s="1">
        <f t="shared" si="5"/>
        <v>42940</v>
      </c>
      <c r="J153" s="52">
        <v>2.2000000000000002</v>
      </c>
      <c r="L153" s="22"/>
      <c r="M153" s="22"/>
      <c r="N153" s="22"/>
      <c r="O153" s="19"/>
    </row>
    <row r="154" spans="1:15" ht="14.25" x14ac:dyDescent="0.15">
      <c r="A154" s="1">
        <v>42940</v>
      </c>
      <c r="B154" s="24" t="s">
        <v>82</v>
      </c>
      <c r="C154" s="27">
        <v>0.57250000000000001</v>
      </c>
      <c r="D154" s="25" t="s">
        <v>48</v>
      </c>
      <c r="E154" s="25" t="s">
        <v>49</v>
      </c>
      <c r="F154" s="52">
        <v>1</v>
      </c>
      <c r="G154" s="52">
        <v>3828</v>
      </c>
      <c r="H154" s="53">
        <f t="shared" si="4"/>
        <v>3828</v>
      </c>
      <c r="I154" s="1">
        <f t="shared" si="5"/>
        <v>42940</v>
      </c>
      <c r="J154" s="52">
        <v>2.2000000000000002</v>
      </c>
      <c r="L154" s="22"/>
      <c r="M154" s="22"/>
      <c r="N154" s="22"/>
      <c r="O154" s="19"/>
    </row>
    <row r="155" spans="1:15" ht="14.25" x14ac:dyDescent="0.15">
      <c r="A155" s="1">
        <v>42940</v>
      </c>
      <c r="B155" s="24" t="s">
        <v>82</v>
      </c>
      <c r="C155" s="27">
        <v>0.57251157407407405</v>
      </c>
      <c r="D155" s="25" t="s">
        <v>48</v>
      </c>
      <c r="E155" s="25" t="s">
        <v>49</v>
      </c>
      <c r="F155" s="52">
        <v>1</v>
      </c>
      <c r="G155" s="52">
        <v>3828</v>
      </c>
      <c r="H155" s="53">
        <f t="shared" si="4"/>
        <v>3828</v>
      </c>
      <c r="I155" s="1">
        <f t="shared" si="5"/>
        <v>42940</v>
      </c>
      <c r="J155" s="52">
        <v>2.2000000000000002</v>
      </c>
      <c r="L155" s="22"/>
      <c r="M155" s="22"/>
      <c r="N155" s="22"/>
      <c r="O155" s="19"/>
    </row>
    <row r="156" spans="1:15" ht="14.25" x14ac:dyDescent="0.15">
      <c r="A156" s="1">
        <v>42940</v>
      </c>
      <c r="B156" s="24" t="s">
        <v>82</v>
      </c>
      <c r="C156" s="27">
        <v>0.5725231481481482</v>
      </c>
      <c r="D156" s="25" t="s">
        <v>48</v>
      </c>
      <c r="E156" s="25" t="s">
        <v>49</v>
      </c>
      <c r="F156" s="52">
        <v>1</v>
      </c>
      <c r="G156" s="52">
        <v>3828</v>
      </c>
      <c r="H156" s="53">
        <f t="shared" si="4"/>
        <v>3828</v>
      </c>
      <c r="I156" s="1">
        <f t="shared" si="5"/>
        <v>42940</v>
      </c>
      <c r="J156" s="52">
        <v>2.2000000000000002</v>
      </c>
      <c r="L156" s="22"/>
      <c r="M156" s="22"/>
      <c r="N156" s="22"/>
      <c r="O156" s="19"/>
    </row>
    <row r="157" spans="1:15" ht="14.25" x14ac:dyDescent="0.15">
      <c r="A157" s="1">
        <v>42940</v>
      </c>
      <c r="B157" s="24" t="s">
        <v>82</v>
      </c>
      <c r="C157" s="27">
        <v>0.57253472222222224</v>
      </c>
      <c r="D157" s="25" t="s">
        <v>48</v>
      </c>
      <c r="E157" s="25" t="s">
        <v>49</v>
      </c>
      <c r="F157" s="52">
        <v>1</v>
      </c>
      <c r="G157" s="52">
        <v>3828</v>
      </c>
      <c r="H157" s="53">
        <f t="shared" si="4"/>
        <v>3828</v>
      </c>
      <c r="I157" s="1">
        <f t="shared" si="5"/>
        <v>42940</v>
      </c>
      <c r="J157" s="52">
        <v>2.2000000000000002</v>
      </c>
      <c r="L157" s="22"/>
      <c r="M157" s="22"/>
      <c r="N157" s="22"/>
      <c r="O157" s="19"/>
    </row>
    <row r="158" spans="1:15" ht="14.25" x14ac:dyDescent="0.15">
      <c r="A158" s="1">
        <v>42940</v>
      </c>
      <c r="B158" s="24" t="s">
        <v>82</v>
      </c>
      <c r="C158" s="27">
        <v>0.57255787037037031</v>
      </c>
      <c r="D158" s="25" t="s">
        <v>48</v>
      </c>
      <c r="E158" s="25" t="s">
        <v>49</v>
      </c>
      <c r="F158" s="52">
        <v>1</v>
      </c>
      <c r="G158" s="52">
        <v>3828</v>
      </c>
      <c r="H158" s="53">
        <f t="shared" si="4"/>
        <v>3828</v>
      </c>
      <c r="I158" s="1">
        <f t="shared" si="5"/>
        <v>42940</v>
      </c>
      <c r="J158" s="52">
        <v>2.2000000000000002</v>
      </c>
      <c r="L158" s="22"/>
      <c r="M158" s="22"/>
      <c r="N158" s="22"/>
      <c r="O158" s="19"/>
    </row>
    <row r="159" spans="1:15" ht="14.25" x14ac:dyDescent="0.15">
      <c r="A159" s="1">
        <v>42940</v>
      </c>
      <c r="B159" s="24" t="s">
        <v>82</v>
      </c>
      <c r="C159" s="27">
        <v>0.57256944444444446</v>
      </c>
      <c r="D159" s="25" t="s">
        <v>48</v>
      </c>
      <c r="E159" s="25" t="s">
        <v>49</v>
      </c>
      <c r="F159" s="52">
        <v>1</v>
      </c>
      <c r="G159" s="52">
        <v>3828</v>
      </c>
      <c r="H159" s="53">
        <f t="shared" si="4"/>
        <v>3828</v>
      </c>
      <c r="I159" s="1">
        <f t="shared" si="5"/>
        <v>42940</v>
      </c>
      <c r="J159" s="52">
        <v>2.2000000000000002</v>
      </c>
      <c r="L159" s="22"/>
      <c r="M159" s="22"/>
      <c r="N159" s="22"/>
      <c r="O159" s="19"/>
    </row>
    <row r="160" spans="1:15" ht="14.25" x14ac:dyDescent="0.15">
      <c r="A160" s="1">
        <v>42940</v>
      </c>
      <c r="B160" s="24" t="s">
        <v>82</v>
      </c>
      <c r="C160" s="27">
        <v>0.5725810185185185</v>
      </c>
      <c r="D160" s="25" t="s">
        <v>48</v>
      </c>
      <c r="E160" s="25" t="s">
        <v>49</v>
      </c>
      <c r="F160" s="52">
        <v>1</v>
      </c>
      <c r="G160" s="52">
        <v>3828</v>
      </c>
      <c r="H160" s="53">
        <f t="shared" si="4"/>
        <v>3828</v>
      </c>
      <c r="I160" s="1">
        <f t="shared" si="5"/>
        <v>42940</v>
      </c>
      <c r="J160" s="52">
        <v>2.2000000000000002</v>
      </c>
      <c r="L160" s="22"/>
      <c r="M160" s="22"/>
      <c r="N160" s="22"/>
      <c r="O160" s="19"/>
    </row>
    <row r="161" spans="1:15" ht="14.25" x14ac:dyDescent="0.15">
      <c r="A161" s="1">
        <v>42940</v>
      </c>
      <c r="B161" s="24" t="s">
        <v>82</v>
      </c>
      <c r="C161" s="27">
        <v>0.57259259259259265</v>
      </c>
      <c r="D161" s="25" t="s">
        <v>48</v>
      </c>
      <c r="E161" s="25" t="s">
        <v>49</v>
      </c>
      <c r="F161" s="52">
        <v>1</v>
      </c>
      <c r="G161" s="52">
        <v>3828</v>
      </c>
      <c r="H161" s="53">
        <f t="shared" si="4"/>
        <v>3828</v>
      </c>
      <c r="I161" s="1">
        <f t="shared" si="5"/>
        <v>42940</v>
      </c>
      <c r="J161" s="52">
        <v>2.2000000000000002</v>
      </c>
      <c r="L161" s="22"/>
      <c r="M161" s="22"/>
      <c r="N161" s="22"/>
      <c r="O161" s="19"/>
    </row>
    <row r="162" spans="1:15" ht="14.25" x14ac:dyDescent="0.15">
      <c r="A162" s="1">
        <v>42940</v>
      </c>
      <c r="B162" s="24" t="s">
        <v>82</v>
      </c>
      <c r="C162" s="27">
        <v>0.57260416666666669</v>
      </c>
      <c r="D162" s="25" t="s">
        <v>48</v>
      </c>
      <c r="E162" s="25" t="s">
        <v>49</v>
      </c>
      <c r="F162" s="52">
        <v>1</v>
      </c>
      <c r="G162" s="52">
        <v>3828</v>
      </c>
      <c r="H162" s="53">
        <f t="shared" si="4"/>
        <v>3828</v>
      </c>
      <c r="I162" s="1">
        <f t="shared" si="5"/>
        <v>42940</v>
      </c>
      <c r="J162" s="52">
        <v>2.2000000000000002</v>
      </c>
      <c r="L162" s="22"/>
      <c r="M162" s="22"/>
      <c r="N162" s="22"/>
      <c r="O162" s="19"/>
    </row>
    <row r="163" spans="1:15" ht="14.25" x14ac:dyDescent="0.15">
      <c r="A163" s="1">
        <v>42940</v>
      </c>
      <c r="B163" s="24" t="s">
        <v>82</v>
      </c>
      <c r="C163" s="27">
        <v>0.57295138888888886</v>
      </c>
      <c r="D163" s="25" t="s">
        <v>48</v>
      </c>
      <c r="E163" s="25" t="s">
        <v>49</v>
      </c>
      <c r="F163" s="52">
        <v>1</v>
      </c>
      <c r="G163" s="52">
        <v>3828</v>
      </c>
      <c r="H163" s="53">
        <f t="shared" si="4"/>
        <v>3828</v>
      </c>
      <c r="I163" s="1">
        <f t="shared" si="5"/>
        <v>42940</v>
      </c>
      <c r="J163" s="52">
        <v>2.2000000000000002</v>
      </c>
      <c r="L163" s="22"/>
      <c r="M163" s="22"/>
      <c r="N163" s="22"/>
      <c r="O163" s="19"/>
    </row>
    <row r="164" spans="1:15" ht="14.25" x14ac:dyDescent="0.15">
      <c r="A164" s="1">
        <v>42940</v>
      </c>
      <c r="B164" s="24" t="s">
        <v>82</v>
      </c>
      <c r="C164" s="27">
        <v>0.57331018518518517</v>
      </c>
      <c r="D164" s="25" t="s">
        <v>48</v>
      </c>
      <c r="E164" s="25" t="s">
        <v>49</v>
      </c>
      <c r="F164" s="52">
        <v>1</v>
      </c>
      <c r="G164" s="52">
        <v>3829</v>
      </c>
      <c r="H164" s="53">
        <f t="shared" si="4"/>
        <v>3829</v>
      </c>
      <c r="I164" s="1">
        <f t="shared" si="5"/>
        <v>42940</v>
      </c>
      <c r="J164" s="52">
        <v>2.2000000000000002</v>
      </c>
      <c r="L164" s="22"/>
      <c r="M164" s="22"/>
      <c r="N164" s="22"/>
      <c r="O164" s="19"/>
    </row>
    <row r="165" spans="1:15" ht="14.25" x14ac:dyDescent="0.15">
      <c r="A165" s="1">
        <v>42940</v>
      </c>
      <c r="B165" s="24" t="s">
        <v>82</v>
      </c>
      <c r="C165" s="27">
        <v>0.57331018518518517</v>
      </c>
      <c r="D165" s="25" t="s">
        <v>48</v>
      </c>
      <c r="E165" s="25" t="s">
        <v>49</v>
      </c>
      <c r="F165" s="52">
        <v>1</v>
      </c>
      <c r="G165" s="52">
        <v>3829</v>
      </c>
      <c r="H165" s="53">
        <f t="shared" si="4"/>
        <v>3829</v>
      </c>
      <c r="I165" s="1">
        <f t="shared" si="5"/>
        <v>42940</v>
      </c>
      <c r="J165" s="52">
        <v>2.2000000000000002</v>
      </c>
      <c r="L165" s="22"/>
      <c r="M165" s="22"/>
      <c r="N165" s="22"/>
      <c r="O165" s="19"/>
    </row>
    <row r="166" spans="1:15" ht="14.25" x14ac:dyDescent="0.15">
      <c r="A166" s="1">
        <v>42940</v>
      </c>
      <c r="B166" s="24" t="s">
        <v>82</v>
      </c>
      <c r="C166" s="27">
        <v>0.57331018518518517</v>
      </c>
      <c r="D166" s="25" t="s">
        <v>48</v>
      </c>
      <c r="E166" s="25" t="s">
        <v>49</v>
      </c>
      <c r="F166" s="52">
        <v>1</v>
      </c>
      <c r="G166" s="52">
        <v>3829</v>
      </c>
      <c r="H166" s="53">
        <f t="shared" si="4"/>
        <v>3829</v>
      </c>
      <c r="I166" s="1">
        <f t="shared" si="5"/>
        <v>42940</v>
      </c>
      <c r="J166" s="52">
        <v>2.2000000000000002</v>
      </c>
      <c r="L166" s="22"/>
      <c r="M166" s="22"/>
      <c r="N166" s="22"/>
      <c r="O166" s="19"/>
    </row>
    <row r="167" spans="1:15" x14ac:dyDescent="0.15">
      <c r="A167" s="1">
        <v>42940</v>
      </c>
      <c r="B167" s="24" t="s">
        <v>82</v>
      </c>
      <c r="C167" s="27">
        <v>0.57331018518518517</v>
      </c>
      <c r="D167" s="25" t="s">
        <v>48</v>
      </c>
      <c r="E167" s="25" t="s">
        <v>49</v>
      </c>
      <c r="F167" s="52">
        <v>1</v>
      </c>
      <c r="G167" s="52">
        <v>3829</v>
      </c>
      <c r="H167" s="53">
        <f t="shared" si="4"/>
        <v>3829</v>
      </c>
      <c r="I167" s="1">
        <f t="shared" si="5"/>
        <v>42940</v>
      </c>
      <c r="J167" s="52">
        <v>2.2000000000000002</v>
      </c>
    </row>
    <row r="168" spans="1:15" x14ac:dyDescent="0.15">
      <c r="A168" s="1">
        <v>42940</v>
      </c>
      <c r="B168" s="24" t="s">
        <v>82</v>
      </c>
      <c r="C168" s="27">
        <v>0.57415509259259256</v>
      </c>
      <c r="D168" s="25" t="s">
        <v>48</v>
      </c>
      <c r="E168" s="25" t="s">
        <v>49</v>
      </c>
      <c r="F168" s="52">
        <v>1</v>
      </c>
      <c r="G168" s="52">
        <v>3829</v>
      </c>
      <c r="H168" s="53">
        <f t="shared" si="4"/>
        <v>3829</v>
      </c>
      <c r="I168" s="1">
        <f t="shared" si="5"/>
        <v>42940</v>
      </c>
      <c r="J168" s="52">
        <v>2.2000000000000002</v>
      </c>
    </row>
    <row r="169" spans="1:15" x14ac:dyDescent="0.15">
      <c r="A169" s="1">
        <v>42940</v>
      </c>
      <c r="B169" s="24" t="s">
        <v>82</v>
      </c>
      <c r="C169" s="27">
        <v>0.57415509259259256</v>
      </c>
      <c r="D169" s="25" t="s">
        <v>48</v>
      </c>
      <c r="E169" s="25" t="s">
        <v>49</v>
      </c>
      <c r="F169" s="52">
        <v>1</v>
      </c>
      <c r="G169" s="52">
        <v>3829</v>
      </c>
      <c r="H169" s="53">
        <f t="shared" si="4"/>
        <v>3829</v>
      </c>
      <c r="I169" s="1">
        <f t="shared" si="5"/>
        <v>42940</v>
      </c>
      <c r="J169" s="52">
        <v>2.2000000000000002</v>
      </c>
    </row>
    <row r="170" spans="1:15" x14ac:dyDescent="0.15">
      <c r="A170" s="1">
        <v>42940</v>
      </c>
      <c r="B170" s="24" t="s">
        <v>82</v>
      </c>
      <c r="C170" s="27">
        <v>0.5741666666666666</v>
      </c>
      <c r="D170" s="25" t="s">
        <v>48</v>
      </c>
      <c r="E170" s="25" t="s">
        <v>49</v>
      </c>
      <c r="F170" s="52">
        <v>1</v>
      </c>
      <c r="G170" s="52">
        <v>3829</v>
      </c>
      <c r="H170" s="53">
        <f t="shared" si="4"/>
        <v>3829</v>
      </c>
      <c r="I170" s="1">
        <f t="shared" si="5"/>
        <v>42940</v>
      </c>
      <c r="J170" s="52">
        <v>2.2000000000000002</v>
      </c>
    </row>
    <row r="171" spans="1:15" x14ac:dyDescent="0.15">
      <c r="A171" s="1">
        <v>42940</v>
      </c>
      <c r="B171" s="24" t="s">
        <v>82</v>
      </c>
      <c r="C171" s="27">
        <v>0.5741666666666666</v>
      </c>
      <c r="D171" s="25" t="s">
        <v>48</v>
      </c>
      <c r="E171" s="25" t="s">
        <v>49</v>
      </c>
      <c r="F171" s="52">
        <v>1</v>
      </c>
      <c r="G171" s="52">
        <v>3829</v>
      </c>
      <c r="H171" s="53">
        <f t="shared" si="4"/>
        <v>3829</v>
      </c>
      <c r="I171" s="1">
        <f t="shared" si="5"/>
        <v>42940</v>
      </c>
      <c r="J171" s="52">
        <v>2.2000000000000002</v>
      </c>
    </row>
    <row r="172" spans="1:15" x14ac:dyDescent="0.15">
      <c r="A172" s="1">
        <v>42940</v>
      </c>
      <c r="B172" s="24" t="s">
        <v>82</v>
      </c>
      <c r="C172" s="27">
        <v>0.57417824074074075</v>
      </c>
      <c r="D172" s="25" t="s">
        <v>48</v>
      </c>
      <c r="E172" s="25" t="s">
        <v>49</v>
      </c>
      <c r="F172" s="52">
        <v>1</v>
      </c>
      <c r="G172" s="52">
        <v>3829</v>
      </c>
      <c r="H172" s="53">
        <f t="shared" si="4"/>
        <v>3829</v>
      </c>
      <c r="I172" s="1">
        <f t="shared" si="5"/>
        <v>42940</v>
      </c>
      <c r="J172" s="52">
        <v>2.2000000000000002</v>
      </c>
    </row>
    <row r="173" spans="1:15" x14ac:dyDescent="0.15">
      <c r="A173" s="1">
        <v>42940</v>
      </c>
      <c r="B173" s="24" t="s">
        <v>82</v>
      </c>
      <c r="C173" s="27">
        <v>0.57418981481481479</v>
      </c>
      <c r="D173" s="25" t="s">
        <v>48</v>
      </c>
      <c r="E173" s="25" t="s">
        <v>49</v>
      </c>
      <c r="F173" s="52">
        <v>1</v>
      </c>
      <c r="G173" s="52">
        <v>3829</v>
      </c>
      <c r="H173" s="53">
        <f t="shared" si="4"/>
        <v>3829</v>
      </c>
      <c r="I173" s="1">
        <f t="shared" si="5"/>
        <v>42940</v>
      </c>
      <c r="J173" s="52">
        <v>2.2000000000000002</v>
      </c>
    </row>
    <row r="174" spans="1:15" x14ac:dyDescent="0.15">
      <c r="A174" s="1">
        <v>42940</v>
      </c>
      <c r="B174" s="24" t="s">
        <v>82</v>
      </c>
      <c r="C174" s="27">
        <v>0.57420138888888894</v>
      </c>
      <c r="D174" s="25" t="s">
        <v>48</v>
      </c>
      <c r="E174" s="25" t="s">
        <v>49</v>
      </c>
      <c r="F174" s="52">
        <v>1</v>
      </c>
      <c r="G174" s="52">
        <v>3829</v>
      </c>
      <c r="H174" s="53">
        <f t="shared" si="4"/>
        <v>3829</v>
      </c>
      <c r="I174" s="1">
        <f t="shared" si="5"/>
        <v>42940</v>
      </c>
      <c r="J174" s="52">
        <v>2.2000000000000002</v>
      </c>
    </row>
    <row r="175" spans="1:15" x14ac:dyDescent="0.15">
      <c r="A175" s="1">
        <v>42940</v>
      </c>
      <c r="B175" s="24" t="s">
        <v>82</v>
      </c>
      <c r="C175" s="27">
        <v>0.57420138888888894</v>
      </c>
      <c r="D175" s="25" t="s">
        <v>48</v>
      </c>
      <c r="E175" s="25" t="s">
        <v>49</v>
      </c>
      <c r="F175" s="52">
        <v>1</v>
      </c>
      <c r="G175" s="52">
        <v>3829</v>
      </c>
      <c r="H175" s="53">
        <f t="shared" si="4"/>
        <v>3829</v>
      </c>
      <c r="I175" s="1">
        <f t="shared" si="5"/>
        <v>42940</v>
      </c>
      <c r="J175" s="52">
        <v>2.2000000000000002</v>
      </c>
    </row>
    <row r="176" spans="1:15" x14ac:dyDescent="0.15">
      <c r="A176" s="1">
        <v>42940</v>
      </c>
      <c r="B176" s="24" t="s">
        <v>82</v>
      </c>
      <c r="C176" s="27">
        <v>0.57421296296296298</v>
      </c>
      <c r="D176" s="25" t="s">
        <v>48</v>
      </c>
      <c r="E176" s="25" t="s">
        <v>49</v>
      </c>
      <c r="F176" s="52">
        <v>1</v>
      </c>
      <c r="G176" s="52">
        <v>3829</v>
      </c>
      <c r="H176" s="53">
        <f t="shared" si="4"/>
        <v>3829</v>
      </c>
      <c r="I176" s="1">
        <f t="shared" si="5"/>
        <v>42940</v>
      </c>
      <c r="J176" s="52">
        <v>2.2000000000000002</v>
      </c>
    </row>
    <row r="177" spans="1:10" x14ac:dyDescent="0.15">
      <c r="A177" s="1">
        <v>42940</v>
      </c>
      <c r="B177" s="24" t="s">
        <v>82</v>
      </c>
      <c r="C177" s="27">
        <v>0.57421296296296298</v>
      </c>
      <c r="D177" s="25" t="s">
        <v>48</v>
      </c>
      <c r="E177" s="25" t="s">
        <v>49</v>
      </c>
      <c r="F177" s="52">
        <v>1</v>
      </c>
      <c r="G177" s="52">
        <v>3829</v>
      </c>
      <c r="H177" s="53">
        <f t="shared" si="4"/>
        <v>3829</v>
      </c>
      <c r="I177" s="1">
        <f t="shared" si="5"/>
        <v>42940</v>
      </c>
      <c r="J177" s="52">
        <v>2.2000000000000002</v>
      </c>
    </row>
    <row r="178" spans="1:10" x14ac:dyDescent="0.15">
      <c r="A178" s="1">
        <v>42940</v>
      </c>
      <c r="B178" s="24" t="s">
        <v>82</v>
      </c>
      <c r="C178" s="27">
        <v>0.57429398148148147</v>
      </c>
      <c r="D178" s="25" t="s">
        <v>48</v>
      </c>
      <c r="E178" s="25" t="s">
        <v>49</v>
      </c>
      <c r="F178" s="52">
        <v>1</v>
      </c>
      <c r="G178" s="52">
        <v>3829</v>
      </c>
      <c r="H178" s="53">
        <f t="shared" si="4"/>
        <v>3829</v>
      </c>
      <c r="I178" s="1">
        <f t="shared" si="5"/>
        <v>42940</v>
      </c>
      <c r="J178" s="52">
        <v>2.2000000000000002</v>
      </c>
    </row>
    <row r="179" spans="1:10" x14ac:dyDescent="0.15">
      <c r="A179" s="1">
        <v>42940</v>
      </c>
      <c r="B179" s="24" t="s">
        <v>82</v>
      </c>
      <c r="C179" s="27">
        <v>0.57429398148148147</v>
      </c>
      <c r="D179" s="25" t="s">
        <v>48</v>
      </c>
      <c r="E179" s="25" t="s">
        <v>49</v>
      </c>
      <c r="F179" s="52">
        <v>1</v>
      </c>
      <c r="G179" s="52">
        <v>3829</v>
      </c>
      <c r="H179" s="53">
        <f t="shared" si="4"/>
        <v>3829</v>
      </c>
      <c r="I179" s="1">
        <f t="shared" si="5"/>
        <v>42940</v>
      </c>
      <c r="J179" s="52">
        <v>2.2000000000000002</v>
      </c>
    </row>
    <row r="180" spans="1:10" x14ac:dyDescent="0.15">
      <c r="A180" s="1">
        <v>42940</v>
      </c>
      <c r="B180" s="24" t="s">
        <v>82</v>
      </c>
      <c r="C180" s="27">
        <v>0.57430555555555551</v>
      </c>
      <c r="D180" s="25" t="s">
        <v>48</v>
      </c>
      <c r="E180" s="25" t="s">
        <v>49</v>
      </c>
      <c r="F180" s="52">
        <v>1</v>
      </c>
      <c r="G180" s="52">
        <v>3829</v>
      </c>
      <c r="H180" s="53">
        <f t="shared" si="4"/>
        <v>3829</v>
      </c>
      <c r="I180" s="1">
        <f t="shared" si="5"/>
        <v>42940</v>
      </c>
      <c r="J180" s="52">
        <v>2.2000000000000002</v>
      </c>
    </row>
    <row r="181" spans="1:10" x14ac:dyDescent="0.15">
      <c r="A181" s="1">
        <v>42940</v>
      </c>
      <c r="B181" s="24" t="s">
        <v>82</v>
      </c>
      <c r="C181" s="27">
        <v>0.57431712962962966</v>
      </c>
      <c r="D181" s="25" t="s">
        <v>48</v>
      </c>
      <c r="E181" s="25" t="s">
        <v>49</v>
      </c>
      <c r="F181" s="52">
        <v>1</v>
      </c>
      <c r="G181" s="52">
        <v>3829</v>
      </c>
      <c r="H181" s="53">
        <f t="shared" si="4"/>
        <v>3829</v>
      </c>
      <c r="I181" s="1">
        <f t="shared" si="5"/>
        <v>42940</v>
      </c>
      <c r="J181" s="52">
        <v>2.2000000000000002</v>
      </c>
    </row>
    <row r="182" spans="1:10" x14ac:dyDescent="0.15">
      <c r="A182" s="1">
        <v>42940</v>
      </c>
      <c r="B182" s="24" t="s">
        <v>82</v>
      </c>
      <c r="C182" s="27">
        <v>0.57472222222222225</v>
      </c>
      <c r="D182" s="25" t="s">
        <v>48</v>
      </c>
      <c r="E182" s="25" t="s">
        <v>49</v>
      </c>
      <c r="F182" s="52">
        <v>1</v>
      </c>
      <c r="G182" s="52">
        <v>3829</v>
      </c>
      <c r="H182" s="53">
        <f t="shared" si="4"/>
        <v>3829</v>
      </c>
      <c r="I182" s="1">
        <f t="shared" si="5"/>
        <v>42940</v>
      </c>
      <c r="J182" s="52">
        <v>2.2000000000000002</v>
      </c>
    </row>
    <row r="183" spans="1:10" x14ac:dyDescent="0.15">
      <c r="A183" s="1">
        <v>42940</v>
      </c>
      <c r="B183" s="24" t="s">
        <v>82</v>
      </c>
      <c r="C183" s="27">
        <v>0.57472222222222225</v>
      </c>
      <c r="D183" s="25" t="s">
        <v>48</v>
      </c>
      <c r="E183" s="25" t="s">
        <v>49</v>
      </c>
      <c r="F183" s="52">
        <v>1</v>
      </c>
      <c r="G183" s="52">
        <v>3829</v>
      </c>
      <c r="H183" s="53">
        <f t="shared" si="4"/>
        <v>3829</v>
      </c>
      <c r="I183" s="1">
        <f t="shared" si="5"/>
        <v>42940</v>
      </c>
      <c r="J183" s="52">
        <v>2.2000000000000002</v>
      </c>
    </row>
    <row r="184" spans="1:10" x14ac:dyDescent="0.15">
      <c r="A184" s="1">
        <v>42940</v>
      </c>
      <c r="B184" s="24" t="s">
        <v>82</v>
      </c>
      <c r="C184" s="27">
        <v>0.5747916666666667</v>
      </c>
      <c r="D184" s="25" t="s">
        <v>48</v>
      </c>
      <c r="E184" s="25" t="s">
        <v>49</v>
      </c>
      <c r="F184" s="52">
        <v>1</v>
      </c>
      <c r="G184" s="52">
        <v>3829</v>
      </c>
      <c r="H184" s="53">
        <f t="shared" si="4"/>
        <v>3829</v>
      </c>
      <c r="I184" s="1">
        <f t="shared" si="5"/>
        <v>42940</v>
      </c>
      <c r="J184" s="52">
        <v>2.2000000000000002</v>
      </c>
    </row>
    <row r="185" spans="1:10" x14ac:dyDescent="0.15">
      <c r="A185" s="1">
        <v>42940</v>
      </c>
      <c r="B185" s="24" t="s">
        <v>82</v>
      </c>
      <c r="C185" s="27">
        <v>0.57481481481481478</v>
      </c>
      <c r="D185" s="25" t="s">
        <v>48</v>
      </c>
      <c r="E185" s="25" t="s">
        <v>49</v>
      </c>
      <c r="F185" s="52">
        <v>1</v>
      </c>
      <c r="G185" s="52">
        <v>3829</v>
      </c>
      <c r="H185" s="53">
        <f t="shared" si="4"/>
        <v>3829</v>
      </c>
      <c r="I185" s="1">
        <f t="shared" si="5"/>
        <v>42940</v>
      </c>
      <c r="J185" s="52">
        <v>2.2000000000000002</v>
      </c>
    </row>
    <row r="186" spans="1:10" x14ac:dyDescent="0.15">
      <c r="A186" s="1">
        <v>42940</v>
      </c>
      <c r="B186" s="24" t="s">
        <v>82</v>
      </c>
      <c r="C186" s="27">
        <v>0.57483796296296297</v>
      </c>
      <c r="D186" s="25" t="s">
        <v>48</v>
      </c>
      <c r="E186" s="25" t="s">
        <v>49</v>
      </c>
      <c r="F186" s="52">
        <v>1</v>
      </c>
      <c r="G186" s="52">
        <v>3829</v>
      </c>
      <c r="H186" s="53">
        <f t="shared" si="4"/>
        <v>3829</v>
      </c>
      <c r="I186" s="1">
        <f t="shared" si="5"/>
        <v>42940</v>
      </c>
      <c r="J186" s="52">
        <v>2.2000000000000002</v>
      </c>
    </row>
    <row r="187" spans="1:10" x14ac:dyDescent="0.15">
      <c r="A187" s="1">
        <v>42940</v>
      </c>
      <c r="B187" s="24" t="s">
        <v>82</v>
      </c>
      <c r="C187" s="27">
        <v>0.57601851851851849</v>
      </c>
      <c r="D187" s="25" t="s">
        <v>48</v>
      </c>
      <c r="E187" s="25" t="s">
        <v>49</v>
      </c>
      <c r="F187" s="52">
        <v>1</v>
      </c>
      <c r="G187" s="52">
        <v>3830</v>
      </c>
      <c r="H187" s="53">
        <f t="shared" si="4"/>
        <v>3830</v>
      </c>
      <c r="I187" s="1">
        <f t="shared" si="5"/>
        <v>42940</v>
      </c>
      <c r="J187" s="52">
        <v>2.2000000000000002</v>
      </c>
    </row>
    <row r="188" spans="1:10" x14ac:dyDescent="0.15">
      <c r="A188" s="1">
        <v>42940</v>
      </c>
      <c r="B188" s="24" t="s">
        <v>82</v>
      </c>
      <c r="C188" s="27">
        <v>0.57601851851851849</v>
      </c>
      <c r="D188" s="25" t="s">
        <v>48</v>
      </c>
      <c r="E188" s="25" t="s">
        <v>49</v>
      </c>
      <c r="F188" s="52">
        <v>1</v>
      </c>
      <c r="G188" s="52">
        <v>3830</v>
      </c>
      <c r="H188" s="53">
        <f t="shared" si="4"/>
        <v>3830</v>
      </c>
      <c r="I188" s="1">
        <f t="shared" si="5"/>
        <v>42940</v>
      </c>
      <c r="J188" s="52">
        <v>2.2000000000000002</v>
      </c>
    </row>
    <row r="189" spans="1:10" x14ac:dyDescent="0.15">
      <c r="A189" s="1">
        <v>42940</v>
      </c>
      <c r="B189" s="24" t="s">
        <v>82</v>
      </c>
      <c r="C189" s="27">
        <v>0.57601851851851849</v>
      </c>
      <c r="D189" s="25" t="s">
        <v>48</v>
      </c>
      <c r="E189" s="25" t="s">
        <v>49</v>
      </c>
      <c r="F189" s="52">
        <v>1</v>
      </c>
      <c r="G189" s="52">
        <v>3830</v>
      </c>
      <c r="H189" s="53">
        <f t="shared" si="4"/>
        <v>3830</v>
      </c>
      <c r="I189" s="1">
        <f t="shared" si="5"/>
        <v>42940</v>
      </c>
      <c r="J189" s="52">
        <v>2.2000000000000002</v>
      </c>
    </row>
    <row r="190" spans="1:10" x14ac:dyDescent="0.15">
      <c r="A190" s="1">
        <v>42940</v>
      </c>
      <c r="B190" s="24" t="s">
        <v>82</v>
      </c>
      <c r="C190" s="27">
        <v>0.5765393518518519</v>
      </c>
      <c r="D190" s="25" t="s">
        <v>48</v>
      </c>
      <c r="E190" s="25" t="s">
        <v>49</v>
      </c>
      <c r="F190" s="52">
        <v>1</v>
      </c>
      <c r="G190" s="52">
        <v>3830</v>
      </c>
      <c r="H190" s="53">
        <f t="shared" si="4"/>
        <v>3830</v>
      </c>
      <c r="I190" s="1">
        <f t="shared" si="5"/>
        <v>42940</v>
      </c>
      <c r="J190" s="52">
        <v>2.2000000000000002</v>
      </c>
    </row>
    <row r="191" spans="1:10" x14ac:dyDescent="0.15">
      <c r="A191" s="1">
        <v>42940</v>
      </c>
      <c r="B191" s="24" t="s">
        <v>82</v>
      </c>
      <c r="C191" s="27">
        <v>0.5765393518518519</v>
      </c>
      <c r="D191" s="25" t="s">
        <v>48</v>
      </c>
      <c r="E191" s="25" t="s">
        <v>49</v>
      </c>
      <c r="F191" s="52">
        <v>1</v>
      </c>
      <c r="G191" s="52">
        <v>3831</v>
      </c>
      <c r="H191" s="53">
        <f t="shared" si="4"/>
        <v>3831</v>
      </c>
      <c r="I191" s="1">
        <f t="shared" si="5"/>
        <v>42940</v>
      </c>
      <c r="J191" s="52">
        <v>2.2000000000000002</v>
      </c>
    </row>
    <row r="192" spans="1:10" x14ac:dyDescent="0.15">
      <c r="A192" s="1">
        <v>42940</v>
      </c>
      <c r="B192" s="24" t="s">
        <v>82</v>
      </c>
      <c r="C192" s="27">
        <v>0.5765393518518519</v>
      </c>
      <c r="D192" s="25" t="s">
        <v>48</v>
      </c>
      <c r="E192" s="25" t="s">
        <v>49</v>
      </c>
      <c r="F192" s="52">
        <v>1</v>
      </c>
      <c r="G192" s="52">
        <v>3831</v>
      </c>
      <c r="H192" s="53">
        <f t="shared" si="4"/>
        <v>3831</v>
      </c>
      <c r="I192" s="1">
        <f t="shared" si="5"/>
        <v>42940</v>
      </c>
      <c r="J192" s="52">
        <v>2.2000000000000002</v>
      </c>
    </row>
    <row r="193" spans="1:10" x14ac:dyDescent="0.15">
      <c r="A193" s="1">
        <v>42940</v>
      </c>
      <c r="B193" s="24" t="s">
        <v>82</v>
      </c>
      <c r="C193" s="27">
        <v>0.5765393518518519</v>
      </c>
      <c r="D193" s="25" t="s">
        <v>48</v>
      </c>
      <c r="E193" s="25" t="s">
        <v>49</v>
      </c>
      <c r="F193" s="52">
        <v>1</v>
      </c>
      <c r="G193" s="52">
        <v>3831</v>
      </c>
      <c r="H193" s="53">
        <f t="shared" si="4"/>
        <v>3831</v>
      </c>
      <c r="I193" s="1">
        <f t="shared" si="5"/>
        <v>42940</v>
      </c>
      <c r="J193" s="52">
        <v>2.2000000000000002</v>
      </c>
    </row>
    <row r="194" spans="1:10" x14ac:dyDescent="0.15">
      <c r="A194" s="1">
        <v>42940</v>
      </c>
      <c r="B194" s="24" t="s">
        <v>82</v>
      </c>
      <c r="C194" s="27">
        <v>0.5765393518518519</v>
      </c>
      <c r="D194" s="25" t="s">
        <v>48</v>
      </c>
      <c r="E194" s="25" t="s">
        <v>49</v>
      </c>
      <c r="F194" s="52">
        <v>1</v>
      </c>
      <c r="G194" s="52">
        <v>3831</v>
      </c>
      <c r="H194" s="53">
        <f t="shared" ref="H194:H257" si="6">G194*F194</f>
        <v>3831</v>
      </c>
      <c r="I194" s="1">
        <f t="shared" ref="I194:I257" si="7">IF(C194&gt;0.7046875,WORKDAY(A194,-1),A194)</f>
        <v>42940</v>
      </c>
      <c r="J194" s="52">
        <v>2.2000000000000002</v>
      </c>
    </row>
    <row r="195" spans="1:10" x14ac:dyDescent="0.15">
      <c r="A195" s="1">
        <v>42940</v>
      </c>
      <c r="B195" s="24" t="s">
        <v>82</v>
      </c>
      <c r="C195" s="27">
        <v>0.5765393518518519</v>
      </c>
      <c r="D195" s="25" t="s">
        <v>48</v>
      </c>
      <c r="E195" s="25" t="s">
        <v>49</v>
      </c>
      <c r="F195" s="52">
        <v>1</v>
      </c>
      <c r="G195" s="52">
        <v>3831</v>
      </c>
      <c r="H195" s="53">
        <f t="shared" si="6"/>
        <v>3831</v>
      </c>
      <c r="I195" s="1">
        <f t="shared" si="7"/>
        <v>42940</v>
      </c>
      <c r="J195" s="52">
        <v>2.2000000000000002</v>
      </c>
    </row>
    <row r="196" spans="1:10" x14ac:dyDescent="0.15">
      <c r="A196" s="1">
        <v>42940</v>
      </c>
      <c r="B196" s="24" t="s">
        <v>82</v>
      </c>
      <c r="C196" s="27">
        <v>0.5765393518518519</v>
      </c>
      <c r="D196" s="25" t="s">
        <v>48</v>
      </c>
      <c r="E196" s="25" t="s">
        <v>49</v>
      </c>
      <c r="F196" s="52">
        <v>1</v>
      </c>
      <c r="G196" s="52">
        <v>3830</v>
      </c>
      <c r="H196" s="53">
        <f t="shared" si="6"/>
        <v>3830</v>
      </c>
      <c r="I196" s="1">
        <f t="shared" si="7"/>
        <v>42940</v>
      </c>
      <c r="J196" s="52">
        <v>2.2000000000000002</v>
      </c>
    </row>
    <row r="197" spans="1:10" x14ac:dyDescent="0.15">
      <c r="A197" s="1">
        <v>42940</v>
      </c>
      <c r="B197" s="24" t="s">
        <v>82</v>
      </c>
      <c r="C197" s="27">
        <v>0.57655092592592594</v>
      </c>
      <c r="D197" s="25" t="s">
        <v>48</v>
      </c>
      <c r="E197" s="25" t="s">
        <v>49</v>
      </c>
      <c r="F197" s="52">
        <v>1</v>
      </c>
      <c r="G197" s="52">
        <v>3830</v>
      </c>
      <c r="H197" s="53">
        <f t="shared" si="6"/>
        <v>3830</v>
      </c>
      <c r="I197" s="1">
        <f t="shared" si="7"/>
        <v>42940</v>
      </c>
      <c r="J197" s="52">
        <v>2.2000000000000002</v>
      </c>
    </row>
    <row r="198" spans="1:10" x14ac:dyDescent="0.15">
      <c r="A198" s="1">
        <v>42940</v>
      </c>
      <c r="B198" s="24" t="s">
        <v>82</v>
      </c>
      <c r="C198" s="27">
        <v>0.57655092592592594</v>
      </c>
      <c r="D198" s="25" t="s">
        <v>48</v>
      </c>
      <c r="E198" s="25" t="s">
        <v>49</v>
      </c>
      <c r="F198" s="52">
        <v>1</v>
      </c>
      <c r="G198" s="52">
        <v>3830</v>
      </c>
      <c r="H198" s="53">
        <f t="shared" si="6"/>
        <v>3830</v>
      </c>
      <c r="I198" s="1">
        <f t="shared" si="7"/>
        <v>42940</v>
      </c>
      <c r="J198" s="52">
        <v>2.2000000000000002</v>
      </c>
    </row>
    <row r="199" spans="1:10" x14ac:dyDescent="0.15">
      <c r="A199" s="1">
        <v>42940</v>
      </c>
      <c r="B199" s="24" t="s">
        <v>82</v>
      </c>
      <c r="C199" s="27">
        <v>0.57656249999999998</v>
      </c>
      <c r="D199" s="25" t="s">
        <v>48</v>
      </c>
      <c r="E199" s="25" t="s">
        <v>49</v>
      </c>
      <c r="F199" s="52">
        <v>1</v>
      </c>
      <c r="G199" s="52">
        <v>3830</v>
      </c>
      <c r="H199" s="53">
        <f t="shared" si="6"/>
        <v>3830</v>
      </c>
      <c r="I199" s="1">
        <f t="shared" si="7"/>
        <v>42940</v>
      </c>
      <c r="J199" s="52">
        <v>2.2000000000000002</v>
      </c>
    </row>
    <row r="200" spans="1:10" x14ac:dyDescent="0.15">
      <c r="A200" s="1">
        <v>42940</v>
      </c>
      <c r="B200" s="24" t="s">
        <v>82</v>
      </c>
      <c r="C200" s="27">
        <v>0.57656249999999998</v>
      </c>
      <c r="D200" s="25" t="s">
        <v>48</v>
      </c>
      <c r="E200" s="25" t="s">
        <v>49</v>
      </c>
      <c r="F200" s="52">
        <v>1</v>
      </c>
      <c r="G200" s="52">
        <v>3830</v>
      </c>
      <c r="H200" s="53">
        <f t="shared" si="6"/>
        <v>3830</v>
      </c>
      <c r="I200" s="1">
        <f t="shared" si="7"/>
        <v>42940</v>
      </c>
      <c r="J200" s="52">
        <v>2.2000000000000002</v>
      </c>
    </row>
    <row r="201" spans="1:10" x14ac:dyDescent="0.15">
      <c r="A201" s="1">
        <v>42940</v>
      </c>
      <c r="B201" s="24" t="s">
        <v>82</v>
      </c>
      <c r="C201" s="27">
        <v>0.57656249999999998</v>
      </c>
      <c r="D201" s="25" t="s">
        <v>48</v>
      </c>
      <c r="E201" s="25" t="s">
        <v>49</v>
      </c>
      <c r="F201" s="52">
        <v>1</v>
      </c>
      <c r="G201" s="52">
        <v>3830</v>
      </c>
      <c r="H201" s="53">
        <f t="shared" si="6"/>
        <v>3830</v>
      </c>
      <c r="I201" s="1">
        <f t="shared" si="7"/>
        <v>42940</v>
      </c>
      <c r="J201" s="52">
        <v>2.2000000000000002</v>
      </c>
    </row>
    <row r="202" spans="1:10" x14ac:dyDescent="0.15">
      <c r="A202" s="1">
        <v>42940</v>
      </c>
      <c r="B202" s="24" t="s">
        <v>82</v>
      </c>
      <c r="C202" s="27">
        <v>0.57656249999999998</v>
      </c>
      <c r="D202" s="25" t="s">
        <v>48</v>
      </c>
      <c r="E202" s="25" t="s">
        <v>49</v>
      </c>
      <c r="F202" s="52">
        <v>1</v>
      </c>
      <c r="G202" s="52">
        <v>3830</v>
      </c>
      <c r="H202" s="53">
        <f t="shared" si="6"/>
        <v>3830</v>
      </c>
      <c r="I202" s="1">
        <f t="shared" si="7"/>
        <v>42940</v>
      </c>
      <c r="J202" s="52">
        <v>2.2000000000000002</v>
      </c>
    </row>
    <row r="203" spans="1:10" x14ac:dyDescent="0.15">
      <c r="A203" s="1">
        <v>42940</v>
      </c>
      <c r="B203" s="24" t="s">
        <v>82</v>
      </c>
      <c r="C203" s="27">
        <v>0.57657407407407402</v>
      </c>
      <c r="D203" s="25" t="s">
        <v>48</v>
      </c>
      <c r="E203" s="25" t="s">
        <v>49</v>
      </c>
      <c r="F203" s="52">
        <v>1</v>
      </c>
      <c r="G203" s="52">
        <v>3830</v>
      </c>
      <c r="H203" s="53">
        <f t="shared" si="6"/>
        <v>3830</v>
      </c>
      <c r="I203" s="1">
        <f t="shared" si="7"/>
        <v>42940</v>
      </c>
      <c r="J203" s="52">
        <v>2.2000000000000002</v>
      </c>
    </row>
    <row r="204" spans="1:10" x14ac:dyDescent="0.15">
      <c r="A204" s="1">
        <v>42940</v>
      </c>
      <c r="B204" s="24" t="s">
        <v>82</v>
      </c>
      <c r="C204" s="27">
        <v>0.57657407407407402</v>
      </c>
      <c r="D204" s="25" t="s">
        <v>48</v>
      </c>
      <c r="E204" s="25" t="s">
        <v>49</v>
      </c>
      <c r="F204" s="52">
        <v>1</v>
      </c>
      <c r="G204" s="52">
        <v>3830</v>
      </c>
      <c r="H204" s="53">
        <f t="shared" si="6"/>
        <v>3830</v>
      </c>
      <c r="I204" s="1">
        <f t="shared" si="7"/>
        <v>42940</v>
      </c>
      <c r="J204" s="52">
        <v>2.2000000000000002</v>
      </c>
    </row>
    <row r="205" spans="1:10" x14ac:dyDescent="0.15">
      <c r="A205" s="1">
        <v>42940</v>
      </c>
      <c r="B205" s="24" t="s">
        <v>82</v>
      </c>
      <c r="C205" s="27">
        <v>0.57657407407407402</v>
      </c>
      <c r="D205" s="25" t="s">
        <v>48</v>
      </c>
      <c r="E205" s="25" t="s">
        <v>49</v>
      </c>
      <c r="F205" s="52">
        <v>1</v>
      </c>
      <c r="G205" s="52">
        <v>3830</v>
      </c>
      <c r="H205" s="53">
        <f t="shared" si="6"/>
        <v>3830</v>
      </c>
      <c r="I205" s="1">
        <f t="shared" si="7"/>
        <v>42940</v>
      </c>
      <c r="J205" s="52">
        <v>2.2000000000000002</v>
      </c>
    </row>
    <row r="206" spans="1:10" x14ac:dyDescent="0.15">
      <c r="A206" s="1">
        <v>42940</v>
      </c>
      <c r="B206" s="24" t="s">
        <v>82</v>
      </c>
      <c r="C206" s="27">
        <v>0.57657407407407402</v>
      </c>
      <c r="D206" s="25" t="s">
        <v>48</v>
      </c>
      <c r="E206" s="25" t="s">
        <v>49</v>
      </c>
      <c r="F206" s="52">
        <v>1</v>
      </c>
      <c r="G206" s="52">
        <v>3830</v>
      </c>
      <c r="H206" s="53">
        <f t="shared" si="6"/>
        <v>3830</v>
      </c>
      <c r="I206" s="1">
        <f t="shared" si="7"/>
        <v>42940</v>
      </c>
      <c r="J206" s="52">
        <v>2.2000000000000002</v>
      </c>
    </row>
    <row r="207" spans="1:10" x14ac:dyDescent="0.15">
      <c r="A207" s="1">
        <v>42940</v>
      </c>
      <c r="B207" s="24" t="s">
        <v>82</v>
      </c>
      <c r="C207" s="27">
        <v>0.57657407407407402</v>
      </c>
      <c r="D207" s="25" t="s">
        <v>48</v>
      </c>
      <c r="E207" s="25" t="s">
        <v>49</v>
      </c>
      <c r="F207" s="52">
        <v>1</v>
      </c>
      <c r="G207" s="52">
        <v>3830</v>
      </c>
      <c r="H207" s="53">
        <f t="shared" si="6"/>
        <v>3830</v>
      </c>
      <c r="I207" s="1">
        <f t="shared" si="7"/>
        <v>42940</v>
      </c>
      <c r="J207" s="52">
        <v>2.2000000000000002</v>
      </c>
    </row>
    <row r="208" spans="1:10" x14ac:dyDescent="0.15">
      <c r="A208" s="1">
        <v>42940</v>
      </c>
      <c r="B208" s="24" t="s">
        <v>82</v>
      </c>
      <c r="C208" s="27">
        <v>0.57660879629629636</v>
      </c>
      <c r="D208" s="25" t="s">
        <v>48</v>
      </c>
      <c r="E208" s="25" t="s">
        <v>49</v>
      </c>
      <c r="F208" s="52">
        <v>1</v>
      </c>
      <c r="G208" s="52">
        <v>3830</v>
      </c>
      <c r="H208" s="53">
        <f t="shared" si="6"/>
        <v>3830</v>
      </c>
      <c r="I208" s="1">
        <f t="shared" si="7"/>
        <v>42940</v>
      </c>
      <c r="J208" s="52">
        <v>2.2000000000000002</v>
      </c>
    </row>
    <row r="209" spans="1:10" x14ac:dyDescent="0.15">
      <c r="A209" s="1">
        <v>42940</v>
      </c>
      <c r="B209" s="24" t="s">
        <v>82</v>
      </c>
      <c r="C209" s="27">
        <v>0.57660879629629636</v>
      </c>
      <c r="D209" s="25" t="s">
        <v>48</v>
      </c>
      <c r="E209" s="25" t="s">
        <v>49</v>
      </c>
      <c r="F209" s="52">
        <v>1</v>
      </c>
      <c r="G209" s="52">
        <v>3830</v>
      </c>
      <c r="H209" s="53">
        <f t="shared" si="6"/>
        <v>3830</v>
      </c>
      <c r="I209" s="1">
        <f t="shared" si="7"/>
        <v>42940</v>
      </c>
      <c r="J209" s="52">
        <v>2.2000000000000002</v>
      </c>
    </row>
    <row r="210" spans="1:10" x14ac:dyDescent="0.15">
      <c r="A210" s="1">
        <v>42940</v>
      </c>
      <c r="B210" s="24" t="s">
        <v>82</v>
      </c>
      <c r="C210" s="27">
        <v>0.57660879629629636</v>
      </c>
      <c r="D210" s="25" t="s">
        <v>48</v>
      </c>
      <c r="E210" s="25" t="s">
        <v>49</v>
      </c>
      <c r="F210" s="52">
        <v>1</v>
      </c>
      <c r="G210" s="52">
        <v>3830</v>
      </c>
      <c r="H210" s="53">
        <f t="shared" si="6"/>
        <v>3830</v>
      </c>
      <c r="I210" s="1">
        <f t="shared" si="7"/>
        <v>42940</v>
      </c>
      <c r="J210" s="52">
        <v>2.2000000000000002</v>
      </c>
    </row>
    <row r="211" spans="1:10" x14ac:dyDescent="0.15">
      <c r="A211" s="1">
        <v>42940</v>
      </c>
      <c r="B211" s="24" t="s">
        <v>82</v>
      </c>
      <c r="C211" s="27">
        <v>0.57660879629629636</v>
      </c>
      <c r="D211" s="25" t="s">
        <v>48</v>
      </c>
      <c r="E211" s="25" t="s">
        <v>49</v>
      </c>
      <c r="F211" s="52">
        <v>1</v>
      </c>
      <c r="G211" s="52">
        <v>3830</v>
      </c>
      <c r="H211" s="53">
        <f t="shared" si="6"/>
        <v>3830</v>
      </c>
      <c r="I211" s="1">
        <f t="shared" si="7"/>
        <v>42940</v>
      </c>
      <c r="J211" s="52">
        <v>2.2000000000000002</v>
      </c>
    </row>
    <row r="212" spans="1:10" x14ac:dyDescent="0.15">
      <c r="A212" s="1">
        <v>42940</v>
      </c>
      <c r="B212" s="24" t="s">
        <v>82</v>
      </c>
      <c r="C212" s="27">
        <v>0.57660879629629636</v>
      </c>
      <c r="D212" s="25" t="s">
        <v>48</v>
      </c>
      <c r="E212" s="25" t="s">
        <v>49</v>
      </c>
      <c r="F212" s="52">
        <v>1</v>
      </c>
      <c r="G212" s="52">
        <v>3830</v>
      </c>
      <c r="H212" s="53">
        <f t="shared" si="6"/>
        <v>3830</v>
      </c>
      <c r="I212" s="1">
        <f t="shared" si="7"/>
        <v>42940</v>
      </c>
      <c r="J212" s="52">
        <v>2.2000000000000002</v>
      </c>
    </row>
    <row r="213" spans="1:10" x14ac:dyDescent="0.15">
      <c r="A213" s="1">
        <v>42940</v>
      </c>
      <c r="B213" s="24" t="s">
        <v>82</v>
      </c>
      <c r="C213" s="27">
        <v>0.57660879629629636</v>
      </c>
      <c r="D213" s="25" t="s">
        <v>48</v>
      </c>
      <c r="E213" s="25" t="s">
        <v>49</v>
      </c>
      <c r="F213" s="52">
        <v>1</v>
      </c>
      <c r="G213" s="52">
        <v>3830</v>
      </c>
      <c r="H213" s="53">
        <f t="shared" si="6"/>
        <v>3830</v>
      </c>
      <c r="I213" s="1">
        <f t="shared" si="7"/>
        <v>42940</v>
      </c>
      <c r="J213" s="52">
        <v>2.2000000000000002</v>
      </c>
    </row>
    <row r="214" spans="1:10" x14ac:dyDescent="0.15">
      <c r="A214" s="1">
        <v>42940</v>
      </c>
      <c r="B214" s="24" t="s">
        <v>82</v>
      </c>
      <c r="C214" s="27">
        <v>0.57670138888888889</v>
      </c>
      <c r="D214" s="25" t="s">
        <v>48</v>
      </c>
      <c r="E214" s="25" t="s">
        <v>49</v>
      </c>
      <c r="F214" s="52">
        <v>1</v>
      </c>
      <c r="G214" s="52">
        <v>3830</v>
      </c>
      <c r="H214" s="53">
        <f t="shared" si="6"/>
        <v>3830</v>
      </c>
      <c r="I214" s="1">
        <f t="shared" si="7"/>
        <v>42940</v>
      </c>
      <c r="J214" s="52">
        <v>2.2000000000000002</v>
      </c>
    </row>
    <row r="215" spans="1:10" x14ac:dyDescent="0.15">
      <c r="A215" s="1">
        <v>42940</v>
      </c>
      <c r="B215" s="24" t="s">
        <v>82</v>
      </c>
      <c r="C215" s="27">
        <v>0.57670138888888889</v>
      </c>
      <c r="D215" s="25" t="s">
        <v>48</v>
      </c>
      <c r="E215" s="25" t="s">
        <v>49</v>
      </c>
      <c r="F215" s="52">
        <v>1</v>
      </c>
      <c r="G215" s="52">
        <v>3830</v>
      </c>
      <c r="H215" s="53">
        <f t="shared" si="6"/>
        <v>3830</v>
      </c>
      <c r="I215" s="1">
        <f t="shared" si="7"/>
        <v>42940</v>
      </c>
      <c r="J215" s="52">
        <v>2.2000000000000002</v>
      </c>
    </row>
    <row r="216" spans="1:10" x14ac:dyDescent="0.15">
      <c r="A216" s="1">
        <v>42940</v>
      </c>
      <c r="B216" s="24" t="s">
        <v>82</v>
      </c>
      <c r="C216" s="27">
        <v>0.57670138888888889</v>
      </c>
      <c r="D216" s="25" t="s">
        <v>48</v>
      </c>
      <c r="E216" s="25" t="s">
        <v>49</v>
      </c>
      <c r="F216" s="52">
        <v>1</v>
      </c>
      <c r="G216" s="52">
        <v>3830</v>
      </c>
      <c r="H216" s="53">
        <f t="shared" si="6"/>
        <v>3830</v>
      </c>
      <c r="I216" s="1">
        <f t="shared" si="7"/>
        <v>42940</v>
      </c>
      <c r="J216" s="52">
        <v>2.2000000000000002</v>
      </c>
    </row>
    <row r="217" spans="1:10" x14ac:dyDescent="0.15">
      <c r="A217" s="1">
        <v>42940</v>
      </c>
      <c r="B217" s="24" t="s">
        <v>82</v>
      </c>
      <c r="C217" s="27">
        <v>0.57670138888888889</v>
      </c>
      <c r="D217" s="25" t="s">
        <v>48</v>
      </c>
      <c r="E217" s="25" t="s">
        <v>49</v>
      </c>
      <c r="F217" s="52">
        <v>1</v>
      </c>
      <c r="G217" s="52">
        <v>3830</v>
      </c>
      <c r="H217" s="53">
        <f t="shared" si="6"/>
        <v>3830</v>
      </c>
      <c r="I217" s="1">
        <f t="shared" si="7"/>
        <v>42940</v>
      </c>
      <c r="J217" s="52">
        <v>2.2000000000000002</v>
      </c>
    </row>
    <row r="218" spans="1:10" x14ac:dyDescent="0.15">
      <c r="A218" s="1">
        <v>42940</v>
      </c>
      <c r="B218" s="24" t="s">
        <v>82</v>
      </c>
      <c r="C218" s="27">
        <v>0.57670138888888889</v>
      </c>
      <c r="D218" s="25" t="s">
        <v>48</v>
      </c>
      <c r="E218" s="25" t="s">
        <v>49</v>
      </c>
      <c r="F218" s="52">
        <v>1</v>
      </c>
      <c r="G218" s="52">
        <v>3830</v>
      </c>
      <c r="H218" s="53">
        <f t="shared" si="6"/>
        <v>3830</v>
      </c>
      <c r="I218" s="1">
        <f t="shared" si="7"/>
        <v>42940</v>
      </c>
      <c r="J218" s="52">
        <v>2.2000000000000002</v>
      </c>
    </row>
    <row r="219" spans="1:10" x14ac:dyDescent="0.15">
      <c r="A219" s="1">
        <v>42940</v>
      </c>
      <c r="B219" s="24" t="s">
        <v>82</v>
      </c>
      <c r="C219" s="27">
        <v>0.57670138888888889</v>
      </c>
      <c r="D219" s="25" t="s">
        <v>48</v>
      </c>
      <c r="E219" s="25" t="s">
        <v>49</v>
      </c>
      <c r="F219" s="52">
        <v>1</v>
      </c>
      <c r="G219" s="52">
        <v>3830</v>
      </c>
      <c r="H219" s="53">
        <f t="shared" si="6"/>
        <v>3830</v>
      </c>
      <c r="I219" s="1">
        <f t="shared" si="7"/>
        <v>42940</v>
      </c>
      <c r="J219" s="52">
        <v>2.2000000000000002</v>
      </c>
    </row>
    <row r="220" spans="1:10" x14ac:dyDescent="0.15">
      <c r="A220" s="1">
        <v>42940</v>
      </c>
      <c r="B220" s="24" t="s">
        <v>82</v>
      </c>
      <c r="C220" s="27">
        <v>0.57670138888888889</v>
      </c>
      <c r="D220" s="25" t="s">
        <v>48</v>
      </c>
      <c r="E220" s="25" t="s">
        <v>49</v>
      </c>
      <c r="F220" s="52">
        <v>1</v>
      </c>
      <c r="G220" s="52">
        <v>3830</v>
      </c>
      <c r="H220" s="53">
        <f t="shared" si="6"/>
        <v>3830</v>
      </c>
      <c r="I220" s="1">
        <f t="shared" si="7"/>
        <v>42940</v>
      </c>
      <c r="J220" s="52">
        <v>2.2000000000000002</v>
      </c>
    </row>
    <row r="221" spans="1:10" x14ac:dyDescent="0.15">
      <c r="A221" s="1">
        <v>42940</v>
      </c>
      <c r="B221" s="24" t="s">
        <v>82</v>
      </c>
      <c r="C221" s="27">
        <v>0.57670138888888889</v>
      </c>
      <c r="D221" s="25" t="s">
        <v>48</v>
      </c>
      <c r="E221" s="25" t="s">
        <v>49</v>
      </c>
      <c r="F221" s="52">
        <v>1</v>
      </c>
      <c r="G221" s="52">
        <v>3830</v>
      </c>
      <c r="H221" s="53">
        <f t="shared" si="6"/>
        <v>3830</v>
      </c>
      <c r="I221" s="1">
        <f t="shared" si="7"/>
        <v>42940</v>
      </c>
      <c r="J221" s="52">
        <v>2.2000000000000002</v>
      </c>
    </row>
    <row r="222" spans="1:10" x14ac:dyDescent="0.15">
      <c r="A222" s="1">
        <v>42940</v>
      </c>
      <c r="B222" s="24" t="s">
        <v>82</v>
      </c>
      <c r="C222" s="27">
        <v>0.57670138888888889</v>
      </c>
      <c r="D222" s="25" t="s">
        <v>48</v>
      </c>
      <c r="E222" s="25" t="s">
        <v>49</v>
      </c>
      <c r="F222" s="52">
        <v>1</v>
      </c>
      <c r="G222" s="52">
        <v>3830</v>
      </c>
      <c r="H222" s="53">
        <f t="shared" si="6"/>
        <v>3830</v>
      </c>
      <c r="I222" s="1">
        <f t="shared" si="7"/>
        <v>42940</v>
      </c>
      <c r="J222" s="52">
        <v>2.2000000000000002</v>
      </c>
    </row>
    <row r="223" spans="1:10" x14ac:dyDescent="0.15">
      <c r="A223" s="1">
        <v>42940</v>
      </c>
      <c r="B223" s="24" t="s">
        <v>82</v>
      </c>
      <c r="C223" s="27">
        <v>0.57670138888888889</v>
      </c>
      <c r="D223" s="25" t="s">
        <v>48</v>
      </c>
      <c r="E223" s="25" t="s">
        <v>49</v>
      </c>
      <c r="F223" s="52">
        <v>1</v>
      </c>
      <c r="G223" s="52">
        <v>3830</v>
      </c>
      <c r="H223" s="53">
        <f t="shared" si="6"/>
        <v>3830</v>
      </c>
      <c r="I223" s="1">
        <f t="shared" si="7"/>
        <v>42940</v>
      </c>
      <c r="J223" s="52">
        <v>2.2000000000000002</v>
      </c>
    </row>
    <row r="224" spans="1:10" x14ac:dyDescent="0.15">
      <c r="A224" s="1">
        <v>42940</v>
      </c>
      <c r="B224" s="24" t="s">
        <v>82</v>
      </c>
      <c r="C224" s="27">
        <v>0.57670138888888889</v>
      </c>
      <c r="D224" s="25" t="s">
        <v>48</v>
      </c>
      <c r="E224" s="25" t="s">
        <v>49</v>
      </c>
      <c r="F224" s="52">
        <v>1</v>
      </c>
      <c r="G224" s="52">
        <v>3830</v>
      </c>
      <c r="H224" s="53">
        <f t="shared" si="6"/>
        <v>3830</v>
      </c>
      <c r="I224" s="1">
        <f t="shared" si="7"/>
        <v>42940</v>
      </c>
      <c r="J224" s="52">
        <v>2.2000000000000002</v>
      </c>
    </row>
    <row r="225" spans="1:10" x14ac:dyDescent="0.15">
      <c r="A225" s="1">
        <v>42940</v>
      </c>
      <c r="B225" s="24" t="s">
        <v>82</v>
      </c>
      <c r="C225" s="27">
        <v>0.57672453703703697</v>
      </c>
      <c r="D225" s="25" t="s">
        <v>48</v>
      </c>
      <c r="E225" s="25" t="s">
        <v>49</v>
      </c>
      <c r="F225" s="52">
        <v>1</v>
      </c>
      <c r="G225" s="52">
        <v>3830</v>
      </c>
      <c r="H225" s="53">
        <f t="shared" si="6"/>
        <v>3830</v>
      </c>
      <c r="I225" s="1">
        <f t="shared" si="7"/>
        <v>42940</v>
      </c>
      <c r="J225" s="52">
        <v>2.2000000000000002</v>
      </c>
    </row>
    <row r="226" spans="1:10" x14ac:dyDescent="0.15">
      <c r="A226" s="1">
        <v>42940</v>
      </c>
      <c r="B226" s="24" t="s">
        <v>82</v>
      </c>
      <c r="C226" s="27">
        <v>0.57673611111111112</v>
      </c>
      <c r="D226" s="25" t="s">
        <v>48</v>
      </c>
      <c r="E226" s="25" t="s">
        <v>49</v>
      </c>
      <c r="F226" s="52">
        <v>1</v>
      </c>
      <c r="G226" s="52">
        <v>3830</v>
      </c>
      <c r="H226" s="53">
        <f t="shared" si="6"/>
        <v>3830</v>
      </c>
      <c r="I226" s="1">
        <f t="shared" si="7"/>
        <v>42940</v>
      </c>
      <c r="J226" s="52">
        <v>2.2000000000000002</v>
      </c>
    </row>
    <row r="227" spans="1:10" x14ac:dyDescent="0.15">
      <c r="A227" s="1">
        <v>42940</v>
      </c>
      <c r="B227" s="24" t="s">
        <v>82</v>
      </c>
      <c r="C227" s="27">
        <v>0.57682870370370376</v>
      </c>
      <c r="D227" s="25" t="s">
        <v>48</v>
      </c>
      <c r="E227" s="25" t="s">
        <v>49</v>
      </c>
      <c r="F227" s="52">
        <v>1</v>
      </c>
      <c r="G227" s="52">
        <v>3830</v>
      </c>
      <c r="H227" s="53">
        <f t="shared" si="6"/>
        <v>3830</v>
      </c>
      <c r="I227" s="1">
        <f t="shared" si="7"/>
        <v>42940</v>
      </c>
      <c r="J227" s="52">
        <v>2.2000000000000002</v>
      </c>
    </row>
    <row r="228" spans="1:10" x14ac:dyDescent="0.15">
      <c r="A228" s="1">
        <v>42940</v>
      </c>
      <c r="B228" s="24" t="s">
        <v>82</v>
      </c>
      <c r="C228" s="27">
        <v>0.57682870370370376</v>
      </c>
      <c r="D228" s="25" t="s">
        <v>48</v>
      </c>
      <c r="E228" s="25" t="s">
        <v>49</v>
      </c>
      <c r="F228" s="52">
        <v>1</v>
      </c>
      <c r="G228" s="52">
        <v>3830</v>
      </c>
      <c r="H228" s="53">
        <f t="shared" si="6"/>
        <v>3830</v>
      </c>
      <c r="I228" s="1">
        <f t="shared" si="7"/>
        <v>42940</v>
      </c>
      <c r="J228" s="52">
        <v>2.2000000000000002</v>
      </c>
    </row>
    <row r="229" spans="1:10" x14ac:dyDescent="0.15">
      <c r="A229" s="1">
        <v>42940</v>
      </c>
      <c r="B229" s="24" t="s">
        <v>82</v>
      </c>
      <c r="C229" s="27">
        <v>0.57682870370370376</v>
      </c>
      <c r="D229" s="25" t="s">
        <v>48</v>
      </c>
      <c r="E229" s="25" t="s">
        <v>49</v>
      </c>
      <c r="F229" s="52">
        <v>1</v>
      </c>
      <c r="G229" s="52">
        <v>3830</v>
      </c>
      <c r="H229" s="53">
        <f t="shared" si="6"/>
        <v>3830</v>
      </c>
      <c r="I229" s="1">
        <f t="shared" si="7"/>
        <v>42940</v>
      </c>
      <c r="J229" s="52">
        <v>2.2000000000000002</v>
      </c>
    </row>
    <row r="230" spans="1:10" x14ac:dyDescent="0.15">
      <c r="A230" s="1">
        <v>42940</v>
      </c>
      <c r="B230" s="24" t="s">
        <v>82</v>
      </c>
      <c r="C230" s="27">
        <v>0.57682870370370376</v>
      </c>
      <c r="D230" s="25" t="s">
        <v>48</v>
      </c>
      <c r="E230" s="25" t="s">
        <v>49</v>
      </c>
      <c r="F230" s="52">
        <v>1</v>
      </c>
      <c r="G230" s="52">
        <v>3830</v>
      </c>
      <c r="H230" s="53">
        <f t="shared" si="6"/>
        <v>3830</v>
      </c>
      <c r="I230" s="1">
        <f t="shared" si="7"/>
        <v>42940</v>
      </c>
      <c r="J230" s="52">
        <v>2.2000000000000002</v>
      </c>
    </row>
    <row r="231" spans="1:10" x14ac:dyDescent="0.15">
      <c r="A231" s="1">
        <v>42940</v>
      </c>
      <c r="B231" s="24" t="s">
        <v>82</v>
      </c>
      <c r="C231" s="27">
        <v>0.57682870370370376</v>
      </c>
      <c r="D231" s="25" t="s">
        <v>48</v>
      </c>
      <c r="E231" s="25" t="s">
        <v>49</v>
      </c>
      <c r="F231" s="52">
        <v>1</v>
      </c>
      <c r="G231" s="52">
        <v>3830</v>
      </c>
      <c r="H231" s="53">
        <f t="shared" si="6"/>
        <v>3830</v>
      </c>
      <c r="I231" s="1">
        <f t="shared" si="7"/>
        <v>42940</v>
      </c>
      <c r="J231" s="52">
        <v>2.2000000000000002</v>
      </c>
    </row>
    <row r="232" spans="1:10" x14ac:dyDescent="0.15">
      <c r="A232" s="1">
        <v>42940</v>
      </c>
      <c r="B232" s="24" t="s">
        <v>82</v>
      </c>
      <c r="C232" s="27">
        <v>0.57682870370370376</v>
      </c>
      <c r="D232" s="25" t="s">
        <v>48</v>
      </c>
      <c r="E232" s="25" t="s">
        <v>49</v>
      </c>
      <c r="F232" s="52">
        <v>1</v>
      </c>
      <c r="G232" s="52">
        <v>3830</v>
      </c>
      <c r="H232" s="53">
        <f t="shared" si="6"/>
        <v>3830</v>
      </c>
      <c r="I232" s="1">
        <f t="shared" si="7"/>
        <v>42940</v>
      </c>
      <c r="J232" s="52">
        <v>2.2000000000000002</v>
      </c>
    </row>
    <row r="233" spans="1:10" x14ac:dyDescent="0.15">
      <c r="A233" s="1">
        <v>42940</v>
      </c>
      <c r="B233" s="24" t="s">
        <v>82</v>
      </c>
      <c r="C233" s="27">
        <v>0.57682870370370376</v>
      </c>
      <c r="D233" s="25" t="s">
        <v>48</v>
      </c>
      <c r="E233" s="25" t="s">
        <v>49</v>
      </c>
      <c r="F233" s="52">
        <v>1</v>
      </c>
      <c r="G233" s="52">
        <v>3830</v>
      </c>
      <c r="H233" s="53">
        <f t="shared" si="6"/>
        <v>3830</v>
      </c>
      <c r="I233" s="1">
        <f t="shared" si="7"/>
        <v>42940</v>
      </c>
      <c r="J233" s="52">
        <v>2.2000000000000002</v>
      </c>
    </row>
    <row r="234" spans="1:10" x14ac:dyDescent="0.15">
      <c r="A234" s="1">
        <v>42940</v>
      </c>
      <c r="B234" s="24" t="s">
        <v>82</v>
      </c>
      <c r="C234" s="27">
        <v>0.57682870370370376</v>
      </c>
      <c r="D234" s="25" t="s">
        <v>48</v>
      </c>
      <c r="E234" s="25" t="s">
        <v>49</v>
      </c>
      <c r="F234" s="52">
        <v>1</v>
      </c>
      <c r="G234" s="52">
        <v>3830</v>
      </c>
      <c r="H234" s="53">
        <f t="shared" si="6"/>
        <v>3830</v>
      </c>
      <c r="I234" s="1">
        <f t="shared" si="7"/>
        <v>42940</v>
      </c>
      <c r="J234" s="52">
        <v>2.2000000000000002</v>
      </c>
    </row>
    <row r="235" spans="1:10" x14ac:dyDescent="0.15">
      <c r="A235" s="1">
        <v>42940</v>
      </c>
      <c r="B235" s="24" t="s">
        <v>82</v>
      </c>
      <c r="C235" s="27">
        <v>0.57682870370370376</v>
      </c>
      <c r="D235" s="25" t="s">
        <v>48</v>
      </c>
      <c r="E235" s="25" t="s">
        <v>49</v>
      </c>
      <c r="F235" s="52">
        <v>1</v>
      </c>
      <c r="G235" s="52">
        <v>3830</v>
      </c>
      <c r="H235" s="53">
        <f t="shared" si="6"/>
        <v>3830</v>
      </c>
      <c r="I235" s="1">
        <f t="shared" si="7"/>
        <v>42940</v>
      </c>
      <c r="J235" s="52">
        <v>2.2000000000000002</v>
      </c>
    </row>
    <row r="236" spans="1:10" x14ac:dyDescent="0.15">
      <c r="A236" s="1">
        <v>42940</v>
      </c>
      <c r="B236" s="24" t="s">
        <v>82</v>
      </c>
      <c r="C236" s="27">
        <v>0.57682870370370376</v>
      </c>
      <c r="D236" s="25" t="s">
        <v>48</v>
      </c>
      <c r="E236" s="25" t="s">
        <v>49</v>
      </c>
      <c r="F236" s="52">
        <v>1</v>
      </c>
      <c r="G236" s="52">
        <v>3830</v>
      </c>
      <c r="H236" s="53">
        <f t="shared" si="6"/>
        <v>3830</v>
      </c>
      <c r="I236" s="1">
        <f t="shared" si="7"/>
        <v>42940</v>
      </c>
      <c r="J236" s="52">
        <v>2.2000000000000002</v>
      </c>
    </row>
    <row r="237" spans="1:10" x14ac:dyDescent="0.15">
      <c r="A237" s="1">
        <v>42940</v>
      </c>
      <c r="B237" s="24" t="s">
        <v>82</v>
      </c>
      <c r="C237" s="27">
        <v>0.57688657407407407</v>
      </c>
      <c r="D237" s="25" t="s">
        <v>48</v>
      </c>
      <c r="E237" s="25" t="s">
        <v>49</v>
      </c>
      <c r="F237" s="52">
        <v>1</v>
      </c>
      <c r="G237" s="52">
        <v>3830</v>
      </c>
      <c r="H237" s="53">
        <f t="shared" si="6"/>
        <v>3830</v>
      </c>
      <c r="I237" s="1">
        <f t="shared" si="7"/>
        <v>42940</v>
      </c>
      <c r="J237" s="52">
        <v>2.2000000000000002</v>
      </c>
    </row>
    <row r="238" spans="1:10" x14ac:dyDescent="0.15">
      <c r="A238" s="1">
        <v>42940</v>
      </c>
      <c r="B238" s="24" t="s">
        <v>82</v>
      </c>
      <c r="C238" s="27">
        <v>0.57700231481481479</v>
      </c>
      <c r="D238" s="25" t="s">
        <v>48</v>
      </c>
      <c r="E238" s="25" t="s">
        <v>49</v>
      </c>
      <c r="F238" s="52">
        <v>1</v>
      </c>
      <c r="G238" s="52">
        <v>3830</v>
      </c>
      <c r="H238" s="53">
        <f t="shared" si="6"/>
        <v>3830</v>
      </c>
      <c r="I238" s="1">
        <f t="shared" si="7"/>
        <v>42940</v>
      </c>
      <c r="J238" s="52">
        <v>2.2000000000000002</v>
      </c>
    </row>
    <row r="239" spans="1:10" x14ac:dyDescent="0.15">
      <c r="A239" s="1">
        <v>42940</v>
      </c>
      <c r="B239" s="24" t="s">
        <v>82</v>
      </c>
      <c r="C239" s="27">
        <v>0.5774421296296296</v>
      </c>
      <c r="D239" s="25" t="s">
        <v>48</v>
      </c>
      <c r="E239" s="25" t="s">
        <v>49</v>
      </c>
      <c r="F239" s="52">
        <v>1</v>
      </c>
      <c r="G239" s="52">
        <v>3830</v>
      </c>
      <c r="H239" s="53">
        <f t="shared" si="6"/>
        <v>3830</v>
      </c>
      <c r="I239" s="1">
        <f t="shared" si="7"/>
        <v>42940</v>
      </c>
      <c r="J239" s="52">
        <v>2.2000000000000002</v>
      </c>
    </row>
    <row r="240" spans="1:10" x14ac:dyDescent="0.15">
      <c r="A240" s="1">
        <v>42940</v>
      </c>
      <c r="B240" s="24" t="s">
        <v>82</v>
      </c>
      <c r="C240" s="27">
        <v>0.57745370370370364</v>
      </c>
      <c r="D240" s="25" t="s">
        <v>48</v>
      </c>
      <c r="E240" s="25" t="s">
        <v>49</v>
      </c>
      <c r="F240" s="52">
        <v>1</v>
      </c>
      <c r="G240" s="52">
        <v>3830</v>
      </c>
      <c r="H240" s="53">
        <f t="shared" si="6"/>
        <v>3830</v>
      </c>
      <c r="I240" s="1">
        <f t="shared" si="7"/>
        <v>42940</v>
      </c>
      <c r="J240" s="52">
        <v>2.2000000000000002</v>
      </c>
    </row>
    <row r="241" spans="1:10" x14ac:dyDescent="0.15">
      <c r="A241" s="1">
        <v>42940</v>
      </c>
      <c r="B241" s="24" t="s">
        <v>82</v>
      </c>
      <c r="C241" s="27">
        <v>0.57753472222222224</v>
      </c>
      <c r="D241" s="25" t="s">
        <v>48</v>
      </c>
      <c r="E241" s="25" t="s">
        <v>49</v>
      </c>
      <c r="F241" s="52">
        <v>1</v>
      </c>
      <c r="G241" s="52">
        <v>3830</v>
      </c>
      <c r="H241" s="53">
        <f t="shared" si="6"/>
        <v>3830</v>
      </c>
      <c r="I241" s="1">
        <f t="shared" si="7"/>
        <v>42940</v>
      </c>
      <c r="J241" s="52">
        <v>2.2000000000000002</v>
      </c>
    </row>
    <row r="242" spans="1:10" x14ac:dyDescent="0.15">
      <c r="A242" s="1">
        <v>42940</v>
      </c>
      <c r="B242" s="24" t="s">
        <v>82</v>
      </c>
      <c r="C242" s="27">
        <v>0.5779629629629629</v>
      </c>
      <c r="D242" s="25" t="s">
        <v>48</v>
      </c>
      <c r="E242" s="25" t="s">
        <v>49</v>
      </c>
      <c r="F242" s="52">
        <v>1</v>
      </c>
      <c r="G242" s="52">
        <v>3830</v>
      </c>
      <c r="H242" s="53">
        <f t="shared" si="6"/>
        <v>3830</v>
      </c>
      <c r="I242" s="1">
        <f t="shared" si="7"/>
        <v>42940</v>
      </c>
      <c r="J242" s="52">
        <v>2.2000000000000002</v>
      </c>
    </row>
    <row r="243" spans="1:10" x14ac:dyDescent="0.15">
      <c r="A243" s="1">
        <v>42940</v>
      </c>
      <c r="B243" s="24" t="s">
        <v>82</v>
      </c>
      <c r="C243" s="27">
        <v>0.57822916666666668</v>
      </c>
      <c r="D243" s="25" t="s">
        <v>48</v>
      </c>
      <c r="E243" s="25" t="s">
        <v>49</v>
      </c>
      <c r="F243" s="52">
        <v>1</v>
      </c>
      <c r="G243" s="52">
        <v>3830</v>
      </c>
      <c r="H243" s="53">
        <f t="shared" si="6"/>
        <v>3830</v>
      </c>
      <c r="I243" s="1">
        <f t="shared" si="7"/>
        <v>42940</v>
      </c>
      <c r="J243" s="52">
        <v>2.2000000000000002</v>
      </c>
    </row>
    <row r="244" spans="1:10" x14ac:dyDescent="0.15">
      <c r="A244" s="1">
        <v>42940</v>
      </c>
      <c r="B244" s="24" t="s">
        <v>82</v>
      </c>
      <c r="C244" s="27">
        <v>0.57822916666666668</v>
      </c>
      <c r="D244" s="25" t="s">
        <v>48</v>
      </c>
      <c r="E244" s="25" t="s">
        <v>49</v>
      </c>
      <c r="F244" s="52">
        <v>1</v>
      </c>
      <c r="G244" s="52">
        <v>3830</v>
      </c>
      <c r="H244" s="53">
        <f t="shared" si="6"/>
        <v>3830</v>
      </c>
      <c r="I244" s="1">
        <f t="shared" si="7"/>
        <v>42940</v>
      </c>
      <c r="J244" s="52">
        <v>2.2000000000000002</v>
      </c>
    </row>
    <row r="245" spans="1:10" x14ac:dyDescent="0.15">
      <c r="A245" s="1">
        <v>42940</v>
      </c>
      <c r="B245" s="24" t="s">
        <v>82</v>
      </c>
      <c r="C245" s="27">
        <v>0.57822916666666668</v>
      </c>
      <c r="D245" s="25" t="s">
        <v>48</v>
      </c>
      <c r="E245" s="25" t="s">
        <v>49</v>
      </c>
      <c r="F245" s="52">
        <v>1</v>
      </c>
      <c r="G245" s="52">
        <v>3830</v>
      </c>
      <c r="H245" s="53">
        <f t="shared" si="6"/>
        <v>3830</v>
      </c>
      <c r="I245" s="1">
        <f t="shared" si="7"/>
        <v>42940</v>
      </c>
      <c r="J245" s="52">
        <v>2.2000000000000002</v>
      </c>
    </row>
    <row r="246" spans="1:10" x14ac:dyDescent="0.15">
      <c r="A246" s="1">
        <v>42940</v>
      </c>
      <c r="B246" s="24" t="s">
        <v>82</v>
      </c>
      <c r="C246" s="27">
        <v>0.57822916666666668</v>
      </c>
      <c r="D246" s="25" t="s">
        <v>48</v>
      </c>
      <c r="E246" s="25" t="s">
        <v>49</v>
      </c>
      <c r="F246" s="52">
        <v>1</v>
      </c>
      <c r="G246" s="52">
        <v>3830</v>
      </c>
      <c r="H246" s="53">
        <f t="shared" si="6"/>
        <v>3830</v>
      </c>
      <c r="I246" s="1">
        <f t="shared" si="7"/>
        <v>42940</v>
      </c>
      <c r="J246" s="52">
        <v>2.2000000000000002</v>
      </c>
    </row>
    <row r="247" spans="1:10" x14ac:dyDescent="0.15">
      <c r="A247" s="1">
        <v>42940</v>
      </c>
      <c r="B247" s="24" t="s">
        <v>82</v>
      </c>
      <c r="C247" s="27">
        <v>0.57822916666666668</v>
      </c>
      <c r="D247" s="25" t="s">
        <v>48</v>
      </c>
      <c r="E247" s="25" t="s">
        <v>49</v>
      </c>
      <c r="F247" s="52">
        <v>1</v>
      </c>
      <c r="G247" s="52">
        <v>3830</v>
      </c>
      <c r="H247" s="53">
        <f t="shared" si="6"/>
        <v>3830</v>
      </c>
      <c r="I247" s="1">
        <f t="shared" si="7"/>
        <v>42940</v>
      </c>
      <c r="J247" s="52">
        <v>2.2000000000000002</v>
      </c>
    </row>
    <row r="248" spans="1:10" x14ac:dyDescent="0.15">
      <c r="A248" s="1">
        <v>42940</v>
      </c>
      <c r="B248" s="24" t="s">
        <v>82</v>
      </c>
      <c r="C248" s="27">
        <v>0.57822916666666668</v>
      </c>
      <c r="D248" s="25" t="s">
        <v>48</v>
      </c>
      <c r="E248" s="25" t="s">
        <v>49</v>
      </c>
      <c r="F248" s="52">
        <v>1</v>
      </c>
      <c r="G248" s="52">
        <v>3830</v>
      </c>
      <c r="H248" s="53">
        <f t="shared" si="6"/>
        <v>3830</v>
      </c>
      <c r="I248" s="1">
        <f t="shared" si="7"/>
        <v>42940</v>
      </c>
      <c r="J248" s="52">
        <v>2.2000000000000002</v>
      </c>
    </row>
    <row r="249" spans="1:10" x14ac:dyDescent="0.15">
      <c r="A249" s="1">
        <v>42940</v>
      </c>
      <c r="B249" s="24" t="s">
        <v>82</v>
      </c>
      <c r="C249" s="27">
        <v>0.57822916666666668</v>
      </c>
      <c r="D249" s="25" t="s">
        <v>48</v>
      </c>
      <c r="E249" s="25" t="s">
        <v>49</v>
      </c>
      <c r="F249" s="52">
        <v>1</v>
      </c>
      <c r="G249" s="52">
        <v>3830</v>
      </c>
      <c r="H249" s="53">
        <f t="shared" si="6"/>
        <v>3830</v>
      </c>
      <c r="I249" s="1">
        <f t="shared" si="7"/>
        <v>42940</v>
      </c>
      <c r="J249" s="52">
        <v>2.2000000000000002</v>
      </c>
    </row>
    <row r="250" spans="1:10" x14ac:dyDescent="0.15">
      <c r="A250" s="1">
        <v>42940</v>
      </c>
      <c r="B250" s="24" t="s">
        <v>82</v>
      </c>
      <c r="C250" s="27">
        <v>0.57822916666666668</v>
      </c>
      <c r="D250" s="25" t="s">
        <v>48</v>
      </c>
      <c r="E250" s="25" t="s">
        <v>49</v>
      </c>
      <c r="F250" s="52">
        <v>1</v>
      </c>
      <c r="G250" s="52">
        <v>3830</v>
      </c>
      <c r="H250" s="53">
        <f t="shared" si="6"/>
        <v>3830</v>
      </c>
      <c r="I250" s="1">
        <f t="shared" si="7"/>
        <v>42940</v>
      </c>
      <c r="J250" s="52">
        <v>2.2000000000000002</v>
      </c>
    </row>
    <row r="251" spans="1:10" x14ac:dyDescent="0.15">
      <c r="A251" s="1">
        <v>42940</v>
      </c>
      <c r="B251" s="24" t="s">
        <v>82</v>
      </c>
      <c r="C251" s="27">
        <v>0.57822916666666668</v>
      </c>
      <c r="D251" s="25" t="s">
        <v>48</v>
      </c>
      <c r="E251" s="25" t="s">
        <v>49</v>
      </c>
      <c r="F251" s="52">
        <v>1</v>
      </c>
      <c r="G251" s="52">
        <v>3830</v>
      </c>
      <c r="H251" s="53">
        <f t="shared" si="6"/>
        <v>3830</v>
      </c>
      <c r="I251" s="1">
        <f t="shared" si="7"/>
        <v>42940</v>
      </c>
      <c r="J251" s="52">
        <v>2.2000000000000002</v>
      </c>
    </row>
    <row r="252" spans="1:10" x14ac:dyDescent="0.15">
      <c r="A252" s="1">
        <v>42940</v>
      </c>
      <c r="B252" s="24" t="s">
        <v>82</v>
      </c>
      <c r="C252" s="27">
        <v>0.57822916666666668</v>
      </c>
      <c r="D252" s="25" t="s">
        <v>48</v>
      </c>
      <c r="E252" s="25" t="s">
        <v>49</v>
      </c>
      <c r="F252" s="52">
        <v>1</v>
      </c>
      <c r="G252" s="52">
        <v>3830</v>
      </c>
      <c r="H252" s="53">
        <f t="shared" si="6"/>
        <v>3830</v>
      </c>
      <c r="I252" s="1">
        <f t="shared" si="7"/>
        <v>42940</v>
      </c>
      <c r="J252" s="52">
        <v>2.2000000000000002</v>
      </c>
    </row>
    <row r="253" spans="1:10" x14ac:dyDescent="0.15">
      <c r="A253" s="1">
        <v>42940</v>
      </c>
      <c r="B253" s="24" t="s">
        <v>82</v>
      </c>
      <c r="C253" s="27">
        <v>0.57831018518518518</v>
      </c>
      <c r="D253" s="25" t="s">
        <v>48</v>
      </c>
      <c r="E253" s="25" t="s">
        <v>49</v>
      </c>
      <c r="F253" s="52">
        <v>2</v>
      </c>
      <c r="G253" s="52">
        <v>3829</v>
      </c>
      <c r="H253" s="53">
        <f t="shared" si="6"/>
        <v>7658</v>
      </c>
      <c r="I253" s="1">
        <f t="shared" si="7"/>
        <v>42940</v>
      </c>
      <c r="J253" s="52">
        <v>4.4000000000000004</v>
      </c>
    </row>
    <row r="254" spans="1:10" x14ac:dyDescent="0.15">
      <c r="A254" s="1">
        <v>42940</v>
      </c>
      <c r="B254" s="24" t="s">
        <v>82</v>
      </c>
      <c r="C254" s="27">
        <v>0.57831018518518518</v>
      </c>
      <c r="D254" s="25" t="s">
        <v>48</v>
      </c>
      <c r="E254" s="25" t="s">
        <v>49</v>
      </c>
      <c r="F254" s="52">
        <v>1</v>
      </c>
      <c r="G254" s="52">
        <v>3829</v>
      </c>
      <c r="H254" s="53">
        <f t="shared" si="6"/>
        <v>3829</v>
      </c>
      <c r="I254" s="1">
        <f t="shared" si="7"/>
        <v>42940</v>
      </c>
      <c r="J254" s="52">
        <v>2.2000000000000002</v>
      </c>
    </row>
    <row r="255" spans="1:10" x14ac:dyDescent="0.15">
      <c r="A255" s="1">
        <v>42940</v>
      </c>
      <c r="B255" s="24" t="s">
        <v>82</v>
      </c>
      <c r="C255" s="27">
        <v>0.57831018518518518</v>
      </c>
      <c r="D255" s="25" t="s">
        <v>48</v>
      </c>
      <c r="E255" s="25" t="s">
        <v>49</v>
      </c>
      <c r="F255" s="52">
        <v>1</v>
      </c>
      <c r="G255" s="52">
        <v>3830</v>
      </c>
      <c r="H255" s="53">
        <f t="shared" si="6"/>
        <v>3830</v>
      </c>
      <c r="I255" s="1">
        <f t="shared" si="7"/>
        <v>42940</v>
      </c>
      <c r="J255" s="52">
        <v>2.2000000000000002</v>
      </c>
    </row>
    <row r="256" spans="1:10" x14ac:dyDescent="0.15">
      <c r="A256" s="1">
        <v>42940</v>
      </c>
      <c r="B256" s="24" t="s">
        <v>82</v>
      </c>
      <c r="C256" s="27">
        <v>0.57831018518518518</v>
      </c>
      <c r="D256" s="25" t="s">
        <v>48</v>
      </c>
      <c r="E256" s="25" t="s">
        <v>49</v>
      </c>
      <c r="F256" s="52">
        <v>1</v>
      </c>
      <c r="G256" s="52">
        <v>3830</v>
      </c>
      <c r="H256" s="53">
        <f t="shared" si="6"/>
        <v>3830</v>
      </c>
      <c r="I256" s="1">
        <f t="shared" si="7"/>
        <v>42940</v>
      </c>
      <c r="J256" s="52">
        <v>2.2000000000000002</v>
      </c>
    </row>
    <row r="257" spans="1:10" x14ac:dyDescent="0.15">
      <c r="A257" s="1">
        <v>42940</v>
      </c>
      <c r="B257" s="24" t="s">
        <v>82</v>
      </c>
      <c r="C257" s="27">
        <v>0.57831018518518518</v>
      </c>
      <c r="D257" s="25" t="s">
        <v>48</v>
      </c>
      <c r="E257" s="25" t="s">
        <v>49</v>
      </c>
      <c r="F257" s="52">
        <v>1</v>
      </c>
      <c r="G257" s="52">
        <v>3830</v>
      </c>
      <c r="H257" s="53">
        <f t="shared" si="6"/>
        <v>3830</v>
      </c>
      <c r="I257" s="1">
        <f t="shared" si="7"/>
        <v>42940</v>
      </c>
      <c r="J257" s="52">
        <v>2.2000000000000002</v>
      </c>
    </row>
    <row r="258" spans="1:10" x14ac:dyDescent="0.15">
      <c r="A258" s="1">
        <v>42940</v>
      </c>
      <c r="B258" s="24" t="s">
        <v>82</v>
      </c>
      <c r="C258" s="27">
        <v>0.57831018518518518</v>
      </c>
      <c r="D258" s="25" t="s">
        <v>48</v>
      </c>
      <c r="E258" s="25" t="s">
        <v>49</v>
      </c>
      <c r="F258" s="52">
        <v>7</v>
      </c>
      <c r="G258" s="52">
        <v>3830</v>
      </c>
      <c r="H258" s="53">
        <f t="shared" ref="H258:H321" si="8">G258*F258</f>
        <v>26810</v>
      </c>
      <c r="I258" s="1">
        <f t="shared" ref="I258:I321" si="9">IF(C258&gt;0.7046875,WORKDAY(A258,-1),A258)</f>
        <v>42940</v>
      </c>
      <c r="J258" s="52">
        <v>15.4</v>
      </c>
    </row>
    <row r="259" spans="1:10" x14ac:dyDescent="0.15">
      <c r="A259" s="1">
        <v>42940</v>
      </c>
      <c r="B259" s="24" t="s">
        <v>82</v>
      </c>
      <c r="C259" s="27">
        <v>0.57831018518518518</v>
      </c>
      <c r="D259" s="25" t="s">
        <v>48</v>
      </c>
      <c r="E259" s="25" t="s">
        <v>49</v>
      </c>
      <c r="F259" s="52">
        <v>4</v>
      </c>
      <c r="G259" s="52">
        <v>3830</v>
      </c>
      <c r="H259" s="53">
        <f t="shared" si="8"/>
        <v>15320</v>
      </c>
      <c r="I259" s="1">
        <f t="shared" si="9"/>
        <v>42940</v>
      </c>
      <c r="J259" s="52">
        <v>8.8000000000000007</v>
      </c>
    </row>
    <row r="260" spans="1:10" x14ac:dyDescent="0.15">
      <c r="A260" s="1">
        <v>42940</v>
      </c>
      <c r="B260" s="24" t="s">
        <v>82</v>
      </c>
      <c r="C260" s="27">
        <v>0.57831018518518518</v>
      </c>
      <c r="D260" s="25" t="s">
        <v>48</v>
      </c>
      <c r="E260" s="25" t="s">
        <v>49</v>
      </c>
      <c r="F260" s="52">
        <v>4</v>
      </c>
      <c r="G260" s="52">
        <v>3830</v>
      </c>
      <c r="H260" s="53">
        <f t="shared" si="8"/>
        <v>15320</v>
      </c>
      <c r="I260" s="1">
        <f t="shared" si="9"/>
        <v>42940</v>
      </c>
      <c r="J260" s="52">
        <v>8.8000000000000007</v>
      </c>
    </row>
    <row r="261" spans="1:10" x14ac:dyDescent="0.15">
      <c r="A261" s="1">
        <v>42940</v>
      </c>
      <c r="B261" s="24" t="s">
        <v>82</v>
      </c>
      <c r="C261" s="27">
        <v>0.57831018518518518</v>
      </c>
      <c r="D261" s="25" t="s">
        <v>48</v>
      </c>
      <c r="E261" s="25" t="s">
        <v>49</v>
      </c>
      <c r="F261" s="52">
        <v>2</v>
      </c>
      <c r="G261" s="52">
        <v>3830</v>
      </c>
      <c r="H261" s="53">
        <f t="shared" si="8"/>
        <v>7660</v>
      </c>
      <c r="I261" s="1">
        <f t="shared" si="9"/>
        <v>42940</v>
      </c>
      <c r="J261" s="52">
        <v>4.4000000000000004</v>
      </c>
    </row>
    <row r="262" spans="1:10" x14ac:dyDescent="0.15">
      <c r="A262" s="1">
        <v>42940</v>
      </c>
      <c r="B262" s="24" t="s">
        <v>82</v>
      </c>
      <c r="C262" s="27">
        <v>0.57831018518518518</v>
      </c>
      <c r="D262" s="25" t="s">
        <v>48</v>
      </c>
      <c r="E262" s="25" t="s">
        <v>49</v>
      </c>
      <c r="F262" s="52">
        <v>2</v>
      </c>
      <c r="G262" s="52">
        <v>3830</v>
      </c>
      <c r="H262" s="53">
        <f t="shared" si="8"/>
        <v>7660</v>
      </c>
      <c r="I262" s="1">
        <f t="shared" si="9"/>
        <v>42940</v>
      </c>
      <c r="J262" s="52">
        <v>4.4000000000000004</v>
      </c>
    </row>
    <row r="263" spans="1:10" x14ac:dyDescent="0.15">
      <c r="A263" s="1">
        <v>42940</v>
      </c>
      <c r="B263" s="24" t="s">
        <v>82</v>
      </c>
      <c r="C263" s="27">
        <v>0.57833333333333337</v>
      </c>
      <c r="D263" s="25" t="s">
        <v>48</v>
      </c>
      <c r="E263" s="25" t="s">
        <v>49</v>
      </c>
      <c r="F263" s="52">
        <v>7</v>
      </c>
      <c r="G263" s="52">
        <v>3829</v>
      </c>
      <c r="H263" s="53">
        <f t="shared" si="8"/>
        <v>26803</v>
      </c>
      <c r="I263" s="1">
        <f t="shared" si="9"/>
        <v>42940</v>
      </c>
      <c r="J263" s="52">
        <v>15.4</v>
      </c>
    </row>
    <row r="264" spans="1:10" x14ac:dyDescent="0.15">
      <c r="A264" s="1">
        <v>42940</v>
      </c>
      <c r="B264" s="24" t="s">
        <v>82</v>
      </c>
      <c r="C264" s="27">
        <v>0.57833333333333337</v>
      </c>
      <c r="D264" s="25" t="s">
        <v>48</v>
      </c>
      <c r="E264" s="25" t="s">
        <v>49</v>
      </c>
      <c r="F264" s="52">
        <v>1</v>
      </c>
      <c r="G264" s="52">
        <v>3829</v>
      </c>
      <c r="H264" s="53">
        <f t="shared" si="8"/>
        <v>3829</v>
      </c>
      <c r="I264" s="1">
        <f t="shared" si="9"/>
        <v>42940</v>
      </c>
      <c r="J264" s="52">
        <v>2.2000000000000002</v>
      </c>
    </row>
    <row r="265" spans="1:10" x14ac:dyDescent="0.15">
      <c r="A265" s="1">
        <v>42940</v>
      </c>
      <c r="B265" s="24" t="s">
        <v>82</v>
      </c>
      <c r="C265" s="27">
        <v>0.57833333333333337</v>
      </c>
      <c r="D265" s="25" t="s">
        <v>48</v>
      </c>
      <c r="E265" s="25" t="s">
        <v>49</v>
      </c>
      <c r="F265" s="52">
        <v>1</v>
      </c>
      <c r="G265" s="52">
        <v>3829</v>
      </c>
      <c r="H265" s="53">
        <f t="shared" si="8"/>
        <v>3829</v>
      </c>
      <c r="I265" s="1">
        <f t="shared" si="9"/>
        <v>42940</v>
      </c>
      <c r="J265" s="52">
        <v>2.2000000000000002</v>
      </c>
    </row>
    <row r="266" spans="1:10" x14ac:dyDescent="0.15">
      <c r="A266" s="1">
        <v>42940</v>
      </c>
      <c r="B266" s="24" t="s">
        <v>82</v>
      </c>
      <c r="C266" s="27">
        <v>0.57833333333333337</v>
      </c>
      <c r="D266" s="25" t="s">
        <v>48</v>
      </c>
      <c r="E266" s="25" t="s">
        <v>49</v>
      </c>
      <c r="F266" s="52">
        <v>1</v>
      </c>
      <c r="G266" s="52">
        <v>3829</v>
      </c>
      <c r="H266" s="53">
        <f t="shared" si="8"/>
        <v>3829</v>
      </c>
      <c r="I266" s="1">
        <f t="shared" si="9"/>
        <v>42940</v>
      </c>
      <c r="J266" s="52">
        <v>2.2000000000000002</v>
      </c>
    </row>
    <row r="267" spans="1:10" x14ac:dyDescent="0.15">
      <c r="A267" s="1">
        <v>42940</v>
      </c>
      <c r="B267" s="24" t="s">
        <v>82</v>
      </c>
      <c r="C267" s="27">
        <v>0.57833333333333337</v>
      </c>
      <c r="D267" s="25" t="s">
        <v>48</v>
      </c>
      <c r="E267" s="25" t="s">
        <v>49</v>
      </c>
      <c r="F267" s="52">
        <v>6</v>
      </c>
      <c r="G267" s="52">
        <v>3829</v>
      </c>
      <c r="H267" s="53">
        <f t="shared" si="8"/>
        <v>22974</v>
      </c>
      <c r="I267" s="1">
        <f t="shared" si="9"/>
        <v>42940</v>
      </c>
      <c r="J267" s="52">
        <v>13.2</v>
      </c>
    </row>
    <row r="268" spans="1:10" x14ac:dyDescent="0.15">
      <c r="A268" s="1">
        <v>42940</v>
      </c>
      <c r="B268" s="24" t="s">
        <v>82</v>
      </c>
      <c r="C268" s="27">
        <v>0.57833333333333337</v>
      </c>
      <c r="D268" s="25" t="s">
        <v>48</v>
      </c>
      <c r="E268" s="25" t="s">
        <v>49</v>
      </c>
      <c r="F268" s="52">
        <v>2</v>
      </c>
      <c r="G268" s="52">
        <v>3829</v>
      </c>
      <c r="H268" s="53">
        <f t="shared" si="8"/>
        <v>7658</v>
      </c>
      <c r="I268" s="1">
        <f t="shared" si="9"/>
        <v>42940</v>
      </c>
      <c r="J268" s="52">
        <v>4.4000000000000004</v>
      </c>
    </row>
    <row r="269" spans="1:10" x14ac:dyDescent="0.15">
      <c r="A269" s="1">
        <v>42940</v>
      </c>
      <c r="B269" s="24" t="s">
        <v>82</v>
      </c>
      <c r="C269" s="27">
        <v>0.57833333333333337</v>
      </c>
      <c r="D269" s="25" t="s">
        <v>48</v>
      </c>
      <c r="E269" s="25" t="s">
        <v>49</v>
      </c>
      <c r="F269" s="52">
        <v>3</v>
      </c>
      <c r="G269" s="52">
        <v>3829</v>
      </c>
      <c r="H269" s="53">
        <f t="shared" si="8"/>
        <v>11487</v>
      </c>
      <c r="I269" s="1">
        <f t="shared" si="9"/>
        <v>42940</v>
      </c>
      <c r="J269" s="52">
        <v>6.6</v>
      </c>
    </row>
    <row r="270" spans="1:10" x14ac:dyDescent="0.15">
      <c r="A270" s="1">
        <v>42940</v>
      </c>
      <c r="B270" s="24" t="s">
        <v>82</v>
      </c>
      <c r="C270" s="27">
        <v>0.57833333333333337</v>
      </c>
      <c r="D270" s="25" t="s">
        <v>48</v>
      </c>
      <c r="E270" s="25" t="s">
        <v>49</v>
      </c>
      <c r="F270" s="52">
        <v>2</v>
      </c>
      <c r="G270" s="52">
        <v>3829</v>
      </c>
      <c r="H270" s="53">
        <f t="shared" si="8"/>
        <v>7658</v>
      </c>
      <c r="I270" s="1">
        <f t="shared" si="9"/>
        <v>42940</v>
      </c>
      <c r="J270" s="52">
        <v>4.4000000000000004</v>
      </c>
    </row>
    <row r="271" spans="1:10" x14ac:dyDescent="0.15">
      <c r="A271" s="1">
        <v>42940</v>
      </c>
      <c r="B271" s="24" t="s">
        <v>82</v>
      </c>
      <c r="C271" s="27">
        <v>0.57833333333333337</v>
      </c>
      <c r="D271" s="25" t="s">
        <v>48</v>
      </c>
      <c r="E271" s="25" t="s">
        <v>49</v>
      </c>
      <c r="F271" s="52">
        <v>2</v>
      </c>
      <c r="G271" s="52">
        <v>3829</v>
      </c>
      <c r="H271" s="53">
        <f t="shared" si="8"/>
        <v>7658</v>
      </c>
      <c r="I271" s="1">
        <f t="shared" si="9"/>
        <v>42940</v>
      </c>
      <c r="J271" s="52">
        <v>4.4000000000000004</v>
      </c>
    </row>
    <row r="272" spans="1:10" x14ac:dyDescent="0.15">
      <c r="A272" s="1">
        <v>42940</v>
      </c>
      <c r="B272" s="24" t="s">
        <v>82</v>
      </c>
      <c r="C272" s="27">
        <v>0.58274305555555561</v>
      </c>
      <c r="D272" s="25" t="s">
        <v>48</v>
      </c>
      <c r="E272" s="25" t="s">
        <v>49</v>
      </c>
      <c r="F272" s="52">
        <v>1</v>
      </c>
      <c r="G272" s="52">
        <v>3831</v>
      </c>
      <c r="H272" s="53">
        <f t="shared" si="8"/>
        <v>3831</v>
      </c>
      <c r="I272" s="1">
        <f t="shared" si="9"/>
        <v>42940</v>
      </c>
      <c r="J272" s="52">
        <v>2.2000000000000002</v>
      </c>
    </row>
    <row r="273" spans="1:10" x14ac:dyDescent="0.15">
      <c r="A273" s="1">
        <v>42940</v>
      </c>
      <c r="B273" s="24" t="s">
        <v>82</v>
      </c>
      <c r="C273" s="27">
        <v>0.58274305555555561</v>
      </c>
      <c r="D273" s="25" t="s">
        <v>48</v>
      </c>
      <c r="E273" s="25" t="s">
        <v>49</v>
      </c>
      <c r="F273" s="52">
        <v>1</v>
      </c>
      <c r="G273" s="52">
        <v>3831</v>
      </c>
      <c r="H273" s="53">
        <f t="shared" si="8"/>
        <v>3831</v>
      </c>
      <c r="I273" s="1">
        <f t="shared" si="9"/>
        <v>42940</v>
      </c>
      <c r="J273" s="52">
        <v>2.2000000000000002</v>
      </c>
    </row>
    <row r="274" spans="1:10" x14ac:dyDescent="0.15">
      <c r="A274" s="1">
        <v>42940</v>
      </c>
      <c r="B274" s="24" t="s">
        <v>82</v>
      </c>
      <c r="C274" s="27">
        <v>0.58292824074074068</v>
      </c>
      <c r="D274" s="25" t="s">
        <v>48</v>
      </c>
      <c r="E274" s="25" t="s">
        <v>49</v>
      </c>
      <c r="F274" s="52">
        <v>1</v>
      </c>
      <c r="G274" s="52">
        <v>3831</v>
      </c>
      <c r="H274" s="53">
        <f t="shared" si="8"/>
        <v>3831</v>
      </c>
      <c r="I274" s="1">
        <f t="shared" si="9"/>
        <v>42940</v>
      </c>
      <c r="J274" s="52">
        <v>2.2000000000000002</v>
      </c>
    </row>
    <row r="275" spans="1:10" x14ac:dyDescent="0.15">
      <c r="A275" s="1">
        <v>42940</v>
      </c>
      <c r="B275" s="24" t="s">
        <v>82</v>
      </c>
      <c r="C275" s="27">
        <v>0.58302083333333332</v>
      </c>
      <c r="D275" s="25" t="s">
        <v>48</v>
      </c>
      <c r="E275" s="25" t="s">
        <v>49</v>
      </c>
      <c r="F275" s="52">
        <v>1</v>
      </c>
      <c r="G275" s="52">
        <v>3831</v>
      </c>
      <c r="H275" s="53">
        <f t="shared" si="8"/>
        <v>3831</v>
      </c>
      <c r="I275" s="1">
        <f t="shared" si="9"/>
        <v>42940</v>
      </c>
      <c r="J275" s="52">
        <v>2.2000000000000002</v>
      </c>
    </row>
    <row r="276" spans="1:10" x14ac:dyDescent="0.15">
      <c r="A276" s="1">
        <v>42940</v>
      </c>
      <c r="B276" s="24" t="s">
        <v>82</v>
      </c>
      <c r="C276" s="27">
        <v>0.58351851851851855</v>
      </c>
      <c r="D276" s="25" t="s">
        <v>48</v>
      </c>
      <c r="E276" s="25" t="s">
        <v>49</v>
      </c>
      <c r="F276" s="52">
        <v>1</v>
      </c>
      <c r="G276" s="52">
        <v>3831</v>
      </c>
      <c r="H276" s="53">
        <f t="shared" si="8"/>
        <v>3831</v>
      </c>
      <c r="I276" s="1">
        <f t="shared" si="9"/>
        <v>42940</v>
      </c>
      <c r="J276" s="52">
        <v>2.2000000000000002</v>
      </c>
    </row>
    <row r="277" spans="1:10" x14ac:dyDescent="0.15">
      <c r="A277" s="1">
        <v>42940</v>
      </c>
      <c r="B277" s="24" t="s">
        <v>82</v>
      </c>
      <c r="C277" s="27">
        <v>0.58355324074074078</v>
      </c>
      <c r="D277" s="25" t="s">
        <v>48</v>
      </c>
      <c r="E277" s="25" t="s">
        <v>49</v>
      </c>
      <c r="F277" s="52">
        <v>1</v>
      </c>
      <c r="G277" s="52">
        <v>3831</v>
      </c>
      <c r="H277" s="53">
        <f t="shared" si="8"/>
        <v>3831</v>
      </c>
      <c r="I277" s="1">
        <f t="shared" si="9"/>
        <v>42940</v>
      </c>
      <c r="J277" s="52">
        <v>2.2000000000000002</v>
      </c>
    </row>
    <row r="278" spans="1:10" x14ac:dyDescent="0.15">
      <c r="A278" s="1">
        <v>42940</v>
      </c>
      <c r="B278" s="24" t="s">
        <v>82</v>
      </c>
      <c r="C278" s="27">
        <v>0.58515046296296302</v>
      </c>
      <c r="D278" s="25" t="s">
        <v>48</v>
      </c>
      <c r="E278" s="25" t="s">
        <v>49</v>
      </c>
      <c r="F278" s="52">
        <v>1</v>
      </c>
      <c r="G278" s="52">
        <v>3830</v>
      </c>
      <c r="H278" s="53">
        <f t="shared" si="8"/>
        <v>3830</v>
      </c>
      <c r="I278" s="1">
        <f t="shared" si="9"/>
        <v>42940</v>
      </c>
      <c r="J278" s="52">
        <v>2.2000000000000002</v>
      </c>
    </row>
    <row r="279" spans="1:10" x14ac:dyDescent="0.15">
      <c r="A279" s="1">
        <v>42940</v>
      </c>
      <c r="B279" s="24" t="s">
        <v>82</v>
      </c>
      <c r="C279" s="27">
        <v>0.58515046296296302</v>
      </c>
      <c r="D279" s="25" t="s">
        <v>48</v>
      </c>
      <c r="E279" s="25" t="s">
        <v>49</v>
      </c>
      <c r="F279" s="52">
        <v>1</v>
      </c>
      <c r="G279" s="52">
        <v>3830</v>
      </c>
      <c r="H279" s="53">
        <f t="shared" si="8"/>
        <v>3830</v>
      </c>
      <c r="I279" s="1">
        <f t="shared" si="9"/>
        <v>42940</v>
      </c>
      <c r="J279" s="52">
        <v>2.2000000000000002</v>
      </c>
    </row>
    <row r="280" spans="1:10" x14ac:dyDescent="0.15">
      <c r="A280" s="1">
        <v>42940</v>
      </c>
      <c r="B280" s="24" t="s">
        <v>82</v>
      </c>
      <c r="C280" s="27">
        <v>0.58515046296296302</v>
      </c>
      <c r="D280" s="25" t="s">
        <v>48</v>
      </c>
      <c r="E280" s="25" t="s">
        <v>49</v>
      </c>
      <c r="F280" s="52">
        <v>1</v>
      </c>
      <c r="G280" s="52">
        <v>3830</v>
      </c>
      <c r="H280" s="53">
        <f t="shared" si="8"/>
        <v>3830</v>
      </c>
      <c r="I280" s="1">
        <f t="shared" si="9"/>
        <v>42940</v>
      </c>
      <c r="J280" s="52">
        <v>2.2000000000000002</v>
      </c>
    </row>
    <row r="281" spans="1:10" x14ac:dyDescent="0.15">
      <c r="A281" s="1">
        <v>42940</v>
      </c>
      <c r="B281" s="24" t="s">
        <v>82</v>
      </c>
      <c r="C281" s="27">
        <v>0.58538194444444447</v>
      </c>
      <c r="D281" s="25" t="s">
        <v>48</v>
      </c>
      <c r="E281" s="25" t="s">
        <v>49</v>
      </c>
      <c r="F281" s="52">
        <v>1</v>
      </c>
      <c r="G281" s="52">
        <v>3831</v>
      </c>
      <c r="H281" s="53">
        <f t="shared" si="8"/>
        <v>3831</v>
      </c>
      <c r="I281" s="1">
        <f t="shared" si="9"/>
        <v>42940</v>
      </c>
      <c r="J281" s="52">
        <v>2.2000000000000002</v>
      </c>
    </row>
    <row r="282" spans="1:10" x14ac:dyDescent="0.15">
      <c r="A282" s="1">
        <v>42940</v>
      </c>
      <c r="B282" s="24" t="s">
        <v>82</v>
      </c>
      <c r="C282" s="27">
        <v>0.58560185185185187</v>
      </c>
      <c r="D282" s="25" t="s">
        <v>48</v>
      </c>
      <c r="E282" s="25" t="s">
        <v>49</v>
      </c>
      <c r="F282" s="52">
        <v>1</v>
      </c>
      <c r="G282" s="52">
        <v>3831</v>
      </c>
      <c r="H282" s="53">
        <f t="shared" si="8"/>
        <v>3831</v>
      </c>
      <c r="I282" s="1">
        <f t="shared" si="9"/>
        <v>42940</v>
      </c>
      <c r="J282" s="52">
        <v>2.2000000000000002</v>
      </c>
    </row>
    <row r="283" spans="1:10" x14ac:dyDescent="0.15">
      <c r="A283" s="1">
        <v>42940</v>
      </c>
      <c r="B283" s="24" t="s">
        <v>82</v>
      </c>
      <c r="C283" s="27">
        <v>0.5860995370370371</v>
      </c>
      <c r="D283" s="25" t="s">
        <v>48</v>
      </c>
      <c r="E283" s="25" t="s">
        <v>49</v>
      </c>
      <c r="F283" s="52">
        <v>1</v>
      </c>
      <c r="G283" s="52">
        <v>3831</v>
      </c>
      <c r="H283" s="53">
        <f t="shared" si="8"/>
        <v>3831</v>
      </c>
      <c r="I283" s="1">
        <f t="shared" si="9"/>
        <v>42940</v>
      </c>
      <c r="J283" s="52">
        <v>2.2000000000000002</v>
      </c>
    </row>
    <row r="284" spans="1:10" x14ac:dyDescent="0.15">
      <c r="A284" s="1">
        <v>42940</v>
      </c>
      <c r="B284" s="24" t="s">
        <v>82</v>
      </c>
      <c r="C284" s="27">
        <v>0.5860995370370371</v>
      </c>
      <c r="D284" s="25" t="s">
        <v>48</v>
      </c>
      <c r="E284" s="25" t="s">
        <v>49</v>
      </c>
      <c r="F284" s="52">
        <v>1</v>
      </c>
      <c r="G284" s="52">
        <v>3831</v>
      </c>
      <c r="H284" s="53">
        <f t="shared" si="8"/>
        <v>3831</v>
      </c>
      <c r="I284" s="1">
        <f t="shared" si="9"/>
        <v>42940</v>
      </c>
      <c r="J284" s="52">
        <v>2.2000000000000002</v>
      </c>
    </row>
    <row r="285" spans="1:10" x14ac:dyDescent="0.15">
      <c r="A285" s="1">
        <v>42940</v>
      </c>
      <c r="B285" s="24" t="s">
        <v>82</v>
      </c>
      <c r="C285" s="27">
        <v>0.58974537037037034</v>
      </c>
      <c r="D285" s="25" t="s">
        <v>48</v>
      </c>
      <c r="E285" s="25" t="s">
        <v>49</v>
      </c>
      <c r="F285" s="52">
        <v>1</v>
      </c>
      <c r="G285" s="52">
        <v>3831</v>
      </c>
      <c r="H285" s="53">
        <f t="shared" si="8"/>
        <v>3831</v>
      </c>
      <c r="I285" s="1">
        <f t="shared" si="9"/>
        <v>42940</v>
      </c>
      <c r="J285" s="52">
        <v>2.2000000000000002</v>
      </c>
    </row>
    <row r="286" spans="1:10" x14ac:dyDescent="0.15">
      <c r="A286" s="1">
        <v>42940</v>
      </c>
      <c r="B286" s="24" t="s">
        <v>82</v>
      </c>
      <c r="C286" s="27">
        <v>0.58974537037037034</v>
      </c>
      <c r="D286" s="25" t="s">
        <v>48</v>
      </c>
      <c r="E286" s="25" t="s">
        <v>49</v>
      </c>
      <c r="F286" s="52">
        <v>1</v>
      </c>
      <c r="G286" s="52">
        <v>3831</v>
      </c>
      <c r="H286" s="53">
        <f t="shared" si="8"/>
        <v>3831</v>
      </c>
      <c r="I286" s="1">
        <f t="shared" si="9"/>
        <v>42940</v>
      </c>
      <c r="J286" s="52">
        <v>2.2000000000000002</v>
      </c>
    </row>
    <row r="287" spans="1:10" x14ac:dyDescent="0.15">
      <c r="A287" s="1">
        <v>42940</v>
      </c>
      <c r="B287" s="24" t="s">
        <v>82</v>
      </c>
      <c r="C287" s="27">
        <v>0.58974537037037034</v>
      </c>
      <c r="D287" s="25" t="s">
        <v>48</v>
      </c>
      <c r="E287" s="25" t="s">
        <v>49</v>
      </c>
      <c r="F287" s="52">
        <v>1</v>
      </c>
      <c r="G287" s="52">
        <v>3831</v>
      </c>
      <c r="H287" s="53">
        <f t="shared" si="8"/>
        <v>3831</v>
      </c>
      <c r="I287" s="1">
        <f t="shared" si="9"/>
        <v>42940</v>
      </c>
      <c r="J287" s="52">
        <v>2.2000000000000002</v>
      </c>
    </row>
    <row r="288" spans="1:10" x14ac:dyDescent="0.15">
      <c r="A288" s="1">
        <v>42940</v>
      </c>
      <c r="B288" s="24" t="s">
        <v>82</v>
      </c>
      <c r="C288" s="27">
        <v>0.59052083333333327</v>
      </c>
      <c r="D288" s="25" t="s">
        <v>48</v>
      </c>
      <c r="E288" s="25" t="s">
        <v>49</v>
      </c>
      <c r="F288" s="52">
        <v>1</v>
      </c>
      <c r="G288" s="52">
        <v>3832</v>
      </c>
      <c r="H288" s="53">
        <f t="shared" si="8"/>
        <v>3832</v>
      </c>
      <c r="I288" s="1">
        <f t="shared" si="9"/>
        <v>42940</v>
      </c>
      <c r="J288" s="52">
        <v>2.2000000000000002</v>
      </c>
    </row>
    <row r="289" spans="1:10" x14ac:dyDescent="0.15">
      <c r="A289" s="1">
        <v>42940</v>
      </c>
      <c r="B289" s="24" t="s">
        <v>82</v>
      </c>
      <c r="C289" s="27">
        <v>0.59052083333333327</v>
      </c>
      <c r="D289" s="25" t="s">
        <v>48</v>
      </c>
      <c r="E289" s="25" t="s">
        <v>49</v>
      </c>
      <c r="F289" s="52">
        <v>1</v>
      </c>
      <c r="G289" s="52">
        <v>3832</v>
      </c>
      <c r="H289" s="53">
        <f t="shared" si="8"/>
        <v>3832</v>
      </c>
      <c r="I289" s="1">
        <f t="shared" si="9"/>
        <v>42940</v>
      </c>
      <c r="J289" s="52">
        <v>2.2000000000000002</v>
      </c>
    </row>
    <row r="290" spans="1:10" x14ac:dyDescent="0.15">
      <c r="A290" s="1">
        <v>42940</v>
      </c>
      <c r="B290" s="24" t="s">
        <v>82</v>
      </c>
      <c r="C290" s="27">
        <v>0.59052083333333327</v>
      </c>
      <c r="D290" s="25" t="s">
        <v>48</v>
      </c>
      <c r="E290" s="25" t="s">
        <v>49</v>
      </c>
      <c r="F290" s="52">
        <v>1</v>
      </c>
      <c r="G290" s="52">
        <v>3832</v>
      </c>
      <c r="H290" s="53">
        <f t="shared" si="8"/>
        <v>3832</v>
      </c>
      <c r="I290" s="1">
        <f t="shared" si="9"/>
        <v>42940</v>
      </c>
      <c r="J290" s="52">
        <v>2.2000000000000002</v>
      </c>
    </row>
    <row r="291" spans="1:10" x14ac:dyDescent="0.15">
      <c r="A291" s="1">
        <v>42940</v>
      </c>
      <c r="B291" s="24" t="s">
        <v>82</v>
      </c>
      <c r="C291" s="27">
        <v>0.59052083333333327</v>
      </c>
      <c r="D291" s="25" t="s">
        <v>48</v>
      </c>
      <c r="E291" s="25" t="s">
        <v>49</v>
      </c>
      <c r="F291" s="52">
        <v>1</v>
      </c>
      <c r="G291" s="52">
        <v>3832</v>
      </c>
      <c r="H291" s="53">
        <f t="shared" si="8"/>
        <v>3832</v>
      </c>
      <c r="I291" s="1">
        <f t="shared" si="9"/>
        <v>42940</v>
      </c>
      <c r="J291" s="52">
        <v>2.2000000000000002</v>
      </c>
    </row>
    <row r="292" spans="1:10" x14ac:dyDescent="0.15">
      <c r="A292" s="1">
        <v>42940</v>
      </c>
      <c r="B292" s="24" t="s">
        <v>82</v>
      </c>
      <c r="C292" s="27">
        <v>0.59052083333333327</v>
      </c>
      <c r="D292" s="25" t="s">
        <v>48</v>
      </c>
      <c r="E292" s="25" t="s">
        <v>49</v>
      </c>
      <c r="F292" s="52">
        <v>1</v>
      </c>
      <c r="G292" s="52">
        <v>3832</v>
      </c>
      <c r="H292" s="53">
        <f t="shared" si="8"/>
        <v>3832</v>
      </c>
      <c r="I292" s="1">
        <f t="shared" si="9"/>
        <v>42940</v>
      </c>
      <c r="J292" s="52">
        <v>2.2000000000000002</v>
      </c>
    </row>
    <row r="293" spans="1:10" x14ac:dyDescent="0.15">
      <c r="A293" s="1">
        <v>42940</v>
      </c>
      <c r="B293" s="24" t="s">
        <v>82</v>
      </c>
      <c r="C293" s="27">
        <v>0.5921643518518519</v>
      </c>
      <c r="D293" s="25" t="s">
        <v>48</v>
      </c>
      <c r="E293" s="25" t="s">
        <v>49</v>
      </c>
      <c r="F293" s="52">
        <v>1</v>
      </c>
      <c r="G293" s="52">
        <v>3834</v>
      </c>
      <c r="H293" s="53">
        <f t="shared" si="8"/>
        <v>3834</v>
      </c>
      <c r="I293" s="1">
        <f t="shared" si="9"/>
        <v>42940</v>
      </c>
      <c r="J293" s="52">
        <v>2.2000000000000002</v>
      </c>
    </row>
    <row r="294" spans="1:10" x14ac:dyDescent="0.15">
      <c r="A294" s="1">
        <v>42940</v>
      </c>
      <c r="B294" s="24" t="s">
        <v>82</v>
      </c>
      <c r="C294" s="27">
        <v>0.59217592592592594</v>
      </c>
      <c r="D294" s="25" t="s">
        <v>48</v>
      </c>
      <c r="E294" s="25" t="s">
        <v>49</v>
      </c>
      <c r="F294" s="52">
        <v>2</v>
      </c>
      <c r="G294" s="52">
        <v>3834</v>
      </c>
      <c r="H294" s="53">
        <f t="shared" si="8"/>
        <v>7668</v>
      </c>
      <c r="I294" s="1">
        <f t="shared" si="9"/>
        <v>42940</v>
      </c>
      <c r="J294" s="52">
        <v>4.4000000000000004</v>
      </c>
    </row>
    <row r="295" spans="1:10" x14ac:dyDescent="0.15">
      <c r="A295" s="1">
        <v>42940</v>
      </c>
      <c r="B295" s="24" t="s">
        <v>82</v>
      </c>
      <c r="C295" s="27">
        <v>0.59217592592592594</v>
      </c>
      <c r="D295" s="25" t="s">
        <v>48</v>
      </c>
      <c r="E295" s="25" t="s">
        <v>49</v>
      </c>
      <c r="F295" s="52">
        <v>2</v>
      </c>
      <c r="G295" s="52">
        <v>3834</v>
      </c>
      <c r="H295" s="53">
        <f t="shared" si="8"/>
        <v>7668</v>
      </c>
      <c r="I295" s="1">
        <f t="shared" si="9"/>
        <v>42940</v>
      </c>
      <c r="J295" s="52">
        <v>4.4000000000000004</v>
      </c>
    </row>
    <row r="296" spans="1:10" x14ac:dyDescent="0.15">
      <c r="A296" s="1">
        <v>42940</v>
      </c>
      <c r="B296" s="24" t="s">
        <v>82</v>
      </c>
      <c r="C296" s="27">
        <v>0.59217592592592594</v>
      </c>
      <c r="D296" s="25" t="s">
        <v>48</v>
      </c>
      <c r="E296" s="25" t="s">
        <v>49</v>
      </c>
      <c r="F296" s="52">
        <v>2</v>
      </c>
      <c r="G296" s="52">
        <v>3834</v>
      </c>
      <c r="H296" s="53">
        <f t="shared" si="8"/>
        <v>7668</v>
      </c>
      <c r="I296" s="1">
        <f t="shared" si="9"/>
        <v>42940</v>
      </c>
      <c r="J296" s="52">
        <v>4.4000000000000004</v>
      </c>
    </row>
    <row r="297" spans="1:10" x14ac:dyDescent="0.15">
      <c r="A297" s="1">
        <v>42940</v>
      </c>
      <c r="B297" s="24" t="s">
        <v>82</v>
      </c>
      <c r="C297" s="27">
        <v>0.59274305555555562</v>
      </c>
      <c r="D297" s="25" t="s">
        <v>50</v>
      </c>
      <c r="E297" s="25" t="s">
        <v>47</v>
      </c>
      <c r="F297" s="52">
        <v>1</v>
      </c>
      <c r="G297" s="52">
        <v>3833</v>
      </c>
      <c r="H297" s="53">
        <f t="shared" si="8"/>
        <v>3833</v>
      </c>
      <c r="I297" s="1">
        <f t="shared" si="9"/>
        <v>42940</v>
      </c>
      <c r="J297" s="52">
        <v>2.2000000000000002</v>
      </c>
    </row>
    <row r="298" spans="1:10" x14ac:dyDescent="0.15">
      <c r="A298" s="1">
        <v>42940</v>
      </c>
      <c r="B298" s="24" t="s">
        <v>82</v>
      </c>
      <c r="C298" s="27">
        <v>0.59280092592592593</v>
      </c>
      <c r="D298" s="25" t="s">
        <v>50</v>
      </c>
      <c r="E298" s="25" t="s">
        <v>47</v>
      </c>
      <c r="F298" s="52">
        <v>1</v>
      </c>
      <c r="G298" s="52">
        <v>3833</v>
      </c>
      <c r="H298" s="53">
        <f t="shared" si="8"/>
        <v>3833</v>
      </c>
      <c r="I298" s="1">
        <f t="shared" si="9"/>
        <v>42940</v>
      </c>
      <c r="J298" s="52">
        <v>2.2000000000000002</v>
      </c>
    </row>
    <row r="299" spans="1:10" x14ac:dyDescent="0.15">
      <c r="A299" s="1">
        <v>42940</v>
      </c>
      <c r="B299" s="24" t="s">
        <v>82</v>
      </c>
      <c r="C299" s="27">
        <v>0.59315972222222224</v>
      </c>
      <c r="D299" s="25" t="s">
        <v>50</v>
      </c>
      <c r="E299" s="25" t="s">
        <v>47</v>
      </c>
      <c r="F299" s="52">
        <v>1</v>
      </c>
      <c r="G299" s="52">
        <v>3833</v>
      </c>
      <c r="H299" s="53">
        <f t="shared" si="8"/>
        <v>3833</v>
      </c>
      <c r="I299" s="1">
        <f t="shared" si="9"/>
        <v>42940</v>
      </c>
      <c r="J299" s="52">
        <v>2.2000000000000002</v>
      </c>
    </row>
    <row r="300" spans="1:10" x14ac:dyDescent="0.15">
      <c r="A300" s="1">
        <v>42940</v>
      </c>
      <c r="B300" s="24" t="s">
        <v>82</v>
      </c>
      <c r="C300" s="27">
        <v>0.59317129629629628</v>
      </c>
      <c r="D300" s="25" t="s">
        <v>50</v>
      </c>
      <c r="E300" s="25" t="s">
        <v>47</v>
      </c>
      <c r="F300" s="52">
        <v>1</v>
      </c>
      <c r="G300" s="52">
        <v>3833</v>
      </c>
      <c r="H300" s="53">
        <f t="shared" si="8"/>
        <v>3833</v>
      </c>
      <c r="I300" s="1">
        <f t="shared" si="9"/>
        <v>42940</v>
      </c>
      <c r="J300" s="52">
        <v>2.2000000000000002</v>
      </c>
    </row>
    <row r="301" spans="1:10" x14ac:dyDescent="0.15">
      <c r="A301" s="1">
        <v>42940</v>
      </c>
      <c r="B301" s="24" t="s">
        <v>82</v>
      </c>
      <c r="C301" s="27">
        <v>0.59334490740740742</v>
      </c>
      <c r="D301" s="25" t="s">
        <v>50</v>
      </c>
      <c r="E301" s="25" t="s">
        <v>47</v>
      </c>
      <c r="F301" s="52">
        <v>1</v>
      </c>
      <c r="G301" s="52">
        <v>3833</v>
      </c>
      <c r="H301" s="53">
        <f t="shared" si="8"/>
        <v>3833</v>
      </c>
      <c r="I301" s="1">
        <f t="shared" si="9"/>
        <v>42940</v>
      </c>
      <c r="J301" s="52">
        <v>2.2000000000000002</v>
      </c>
    </row>
    <row r="302" spans="1:10" x14ac:dyDescent="0.15">
      <c r="A302" s="1">
        <v>42940</v>
      </c>
      <c r="B302" s="24" t="s">
        <v>82</v>
      </c>
      <c r="C302" s="27">
        <v>0.59341435185185187</v>
      </c>
      <c r="D302" s="25" t="s">
        <v>50</v>
      </c>
      <c r="E302" s="25" t="s">
        <v>47</v>
      </c>
      <c r="F302" s="52">
        <v>1</v>
      </c>
      <c r="G302" s="52">
        <v>3833</v>
      </c>
      <c r="H302" s="53">
        <f t="shared" si="8"/>
        <v>3833</v>
      </c>
      <c r="I302" s="1">
        <f t="shared" si="9"/>
        <v>42940</v>
      </c>
      <c r="J302" s="52">
        <v>2.2000000000000002</v>
      </c>
    </row>
    <row r="303" spans="1:10" x14ac:dyDescent="0.15">
      <c r="A303" s="1">
        <v>42940</v>
      </c>
      <c r="B303" s="24" t="s">
        <v>82</v>
      </c>
      <c r="C303" s="27">
        <v>0.59341435185185187</v>
      </c>
      <c r="D303" s="25" t="s">
        <v>50</v>
      </c>
      <c r="E303" s="25" t="s">
        <v>47</v>
      </c>
      <c r="F303" s="52">
        <v>1</v>
      </c>
      <c r="G303" s="52">
        <v>3833</v>
      </c>
      <c r="H303" s="53">
        <f t="shared" si="8"/>
        <v>3833</v>
      </c>
      <c r="I303" s="1">
        <f t="shared" si="9"/>
        <v>42940</v>
      </c>
      <c r="J303" s="52">
        <v>2.2000000000000002</v>
      </c>
    </row>
    <row r="304" spans="1:10" x14ac:dyDescent="0.15">
      <c r="A304" s="1">
        <v>42940</v>
      </c>
      <c r="B304" s="24" t="s">
        <v>82</v>
      </c>
      <c r="C304" s="27">
        <v>0.59347222222222229</v>
      </c>
      <c r="D304" s="25" t="s">
        <v>50</v>
      </c>
      <c r="E304" s="25" t="s">
        <v>47</v>
      </c>
      <c r="F304" s="52">
        <v>1</v>
      </c>
      <c r="G304" s="52">
        <v>3833</v>
      </c>
      <c r="H304" s="53">
        <f t="shared" si="8"/>
        <v>3833</v>
      </c>
      <c r="I304" s="1">
        <f t="shared" si="9"/>
        <v>42940</v>
      </c>
      <c r="J304" s="52">
        <v>2.2000000000000002</v>
      </c>
    </row>
    <row r="305" spans="1:10" x14ac:dyDescent="0.15">
      <c r="A305" s="1">
        <v>42940</v>
      </c>
      <c r="B305" s="24" t="s">
        <v>82</v>
      </c>
      <c r="C305" s="27">
        <v>0.59348379629629633</v>
      </c>
      <c r="D305" s="25" t="s">
        <v>50</v>
      </c>
      <c r="E305" s="25" t="s">
        <v>47</v>
      </c>
      <c r="F305" s="52">
        <v>1</v>
      </c>
      <c r="G305" s="52">
        <v>3833</v>
      </c>
      <c r="H305" s="53">
        <f t="shared" si="8"/>
        <v>3833</v>
      </c>
      <c r="I305" s="1">
        <f t="shared" si="9"/>
        <v>42940</v>
      </c>
      <c r="J305" s="52">
        <v>2.2000000000000002</v>
      </c>
    </row>
    <row r="306" spans="1:10" x14ac:dyDescent="0.15">
      <c r="A306" s="1">
        <v>42940</v>
      </c>
      <c r="B306" s="24" t="s">
        <v>82</v>
      </c>
      <c r="C306" s="27">
        <v>0.5935300925925926</v>
      </c>
      <c r="D306" s="25" t="s">
        <v>50</v>
      </c>
      <c r="E306" s="25" t="s">
        <v>47</v>
      </c>
      <c r="F306" s="52">
        <v>1</v>
      </c>
      <c r="G306" s="52">
        <v>3833</v>
      </c>
      <c r="H306" s="53">
        <f t="shared" si="8"/>
        <v>3833</v>
      </c>
      <c r="I306" s="1">
        <f t="shared" si="9"/>
        <v>42940</v>
      </c>
      <c r="J306" s="52">
        <v>2.2000000000000002</v>
      </c>
    </row>
    <row r="307" spans="1:10" x14ac:dyDescent="0.15">
      <c r="A307" s="1">
        <v>42940</v>
      </c>
      <c r="B307" s="24" t="s">
        <v>82</v>
      </c>
      <c r="C307" s="27">
        <v>0.59359953703703705</v>
      </c>
      <c r="D307" s="25" t="s">
        <v>50</v>
      </c>
      <c r="E307" s="25" t="s">
        <v>47</v>
      </c>
      <c r="F307" s="52">
        <v>1</v>
      </c>
      <c r="G307" s="52">
        <v>3833</v>
      </c>
      <c r="H307" s="53">
        <f t="shared" si="8"/>
        <v>3833</v>
      </c>
      <c r="I307" s="1">
        <f t="shared" si="9"/>
        <v>42940</v>
      </c>
      <c r="J307" s="52">
        <v>2.2000000000000002</v>
      </c>
    </row>
    <row r="308" spans="1:10" x14ac:dyDescent="0.15">
      <c r="A308" s="1">
        <v>42940</v>
      </c>
      <c r="B308" s="24" t="s">
        <v>82</v>
      </c>
      <c r="C308" s="27">
        <v>0.59363425925925928</v>
      </c>
      <c r="D308" s="25" t="s">
        <v>50</v>
      </c>
      <c r="E308" s="25" t="s">
        <v>47</v>
      </c>
      <c r="F308" s="52">
        <v>1</v>
      </c>
      <c r="G308" s="52">
        <v>3833</v>
      </c>
      <c r="H308" s="53">
        <f t="shared" si="8"/>
        <v>3833</v>
      </c>
      <c r="I308" s="1">
        <f t="shared" si="9"/>
        <v>42940</v>
      </c>
      <c r="J308" s="52">
        <v>2.2000000000000002</v>
      </c>
    </row>
    <row r="309" spans="1:10" x14ac:dyDescent="0.15">
      <c r="A309" s="1">
        <v>42940</v>
      </c>
      <c r="B309" s="24" t="s">
        <v>82</v>
      </c>
      <c r="C309" s="27">
        <v>0.59365740740740736</v>
      </c>
      <c r="D309" s="25" t="s">
        <v>50</v>
      </c>
      <c r="E309" s="25" t="s">
        <v>47</v>
      </c>
      <c r="F309" s="52">
        <v>1</v>
      </c>
      <c r="G309" s="52">
        <v>3833</v>
      </c>
      <c r="H309" s="53">
        <f t="shared" si="8"/>
        <v>3833</v>
      </c>
      <c r="I309" s="1">
        <f t="shared" si="9"/>
        <v>42940</v>
      </c>
      <c r="J309" s="52">
        <v>2.2000000000000002</v>
      </c>
    </row>
    <row r="310" spans="1:10" x14ac:dyDescent="0.15">
      <c r="A310" s="1">
        <v>42940</v>
      </c>
      <c r="B310" s="24" t="s">
        <v>82</v>
      </c>
      <c r="C310" s="27">
        <v>0.59366898148148151</v>
      </c>
      <c r="D310" s="25" t="s">
        <v>50</v>
      </c>
      <c r="E310" s="25" t="s">
        <v>47</v>
      </c>
      <c r="F310" s="52">
        <v>1</v>
      </c>
      <c r="G310" s="52">
        <v>3833</v>
      </c>
      <c r="H310" s="53">
        <f t="shared" si="8"/>
        <v>3833</v>
      </c>
      <c r="I310" s="1">
        <f t="shared" si="9"/>
        <v>42940</v>
      </c>
      <c r="J310" s="52">
        <v>2.2000000000000002</v>
      </c>
    </row>
    <row r="311" spans="1:10" x14ac:dyDescent="0.15">
      <c r="A311" s="1">
        <v>42940</v>
      </c>
      <c r="B311" s="24" t="s">
        <v>82</v>
      </c>
      <c r="C311" s="27">
        <v>0.59368055555555554</v>
      </c>
      <c r="D311" s="25" t="s">
        <v>50</v>
      </c>
      <c r="E311" s="25" t="s">
        <v>47</v>
      </c>
      <c r="F311" s="52">
        <v>1</v>
      </c>
      <c r="G311" s="52">
        <v>3833</v>
      </c>
      <c r="H311" s="53">
        <f t="shared" si="8"/>
        <v>3833</v>
      </c>
      <c r="I311" s="1">
        <f t="shared" si="9"/>
        <v>42940</v>
      </c>
      <c r="J311" s="52">
        <v>2.2000000000000002</v>
      </c>
    </row>
    <row r="312" spans="1:10" x14ac:dyDescent="0.15">
      <c r="A312" s="1">
        <v>42940</v>
      </c>
      <c r="B312" s="24" t="s">
        <v>82</v>
      </c>
      <c r="C312" s="27">
        <v>0.59439814814814818</v>
      </c>
      <c r="D312" s="25" t="s">
        <v>48</v>
      </c>
      <c r="E312" s="25" t="s">
        <v>49</v>
      </c>
      <c r="F312" s="52">
        <v>1</v>
      </c>
      <c r="G312" s="52">
        <v>3832</v>
      </c>
      <c r="H312" s="53">
        <f t="shared" si="8"/>
        <v>3832</v>
      </c>
      <c r="I312" s="1">
        <f t="shared" si="9"/>
        <v>42940</v>
      </c>
      <c r="J312" s="52">
        <v>2.2000000000000002</v>
      </c>
    </row>
    <row r="313" spans="1:10" x14ac:dyDescent="0.15">
      <c r="A313" s="1">
        <v>42940</v>
      </c>
      <c r="B313" s="24" t="s">
        <v>82</v>
      </c>
      <c r="C313" s="27">
        <v>0.59459490740740739</v>
      </c>
      <c r="D313" s="25" t="s">
        <v>48</v>
      </c>
      <c r="E313" s="25" t="s">
        <v>49</v>
      </c>
      <c r="F313" s="52">
        <v>1</v>
      </c>
      <c r="G313" s="52">
        <v>3832</v>
      </c>
      <c r="H313" s="53">
        <f t="shared" si="8"/>
        <v>3832</v>
      </c>
      <c r="I313" s="1">
        <f t="shared" si="9"/>
        <v>42940</v>
      </c>
      <c r="J313" s="52">
        <v>2.2000000000000002</v>
      </c>
    </row>
    <row r="314" spans="1:10" x14ac:dyDescent="0.15">
      <c r="A314" s="1">
        <v>42940</v>
      </c>
      <c r="B314" s="24" t="s">
        <v>82</v>
      </c>
      <c r="C314" s="27">
        <v>0.59467592592592589</v>
      </c>
      <c r="D314" s="25" t="s">
        <v>48</v>
      </c>
      <c r="E314" s="25" t="s">
        <v>49</v>
      </c>
      <c r="F314" s="52">
        <v>1</v>
      </c>
      <c r="G314" s="52">
        <v>3832</v>
      </c>
      <c r="H314" s="53">
        <f t="shared" si="8"/>
        <v>3832</v>
      </c>
      <c r="I314" s="1">
        <f t="shared" si="9"/>
        <v>42940</v>
      </c>
      <c r="J314" s="52">
        <v>2.2000000000000002</v>
      </c>
    </row>
    <row r="315" spans="1:10" x14ac:dyDescent="0.15">
      <c r="A315" s="1">
        <v>42940</v>
      </c>
      <c r="B315" s="24" t="s">
        <v>82</v>
      </c>
      <c r="C315" s="27">
        <v>0.59467592592592589</v>
      </c>
      <c r="D315" s="25" t="s">
        <v>48</v>
      </c>
      <c r="E315" s="25" t="s">
        <v>49</v>
      </c>
      <c r="F315" s="52">
        <v>1</v>
      </c>
      <c r="G315" s="52">
        <v>3832</v>
      </c>
      <c r="H315" s="53">
        <f t="shared" si="8"/>
        <v>3832</v>
      </c>
      <c r="I315" s="1">
        <f t="shared" si="9"/>
        <v>42940</v>
      </c>
      <c r="J315" s="52">
        <v>2.2000000000000002</v>
      </c>
    </row>
    <row r="316" spans="1:10" x14ac:dyDescent="0.15">
      <c r="A316" s="1">
        <v>42940</v>
      </c>
      <c r="B316" s="24" t="s">
        <v>82</v>
      </c>
      <c r="C316" s="27">
        <v>0.59467592592592589</v>
      </c>
      <c r="D316" s="25" t="s">
        <v>48</v>
      </c>
      <c r="E316" s="25" t="s">
        <v>49</v>
      </c>
      <c r="F316" s="52">
        <v>1</v>
      </c>
      <c r="G316" s="52">
        <v>3832</v>
      </c>
      <c r="H316" s="53">
        <f t="shared" si="8"/>
        <v>3832</v>
      </c>
      <c r="I316" s="1">
        <f t="shared" si="9"/>
        <v>42940</v>
      </c>
      <c r="J316" s="52">
        <v>2.2000000000000002</v>
      </c>
    </row>
    <row r="317" spans="1:10" x14ac:dyDescent="0.15">
      <c r="A317" s="1">
        <v>42940</v>
      </c>
      <c r="B317" s="24" t="s">
        <v>82</v>
      </c>
      <c r="C317" s="27">
        <v>0.59467592592592589</v>
      </c>
      <c r="D317" s="25" t="s">
        <v>48</v>
      </c>
      <c r="E317" s="25" t="s">
        <v>49</v>
      </c>
      <c r="F317" s="52">
        <v>1</v>
      </c>
      <c r="G317" s="52">
        <v>3832</v>
      </c>
      <c r="H317" s="53">
        <f t="shared" si="8"/>
        <v>3832</v>
      </c>
      <c r="I317" s="1">
        <f t="shared" si="9"/>
        <v>42940</v>
      </c>
      <c r="J317" s="52">
        <v>2.2000000000000002</v>
      </c>
    </row>
    <row r="318" spans="1:10" x14ac:dyDescent="0.15">
      <c r="A318" s="1">
        <v>42940</v>
      </c>
      <c r="B318" s="24" t="s">
        <v>82</v>
      </c>
      <c r="C318" s="27">
        <v>0.59474537037037034</v>
      </c>
      <c r="D318" s="25" t="s">
        <v>48</v>
      </c>
      <c r="E318" s="25" t="s">
        <v>49</v>
      </c>
      <c r="F318" s="52">
        <v>1</v>
      </c>
      <c r="G318" s="52">
        <v>3833</v>
      </c>
      <c r="H318" s="53">
        <f t="shared" si="8"/>
        <v>3833</v>
      </c>
      <c r="I318" s="1">
        <f t="shared" si="9"/>
        <v>42940</v>
      </c>
      <c r="J318" s="52">
        <v>2.2000000000000002</v>
      </c>
    </row>
    <row r="319" spans="1:10" x14ac:dyDescent="0.15">
      <c r="A319" s="1">
        <v>42940</v>
      </c>
      <c r="B319" s="24" t="s">
        <v>82</v>
      </c>
      <c r="C319" s="27">
        <v>0.59474537037037034</v>
      </c>
      <c r="D319" s="25" t="s">
        <v>48</v>
      </c>
      <c r="E319" s="25" t="s">
        <v>49</v>
      </c>
      <c r="F319" s="52">
        <v>1</v>
      </c>
      <c r="G319" s="52">
        <v>3833</v>
      </c>
      <c r="H319" s="53">
        <f t="shared" si="8"/>
        <v>3833</v>
      </c>
      <c r="I319" s="1">
        <f t="shared" si="9"/>
        <v>42940</v>
      </c>
      <c r="J319" s="52">
        <v>2.2000000000000002</v>
      </c>
    </row>
    <row r="320" spans="1:10" x14ac:dyDescent="0.15">
      <c r="A320" s="1">
        <v>42940</v>
      </c>
      <c r="B320" s="24" t="s">
        <v>82</v>
      </c>
      <c r="C320" s="27">
        <v>0.59475694444444438</v>
      </c>
      <c r="D320" s="25" t="s">
        <v>48</v>
      </c>
      <c r="E320" s="25" t="s">
        <v>49</v>
      </c>
      <c r="F320" s="52">
        <v>1</v>
      </c>
      <c r="G320" s="52">
        <v>3833</v>
      </c>
      <c r="H320" s="53">
        <f t="shared" si="8"/>
        <v>3833</v>
      </c>
      <c r="I320" s="1">
        <f t="shared" si="9"/>
        <v>42940</v>
      </c>
      <c r="J320" s="52">
        <v>2.2000000000000002</v>
      </c>
    </row>
    <row r="321" spans="1:10" x14ac:dyDescent="0.15">
      <c r="A321" s="1">
        <v>42940</v>
      </c>
      <c r="B321" s="24" t="s">
        <v>82</v>
      </c>
      <c r="C321" s="27">
        <v>0.59475694444444438</v>
      </c>
      <c r="D321" s="25" t="s">
        <v>48</v>
      </c>
      <c r="E321" s="25" t="s">
        <v>49</v>
      </c>
      <c r="F321" s="52">
        <v>1</v>
      </c>
      <c r="G321" s="52">
        <v>3833</v>
      </c>
      <c r="H321" s="53">
        <f t="shared" si="8"/>
        <v>3833</v>
      </c>
      <c r="I321" s="1">
        <f t="shared" si="9"/>
        <v>42940</v>
      </c>
      <c r="J321" s="52">
        <v>2.2000000000000002</v>
      </c>
    </row>
    <row r="322" spans="1:10" x14ac:dyDescent="0.15">
      <c r="A322" s="1">
        <v>42940</v>
      </c>
      <c r="B322" s="24" t="s">
        <v>82</v>
      </c>
      <c r="C322" s="27">
        <v>0.59475694444444438</v>
      </c>
      <c r="D322" s="25" t="s">
        <v>48</v>
      </c>
      <c r="E322" s="25" t="s">
        <v>49</v>
      </c>
      <c r="F322" s="52">
        <v>1</v>
      </c>
      <c r="G322" s="52">
        <v>3833</v>
      </c>
      <c r="H322" s="53">
        <f t="shared" ref="H322:H385" si="10">G322*F322</f>
        <v>3833</v>
      </c>
      <c r="I322" s="1">
        <f t="shared" ref="I322:I385" si="11">IF(C322&gt;0.7046875,WORKDAY(A322,-1),A322)</f>
        <v>42940</v>
      </c>
      <c r="J322" s="52">
        <v>2.2000000000000002</v>
      </c>
    </row>
    <row r="323" spans="1:10" x14ac:dyDescent="0.15">
      <c r="A323" s="1">
        <v>42940</v>
      </c>
      <c r="B323" s="24" t="s">
        <v>82</v>
      </c>
      <c r="C323" s="27">
        <v>0.59475694444444438</v>
      </c>
      <c r="D323" s="25" t="s">
        <v>48</v>
      </c>
      <c r="E323" s="25" t="s">
        <v>49</v>
      </c>
      <c r="F323" s="52">
        <v>1</v>
      </c>
      <c r="G323" s="52">
        <v>3833</v>
      </c>
      <c r="H323" s="53">
        <f t="shared" si="10"/>
        <v>3833</v>
      </c>
      <c r="I323" s="1">
        <f t="shared" si="11"/>
        <v>42940</v>
      </c>
      <c r="J323" s="52">
        <v>2.2000000000000002</v>
      </c>
    </row>
    <row r="324" spans="1:10" x14ac:dyDescent="0.15">
      <c r="A324" s="1">
        <v>42940</v>
      </c>
      <c r="B324" s="24" t="s">
        <v>82</v>
      </c>
      <c r="C324" s="27">
        <v>0.59864583333333332</v>
      </c>
      <c r="D324" s="25" t="s">
        <v>48</v>
      </c>
      <c r="E324" s="25" t="s">
        <v>49</v>
      </c>
      <c r="F324" s="52">
        <v>1</v>
      </c>
      <c r="G324" s="52">
        <v>3833</v>
      </c>
      <c r="H324" s="53">
        <f t="shared" si="10"/>
        <v>3833</v>
      </c>
      <c r="I324" s="1">
        <f t="shared" si="11"/>
        <v>42940</v>
      </c>
      <c r="J324" s="52">
        <v>2.2000000000000002</v>
      </c>
    </row>
    <row r="325" spans="1:10" x14ac:dyDescent="0.15">
      <c r="A325" s="1">
        <v>42940</v>
      </c>
      <c r="B325" s="24" t="s">
        <v>82</v>
      </c>
      <c r="C325" s="27">
        <v>0.59865740740740747</v>
      </c>
      <c r="D325" s="25" t="s">
        <v>48</v>
      </c>
      <c r="E325" s="25" t="s">
        <v>49</v>
      </c>
      <c r="F325" s="52">
        <v>1</v>
      </c>
      <c r="G325" s="52">
        <v>3833</v>
      </c>
      <c r="H325" s="53">
        <f t="shared" si="10"/>
        <v>3833</v>
      </c>
      <c r="I325" s="1">
        <f t="shared" si="11"/>
        <v>42940</v>
      </c>
      <c r="J325" s="52">
        <v>2.2000000000000002</v>
      </c>
    </row>
    <row r="326" spans="1:10" x14ac:dyDescent="0.15">
      <c r="A326" s="1">
        <v>42940</v>
      </c>
      <c r="B326" s="24" t="s">
        <v>82</v>
      </c>
      <c r="C326" s="27">
        <v>0.59876157407407404</v>
      </c>
      <c r="D326" s="25" t="s">
        <v>48</v>
      </c>
      <c r="E326" s="25" t="s">
        <v>49</v>
      </c>
      <c r="F326" s="52">
        <v>1</v>
      </c>
      <c r="G326" s="52">
        <v>3833</v>
      </c>
      <c r="H326" s="53">
        <f t="shared" si="10"/>
        <v>3833</v>
      </c>
      <c r="I326" s="1">
        <f t="shared" si="11"/>
        <v>42940</v>
      </c>
      <c r="J326" s="52">
        <v>2.2000000000000002</v>
      </c>
    </row>
    <row r="327" spans="1:10" x14ac:dyDescent="0.15">
      <c r="A327" s="1">
        <v>42940</v>
      </c>
      <c r="B327" s="24" t="s">
        <v>82</v>
      </c>
      <c r="C327" s="27">
        <v>0.59877314814814808</v>
      </c>
      <c r="D327" s="25" t="s">
        <v>48</v>
      </c>
      <c r="E327" s="25" t="s">
        <v>49</v>
      </c>
      <c r="F327" s="52">
        <v>1</v>
      </c>
      <c r="G327" s="52">
        <v>3833</v>
      </c>
      <c r="H327" s="53">
        <f t="shared" si="10"/>
        <v>3833</v>
      </c>
      <c r="I327" s="1">
        <f t="shared" si="11"/>
        <v>42940</v>
      </c>
      <c r="J327" s="52">
        <v>2.2000000000000002</v>
      </c>
    </row>
    <row r="328" spans="1:10" x14ac:dyDescent="0.15">
      <c r="A328" s="1">
        <v>42940</v>
      </c>
      <c r="B328" s="24" t="s">
        <v>82</v>
      </c>
      <c r="C328" s="27">
        <v>0.59878472222222223</v>
      </c>
      <c r="D328" s="25" t="s">
        <v>48</v>
      </c>
      <c r="E328" s="25" t="s">
        <v>49</v>
      </c>
      <c r="F328" s="52">
        <v>1</v>
      </c>
      <c r="G328" s="52">
        <v>3833</v>
      </c>
      <c r="H328" s="53">
        <f t="shared" si="10"/>
        <v>3833</v>
      </c>
      <c r="I328" s="1">
        <f t="shared" si="11"/>
        <v>42940</v>
      </c>
      <c r="J328" s="52">
        <v>2.2000000000000002</v>
      </c>
    </row>
    <row r="329" spans="1:10" x14ac:dyDescent="0.15">
      <c r="A329" s="1">
        <v>42940</v>
      </c>
      <c r="B329" s="24" t="s">
        <v>82</v>
      </c>
      <c r="C329" s="27">
        <v>0.59880787037037042</v>
      </c>
      <c r="D329" s="25" t="s">
        <v>48</v>
      </c>
      <c r="E329" s="25" t="s">
        <v>49</v>
      </c>
      <c r="F329" s="52">
        <v>1</v>
      </c>
      <c r="G329" s="52">
        <v>3833</v>
      </c>
      <c r="H329" s="53">
        <f t="shared" si="10"/>
        <v>3833</v>
      </c>
      <c r="I329" s="1">
        <f t="shared" si="11"/>
        <v>42940</v>
      </c>
      <c r="J329" s="52">
        <v>2.2000000000000002</v>
      </c>
    </row>
    <row r="330" spans="1:10" x14ac:dyDescent="0.15">
      <c r="A330" s="1">
        <v>42940</v>
      </c>
      <c r="B330" s="24" t="s">
        <v>82</v>
      </c>
      <c r="C330" s="27">
        <v>0.59881944444444446</v>
      </c>
      <c r="D330" s="25" t="s">
        <v>48</v>
      </c>
      <c r="E330" s="25" t="s">
        <v>49</v>
      </c>
      <c r="F330" s="52">
        <v>1</v>
      </c>
      <c r="G330" s="52">
        <v>3833</v>
      </c>
      <c r="H330" s="53">
        <f t="shared" si="10"/>
        <v>3833</v>
      </c>
      <c r="I330" s="1">
        <f t="shared" si="11"/>
        <v>42940</v>
      </c>
      <c r="J330" s="52">
        <v>2.2000000000000002</v>
      </c>
    </row>
    <row r="331" spans="1:10" x14ac:dyDescent="0.15">
      <c r="A331" s="1">
        <v>42940</v>
      </c>
      <c r="B331" s="24" t="s">
        <v>82</v>
      </c>
      <c r="C331" s="27">
        <v>0.59885416666666669</v>
      </c>
      <c r="D331" s="25" t="s">
        <v>48</v>
      </c>
      <c r="E331" s="25" t="s">
        <v>49</v>
      </c>
      <c r="F331" s="52">
        <v>1</v>
      </c>
      <c r="G331" s="52">
        <v>3833</v>
      </c>
      <c r="H331" s="53">
        <f t="shared" si="10"/>
        <v>3833</v>
      </c>
      <c r="I331" s="1">
        <f t="shared" si="11"/>
        <v>42940</v>
      </c>
      <c r="J331" s="52">
        <v>2.2000000000000002</v>
      </c>
    </row>
    <row r="332" spans="1:10" x14ac:dyDescent="0.15">
      <c r="A332" s="1">
        <v>42940</v>
      </c>
      <c r="B332" s="24" t="s">
        <v>82</v>
      </c>
      <c r="C332" s="27">
        <v>0.59900462962962964</v>
      </c>
      <c r="D332" s="25" t="s">
        <v>48</v>
      </c>
      <c r="E332" s="25" t="s">
        <v>49</v>
      </c>
      <c r="F332" s="52">
        <v>1</v>
      </c>
      <c r="G332" s="52">
        <v>3833</v>
      </c>
      <c r="H332" s="53">
        <f t="shared" si="10"/>
        <v>3833</v>
      </c>
      <c r="I332" s="1">
        <f t="shared" si="11"/>
        <v>42940</v>
      </c>
      <c r="J332" s="52">
        <v>2.2000000000000002</v>
      </c>
    </row>
    <row r="333" spans="1:10" x14ac:dyDescent="0.15">
      <c r="A333" s="1">
        <v>42940</v>
      </c>
      <c r="B333" s="24" t="s">
        <v>82</v>
      </c>
      <c r="C333" s="27">
        <v>0.59901620370370368</v>
      </c>
      <c r="D333" s="25" t="s">
        <v>48</v>
      </c>
      <c r="E333" s="25" t="s">
        <v>49</v>
      </c>
      <c r="F333" s="52">
        <v>1</v>
      </c>
      <c r="G333" s="52">
        <v>3833</v>
      </c>
      <c r="H333" s="53">
        <f t="shared" si="10"/>
        <v>3833</v>
      </c>
      <c r="I333" s="1">
        <f t="shared" si="11"/>
        <v>42940</v>
      </c>
      <c r="J333" s="52">
        <v>2.2000000000000002</v>
      </c>
    </row>
    <row r="334" spans="1:10" x14ac:dyDescent="0.15">
      <c r="A334" s="1">
        <v>42940</v>
      </c>
      <c r="B334" s="24" t="s">
        <v>82</v>
      </c>
      <c r="C334" s="27">
        <v>0.59903935185185186</v>
      </c>
      <c r="D334" s="25" t="s">
        <v>48</v>
      </c>
      <c r="E334" s="25" t="s">
        <v>49</v>
      </c>
      <c r="F334" s="52">
        <v>1</v>
      </c>
      <c r="G334" s="52">
        <v>3833</v>
      </c>
      <c r="H334" s="53">
        <f t="shared" si="10"/>
        <v>3833</v>
      </c>
      <c r="I334" s="1">
        <f t="shared" si="11"/>
        <v>42940</v>
      </c>
      <c r="J334" s="52">
        <v>2.2000000000000002</v>
      </c>
    </row>
    <row r="335" spans="1:10" x14ac:dyDescent="0.15">
      <c r="A335" s="1">
        <v>42940</v>
      </c>
      <c r="B335" s="24" t="s">
        <v>82</v>
      </c>
      <c r="C335" s="27">
        <v>0.59928240740740735</v>
      </c>
      <c r="D335" s="25" t="s">
        <v>48</v>
      </c>
      <c r="E335" s="25" t="s">
        <v>49</v>
      </c>
      <c r="F335" s="52">
        <v>1</v>
      </c>
      <c r="G335" s="52">
        <v>3833</v>
      </c>
      <c r="H335" s="53">
        <f t="shared" si="10"/>
        <v>3833</v>
      </c>
      <c r="I335" s="1">
        <f t="shared" si="11"/>
        <v>42940</v>
      </c>
      <c r="J335" s="52">
        <v>2.2000000000000002</v>
      </c>
    </row>
    <row r="336" spans="1:10" x14ac:dyDescent="0.15">
      <c r="A336" s="1">
        <v>42940</v>
      </c>
      <c r="B336" s="24" t="s">
        <v>82</v>
      </c>
      <c r="C336" s="27">
        <v>0.60190972222222217</v>
      </c>
      <c r="D336" s="25" t="s">
        <v>48</v>
      </c>
      <c r="E336" s="25" t="s">
        <v>49</v>
      </c>
      <c r="F336" s="52">
        <v>1</v>
      </c>
      <c r="G336" s="52">
        <v>3830</v>
      </c>
      <c r="H336" s="53">
        <f t="shared" si="10"/>
        <v>3830</v>
      </c>
      <c r="I336" s="1">
        <f t="shared" si="11"/>
        <v>42940</v>
      </c>
      <c r="J336" s="52">
        <v>2.2000000000000002</v>
      </c>
    </row>
    <row r="337" spans="1:10" x14ac:dyDescent="0.15">
      <c r="A337" s="1">
        <v>42940</v>
      </c>
      <c r="B337" s="24" t="s">
        <v>82</v>
      </c>
      <c r="C337" s="27">
        <v>0.60190972222222217</v>
      </c>
      <c r="D337" s="25" t="s">
        <v>48</v>
      </c>
      <c r="E337" s="25" t="s">
        <v>49</v>
      </c>
      <c r="F337" s="52">
        <v>1</v>
      </c>
      <c r="G337" s="52">
        <v>3830</v>
      </c>
      <c r="H337" s="53">
        <f t="shared" si="10"/>
        <v>3830</v>
      </c>
      <c r="I337" s="1">
        <f t="shared" si="11"/>
        <v>42940</v>
      </c>
      <c r="J337" s="52">
        <v>2.2000000000000002</v>
      </c>
    </row>
    <row r="338" spans="1:10" x14ac:dyDescent="0.15">
      <c r="A338" s="1">
        <v>42940</v>
      </c>
      <c r="B338" s="24" t="s">
        <v>82</v>
      </c>
      <c r="C338" s="27">
        <v>0.60192129629629632</v>
      </c>
      <c r="D338" s="25" t="s">
        <v>48</v>
      </c>
      <c r="E338" s="25" t="s">
        <v>49</v>
      </c>
      <c r="F338" s="52">
        <v>1</v>
      </c>
      <c r="G338" s="52">
        <v>3830</v>
      </c>
      <c r="H338" s="53">
        <f t="shared" si="10"/>
        <v>3830</v>
      </c>
      <c r="I338" s="1">
        <f t="shared" si="11"/>
        <v>42940</v>
      </c>
      <c r="J338" s="52">
        <v>2.2000000000000002</v>
      </c>
    </row>
    <row r="339" spans="1:10" x14ac:dyDescent="0.15">
      <c r="A339" s="1">
        <v>42940</v>
      </c>
      <c r="B339" s="24" t="s">
        <v>82</v>
      </c>
      <c r="C339" s="27">
        <v>0.60193287037037035</v>
      </c>
      <c r="D339" s="25" t="s">
        <v>48</v>
      </c>
      <c r="E339" s="25" t="s">
        <v>49</v>
      </c>
      <c r="F339" s="52">
        <v>1</v>
      </c>
      <c r="G339" s="52">
        <v>3830</v>
      </c>
      <c r="H339" s="53">
        <f t="shared" si="10"/>
        <v>3830</v>
      </c>
      <c r="I339" s="1">
        <f t="shared" si="11"/>
        <v>42940</v>
      </c>
      <c r="J339" s="52">
        <v>2.2000000000000002</v>
      </c>
    </row>
    <row r="340" spans="1:10" x14ac:dyDescent="0.15">
      <c r="A340" s="1">
        <v>42940</v>
      </c>
      <c r="B340" s="24" t="s">
        <v>82</v>
      </c>
      <c r="C340" s="27">
        <v>0.60193287037037035</v>
      </c>
      <c r="D340" s="25" t="s">
        <v>48</v>
      </c>
      <c r="E340" s="25" t="s">
        <v>49</v>
      </c>
      <c r="F340" s="52">
        <v>1</v>
      </c>
      <c r="G340" s="52">
        <v>3830</v>
      </c>
      <c r="H340" s="53">
        <f t="shared" si="10"/>
        <v>3830</v>
      </c>
      <c r="I340" s="1">
        <f t="shared" si="11"/>
        <v>42940</v>
      </c>
      <c r="J340" s="52">
        <v>2.2000000000000002</v>
      </c>
    </row>
    <row r="341" spans="1:10" x14ac:dyDescent="0.15">
      <c r="A341" s="1">
        <v>42940</v>
      </c>
      <c r="B341" s="24" t="s">
        <v>82</v>
      </c>
      <c r="C341" s="27">
        <v>0.60239583333333335</v>
      </c>
      <c r="D341" s="25" t="s">
        <v>48</v>
      </c>
      <c r="E341" s="25" t="s">
        <v>49</v>
      </c>
      <c r="F341" s="52">
        <v>1</v>
      </c>
      <c r="G341" s="52">
        <v>3831</v>
      </c>
      <c r="H341" s="53">
        <f t="shared" si="10"/>
        <v>3831</v>
      </c>
      <c r="I341" s="1">
        <f t="shared" si="11"/>
        <v>42940</v>
      </c>
      <c r="J341" s="52">
        <v>2.2000000000000002</v>
      </c>
    </row>
    <row r="342" spans="1:10" x14ac:dyDescent="0.15">
      <c r="A342" s="1">
        <v>42940</v>
      </c>
      <c r="B342" s="24" t="s">
        <v>82</v>
      </c>
      <c r="C342" s="27">
        <v>0.60239583333333335</v>
      </c>
      <c r="D342" s="25" t="s">
        <v>48</v>
      </c>
      <c r="E342" s="25" t="s">
        <v>49</v>
      </c>
      <c r="F342" s="52">
        <v>1</v>
      </c>
      <c r="G342" s="52">
        <v>3831</v>
      </c>
      <c r="H342" s="53">
        <f t="shared" si="10"/>
        <v>3831</v>
      </c>
      <c r="I342" s="1">
        <f t="shared" si="11"/>
        <v>42940</v>
      </c>
      <c r="J342" s="52">
        <v>2.2000000000000002</v>
      </c>
    </row>
    <row r="343" spans="1:10" x14ac:dyDescent="0.15">
      <c r="A343" s="1">
        <v>42940</v>
      </c>
      <c r="B343" s="24" t="s">
        <v>82</v>
      </c>
      <c r="C343" s="27">
        <v>0.60240740740740739</v>
      </c>
      <c r="D343" s="25" t="s">
        <v>48</v>
      </c>
      <c r="E343" s="25" t="s">
        <v>49</v>
      </c>
      <c r="F343" s="52">
        <v>1</v>
      </c>
      <c r="G343" s="52">
        <v>3831</v>
      </c>
      <c r="H343" s="53">
        <f t="shared" si="10"/>
        <v>3831</v>
      </c>
      <c r="I343" s="1">
        <f t="shared" si="11"/>
        <v>42940</v>
      </c>
      <c r="J343" s="52">
        <v>2.2000000000000002</v>
      </c>
    </row>
    <row r="344" spans="1:10" x14ac:dyDescent="0.15">
      <c r="A344" s="1">
        <v>42940</v>
      </c>
      <c r="B344" s="24" t="s">
        <v>82</v>
      </c>
      <c r="C344" s="27">
        <v>0.60240740740740739</v>
      </c>
      <c r="D344" s="25" t="s">
        <v>48</v>
      </c>
      <c r="E344" s="25" t="s">
        <v>49</v>
      </c>
      <c r="F344" s="52">
        <v>1</v>
      </c>
      <c r="G344" s="52">
        <v>3831</v>
      </c>
      <c r="H344" s="53">
        <f t="shared" si="10"/>
        <v>3831</v>
      </c>
      <c r="I344" s="1">
        <f t="shared" si="11"/>
        <v>42940</v>
      </c>
      <c r="J344" s="52">
        <v>2.2000000000000002</v>
      </c>
    </row>
    <row r="345" spans="1:10" x14ac:dyDescent="0.15">
      <c r="A345" s="1">
        <v>42940</v>
      </c>
      <c r="B345" s="24" t="s">
        <v>82</v>
      </c>
      <c r="C345" s="27">
        <v>0.60241898148148143</v>
      </c>
      <c r="D345" s="25" t="s">
        <v>48</v>
      </c>
      <c r="E345" s="25" t="s">
        <v>49</v>
      </c>
      <c r="F345" s="52">
        <v>1</v>
      </c>
      <c r="G345" s="52">
        <v>3831</v>
      </c>
      <c r="H345" s="53">
        <f t="shared" si="10"/>
        <v>3831</v>
      </c>
      <c r="I345" s="1">
        <f t="shared" si="11"/>
        <v>42940</v>
      </c>
      <c r="J345" s="52">
        <v>2.2000000000000002</v>
      </c>
    </row>
    <row r="346" spans="1:10" x14ac:dyDescent="0.15">
      <c r="A346" s="1">
        <v>42940</v>
      </c>
      <c r="B346" s="24" t="s">
        <v>82</v>
      </c>
      <c r="C346" s="27">
        <v>0.6036111111111111</v>
      </c>
      <c r="D346" s="25" t="s">
        <v>48</v>
      </c>
      <c r="E346" s="25" t="s">
        <v>49</v>
      </c>
      <c r="F346" s="52">
        <v>1</v>
      </c>
      <c r="G346" s="52">
        <v>3830</v>
      </c>
      <c r="H346" s="53">
        <f t="shared" si="10"/>
        <v>3830</v>
      </c>
      <c r="I346" s="1">
        <f t="shared" si="11"/>
        <v>42940</v>
      </c>
      <c r="J346" s="52">
        <v>2.2000000000000002</v>
      </c>
    </row>
    <row r="347" spans="1:10" x14ac:dyDescent="0.15">
      <c r="A347" s="1">
        <v>42940</v>
      </c>
      <c r="B347" s="24" t="s">
        <v>82</v>
      </c>
      <c r="C347" s="27">
        <v>0.6036111111111111</v>
      </c>
      <c r="D347" s="25" t="s">
        <v>48</v>
      </c>
      <c r="E347" s="25" t="s">
        <v>49</v>
      </c>
      <c r="F347" s="52">
        <v>1</v>
      </c>
      <c r="G347" s="52">
        <v>3830</v>
      </c>
      <c r="H347" s="53">
        <f t="shared" si="10"/>
        <v>3830</v>
      </c>
      <c r="I347" s="1">
        <f t="shared" si="11"/>
        <v>42940</v>
      </c>
      <c r="J347" s="52">
        <v>2.2000000000000002</v>
      </c>
    </row>
    <row r="348" spans="1:10" x14ac:dyDescent="0.15">
      <c r="A348" s="1">
        <v>42940</v>
      </c>
      <c r="B348" s="24" t="s">
        <v>82</v>
      </c>
      <c r="C348" s="27">
        <v>0.6036111111111111</v>
      </c>
      <c r="D348" s="25" t="s">
        <v>48</v>
      </c>
      <c r="E348" s="25" t="s">
        <v>49</v>
      </c>
      <c r="F348" s="52">
        <v>1</v>
      </c>
      <c r="G348" s="52">
        <v>3830</v>
      </c>
      <c r="H348" s="53">
        <f t="shared" si="10"/>
        <v>3830</v>
      </c>
      <c r="I348" s="1">
        <f t="shared" si="11"/>
        <v>42940</v>
      </c>
      <c r="J348" s="52">
        <v>2.2000000000000002</v>
      </c>
    </row>
    <row r="349" spans="1:10" x14ac:dyDescent="0.15">
      <c r="A349" s="1">
        <v>42940</v>
      </c>
      <c r="B349" s="24" t="s">
        <v>82</v>
      </c>
      <c r="C349" s="27">
        <v>0.60364583333333333</v>
      </c>
      <c r="D349" s="25" t="s">
        <v>48</v>
      </c>
      <c r="E349" s="25" t="s">
        <v>49</v>
      </c>
      <c r="F349" s="52">
        <v>1</v>
      </c>
      <c r="G349" s="52">
        <v>3830</v>
      </c>
      <c r="H349" s="53">
        <f t="shared" si="10"/>
        <v>3830</v>
      </c>
      <c r="I349" s="1">
        <f t="shared" si="11"/>
        <v>42940</v>
      </c>
      <c r="J349" s="52">
        <v>2.2000000000000002</v>
      </c>
    </row>
    <row r="350" spans="1:10" x14ac:dyDescent="0.15">
      <c r="A350" s="1">
        <v>42940</v>
      </c>
      <c r="B350" s="24" t="s">
        <v>82</v>
      </c>
      <c r="C350" s="27">
        <v>0.60364583333333333</v>
      </c>
      <c r="D350" s="25" t="s">
        <v>48</v>
      </c>
      <c r="E350" s="25" t="s">
        <v>49</v>
      </c>
      <c r="F350" s="52">
        <v>1</v>
      </c>
      <c r="G350" s="52">
        <v>3830</v>
      </c>
      <c r="H350" s="53">
        <f t="shared" si="10"/>
        <v>3830</v>
      </c>
      <c r="I350" s="1">
        <f t="shared" si="11"/>
        <v>42940</v>
      </c>
      <c r="J350" s="52">
        <v>2.2000000000000002</v>
      </c>
    </row>
    <row r="351" spans="1:10" x14ac:dyDescent="0.15">
      <c r="A351" s="1">
        <v>42940</v>
      </c>
      <c r="B351" s="24" t="s">
        <v>82</v>
      </c>
      <c r="C351" s="27">
        <v>0.60365740740740736</v>
      </c>
      <c r="D351" s="25" t="s">
        <v>48</v>
      </c>
      <c r="E351" s="25" t="s">
        <v>49</v>
      </c>
      <c r="F351" s="52">
        <v>1</v>
      </c>
      <c r="G351" s="52">
        <v>3830</v>
      </c>
      <c r="H351" s="53">
        <f t="shared" si="10"/>
        <v>3830</v>
      </c>
      <c r="I351" s="1">
        <f t="shared" si="11"/>
        <v>42940</v>
      </c>
      <c r="J351" s="52">
        <v>2.2000000000000002</v>
      </c>
    </row>
    <row r="352" spans="1:10" x14ac:dyDescent="0.15">
      <c r="A352" s="1">
        <v>42940</v>
      </c>
      <c r="B352" s="24" t="s">
        <v>82</v>
      </c>
      <c r="C352" s="27">
        <v>0.60366898148148151</v>
      </c>
      <c r="D352" s="25" t="s">
        <v>48</v>
      </c>
      <c r="E352" s="25" t="s">
        <v>49</v>
      </c>
      <c r="F352" s="52">
        <v>1</v>
      </c>
      <c r="G352" s="52">
        <v>3831</v>
      </c>
      <c r="H352" s="53">
        <f t="shared" si="10"/>
        <v>3831</v>
      </c>
      <c r="I352" s="1">
        <f t="shared" si="11"/>
        <v>42940</v>
      </c>
      <c r="J352" s="52">
        <v>2.2000000000000002</v>
      </c>
    </row>
    <row r="353" spans="1:10" x14ac:dyDescent="0.15">
      <c r="A353" s="1">
        <v>42940</v>
      </c>
      <c r="B353" s="24" t="s">
        <v>82</v>
      </c>
      <c r="C353" s="27">
        <v>0.60366898148148151</v>
      </c>
      <c r="D353" s="25" t="s">
        <v>48</v>
      </c>
      <c r="E353" s="25" t="s">
        <v>49</v>
      </c>
      <c r="F353" s="52">
        <v>1</v>
      </c>
      <c r="G353" s="52">
        <v>3831</v>
      </c>
      <c r="H353" s="53">
        <f t="shared" si="10"/>
        <v>3831</v>
      </c>
      <c r="I353" s="1">
        <f t="shared" si="11"/>
        <v>42940</v>
      </c>
      <c r="J353" s="52">
        <v>2.2000000000000002</v>
      </c>
    </row>
    <row r="354" spans="1:10" x14ac:dyDescent="0.15">
      <c r="A354" s="1">
        <v>42940</v>
      </c>
      <c r="B354" s="24" t="s">
        <v>82</v>
      </c>
      <c r="C354" s="27">
        <v>0.60366898148148151</v>
      </c>
      <c r="D354" s="25" t="s">
        <v>48</v>
      </c>
      <c r="E354" s="25" t="s">
        <v>49</v>
      </c>
      <c r="F354" s="52">
        <v>1</v>
      </c>
      <c r="G354" s="52">
        <v>3831</v>
      </c>
      <c r="H354" s="53">
        <f t="shared" si="10"/>
        <v>3831</v>
      </c>
      <c r="I354" s="1">
        <f t="shared" si="11"/>
        <v>42940</v>
      </c>
      <c r="J354" s="52">
        <v>2.2000000000000002</v>
      </c>
    </row>
    <row r="355" spans="1:10" x14ac:dyDescent="0.15">
      <c r="A355" s="1">
        <v>42940</v>
      </c>
      <c r="B355" s="24" t="s">
        <v>82</v>
      </c>
      <c r="C355" s="27">
        <v>0.60366898148148151</v>
      </c>
      <c r="D355" s="25" t="s">
        <v>48</v>
      </c>
      <c r="E355" s="25" t="s">
        <v>49</v>
      </c>
      <c r="F355" s="52">
        <v>1</v>
      </c>
      <c r="G355" s="52">
        <v>3830</v>
      </c>
      <c r="H355" s="53">
        <f t="shared" si="10"/>
        <v>3830</v>
      </c>
      <c r="I355" s="1">
        <f t="shared" si="11"/>
        <v>42940</v>
      </c>
      <c r="J355" s="52">
        <v>2.2000000000000002</v>
      </c>
    </row>
    <row r="356" spans="1:10" x14ac:dyDescent="0.15">
      <c r="A356" s="1">
        <v>42940</v>
      </c>
      <c r="B356" s="24" t="s">
        <v>82</v>
      </c>
      <c r="C356" s="27">
        <v>0.60436342592592596</v>
      </c>
      <c r="D356" s="25" t="s">
        <v>48</v>
      </c>
      <c r="E356" s="25" t="s">
        <v>49</v>
      </c>
      <c r="F356" s="52">
        <v>1</v>
      </c>
      <c r="G356" s="52">
        <v>3831</v>
      </c>
      <c r="H356" s="53">
        <f t="shared" si="10"/>
        <v>3831</v>
      </c>
      <c r="I356" s="1">
        <f t="shared" si="11"/>
        <v>42940</v>
      </c>
      <c r="J356" s="52">
        <v>2.2000000000000002</v>
      </c>
    </row>
    <row r="357" spans="1:10" x14ac:dyDescent="0.15">
      <c r="A357" s="1">
        <v>42940</v>
      </c>
      <c r="B357" s="24" t="s">
        <v>82</v>
      </c>
      <c r="C357" s="27">
        <v>0.60436342592592596</v>
      </c>
      <c r="D357" s="25" t="s">
        <v>48</v>
      </c>
      <c r="E357" s="25" t="s">
        <v>49</v>
      </c>
      <c r="F357" s="52">
        <v>1</v>
      </c>
      <c r="G357" s="52">
        <v>3831</v>
      </c>
      <c r="H357" s="53">
        <f t="shared" si="10"/>
        <v>3831</v>
      </c>
      <c r="I357" s="1">
        <f t="shared" si="11"/>
        <v>42940</v>
      </c>
      <c r="J357" s="52">
        <v>2.2000000000000002</v>
      </c>
    </row>
    <row r="358" spans="1:10" x14ac:dyDescent="0.15">
      <c r="A358" s="1">
        <v>42940</v>
      </c>
      <c r="B358" s="24" t="s">
        <v>82</v>
      </c>
      <c r="C358" s="27">
        <v>0.60436342592592596</v>
      </c>
      <c r="D358" s="25" t="s">
        <v>48</v>
      </c>
      <c r="E358" s="25" t="s">
        <v>49</v>
      </c>
      <c r="F358" s="52">
        <v>1</v>
      </c>
      <c r="G358" s="52">
        <v>3831</v>
      </c>
      <c r="H358" s="53">
        <f t="shared" si="10"/>
        <v>3831</v>
      </c>
      <c r="I358" s="1">
        <f t="shared" si="11"/>
        <v>42940</v>
      </c>
      <c r="J358" s="52">
        <v>2.2000000000000002</v>
      </c>
    </row>
    <row r="359" spans="1:10" x14ac:dyDescent="0.15">
      <c r="A359" s="1">
        <v>42940</v>
      </c>
      <c r="B359" s="24" t="s">
        <v>82</v>
      </c>
      <c r="C359" s="27">
        <v>0.60436342592592596</v>
      </c>
      <c r="D359" s="25" t="s">
        <v>48</v>
      </c>
      <c r="E359" s="25" t="s">
        <v>49</v>
      </c>
      <c r="F359" s="52">
        <v>1</v>
      </c>
      <c r="G359" s="52">
        <v>3831</v>
      </c>
      <c r="H359" s="53">
        <f t="shared" si="10"/>
        <v>3831</v>
      </c>
      <c r="I359" s="1">
        <f t="shared" si="11"/>
        <v>42940</v>
      </c>
      <c r="J359" s="52">
        <v>2.2000000000000002</v>
      </c>
    </row>
    <row r="360" spans="1:10" x14ac:dyDescent="0.15">
      <c r="A360" s="1">
        <v>42940</v>
      </c>
      <c r="B360" s="24" t="s">
        <v>82</v>
      </c>
      <c r="C360" s="27">
        <v>0.6071064814814815</v>
      </c>
      <c r="D360" s="25" t="s">
        <v>48</v>
      </c>
      <c r="E360" s="25" t="s">
        <v>49</v>
      </c>
      <c r="F360" s="52">
        <v>1</v>
      </c>
      <c r="G360" s="52">
        <v>3833</v>
      </c>
      <c r="H360" s="53">
        <f t="shared" si="10"/>
        <v>3833</v>
      </c>
      <c r="I360" s="1">
        <f t="shared" si="11"/>
        <v>42940</v>
      </c>
      <c r="J360" s="52">
        <v>2.2000000000000002</v>
      </c>
    </row>
    <row r="361" spans="1:10" x14ac:dyDescent="0.15">
      <c r="A361" s="1">
        <v>42940</v>
      </c>
      <c r="B361" s="24" t="s">
        <v>82</v>
      </c>
      <c r="C361" s="27">
        <v>0.60717592592592595</v>
      </c>
      <c r="D361" s="25" t="s">
        <v>48</v>
      </c>
      <c r="E361" s="25" t="s">
        <v>49</v>
      </c>
      <c r="F361" s="52">
        <v>1</v>
      </c>
      <c r="G361" s="52">
        <v>3833</v>
      </c>
      <c r="H361" s="53">
        <f t="shared" si="10"/>
        <v>3833</v>
      </c>
      <c r="I361" s="1">
        <f t="shared" si="11"/>
        <v>42940</v>
      </c>
      <c r="J361" s="52">
        <v>2.2000000000000002</v>
      </c>
    </row>
    <row r="362" spans="1:10" x14ac:dyDescent="0.15">
      <c r="A362" s="1">
        <v>42940</v>
      </c>
      <c r="B362" s="24" t="s">
        <v>82</v>
      </c>
      <c r="C362" s="27">
        <v>0.60747685185185185</v>
      </c>
      <c r="D362" s="25" t="s">
        <v>48</v>
      </c>
      <c r="E362" s="25" t="s">
        <v>49</v>
      </c>
      <c r="F362" s="52">
        <v>1</v>
      </c>
      <c r="G362" s="52">
        <v>3833</v>
      </c>
      <c r="H362" s="53">
        <f t="shared" si="10"/>
        <v>3833</v>
      </c>
      <c r="I362" s="1">
        <f t="shared" si="11"/>
        <v>42940</v>
      </c>
      <c r="J362" s="52">
        <v>2.2000000000000002</v>
      </c>
    </row>
    <row r="363" spans="1:10" x14ac:dyDescent="0.15">
      <c r="A363" s="1">
        <v>42940</v>
      </c>
      <c r="B363" s="24" t="s">
        <v>82</v>
      </c>
      <c r="C363" s="27">
        <v>0.60766203703703703</v>
      </c>
      <c r="D363" s="25" t="s">
        <v>48</v>
      </c>
      <c r="E363" s="25" t="s">
        <v>49</v>
      </c>
      <c r="F363" s="52">
        <v>1</v>
      </c>
      <c r="G363" s="52">
        <v>3832</v>
      </c>
      <c r="H363" s="53">
        <f t="shared" si="10"/>
        <v>3832</v>
      </c>
      <c r="I363" s="1">
        <f t="shared" si="11"/>
        <v>42940</v>
      </c>
      <c r="J363" s="52">
        <v>2.2000000000000002</v>
      </c>
    </row>
    <row r="364" spans="1:10" x14ac:dyDescent="0.15">
      <c r="A364" s="1">
        <v>42940</v>
      </c>
      <c r="B364" s="24" t="s">
        <v>82</v>
      </c>
      <c r="C364" s="27">
        <v>0.60766203703703703</v>
      </c>
      <c r="D364" s="25" t="s">
        <v>48</v>
      </c>
      <c r="E364" s="25" t="s">
        <v>49</v>
      </c>
      <c r="F364" s="52">
        <v>1</v>
      </c>
      <c r="G364" s="52">
        <v>3832</v>
      </c>
      <c r="H364" s="53">
        <f t="shared" si="10"/>
        <v>3832</v>
      </c>
      <c r="I364" s="1">
        <f t="shared" si="11"/>
        <v>42940</v>
      </c>
      <c r="J364" s="52">
        <v>2.2000000000000002</v>
      </c>
    </row>
    <row r="365" spans="1:10" x14ac:dyDescent="0.15">
      <c r="A365" s="1">
        <v>42940</v>
      </c>
      <c r="B365" s="24" t="s">
        <v>82</v>
      </c>
      <c r="C365" s="27">
        <v>0.60767361111111107</v>
      </c>
      <c r="D365" s="25" t="s">
        <v>48</v>
      </c>
      <c r="E365" s="25" t="s">
        <v>49</v>
      </c>
      <c r="F365" s="52">
        <v>1</v>
      </c>
      <c r="G365" s="52">
        <v>3832</v>
      </c>
      <c r="H365" s="53">
        <f t="shared" si="10"/>
        <v>3832</v>
      </c>
      <c r="I365" s="1">
        <f t="shared" si="11"/>
        <v>42940</v>
      </c>
      <c r="J365" s="52">
        <v>2.2000000000000002</v>
      </c>
    </row>
    <row r="366" spans="1:10" x14ac:dyDescent="0.15">
      <c r="A366" s="1">
        <v>42940</v>
      </c>
      <c r="B366" s="24" t="s">
        <v>82</v>
      </c>
      <c r="C366" s="27">
        <v>0.60768518518518522</v>
      </c>
      <c r="D366" s="25" t="s">
        <v>48</v>
      </c>
      <c r="E366" s="25" t="s">
        <v>49</v>
      </c>
      <c r="F366" s="52">
        <v>1</v>
      </c>
      <c r="G366" s="52">
        <v>3832</v>
      </c>
      <c r="H366" s="53">
        <f t="shared" si="10"/>
        <v>3832</v>
      </c>
      <c r="I366" s="1">
        <f t="shared" si="11"/>
        <v>42940</v>
      </c>
      <c r="J366" s="52">
        <v>2.2000000000000002</v>
      </c>
    </row>
    <row r="367" spans="1:10" x14ac:dyDescent="0.15">
      <c r="A367" s="1">
        <v>42940</v>
      </c>
      <c r="B367" s="24" t="s">
        <v>82</v>
      </c>
      <c r="C367" s="27">
        <v>0.60787037037037039</v>
      </c>
      <c r="D367" s="25" t="s">
        <v>48</v>
      </c>
      <c r="E367" s="25" t="s">
        <v>49</v>
      </c>
      <c r="F367" s="52">
        <v>1</v>
      </c>
      <c r="G367" s="52">
        <v>3833</v>
      </c>
      <c r="H367" s="53">
        <f t="shared" si="10"/>
        <v>3833</v>
      </c>
      <c r="I367" s="1">
        <f t="shared" si="11"/>
        <v>42940</v>
      </c>
      <c r="J367" s="52">
        <v>2.2000000000000002</v>
      </c>
    </row>
    <row r="368" spans="1:10" x14ac:dyDescent="0.15">
      <c r="A368" s="1">
        <v>42940</v>
      </c>
      <c r="B368" s="24" t="s">
        <v>82</v>
      </c>
      <c r="C368" s="27">
        <v>0.60787037037037039</v>
      </c>
      <c r="D368" s="25" t="s">
        <v>48</v>
      </c>
      <c r="E368" s="25" t="s">
        <v>49</v>
      </c>
      <c r="F368" s="52">
        <v>1</v>
      </c>
      <c r="G368" s="52">
        <v>3833</v>
      </c>
      <c r="H368" s="53">
        <f t="shared" si="10"/>
        <v>3833</v>
      </c>
      <c r="I368" s="1">
        <f t="shared" si="11"/>
        <v>42940</v>
      </c>
      <c r="J368" s="52">
        <v>2.2000000000000002</v>
      </c>
    </row>
    <row r="369" spans="1:10" x14ac:dyDescent="0.15">
      <c r="A369" s="1">
        <v>42940</v>
      </c>
      <c r="B369" s="24" t="s">
        <v>82</v>
      </c>
      <c r="C369" s="27">
        <v>0.60787037037037039</v>
      </c>
      <c r="D369" s="25" t="s">
        <v>48</v>
      </c>
      <c r="E369" s="25" t="s">
        <v>49</v>
      </c>
      <c r="F369" s="52">
        <v>1</v>
      </c>
      <c r="G369" s="52">
        <v>3833</v>
      </c>
      <c r="H369" s="53">
        <f t="shared" si="10"/>
        <v>3833</v>
      </c>
      <c r="I369" s="1">
        <f t="shared" si="11"/>
        <v>42940</v>
      </c>
      <c r="J369" s="52">
        <v>2.2000000000000002</v>
      </c>
    </row>
    <row r="370" spans="1:10" x14ac:dyDescent="0.15">
      <c r="A370" s="1">
        <v>42940</v>
      </c>
      <c r="B370" s="24" t="s">
        <v>82</v>
      </c>
      <c r="C370" s="27">
        <v>0.60787037037037039</v>
      </c>
      <c r="D370" s="25" t="s">
        <v>48</v>
      </c>
      <c r="E370" s="25" t="s">
        <v>49</v>
      </c>
      <c r="F370" s="52">
        <v>1</v>
      </c>
      <c r="G370" s="52">
        <v>3833</v>
      </c>
      <c r="H370" s="53">
        <f t="shared" si="10"/>
        <v>3833</v>
      </c>
      <c r="I370" s="1">
        <f t="shared" si="11"/>
        <v>42940</v>
      </c>
      <c r="J370" s="52">
        <v>2.2000000000000002</v>
      </c>
    </row>
    <row r="371" spans="1:10" x14ac:dyDescent="0.15">
      <c r="A371" s="1">
        <v>42940</v>
      </c>
      <c r="B371" s="24" t="s">
        <v>82</v>
      </c>
      <c r="C371" s="27">
        <v>0.60798611111111112</v>
      </c>
      <c r="D371" s="25" t="s">
        <v>48</v>
      </c>
      <c r="E371" s="25" t="s">
        <v>49</v>
      </c>
      <c r="F371" s="52">
        <v>1</v>
      </c>
      <c r="G371" s="52">
        <v>3833</v>
      </c>
      <c r="H371" s="53">
        <f t="shared" si="10"/>
        <v>3833</v>
      </c>
      <c r="I371" s="1">
        <f t="shared" si="11"/>
        <v>42940</v>
      </c>
      <c r="J371" s="52">
        <v>2.2000000000000002</v>
      </c>
    </row>
    <row r="372" spans="1:10" x14ac:dyDescent="0.15">
      <c r="A372" s="1">
        <v>42940</v>
      </c>
      <c r="B372" s="24" t="s">
        <v>82</v>
      </c>
      <c r="C372" s="27">
        <v>0.60799768518518515</v>
      </c>
      <c r="D372" s="25" t="s">
        <v>48</v>
      </c>
      <c r="E372" s="25" t="s">
        <v>49</v>
      </c>
      <c r="F372" s="52">
        <v>1</v>
      </c>
      <c r="G372" s="52">
        <v>3833</v>
      </c>
      <c r="H372" s="53">
        <f t="shared" si="10"/>
        <v>3833</v>
      </c>
      <c r="I372" s="1">
        <f t="shared" si="11"/>
        <v>42940</v>
      </c>
      <c r="J372" s="52">
        <v>2.2000000000000002</v>
      </c>
    </row>
    <row r="373" spans="1:10" x14ac:dyDescent="0.15">
      <c r="A373" s="1">
        <v>42940</v>
      </c>
      <c r="B373" s="24" t="s">
        <v>82</v>
      </c>
      <c r="C373" s="27">
        <v>0.60802083333333334</v>
      </c>
      <c r="D373" s="25" t="s">
        <v>48</v>
      </c>
      <c r="E373" s="25" t="s">
        <v>49</v>
      </c>
      <c r="F373" s="52">
        <v>1</v>
      </c>
      <c r="G373" s="52">
        <v>3833</v>
      </c>
      <c r="H373" s="53">
        <f t="shared" si="10"/>
        <v>3833</v>
      </c>
      <c r="I373" s="1">
        <f t="shared" si="11"/>
        <v>42940</v>
      </c>
      <c r="J373" s="52">
        <v>2.2000000000000002</v>
      </c>
    </row>
    <row r="374" spans="1:10" x14ac:dyDescent="0.15">
      <c r="A374" s="1">
        <v>42940</v>
      </c>
      <c r="B374" s="24" t="s">
        <v>82</v>
      </c>
      <c r="C374" s="27">
        <v>0.60965277777777771</v>
      </c>
      <c r="D374" s="25" t="s">
        <v>48</v>
      </c>
      <c r="E374" s="25" t="s">
        <v>49</v>
      </c>
      <c r="F374" s="52">
        <v>1</v>
      </c>
      <c r="G374" s="52">
        <v>3832</v>
      </c>
      <c r="H374" s="53">
        <f t="shared" si="10"/>
        <v>3832</v>
      </c>
      <c r="I374" s="1">
        <f t="shared" si="11"/>
        <v>42940</v>
      </c>
      <c r="J374" s="52">
        <v>2.2000000000000002</v>
      </c>
    </row>
    <row r="375" spans="1:10" x14ac:dyDescent="0.15">
      <c r="A375" s="1">
        <v>42940</v>
      </c>
      <c r="B375" s="24" t="s">
        <v>82</v>
      </c>
      <c r="C375" s="27">
        <v>0.60965277777777771</v>
      </c>
      <c r="D375" s="25" t="s">
        <v>48</v>
      </c>
      <c r="E375" s="25" t="s">
        <v>49</v>
      </c>
      <c r="F375" s="52">
        <v>1</v>
      </c>
      <c r="G375" s="52">
        <v>3832</v>
      </c>
      <c r="H375" s="53">
        <f t="shared" si="10"/>
        <v>3832</v>
      </c>
      <c r="I375" s="1">
        <f t="shared" si="11"/>
        <v>42940</v>
      </c>
      <c r="J375" s="52">
        <v>2.2000000000000002</v>
      </c>
    </row>
    <row r="376" spans="1:10" x14ac:dyDescent="0.15">
      <c r="A376" s="1">
        <v>42940</v>
      </c>
      <c r="B376" s="24" t="s">
        <v>82</v>
      </c>
      <c r="C376" s="27">
        <v>0.60965277777777771</v>
      </c>
      <c r="D376" s="25" t="s">
        <v>48</v>
      </c>
      <c r="E376" s="25" t="s">
        <v>49</v>
      </c>
      <c r="F376" s="52">
        <v>1</v>
      </c>
      <c r="G376" s="52">
        <v>3832</v>
      </c>
      <c r="H376" s="53">
        <f t="shared" si="10"/>
        <v>3832</v>
      </c>
      <c r="I376" s="1">
        <f t="shared" si="11"/>
        <v>42940</v>
      </c>
      <c r="J376" s="52">
        <v>2.2000000000000002</v>
      </c>
    </row>
    <row r="377" spans="1:10" x14ac:dyDescent="0.15">
      <c r="A377" s="1">
        <v>42940</v>
      </c>
      <c r="B377" s="24" t="s">
        <v>82</v>
      </c>
      <c r="C377" s="27">
        <v>0.60966435185185186</v>
      </c>
      <c r="D377" s="25" t="s">
        <v>48</v>
      </c>
      <c r="E377" s="25" t="s">
        <v>49</v>
      </c>
      <c r="F377" s="52">
        <v>1</v>
      </c>
      <c r="G377" s="52">
        <v>3832</v>
      </c>
      <c r="H377" s="53">
        <f t="shared" si="10"/>
        <v>3832</v>
      </c>
      <c r="I377" s="1">
        <f t="shared" si="11"/>
        <v>42940</v>
      </c>
      <c r="J377" s="52">
        <v>2.2000000000000002</v>
      </c>
    </row>
    <row r="378" spans="1:10" x14ac:dyDescent="0.15">
      <c r="A378" s="1">
        <v>42940</v>
      </c>
      <c r="B378" s="24" t="s">
        <v>82</v>
      </c>
      <c r="C378" s="27">
        <v>0.6096759259259259</v>
      </c>
      <c r="D378" s="25" t="s">
        <v>48</v>
      </c>
      <c r="E378" s="25" t="s">
        <v>49</v>
      </c>
      <c r="F378" s="52">
        <v>1</v>
      </c>
      <c r="G378" s="52">
        <v>3832</v>
      </c>
      <c r="H378" s="53">
        <f t="shared" si="10"/>
        <v>3832</v>
      </c>
      <c r="I378" s="1">
        <f t="shared" si="11"/>
        <v>42940</v>
      </c>
      <c r="J378" s="52">
        <v>2.2000000000000002</v>
      </c>
    </row>
    <row r="379" spans="1:10" x14ac:dyDescent="0.15">
      <c r="A379" s="1">
        <v>42940</v>
      </c>
      <c r="B379" s="24" t="s">
        <v>82</v>
      </c>
      <c r="C379" s="27">
        <v>0.60968750000000005</v>
      </c>
      <c r="D379" s="25" t="s">
        <v>48</v>
      </c>
      <c r="E379" s="25" t="s">
        <v>49</v>
      </c>
      <c r="F379" s="52">
        <v>1</v>
      </c>
      <c r="G379" s="52">
        <v>3832</v>
      </c>
      <c r="H379" s="53">
        <f t="shared" si="10"/>
        <v>3832</v>
      </c>
      <c r="I379" s="1">
        <f t="shared" si="11"/>
        <v>42940</v>
      </c>
      <c r="J379" s="52">
        <v>2.2000000000000002</v>
      </c>
    </row>
    <row r="380" spans="1:10" x14ac:dyDescent="0.15">
      <c r="A380" s="1">
        <v>42940</v>
      </c>
      <c r="B380" s="24" t="s">
        <v>82</v>
      </c>
      <c r="C380" s="27">
        <v>0.60969907407407409</v>
      </c>
      <c r="D380" s="25" t="s">
        <v>48</v>
      </c>
      <c r="E380" s="25" t="s">
        <v>49</v>
      </c>
      <c r="F380" s="52">
        <v>1</v>
      </c>
      <c r="G380" s="52">
        <v>3832</v>
      </c>
      <c r="H380" s="53">
        <f t="shared" si="10"/>
        <v>3832</v>
      </c>
      <c r="I380" s="1">
        <f t="shared" si="11"/>
        <v>42940</v>
      </c>
      <c r="J380" s="52">
        <v>2.2000000000000002</v>
      </c>
    </row>
    <row r="381" spans="1:10" x14ac:dyDescent="0.15">
      <c r="A381" s="1">
        <v>42940</v>
      </c>
      <c r="B381" s="24" t="s">
        <v>82</v>
      </c>
      <c r="C381" s="27">
        <v>0.60969907407407409</v>
      </c>
      <c r="D381" s="25" t="s">
        <v>48</v>
      </c>
      <c r="E381" s="25" t="s">
        <v>49</v>
      </c>
      <c r="F381" s="52">
        <v>1</v>
      </c>
      <c r="G381" s="52">
        <v>3832</v>
      </c>
      <c r="H381" s="53">
        <f t="shared" si="10"/>
        <v>3832</v>
      </c>
      <c r="I381" s="1">
        <f t="shared" si="11"/>
        <v>42940</v>
      </c>
      <c r="J381" s="52">
        <v>2.2000000000000002</v>
      </c>
    </row>
    <row r="382" spans="1:10" x14ac:dyDescent="0.15">
      <c r="A382" s="1">
        <v>42940</v>
      </c>
      <c r="B382" s="24" t="s">
        <v>82</v>
      </c>
      <c r="C382" s="27">
        <v>0.60971064814814813</v>
      </c>
      <c r="D382" s="25" t="s">
        <v>48</v>
      </c>
      <c r="E382" s="25" t="s">
        <v>49</v>
      </c>
      <c r="F382" s="52">
        <v>1</v>
      </c>
      <c r="G382" s="52">
        <v>3832</v>
      </c>
      <c r="H382" s="53">
        <f t="shared" si="10"/>
        <v>3832</v>
      </c>
      <c r="I382" s="1">
        <f t="shared" si="11"/>
        <v>42940</v>
      </c>
      <c r="J382" s="52">
        <v>2.2000000000000002</v>
      </c>
    </row>
    <row r="383" spans="1:10" x14ac:dyDescent="0.15">
      <c r="A383" s="1">
        <v>42940</v>
      </c>
      <c r="B383" s="24" t="s">
        <v>82</v>
      </c>
      <c r="C383" s="27">
        <v>0.60972222222222217</v>
      </c>
      <c r="D383" s="25" t="s">
        <v>48</v>
      </c>
      <c r="E383" s="25" t="s">
        <v>49</v>
      </c>
      <c r="F383" s="52">
        <v>1</v>
      </c>
      <c r="G383" s="52">
        <v>3832</v>
      </c>
      <c r="H383" s="53">
        <f t="shared" si="10"/>
        <v>3832</v>
      </c>
      <c r="I383" s="1">
        <f t="shared" si="11"/>
        <v>42940</v>
      </c>
      <c r="J383" s="52">
        <v>2.2000000000000002</v>
      </c>
    </row>
    <row r="384" spans="1:10" x14ac:dyDescent="0.15">
      <c r="A384" s="1">
        <v>42940</v>
      </c>
      <c r="B384" s="24" t="s">
        <v>82</v>
      </c>
      <c r="C384" s="27">
        <v>0.60973379629629632</v>
      </c>
      <c r="D384" s="25" t="s">
        <v>48</v>
      </c>
      <c r="E384" s="25" t="s">
        <v>49</v>
      </c>
      <c r="F384" s="52">
        <v>1</v>
      </c>
      <c r="G384" s="52">
        <v>3832</v>
      </c>
      <c r="H384" s="53">
        <f t="shared" si="10"/>
        <v>3832</v>
      </c>
      <c r="I384" s="1">
        <f t="shared" si="11"/>
        <v>42940</v>
      </c>
      <c r="J384" s="52">
        <v>2.2000000000000002</v>
      </c>
    </row>
    <row r="385" spans="1:10" x14ac:dyDescent="0.15">
      <c r="A385" s="1">
        <v>42940</v>
      </c>
      <c r="B385" s="24" t="s">
        <v>82</v>
      </c>
      <c r="C385" s="27">
        <v>0.60973379629629632</v>
      </c>
      <c r="D385" s="25" t="s">
        <v>48</v>
      </c>
      <c r="E385" s="25" t="s">
        <v>49</v>
      </c>
      <c r="F385" s="52">
        <v>1</v>
      </c>
      <c r="G385" s="52">
        <v>3833</v>
      </c>
      <c r="H385" s="53">
        <f t="shared" si="10"/>
        <v>3833</v>
      </c>
      <c r="I385" s="1">
        <f t="shared" si="11"/>
        <v>42940</v>
      </c>
      <c r="J385" s="52">
        <v>2.2000000000000002</v>
      </c>
    </row>
    <row r="386" spans="1:10" x14ac:dyDescent="0.15">
      <c r="A386" s="1">
        <v>42940</v>
      </c>
      <c r="B386" s="24" t="s">
        <v>82</v>
      </c>
      <c r="C386" s="27">
        <v>0.60973379629629632</v>
      </c>
      <c r="D386" s="25" t="s">
        <v>48</v>
      </c>
      <c r="E386" s="25" t="s">
        <v>49</v>
      </c>
      <c r="F386" s="52">
        <v>1</v>
      </c>
      <c r="G386" s="52">
        <v>3833</v>
      </c>
      <c r="H386" s="53">
        <f t="shared" ref="H386:H449" si="12">G386*F386</f>
        <v>3833</v>
      </c>
      <c r="I386" s="1">
        <f t="shared" ref="I386:I449" si="13">IF(C386&gt;0.7046875,WORKDAY(A386,-1),A386)</f>
        <v>42940</v>
      </c>
      <c r="J386" s="52">
        <v>2.2000000000000002</v>
      </c>
    </row>
    <row r="387" spans="1:10" x14ac:dyDescent="0.15">
      <c r="A387" s="1">
        <v>42940</v>
      </c>
      <c r="B387" s="24" t="s">
        <v>82</v>
      </c>
      <c r="C387" s="27">
        <v>0.60973379629629632</v>
      </c>
      <c r="D387" s="25" t="s">
        <v>48</v>
      </c>
      <c r="E387" s="25" t="s">
        <v>49</v>
      </c>
      <c r="F387" s="52">
        <v>1</v>
      </c>
      <c r="G387" s="52">
        <v>3833</v>
      </c>
      <c r="H387" s="53">
        <f t="shared" si="12"/>
        <v>3833</v>
      </c>
      <c r="I387" s="1">
        <f t="shared" si="13"/>
        <v>42940</v>
      </c>
      <c r="J387" s="52">
        <v>2.2000000000000002</v>
      </c>
    </row>
    <row r="388" spans="1:10" x14ac:dyDescent="0.15">
      <c r="A388" s="1">
        <v>42940</v>
      </c>
      <c r="B388" s="24" t="s">
        <v>82</v>
      </c>
      <c r="C388" s="27">
        <v>0.60973379629629632</v>
      </c>
      <c r="D388" s="25" t="s">
        <v>48</v>
      </c>
      <c r="E388" s="25" t="s">
        <v>49</v>
      </c>
      <c r="F388" s="52">
        <v>1</v>
      </c>
      <c r="G388" s="52">
        <v>3833</v>
      </c>
      <c r="H388" s="53">
        <f t="shared" si="12"/>
        <v>3833</v>
      </c>
      <c r="I388" s="1">
        <f t="shared" si="13"/>
        <v>42940</v>
      </c>
      <c r="J388" s="52">
        <v>2.2000000000000002</v>
      </c>
    </row>
    <row r="389" spans="1:10" x14ac:dyDescent="0.15">
      <c r="A389" s="1">
        <v>42940</v>
      </c>
      <c r="B389" s="24" t="s">
        <v>82</v>
      </c>
      <c r="C389" s="27">
        <v>0.60973379629629632</v>
      </c>
      <c r="D389" s="25" t="s">
        <v>48</v>
      </c>
      <c r="E389" s="25" t="s">
        <v>49</v>
      </c>
      <c r="F389" s="52">
        <v>1</v>
      </c>
      <c r="G389" s="52">
        <v>3833</v>
      </c>
      <c r="H389" s="53">
        <f t="shared" si="12"/>
        <v>3833</v>
      </c>
      <c r="I389" s="1">
        <f t="shared" si="13"/>
        <v>42940</v>
      </c>
      <c r="J389" s="52">
        <v>2.2000000000000002</v>
      </c>
    </row>
    <row r="390" spans="1:10" x14ac:dyDescent="0.15">
      <c r="A390" s="1">
        <v>42940</v>
      </c>
      <c r="B390" s="24" t="s">
        <v>82</v>
      </c>
      <c r="C390" s="27">
        <v>0.60974537037037035</v>
      </c>
      <c r="D390" s="25" t="s">
        <v>48</v>
      </c>
      <c r="E390" s="25" t="s">
        <v>49</v>
      </c>
      <c r="F390" s="52">
        <v>1</v>
      </c>
      <c r="G390" s="52">
        <v>3832</v>
      </c>
      <c r="H390" s="53">
        <f t="shared" si="12"/>
        <v>3832</v>
      </c>
      <c r="I390" s="1">
        <f t="shared" si="13"/>
        <v>42940</v>
      </c>
      <c r="J390" s="52">
        <v>2.2000000000000002</v>
      </c>
    </row>
    <row r="391" spans="1:10" x14ac:dyDescent="0.15">
      <c r="A391" s="1">
        <v>42940</v>
      </c>
      <c r="B391" s="24" t="s">
        <v>82</v>
      </c>
      <c r="C391" s="27">
        <v>0.61008101851851848</v>
      </c>
      <c r="D391" s="25" t="s">
        <v>48</v>
      </c>
      <c r="E391" s="25" t="s">
        <v>49</v>
      </c>
      <c r="F391" s="52">
        <v>1</v>
      </c>
      <c r="G391" s="52">
        <v>3833</v>
      </c>
      <c r="H391" s="53">
        <f t="shared" si="12"/>
        <v>3833</v>
      </c>
      <c r="I391" s="1">
        <f t="shared" si="13"/>
        <v>42940</v>
      </c>
      <c r="J391" s="52">
        <v>2.2000000000000002</v>
      </c>
    </row>
    <row r="392" spans="1:10" x14ac:dyDescent="0.15">
      <c r="A392" s="1">
        <v>42940</v>
      </c>
      <c r="B392" s="24" t="s">
        <v>82</v>
      </c>
      <c r="C392" s="27">
        <v>0.6101388888888889</v>
      </c>
      <c r="D392" s="25" t="s">
        <v>48</v>
      </c>
      <c r="E392" s="25" t="s">
        <v>49</v>
      </c>
      <c r="F392" s="52">
        <v>1</v>
      </c>
      <c r="G392" s="52">
        <v>3833</v>
      </c>
      <c r="H392" s="53">
        <f t="shared" si="12"/>
        <v>3833</v>
      </c>
      <c r="I392" s="1">
        <f t="shared" si="13"/>
        <v>42940</v>
      </c>
      <c r="J392" s="52">
        <v>2.2000000000000002</v>
      </c>
    </row>
    <row r="393" spans="1:10" x14ac:dyDescent="0.15">
      <c r="A393" s="1">
        <v>42940</v>
      </c>
      <c r="B393" s="24" t="s">
        <v>82</v>
      </c>
      <c r="C393" s="27">
        <v>0.6101388888888889</v>
      </c>
      <c r="D393" s="25" t="s">
        <v>48</v>
      </c>
      <c r="E393" s="25" t="s">
        <v>49</v>
      </c>
      <c r="F393" s="52">
        <v>1</v>
      </c>
      <c r="G393" s="52">
        <v>3833</v>
      </c>
      <c r="H393" s="53">
        <f t="shared" si="12"/>
        <v>3833</v>
      </c>
      <c r="I393" s="1">
        <f t="shared" si="13"/>
        <v>42940</v>
      </c>
      <c r="J393" s="52">
        <v>2.2000000000000002</v>
      </c>
    </row>
    <row r="394" spans="1:10" x14ac:dyDescent="0.15">
      <c r="A394" s="1">
        <v>42940</v>
      </c>
      <c r="B394" s="24" t="s">
        <v>82</v>
      </c>
      <c r="C394" s="27">
        <v>0.61017361111111112</v>
      </c>
      <c r="D394" s="25" t="s">
        <v>48</v>
      </c>
      <c r="E394" s="25" t="s">
        <v>49</v>
      </c>
      <c r="F394" s="52">
        <v>1</v>
      </c>
      <c r="G394" s="52">
        <v>3833</v>
      </c>
      <c r="H394" s="53">
        <f t="shared" si="12"/>
        <v>3833</v>
      </c>
      <c r="I394" s="1">
        <f t="shared" si="13"/>
        <v>42940</v>
      </c>
      <c r="J394" s="52">
        <v>2.2000000000000002</v>
      </c>
    </row>
    <row r="395" spans="1:10" x14ac:dyDescent="0.15">
      <c r="A395" s="1">
        <v>42940</v>
      </c>
      <c r="B395" s="24" t="s">
        <v>82</v>
      </c>
      <c r="C395" s="27">
        <v>0.6109606481481481</v>
      </c>
      <c r="D395" s="25" t="s">
        <v>48</v>
      </c>
      <c r="E395" s="25" t="s">
        <v>49</v>
      </c>
      <c r="F395" s="52">
        <v>1</v>
      </c>
      <c r="G395" s="52">
        <v>3832</v>
      </c>
      <c r="H395" s="53">
        <f t="shared" si="12"/>
        <v>3832</v>
      </c>
      <c r="I395" s="1">
        <f t="shared" si="13"/>
        <v>42940</v>
      </c>
      <c r="J395" s="52">
        <v>2.2000000000000002</v>
      </c>
    </row>
    <row r="396" spans="1:10" x14ac:dyDescent="0.15">
      <c r="A396" s="1">
        <v>42940</v>
      </c>
      <c r="B396" s="24" t="s">
        <v>82</v>
      </c>
      <c r="C396" s="27">
        <v>0.61097222222222225</v>
      </c>
      <c r="D396" s="25" t="s">
        <v>48</v>
      </c>
      <c r="E396" s="25" t="s">
        <v>49</v>
      </c>
      <c r="F396" s="52">
        <v>1</v>
      </c>
      <c r="G396" s="52">
        <v>3832</v>
      </c>
      <c r="H396" s="53">
        <f t="shared" si="12"/>
        <v>3832</v>
      </c>
      <c r="I396" s="1">
        <f t="shared" si="13"/>
        <v>42940</v>
      </c>
      <c r="J396" s="52">
        <v>2.2000000000000002</v>
      </c>
    </row>
    <row r="397" spans="1:10" x14ac:dyDescent="0.15">
      <c r="A397" s="1">
        <v>42940</v>
      </c>
      <c r="B397" s="24" t="s">
        <v>82</v>
      </c>
      <c r="C397" s="27">
        <v>0.61098379629629629</v>
      </c>
      <c r="D397" s="25" t="s">
        <v>48</v>
      </c>
      <c r="E397" s="25" t="s">
        <v>49</v>
      </c>
      <c r="F397" s="52">
        <v>1</v>
      </c>
      <c r="G397" s="52">
        <v>3832</v>
      </c>
      <c r="H397" s="53">
        <f t="shared" si="12"/>
        <v>3832</v>
      </c>
      <c r="I397" s="1">
        <f t="shared" si="13"/>
        <v>42940</v>
      </c>
      <c r="J397" s="52">
        <v>2.2000000000000002</v>
      </c>
    </row>
    <row r="398" spans="1:10" x14ac:dyDescent="0.15">
      <c r="A398" s="1">
        <v>42940</v>
      </c>
      <c r="B398" s="24" t="s">
        <v>82</v>
      </c>
      <c r="C398" s="27">
        <v>0.61098379629629629</v>
      </c>
      <c r="D398" s="25" t="s">
        <v>48</v>
      </c>
      <c r="E398" s="25" t="s">
        <v>49</v>
      </c>
      <c r="F398" s="52">
        <v>1</v>
      </c>
      <c r="G398" s="52">
        <v>3832</v>
      </c>
      <c r="H398" s="53">
        <f t="shared" si="12"/>
        <v>3832</v>
      </c>
      <c r="I398" s="1">
        <f t="shared" si="13"/>
        <v>42940</v>
      </c>
      <c r="J398" s="52">
        <v>2.2000000000000002</v>
      </c>
    </row>
    <row r="399" spans="1:10" x14ac:dyDescent="0.15">
      <c r="A399" s="1">
        <v>42940</v>
      </c>
      <c r="B399" s="24" t="s">
        <v>82</v>
      </c>
      <c r="C399" s="27">
        <v>0.61099537037037044</v>
      </c>
      <c r="D399" s="25" t="s">
        <v>48</v>
      </c>
      <c r="E399" s="25" t="s">
        <v>49</v>
      </c>
      <c r="F399" s="52">
        <v>1</v>
      </c>
      <c r="G399" s="52">
        <v>3832</v>
      </c>
      <c r="H399" s="53">
        <f t="shared" si="12"/>
        <v>3832</v>
      </c>
      <c r="I399" s="1">
        <f t="shared" si="13"/>
        <v>42940</v>
      </c>
      <c r="J399" s="52">
        <v>2.2000000000000002</v>
      </c>
    </row>
    <row r="400" spans="1:10" x14ac:dyDescent="0.15">
      <c r="A400" s="1">
        <v>42940</v>
      </c>
      <c r="B400" s="24" t="s">
        <v>82</v>
      </c>
      <c r="C400" s="27">
        <v>0.61099537037037044</v>
      </c>
      <c r="D400" s="25" t="s">
        <v>48</v>
      </c>
      <c r="E400" s="25" t="s">
        <v>49</v>
      </c>
      <c r="F400" s="52">
        <v>1</v>
      </c>
      <c r="G400" s="52">
        <v>3832</v>
      </c>
      <c r="H400" s="53">
        <f t="shared" si="12"/>
        <v>3832</v>
      </c>
      <c r="I400" s="1">
        <f t="shared" si="13"/>
        <v>42940</v>
      </c>
      <c r="J400" s="52">
        <v>2.2000000000000002</v>
      </c>
    </row>
    <row r="401" spans="1:10" x14ac:dyDescent="0.15">
      <c r="A401" s="1">
        <v>42940</v>
      </c>
      <c r="B401" s="24" t="s">
        <v>82</v>
      </c>
      <c r="C401" s="27">
        <v>0.61100694444444448</v>
      </c>
      <c r="D401" s="25" t="s">
        <v>48</v>
      </c>
      <c r="E401" s="25" t="s">
        <v>49</v>
      </c>
      <c r="F401" s="52">
        <v>1</v>
      </c>
      <c r="G401" s="52">
        <v>3832</v>
      </c>
      <c r="H401" s="53">
        <f t="shared" si="12"/>
        <v>3832</v>
      </c>
      <c r="I401" s="1">
        <f t="shared" si="13"/>
        <v>42940</v>
      </c>
      <c r="J401" s="52">
        <v>2.2000000000000002</v>
      </c>
    </row>
    <row r="402" spans="1:10" x14ac:dyDescent="0.15">
      <c r="A402" s="1">
        <v>42940</v>
      </c>
      <c r="B402" s="24" t="s">
        <v>82</v>
      </c>
      <c r="C402" s="27">
        <v>0.61100694444444448</v>
      </c>
      <c r="D402" s="25" t="s">
        <v>48</v>
      </c>
      <c r="E402" s="25" t="s">
        <v>49</v>
      </c>
      <c r="F402" s="52">
        <v>1</v>
      </c>
      <c r="G402" s="52">
        <v>3832</v>
      </c>
      <c r="H402" s="53">
        <f t="shared" si="12"/>
        <v>3832</v>
      </c>
      <c r="I402" s="1">
        <f t="shared" si="13"/>
        <v>42940</v>
      </c>
      <c r="J402" s="52">
        <v>2.2000000000000002</v>
      </c>
    </row>
    <row r="403" spans="1:10" x14ac:dyDescent="0.15">
      <c r="A403" s="1">
        <v>42940</v>
      </c>
      <c r="B403" s="24" t="s">
        <v>82</v>
      </c>
      <c r="C403" s="27">
        <v>0.61100694444444448</v>
      </c>
      <c r="D403" s="25" t="s">
        <v>48</v>
      </c>
      <c r="E403" s="25" t="s">
        <v>49</v>
      </c>
      <c r="F403" s="52">
        <v>1</v>
      </c>
      <c r="G403" s="52">
        <v>3832</v>
      </c>
      <c r="H403" s="53">
        <f t="shared" si="12"/>
        <v>3832</v>
      </c>
      <c r="I403" s="1">
        <f t="shared" si="13"/>
        <v>42940</v>
      </c>
      <c r="J403" s="52">
        <v>2.2000000000000002</v>
      </c>
    </row>
    <row r="404" spans="1:10" x14ac:dyDescent="0.15">
      <c r="A404" s="1">
        <v>42940</v>
      </c>
      <c r="B404" s="24" t="s">
        <v>82</v>
      </c>
      <c r="C404" s="27">
        <v>0.61101851851851852</v>
      </c>
      <c r="D404" s="25" t="s">
        <v>48</v>
      </c>
      <c r="E404" s="25" t="s">
        <v>49</v>
      </c>
      <c r="F404" s="52">
        <v>1</v>
      </c>
      <c r="G404" s="52">
        <v>3832</v>
      </c>
      <c r="H404" s="53">
        <f t="shared" si="12"/>
        <v>3832</v>
      </c>
      <c r="I404" s="1">
        <f t="shared" si="13"/>
        <v>42940</v>
      </c>
      <c r="J404" s="52">
        <v>2.2000000000000002</v>
      </c>
    </row>
    <row r="405" spans="1:10" x14ac:dyDescent="0.15">
      <c r="A405" s="1">
        <v>42940</v>
      </c>
      <c r="B405" s="24" t="s">
        <v>82</v>
      </c>
      <c r="C405" s="27">
        <v>0.61101851851851852</v>
      </c>
      <c r="D405" s="25" t="s">
        <v>48</v>
      </c>
      <c r="E405" s="25" t="s">
        <v>49</v>
      </c>
      <c r="F405" s="52">
        <v>1</v>
      </c>
      <c r="G405" s="52">
        <v>3832</v>
      </c>
      <c r="H405" s="53">
        <f t="shared" si="12"/>
        <v>3832</v>
      </c>
      <c r="I405" s="1">
        <f t="shared" si="13"/>
        <v>42940</v>
      </c>
      <c r="J405" s="52">
        <v>2.2000000000000002</v>
      </c>
    </row>
    <row r="406" spans="1:10" x14ac:dyDescent="0.15">
      <c r="A406" s="1">
        <v>42940</v>
      </c>
      <c r="B406" s="24" t="s">
        <v>82</v>
      </c>
      <c r="C406" s="27">
        <v>0.61103009259259256</v>
      </c>
      <c r="D406" s="25" t="s">
        <v>48</v>
      </c>
      <c r="E406" s="25" t="s">
        <v>49</v>
      </c>
      <c r="F406" s="52">
        <v>1</v>
      </c>
      <c r="G406" s="52">
        <v>3832</v>
      </c>
      <c r="H406" s="53">
        <f t="shared" si="12"/>
        <v>3832</v>
      </c>
      <c r="I406" s="1">
        <f t="shared" si="13"/>
        <v>42940</v>
      </c>
      <c r="J406" s="52">
        <v>2.2000000000000002</v>
      </c>
    </row>
    <row r="407" spans="1:10" x14ac:dyDescent="0.15">
      <c r="A407" s="1">
        <v>42940</v>
      </c>
      <c r="B407" s="24" t="s">
        <v>82</v>
      </c>
      <c r="C407" s="27">
        <v>0.61104166666666659</v>
      </c>
      <c r="D407" s="25" t="s">
        <v>48</v>
      </c>
      <c r="E407" s="25" t="s">
        <v>49</v>
      </c>
      <c r="F407" s="52">
        <v>1</v>
      </c>
      <c r="G407" s="52">
        <v>3832</v>
      </c>
      <c r="H407" s="53">
        <f t="shared" si="12"/>
        <v>3832</v>
      </c>
      <c r="I407" s="1">
        <f t="shared" si="13"/>
        <v>42940</v>
      </c>
      <c r="J407" s="52">
        <v>2.2000000000000002</v>
      </c>
    </row>
    <row r="408" spans="1:10" x14ac:dyDescent="0.15">
      <c r="A408" s="1">
        <v>42940</v>
      </c>
      <c r="B408" s="24" t="s">
        <v>82</v>
      </c>
      <c r="C408" s="27">
        <v>0.61124999999999996</v>
      </c>
      <c r="D408" s="25" t="s">
        <v>48</v>
      </c>
      <c r="E408" s="25" t="s">
        <v>49</v>
      </c>
      <c r="F408" s="52">
        <v>1</v>
      </c>
      <c r="G408" s="52">
        <v>3833</v>
      </c>
      <c r="H408" s="53">
        <f t="shared" si="12"/>
        <v>3833</v>
      </c>
      <c r="I408" s="1">
        <f t="shared" si="13"/>
        <v>42940</v>
      </c>
      <c r="J408" s="52">
        <v>2.2000000000000002</v>
      </c>
    </row>
    <row r="409" spans="1:10" x14ac:dyDescent="0.15">
      <c r="A409" s="1">
        <v>42940</v>
      </c>
      <c r="B409" s="24" t="s">
        <v>82</v>
      </c>
      <c r="C409" s="27">
        <v>0.6115046296296297</v>
      </c>
      <c r="D409" s="25" t="s">
        <v>48</v>
      </c>
      <c r="E409" s="25" t="s">
        <v>49</v>
      </c>
      <c r="F409" s="52">
        <v>1</v>
      </c>
      <c r="G409" s="52">
        <v>3831</v>
      </c>
      <c r="H409" s="53">
        <f t="shared" si="12"/>
        <v>3831</v>
      </c>
      <c r="I409" s="1">
        <f t="shared" si="13"/>
        <v>42940</v>
      </c>
      <c r="J409" s="52">
        <v>2.2000000000000002</v>
      </c>
    </row>
    <row r="410" spans="1:10" x14ac:dyDescent="0.15">
      <c r="A410" s="1">
        <v>42940</v>
      </c>
      <c r="B410" s="24" t="s">
        <v>82</v>
      </c>
      <c r="C410" s="27">
        <v>0.6115046296296297</v>
      </c>
      <c r="D410" s="25" t="s">
        <v>48</v>
      </c>
      <c r="E410" s="25" t="s">
        <v>49</v>
      </c>
      <c r="F410" s="52">
        <v>1</v>
      </c>
      <c r="G410" s="52">
        <v>3831</v>
      </c>
      <c r="H410" s="53">
        <f t="shared" si="12"/>
        <v>3831</v>
      </c>
      <c r="I410" s="1">
        <f t="shared" si="13"/>
        <v>42940</v>
      </c>
      <c r="J410" s="52">
        <v>2.2000000000000002</v>
      </c>
    </row>
    <row r="411" spans="1:10" x14ac:dyDescent="0.15">
      <c r="A411" s="1">
        <v>42940</v>
      </c>
      <c r="B411" s="24" t="s">
        <v>82</v>
      </c>
      <c r="C411" s="27">
        <v>0.61151620370370374</v>
      </c>
      <c r="D411" s="25" t="s">
        <v>48</v>
      </c>
      <c r="E411" s="25" t="s">
        <v>49</v>
      </c>
      <c r="F411" s="52">
        <v>1</v>
      </c>
      <c r="G411" s="52">
        <v>3831</v>
      </c>
      <c r="H411" s="53">
        <f t="shared" si="12"/>
        <v>3831</v>
      </c>
      <c r="I411" s="1">
        <f t="shared" si="13"/>
        <v>42940</v>
      </c>
      <c r="J411" s="52">
        <v>2.2000000000000002</v>
      </c>
    </row>
    <row r="412" spans="1:10" x14ac:dyDescent="0.15">
      <c r="A412" s="1">
        <v>42940</v>
      </c>
      <c r="B412" s="24" t="s">
        <v>82</v>
      </c>
      <c r="C412" s="27">
        <v>0.6115856481481482</v>
      </c>
      <c r="D412" s="25" t="s">
        <v>48</v>
      </c>
      <c r="E412" s="25" t="s">
        <v>49</v>
      </c>
      <c r="F412" s="52">
        <v>1</v>
      </c>
      <c r="G412" s="52">
        <v>3831</v>
      </c>
      <c r="H412" s="53">
        <f t="shared" si="12"/>
        <v>3831</v>
      </c>
      <c r="I412" s="1">
        <f t="shared" si="13"/>
        <v>42940</v>
      </c>
      <c r="J412" s="52">
        <v>2.2000000000000002</v>
      </c>
    </row>
    <row r="413" spans="1:10" x14ac:dyDescent="0.15">
      <c r="A413" s="1">
        <v>42940</v>
      </c>
      <c r="B413" s="24" t="s">
        <v>82</v>
      </c>
      <c r="C413" s="27">
        <v>0.6115856481481482</v>
      </c>
      <c r="D413" s="25" t="s">
        <v>48</v>
      </c>
      <c r="E413" s="25" t="s">
        <v>49</v>
      </c>
      <c r="F413" s="52">
        <v>1</v>
      </c>
      <c r="G413" s="52">
        <v>3831</v>
      </c>
      <c r="H413" s="53">
        <f t="shared" si="12"/>
        <v>3831</v>
      </c>
      <c r="I413" s="1">
        <f t="shared" si="13"/>
        <v>42940</v>
      </c>
      <c r="J413" s="52">
        <v>2.2000000000000002</v>
      </c>
    </row>
    <row r="414" spans="1:10" x14ac:dyDescent="0.15">
      <c r="A414" s="1">
        <v>42940</v>
      </c>
      <c r="B414" s="24" t="s">
        <v>82</v>
      </c>
      <c r="C414" s="27">
        <v>0.6115856481481482</v>
      </c>
      <c r="D414" s="25" t="s">
        <v>48</v>
      </c>
      <c r="E414" s="25" t="s">
        <v>49</v>
      </c>
      <c r="F414" s="52">
        <v>1</v>
      </c>
      <c r="G414" s="52">
        <v>3831</v>
      </c>
      <c r="H414" s="53">
        <f t="shared" si="12"/>
        <v>3831</v>
      </c>
      <c r="I414" s="1">
        <f t="shared" si="13"/>
        <v>42940</v>
      </c>
      <c r="J414" s="52">
        <v>2.2000000000000002</v>
      </c>
    </row>
    <row r="415" spans="1:10" x14ac:dyDescent="0.15">
      <c r="A415" s="1">
        <v>42940</v>
      </c>
      <c r="B415" s="24" t="s">
        <v>82</v>
      </c>
      <c r="C415" s="27">
        <v>0.61159722222222224</v>
      </c>
      <c r="D415" s="25" t="s">
        <v>48</v>
      </c>
      <c r="E415" s="25" t="s">
        <v>49</v>
      </c>
      <c r="F415" s="52">
        <v>1</v>
      </c>
      <c r="G415" s="52">
        <v>3831</v>
      </c>
      <c r="H415" s="53">
        <f t="shared" si="12"/>
        <v>3831</v>
      </c>
      <c r="I415" s="1">
        <f t="shared" si="13"/>
        <v>42940</v>
      </c>
      <c r="J415" s="52">
        <v>2.2000000000000002</v>
      </c>
    </row>
    <row r="416" spans="1:10" x14ac:dyDescent="0.15">
      <c r="A416" s="1">
        <v>42940</v>
      </c>
      <c r="B416" s="24" t="s">
        <v>82</v>
      </c>
      <c r="C416" s="27">
        <v>0.61162037037037031</v>
      </c>
      <c r="D416" s="25" t="s">
        <v>48</v>
      </c>
      <c r="E416" s="25" t="s">
        <v>49</v>
      </c>
      <c r="F416" s="52">
        <v>1</v>
      </c>
      <c r="G416" s="52">
        <v>3831</v>
      </c>
      <c r="H416" s="53">
        <f t="shared" si="12"/>
        <v>3831</v>
      </c>
      <c r="I416" s="1">
        <f t="shared" si="13"/>
        <v>42940</v>
      </c>
      <c r="J416" s="52">
        <v>2.2000000000000002</v>
      </c>
    </row>
    <row r="417" spans="1:10" x14ac:dyDescent="0.15">
      <c r="A417" s="1">
        <v>42940</v>
      </c>
      <c r="B417" s="24" t="s">
        <v>82</v>
      </c>
      <c r="C417" s="27">
        <v>0.61163194444444446</v>
      </c>
      <c r="D417" s="25" t="s">
        <v>48</v>
      </c>
      <c r="E417" s="25" t="s">
        <v>49</v>
      </c>
      <c r="F417" s="52">
        <v>1</v>
      </c>
      <c r="G417" s="52">
        <v>3831</v>
      </c>
      <c r="H417" s="53">
        <f t="shared" si="12"/>
        <v>3831</v>
      </c>
      <c r="I417" s="1">
        <f t="shared" si="13"/>
        <v>42940</v>
      </c>
      <c r="J417" s="52">
        <v>2.2000000000000002</v>
      </c>
    </row>
    <row r="418" spans="1:10" x14ac:dyDescent="0.15">
      <c r="A418" s="1">
        <v>42940</v>
      </c>
      <c r="B418" s="24" t="s">
        <v>82</v>
      </c>
      <c r="C418" s="27">
        <v>0.61179398148148145</v>
      </c>
      <c r="D418" s="25" t="s">
        <v>48</v>
      </c>
      <c r="E418" s="25" t="s">
        <v>49</v>
      </c>
      <c r="F418" s="52">
        <v>1</v>
      </c>
      <c r="G418" s="52">
        <v>3831</v>
      </c>
      <c r="H418" s="53">
        <f t="shared" si="12"/>
        <v>3831</v>
      </c>
      <c r="I418" s="1">
        <f t="shared" si="13"/>
        <v>42940</v>
      </c>
      <c r="J418" s="52">
        <v>2.2000000000000002</v>
      </c>
    </row>
    <row r="419" spans="1:10" x14ac:dyDescent="0.15">
      <c r="A419" s="1">
        <v>42940</v>
      </c>
      <c r="B419" s="24" t="s">
        <v>82</v>
      </c>
      <c r="C419" s="27">
        <v>0.61179398148148145</v>
      </c>
      <c r="D419" s="25" t="s">
        <v>48</v>
      </c>
      <c r="E419" s="25" t="s">
        <v>49</v>
      </c>
      <c r="F419" s="52">
        <v>1</v>
      </c>
      <c r="G419" s="52">
        <v>3831</v>
      </c>
      <c r="H419" s="53">
        <f t="shared" si="12"/>
        <v>3831</v>
      </c>
      <c r="I419" s="1">
        <f t="shared" si="13"/>
        <v>42940</v>
      </c>
      <c r="J419" s="52">
        <v>2.2000000000000002</v>
      </c>
    </row>
    <row r="420" spans="1:10" x14ac:dyDescent="0.15">
      <c r="A420" s="1">
        <v>42940</v>
      </c>
      <c r="B420" s="24" t="s">
        <v>82</v>
      </c>
      <c r="C420" s="27">
        <v>0.6118055555555556</v>
      </c>
      <c r="D420" s="25" t="s">
        <v>48</v>
      </c>
      <c r="E420" s="25" t="s">
        <v>49</v>
      </c>
      <c r="F420" s="52">
        <v>1</v>
      </c>
      <c r="G420" s="52">
        <v>3831</v>
      </c>
      <c r="H420" s="53">
        <f t="shared" si="12"/>
        <v>3831</v>
      </c>
      <c r="I420" s="1">
        <f t="shared" si="13"/>
        <v>42940</v>
      </c>
      <c r="J420" s="52">
        <v>2.2000000000000002</v>
      </c>
    </row>
    <row r="421" spans="1:10" x14ac:dyDescent="0.15">
      <c r="A421" s="1">
        <v>42940</v>
      </c>
      <c r="B421" s="24" t="s">
        <v>82</v>
      </c>
      <c r="C421" s="27">
        <v>0.61182870370370368</v>
      </c>
      <c r="D421" s="25" t="s">
        <v>48</v>
      </c>
      <c r="E421" s="25" t="s">
        <v>49</v>
      </c>
      <c r="F421" s="52">
        <v>1</v>
      </c>
      <c r="G421" s="52">
        <v>3831</v>
      </c>
      <c r="H421" s="53">
        <f t="shared" si="12"/>
        <v>3831</v>
      </c>
      <c r="I421" s="1">
        <f t="shared" si="13"/>
        <v>42940</v>
      </c>
      <c r="J421" s="52">
        <v>2.2000000000000002</v>
      </c>
    </row>
    <row r="422" spans="1:10" x14ac:dyDescent="0.15">
      <c r="A422" s="1">
        <v>42940</v>
      </c>
      <c r="B422" s="24" t="s">
        <v>82</v>
      </c>
      <c r="C422" s="27">
        <v>0.61184027777777772</v>
      </c>
      <c r="D422" s="25" t="s">
        <v>48</v>
      </c>
      <c r="E422" s="25" t="s">
        <v>49</v>
      </c>
      <c r="F422" s="52">
        <v>1</v>
      </c>
      <c r="G422" s="52">
        <v>3831</v>
      </c>
      <c r="H422" s="53">
        <f t="shared" si="12"/>
        <v>3831</v>
      </c>
      <c r="I422" s="1">
        <f t="shared" si="13"/>
        <v>42940</v>
      </c>
      <c r="J422" s="52">
        <v>2.2000000000000002</v>
      </c>
    </row>
    <row r="423" spans="1:10" x14ac:dyDescent="0.15">
      <c r="A423" s="1">
        <v>42940</v>
      </c>
      <c r="B423" s="24" t="s">
        <v>82</v>
      </c>
      <c r="C423" s="27">
        <v>0.61184027777777772</v>
      </c>
      <c r="D423" s="25" t="s">
        <v>48</v>
      </c>
      <c r="E423" s="25" t="s">
        <v>49</v>
      </c>
      <c r="F423" s="52">
        <v>1</v>
      </c>
      <c r="G423" s="52">
        <v>3831</v>
      </c>
      <c r="H423" s="53">
        <f t="shared" si="12"/>
        <v>3831</v>
      </c>
      <c r="I423" s="1">
        <f t="shared" si="13"/>
        <v>42940</v>
      </c>
      <c r="J423" s="52">
        <v>2.2000000000000002</v>
      </c>
    </row>
    <row r="424" spans="1:10" x14ac:dyDescent="0.15">
      <c r="A424" s="1">
        <v>42940</v>
      </c>
      <c r="B424" s="24" t="s">
        <v>82</v>
      </c>
      <c r="C424" s="27">
        <v>0.61186342592592591</v>
      </c>
      <c r="D424" s="25" t="s">
        <v>48</v>
      </c>
      <c r="E424" s="25" t="s">
        <v>49</v>
      </c>
      <c r="F424" s="52">
        <v>1</v>
      </c>
      <c r="G424" s="52">
        <v>3831</v>
      </c>
      <c r="H424" s="53">
        <f t="shared" si="12"/>
        <v>3831</v>
      </c>
      <c r="I424" s="1">
        <f t="shared" si="13"/>
        <v>42940</v>
      </c>
      <c r="J424" s="52">
        <v>2.2000000000000002</v>
      </c>
    </row>
    <row r="425" spans="1:10" x14ac:dyDescent="0.15">
      <c r="A425" s="1">
        <v>42940</v>
      </c>
      <c r="B425" s="24" t="s">
        <v>82</v>
      </c>
      <c r="C425" s="27">
        <v>0.61186342592592591</v>
      </c>
      <c r="D425" s="25" t="s">
        <v>48</v>
      </c>
      <c r="E425" s="25" t="s">
        <v>49</v>
      </c>
      <c r="F425" s="52">
        <v>1</v>
      </c>
      <c r="G425" s="52">
        <v>3831</v>
      </c>
      <c r="H425" s="53">
        <f t="shared" si="12"/>
        <v>3831</v>
      </c>
      <c r="I425" s="1">
        <f t="shared" si="13"/>
        <v>42940</v>
      </c>
      <c r="J425" s="52">
        <v>2.2000000000000002</v>
      </c>
    </row>
    <row r="426" spans="1:10" x14ac:dyDescent="0.15">
      <c r="A426" s="1">
        <v>42940</v>
      </c>
      <c r="B426" s="24" t="s">
        <v>82</v>
      </c>
      <c r="C426" s="27">
        <v>0.61187500000000006</v>
      </c>
      <c r="D426" s="25" t="s">
        <v>48</v>
      </c>
      <c r="E426" s="25" t="s">
        <v>49</v>
      </c>
      <c r="F426" s="52">
        <v>1</v>
      </c>
      <c r="G426" s="52">
        <v>3831</v>
      </c>
      <c r="H426" s="53">
        <f t="shared" si="12"/>
        <v>3831</v>
      </c>
      <c r="I426" s="1">
        <f t="shared" si="13"/>
        <v>42940</v>
      </c>
      <c r="J426" s="52">
        <v>2.2000000000000002</v>
      </c>
    </row>
    <row r="427" spans="1:10" x14ac:dyDescent="0.15">
      <c r="A427" s="1">
        <v>42940</v>
      </c>
      <c r="B427" s="24" t="s">
        <v>82</v>
      </c>
      <c r="C427" s="27">
        <v>0.61206018518518512</v>
      </c>
      <c r="D427" s="25" t="s">
        <v>48</v>
      </c>
      <c r="E427" s="25" t="s">
        <v>49</v>
      </c>
      <c r="F427" s="52">
        <v>1</v>
      </c>
      <c r="G427" s="52">
        <v>3830</v>
      </c>
      <c r="H427" s="53">
        <f t="shared" si="12"/>
        <v>3830</v>
      </c>
      <c r="I427" s="1">
        <f t="shared" si="13"/>
        <v>42940</v>
      </c>
      <c r="J427" s="52">
        <v>2.2000000000000002</v>
      </c>
    </row>
    <row r="428" spans="1:10" x14ac:dyDescent="0.15">
      <c r="A428" s="1">
        <v>42940</v>
      </c>
      <c r="B428" s="24" t="s">
        <v>82</v>
      </c>
      <c r="C428" s="27">
        <v>0.61207175925925927</v>
      </c>
      <c r="D428" s="25" t="s">
        <v>48</v>
      </c>
      <c r="E428" s="25" t="s">
        <v>49</v>
      </c>
      <c r="F428" s="52">
        <v>1</v>
      </c>
      <c r="G428" s="52">
        <v>3830</v>
      </c>
      <c r="H428" s="53">
        <f t="shared" si="12"/>
        <v>3830</v>
      </c>
      <c r="I428" s="1">
        <f t="shared" si="13"/>
        <v>42940</v>
      </c>
      <c r="J428" s="52">
        <v>2.2000000000000002</v>
      </c>
    </row>
    <row r="429" spans="1:10" x14ac:dyDescent="0.15">
      <c r="A429" s="1">
        <v>42940</v>
      </c>
      <c r="B429" s="24" t="s">
        <v>82</v>
      </c>
      <c r="C429" s="27">
        <v>0.61207175925925927</v>
      </c>
      <c r="D429" s="25" t="s">
        <v>48</v>
      </c>
      <c r="E429" s="25" t="s">
        <v>49</v>
      </c>
      <c r="F429" s="52">
        <v>1</v>
      </c>
      <c r="G429" s="52">
        <v>3830</v>
      </c>
      <c r="H429" s="53">
        <f t="shared" si="12"/>
        <v>3830</v>
      </c>
      <c r="I429" s="1">
        <f t="shared" si="13"/>
        <v>42940</v>
      </c>
      <c r="J429" s="52">
        <v>2.2000000000000002</v>
      </c>
    </row>
    <row r="430" spans="1:10" x14ac:dyDescent="0.15">
      <c r="A430" s="1">
        <v>42940</v>
      </c>
      <c r="B430" s="24" t="s">
        <v>82</v>
      </c>
      <c r="C430" s="27">
        <v>0.61208333333333331</v>
      </c>
      <c r="D430" s="25" t="s">
        <v>48</v>
      </c>
      <c r="E430" s="25" t="s">
        <v>49</v>
      </c>
      <c r="F430" s="52">
        <v>1</v>
      </c>
      <c r="G430" s="52">
        <v>3830</v>
      </c>
      <c r="H430" s="53">
        <f t="shared" si="12"/>
        <v>3830</v>
      </c>
      <c r="I430" s="1">
        <f t="shared" si="13"/>
        <v>42940</v>
      </c>
      <c r="J430" s="52">
        <v>2.2000000000000002</v>
      </c>
    </row>
    <row r="431" spans="1:10" x14ac:dyDescent="0.15">
      <c r="A431" s="1">
        <v>42940</v>
      </c>
      <c r="B431" s="24" t="s">
        <v>82</v>
      </c>
      <c r="C431" s="27">
        <v>0.61209490740740746</v>
      </c>
      <c r="D431" s="25" t="s">
        <v>48</v>
      </c>
      <c r="E431" s="25" t="s">
        <v>49</v>
      </c>
      <c r="F431" s="52">
        <v>1</v>
      </c>
      <c r="G431" s="52">
        <v>3830</v>
      </c>
      <c r="H431" s="53">
        <f t="shared" si="12"/>
        <v>3830</v>
      </c>
      <c r="I431" s="1">
        <f t="shared" si="13"/>
        <v>42940</v>
      </c>
      <c r="J431" s="52">
        <v>2.2000000000000002</v>
      </c>
    </row>
    <row r="432" spans="1:10" x14ac:dyDescent="0.15">
      <c r="A432" s="1">
        <v>42940</v>
      </c>
      <c r="B432" s="24" t="s">
        <v>82</v>
      </c>
      <c r="C432" s="27">
        <v>0.61209490740740746</v>
      </c>
      <c r="D432" s="25" t="s">
        <v>48</v>
      </c>
      <c r="E432" s="25" t="s">
        <v>49</v>
      </c>
      <c r="F432" s="52">
        <v>1</v>
      </c>
      <c r="G432" s="52">
        <v>3830</v>
      </c>
      <c r="H432" s="53">
        <f t="shared" si="12"/>
        <v>3830</v>
      </c>
      <c r="I432" s="1">
        <f t="shared" si="13"/>
        <v>42940</v>
      </c>
      <c r="J432" s="52">
        <v>2.2000000000000002</v>
      </c>
    </row>
    <row r="433" spans="1:10" x14ac:dyDescent="0.15">
      <c r="A433" s="1">
        <v>42940</v>
      </c>
      <c r="B433" s="24" t="s">
        <v>82</v>
      </c>
      <c r="C433" s="27">
        <v>0.61209490740740746</v>
      </c>
      <c r="D433" s="25" t="s">
        <v>48</v>
      </c>
      <c r="E433" s="25" t="s">
        <v>49</v>
      </c>
      <c r="F433" s="52">
        <v>1</v>
      </c>
      <c r="G433" s="52">
        <v>3830</v>
      </c>
      <c r="H433" s="53">
        <f t="shared" si="12"/>
        <v>3830</v>
      </c>
      <c r="I433" s="1">
        <f t="shared" si="13"/>
        <v>42940</v>
      </c>
      <c r="J433" s="52">
        <v>2.2000000000000002</v>
      </c>
    </row>
    <row r="434" spans="1:10" x14ac:dyDescent="0.15">
      <c r="A434" s="1">
        <v>42940</v>
      </c>
      <c r="B434" s="24" t="s">
        <v>82</v>
      </c>
      <c r="C434" s="27">
        <v>0.6121064814814815</v>
      </c>
      <c r="D434" s="25" t="s">
        <v>48</v>
      </c>
      <c r="E434" s="25" t="s">
        <v>49</v>
      </c>
      <c r="F434" s="52">
        <v>1</v>
      </c>
      <c r="G434" s="52">
        <v>3830</v>
      </c>
      <c r="H434" s="53">
        <f t="shared" si="12"/>
        <v>3830</v>
      </c>
      <c r="I434" s="1">
        <f t="shared" si="13"/>
        <v>42940</v>
      </c>
      <c r="J434" s="52">
        <v>2.2000000000000002</v>
      </c>
    </row>
    <row r="435" spans="1:10" x14ac:dyDescent="0.15">
      <c r="A435" s="1">
        <v>42940</v>
      </c>
      <c r="B435" s="24" t="s">
        <v>82</v>
      </c>
      <c r="C435" s="27">
        <v>0.6121064814814815</v>
      </c>
      <c r="D435" s="25" t="s">
        <v>48</v>
      </c>
      <c r="E435" s="25" t="s">
        <v>49</v>
      </c>
      <c r="F435" s="52">
        <v>1</v>
      </c>
      <c r="G435" s="52">
        <v>3830</v>
      </c>
      <c r="H435" s="53">
        <f t="shared" si="12"/>
        <v>3830</v>
      </c>
      <c r="I435" s="1">
        <f t="shared" si="13"/>
        <v>42940</v>
      </c>
      <c r="J435" s="52">
        <v>2.2000000000000002</v>
      </c>
    </row>
    <row r="436" spans="1:10" x14ac:dyDescent="0.15">
      <c r="A436" s="1">
        <v>42940</v>
      </c>
      <c r="B436" s="24" t="s">
        <v>82</v>
      </c>
      <c r="C436" s="27">
        <v>0.6121064814814815</v>
      </c>
      <c r="D436" s="25" t="s">
        <v>48</v>
      </c>
      <c r="E436" s="25" t="s">
        <v>49</v>
      </c>
      <c r="F436" s="52">
        <v>1</v>
      </c>
      <c r="G436" s="52">
        <v>3830</v>
      </c>
      <c r="H436" s="53">
        <f t="shared" si="12"/>
        <v>3830</v>
      </c>
      <c r="I436" s="1">
        <f t="shared" si="13"/>
        <v>42940</v>
      </c>
      <c r="J436" s="52">
        <v>2.2000000000000002</v>
      </c>
    </row>
    <row r="437" spans="1:10" x14ac:dyDescent="0.15">
      <c r="A437" s="1">
        <v>42940</v>
      </c>
      <c r="B437" s="24" t="s">
        <v>82</v>
      </c>
      <c r="C437" s="27">
        <v>0.6121064814814815</v>
      </c>
      <c r="D437" s="25" t="s">
        <v>48</v>
      </c>
      <c r="E437" s="25" t="s">
        <v>49</v>
      </c>
      <c r="F437" s="52">
        <v>1</v>
      </c>
      <c r="G437" s="52">
        <v>3830</v>
      </c>
      <c r="H437" s="53">
        <f t="shared" si="12"/>
        <v>3830</v>
      </c>
      <c r="I437" s="1">
        <f t="shared" si="13"/>
        <v>42940</v>
      </c>
      <c r="J437" s="52">
        <v>2.2000000000000002</v>
      </c>
    </row>
    <row r="438" spans="1:10" x14ac:dyDescent="0.15">
      <c r="A438" s="1">
        <v>42940</v>
      </c>
      <c r="B438" s="24" t="s">
        <v>82</v>
      </c>
      <c r="C438" s="27">
        <v>0.61211805555555554</v>
      </c>
      <c r="D438" s="25" t="s">
        <v>48</v>
      </c>
      <c r="E438" s="25" t="s">
        <v>49</v>
      </c>
      <c r="F438" s="52">
        <v>1</v>
      </c>
      <c r="G438" s="52">
        <v>3830</v>
      </c>
      <c r="H438" s="53">
        <f t="shared" si="12"/>
        <v>3830</v>
      </c>
      <c r="I438" s="1">
        <f t="shared" si="13"/>
        <v>42940</v>
      </c>
      <c r="J438" s="52">
        <v>2.2000000000000002</v>
      </c>
    </row>
    <row r="439" spans="1:10" x14ac:dyDescent="0.15">
      <c r="A439" s="1">
        <v>42940</v>
      </c>
      <c r="B439" s="24" t="s">
        <v>82</v>
      </c>
      <c r="C439" s="27">
        <v>0.61211805555555554</v>
      </c>
      <c r="D439" s="25" t="s">
        <v>48</v>
      </c>
      <c r="E439" s="25" t="s">
        <v>49</v>
      </c>
      <c r="F439" s="52">
        <v>1</v>
      </c>
      <c r="G439" s="52">
        <v>3830</v>
      </c>
      <c r="H439" s="53">
        <f t="shared" si="12"/>
        <v>3830</v>
      </c>
      <c r="I439" s="1">
        <f t="shared" si="13"/>
        <v>42940</v>
      </c>
      <c r="J439" s="52">
        <v>2.2000000000000002</v>
      </c>
    </row>
    <row r="440" spans="1:10" x14ac:dyDescent="0.15">
      <c r="A440" s="1">
        <v>42940</v>
      </c>
      <c r="B440" s="24" t="s">
        <v>82</v>
      </c>
      <c r="C440" s="27">
        <v>0.61211805555555554</v>
      </c>
      <c r="D440" s="25" t="s">
        <v>48</v>
      </c>
      <c r="E440" s="25" t="s">
        <v>49</v>
      </c>
      <c r="F440" s="52">
        <v>1</v>
      </c>
      <c r="G440" s="52">
        <v>3830</v>
      </c>
      <c r="H440" s="53">
        <f t="shared" si="12"/>
        <v>3830</v>
      </c>
      <c r="I440" s="1">
        <f t="shared" si="13"/>
        <v>42940</v>
      </c>
      <c r="J440" s="52">
        <v>2.2000000000000002</v>
      </c>
    </row>
    <row r="441" spans="1:10" x14ac:dyDescent="0.15">
      <c r="A441" s="1">
        <v>42940</v>
      </c>
      <c r="B441" s="24" t="s">
        <v>82</v>
      </c>
      <c r="C441" s="27">
        <v>0.61211805555555554</v>
      </c>
      <c r="D441" s="25" t="s">
        <v>48</v>
      </c>
      <c r="E441" s="25" t="s">
        <v>49</v>
      </c>
      <c r="F441" s="52">
        <v>1</v>
      </c>
      <c r="G441" s="52">
        <v>3830</v>
      </c>
      <c r="H441" s="53">
        <f t="shared" si="12"/>
        <v>3830</v>
      </c>
      <c r="I441" s="1">
        <f t="shared" si="13"/>
        <v>42940</v>
      </c>
      <c r="J441" s="52">
        <v>2.2000000000000002</v>
      </c>
    </row>
    <row r="442" spans="1:10" x14ac:dyDescent="0.15">
      <c r="A442" s="1">
        <v>42940</v>
      </c>
      <c r="B442" s="24" t="s">
        <v>82</v>
      </c>
      <c r="C442" s="27">
        <v>0.61211805555555554</v>
      </c>
      <c r="D442" s="25" t="s">
        <v>48</v>
      </c>
      <c r="E442" s="25" t="s">
        <v>49</v>
      </c>
      <c r="F442" s="52">
        <v>1</v>
      </c>
      <c r="G442" s="52">
        <v>3830</v>
      </c>
      <c r="H442" s="53">
        <f t="shared" si="12"/>
        <v>3830</v>
      </c>
      <c r="I442" s="1">
        <f t="shared" si="13"/>
        <v>42940</v>
      </c>
      <c r="J442" s="52">
        <v>2.2000000000000002</v>
      </c>
    </row>
    <row r="443" spans="1:10" x14ac:dyDescent="0.15">
      <c r="A443" s="1">
        <v>42940</v>
      </c>
      <c r="B443" s="24" t="s">
        <v>82</v>
      </c>
      <c r="C443" s="27">
        <v>0.61212962962962958</v>
      </c>
      <c r="D443" s="25" t="s">
        <v>48</v>
      </c>
      <c r="E443" s="25" t="s">
        <v>49</v>
      </c>
      <c r="F443" s="52">
        <v>1</v>
      </c>
      <c r="G443" s="52">
        <v>3830</v>
      </c>
      <c r="H443" s="53">
        <f t="shared" si="12"/>
        <v>3830</v>
      </c>
      <c r="I443" s="1">
        <f t="shared" si="13"/>
        <v>42940</v>
      </c>
      <c r="J443" s="52">
        <v>2.2000000000000002</v>
      </c>
    </row>
    <row r="444" spans="1:10" x14ac:dyDescent="0.15">
      <c r="A444" s="1">
        <v>42940</v>
      </c>
      <c r="B444" s="24" t="s">
        <v>82</v>
      </c>
      <c r="C444" s="27">
        <v>0.61212962962962958</v>
      </c>
      <c r="D444" s="25" t="s">
        <v>48</v>
      </c>
      <c r="E444" s="25" t="s">
        <v>49</v>
      </c>
      <c r="F444" s="52">
        <v>1</v>
      </c>
      <c r="G444" s="52">
        <v>3830</v>
      </c>
      <c r="H444" s="53">
        <f t="shared" si="12"/>
        <v>3830</v>
      </c>
      <c r="I444" s="1">
        <f t="shared" si="13"/>
        <v>42940</v>
      </c>
      <c r="J444" s="52">
        <v>2.2000000000000002</v>
      </c>
    </row>
    <row r="445" spans="1:10" x14ac:dyDescent="0.15">
      <c r="A445" s="1">
        <v>42940</v>
      </c>
      <c r="B445" s="24" t="s">
        <v>82</v>
      </c>
      <c r="C445" s="27">
        <v>0.61212962962962958</v>
      </c>
      <c r="D445" s="25" t="s">
        <v>48</v>
      </c>
      <c r="E445" s="25" t="s">
        <v>49</v>
      </c>
      <c r="F445" s="52">
        <v>1</v>
      </c>
      <c r="G445" s="52">
        <v>3830</v>
      </c>
      <c r="H445" s="53">
        <f t="shared" si="12"/>
        <v>3830</v>
      </c>
      <c r="I445" s="1">
        <f t="shared" si="13"/>
        <v>42940</v>
      </c>
      <c r="J445" s="52">
        <v>2.2000000000000002</v>
      </c>
    </row>
    <row r="446" spans="1:10" x14ac:dyDescent="0.15">
      <c r="A446" s="1">
        <v>42940</v>
      </c>
      <c r="B446" s="24" t="s">
        <v>82</v>
      </c>
      <c r="C446" s="27">
        <v>0.61214120370370373</v>
      </c>
      <c r="D446" s="25" t="s">
        <v>48</v>
      </c>
      <c r="E446" s="25" t="s">
        <v>49</v>
      </c>
      <c r="F446" s="52">
        <v>1</v>
      </c>
      <c r="G446" s="52">
        <v>3830</v>
      </c>
      <c r="H446" s="53">
        <f t="shared" si="12"/>
        <v>3830</v>
      </c>
      <c r="I446" s="1">
        <f t="shared" si="13"/>
        <v>42940</v>
      </c>
      <c r="J446" s="52">
        <v>2.2000000000000002</v>
      </c>
    </row>
    <row r="447" spans="1:10" x14ac:dyDescent="0.15">
      <c r="A447" s="1">
        <v>42940</v>
      </c>
      <c r="B447" s="24" t="s">
        <v>82</v>
      </c>
      <c r="C447" s="27">
        <v>0.61214120370370373</v>
      </c>
      <c r="D447" s="25" t="s">
        <v>48</v>
      </c>
      <c r="E447" s="25" t="s">
        <v>49</v>
      </c>
      <c r="F447" s="52">
        <v>1</v>
      </c>
      <c r="G447" s="52">
        <v>3830</v>
      </c>
      <c r="H447" s="53">
        <f t="shared" si="12"/>
        <v>3830</v>
      </c>
      <c r="I447" s="1">
        <f t="shared" si="13"/>
        <v>42940</v>
      </c>
      <c r="J447" s="52">
        <v>2.2000000000000002</v>
      </c>
    </row>
    <row r="448" spans="1:10" x14ac:dyDescent="0.15">
      <c r="A448" s="1">
        <v>42940</v>
      </c>
      <c r="B448" s="24" t="s">
        <v>82</v>
      </c>
      <c r="C448" s="27">
        <v>0.61215277777777777</v>
      </c>
      <c r="D448" s="25" t="s">
        <v>48</v>
      </c>
      <c r="E448" s="25" t="s">
        <v>49</v>
      </c>
      <c r="F448" s="52">
        <v>1</v>
      </c>
      <c r="G448" s="52">
        <v>3830</v>
      </c>
      <c r="H448" s="53">
        <f t="shared" si="12"/>
        <v>3830</v>
      </c>
      <c r="I448" s="1">
        <f t="shared" si="13"/>
        <v>42940</v>
      </c>
      <c r="J448" s="52">
        <v>2.2000000000000002</v>
      </c>
    </row>
    <row r="449" spans="1:10" x14ac:dyDescent="0.15">
      <c r="A449" s="1">
        <v>42940</v>
      </c>
      <c r="B449" s="24" t="s">
        <v>82</v>
      </c>
      <c r="C449" s="27">
        <v>0.61215277777777777</v>
      </c>
      <c r="D449" s="25" t="s">
        <v>48</v>
      </c>
      <c r="E449" s="25" t="s">
        <v>49</v>
      </c>
      <c r="F449" s="52">
        <v>1</v>
      </c>
      <c r="G449" s="52">
        <v>3830</v>
      </c>
      <c r="H449" s="53">
        <f t="shared" si="12"/>
        <v>3830</v>
      </c>
      <c r="I449" s="1">
        <f t="shared" si="13"/>
        <v>42940</v>
      </c>
      <c r="J449" s="52">
        <v>2.2000000000000002</v>
      </c>
    </row>
    <row r="450" spans="1:10" x14ac:dyDescent="0.15">
      <c r="A450" s="1">
        <v>42940</v>
      </c>
      <c r="B450" s="24" t="s">
        <v>82</v>
      </c>
      <c r="C450" s="27">
        <v>0.6121875</v>
      </c>
      <c r="D450" s="25" t="s">
        <v>48</v>
      </c>
      <c r="E450" s="25" t="s">
        <v>49</v>
      </c>
      <c r="F450" s="52">
        <v>1</v>
      </c>
      <c r="G450" s="52">
        <v>3830</v>
      </c>
      <c r="H450" s="53">
        <f t="shared" ref="H450:H513" si="14">G450*F450</f>
        <v>3830</v>
      </c>
      <c r="I450" s="1">
        <f t="shared" ref="I450:I513" si="15">IF(C450&gt;0.7046875,WORKDAY(A450,-1),A450)</f>
        <v>42940</v>
      </c>
      <c r="J450" s="52">
        <v>2.2000000000000002</v>
      </c>
    </row>
    <row r="451" spans="1:10" x14ac:dyDescent="0.15">
      <c r="A451" s="1">
        <v>42940</v>
      </c>
      <c r="B451" s="24" t="s">
        <v>82</v>
      </c>
      <c r="C451" s="27">
        <v>0.6121875</v>
      </c>
      <c r="D451" s="25" t="s">
        <v>48</v>
      </c>
      <c r="E451" s="25" t="s">
        <v>49</v>
      </c>
      <c r="F451" s="52">
        <v>1</v>
      </c>
      <c r="G451" s="52">
        <v>3830</v>
      </c>
      <c r="H451" s="53">
        <f t="shared" si="14"/>
        <v>3830</v>
      </c>
      <c r="I451" s="1">
        <f t="shared" si="15"/>
        <v>42940</v>
      </c>
      <c r="J451" s="52">
        <v>2.2000000000000002</v>
      </c>
    </row>
    <row r="452" spans="1:10" x14ac:dyDescent="0.15">
      <c r="A452" s="1">
        <v>42940</v>
      </c>
      <c r="B452" s="24" t="s">
        <v>82</v>
      </c>
      <c r="C452" s="27">
        <v>0.6121875</v>
      </c>
      <c r="D452" s="25" t="s">
        <v>48</v>
      </c>
      <c r="E452" s="25" t="s">
        <v>49</v>
      </c>
      <c r="F452" s="52">
        <v>1</v>
      </c>
      <c r="G452" s="52">
        <v>3830</v>
      </c>
      <c r="H452" s="53">
        <f t="shared" si="14"/>
        <v>3830</v>
      </c>
      <c r="I452" s="1">
        <f t="shared" si="15"/>
        <v>42940</v>
      </c>
      <c r="J452" s="52">
        <v>2.2000000000000002</v>
      </c>
    </row>
    <row r="453" spans="1:10" x14ac:dyDescent="0.15">
      <c r="A453" s="1">
        <v>42940</v>
      </c>
      <c r="B453" s="24" t="s">
        <v>82</v>
      </c>
      <c r="C453" s="27">
        <v>0.61219907407407403</v>
      </c>
      <c r="D453" s="25" t="s">
        <v>48</v>
      </c>
      <c r="E453" s="25" t="s">
        <v>49</v>
      </c>
      <c r="F453" s="52">
        <v>1</v>
      </c>
      <c r="G453" s="52">
        <v>3830</v>
      </c>
      <c r="H453" s="53">
        <f t="shared" si="14"/>
        <v>3830</v>
      </c>
      <c r="I453" s="1">
        <f t="shared" si="15"/>
        <v>42940</v>
      </c>
      <c r="J453" s="52">
        <v>2.2000000000000002</v>
      </c>
    </row>
    <row r="454" spans="1:10" x14ac:dyDescent="0.15">
      <c r="A454" s="1">
        <v>42940</v>
      </c>
      <c r="B454" s="24" t="s">
        <v>82</v>
      </c>
      <c r="C454" s="27">
        <v>0.61219907407407403</v>
      </c>
      <c r="D454" s="25" t="s">
        <v>48</v>
      </c>
      <c r="E454" s="25" t="s">
        <v>49</v>
      </c>
      <c r="F454" s="52">
        <v>1</v>
      </c>
      <c r="G454" s="52">
        <v>3830</v>
      </c>
      <c r="H454" s="53">
        <f t="shared" si="14"/>
        <v>3830</v>
      </c>
      <c r="I454" s="1">
        <f t="shared" si="15"/>
        <v>42940</v>
      </c>
      <c r="J454" s="52">
        <v>2.2000000000000002</v>
      </c>
    </row>
    <row r="455" spans="1:10" x14ac:dyDescent="0.15">
      <c r="A455" s="1">
        <v>42940</v>
      </c>
      <c r="B455" s="24" t="s">
        <v>82</v>
      </c>
      <c r="C455" s="27">
        <v>0.61219907407407403</v>
      </c>
      <c r="D455" s="25" t="s">
        <v>48</v>
      </c>
      <c r="E455" s="25" t="s">
        <v>49</v>
      </c>
      <c r="F455" s="52">
        <v>1</v>
      </c>
      <c r="G455" s="52">
        <v>3830</v>
      </c>
      <c r="H455" s="53">
        <f t="shared" si="14"/>
        <v>3830</v>
      </c>
      <c r="I455" s="1">
        <f t="shared" si="15"/>
        <v>42940</v>
      </c>
      <c r="J455" s="52">
        <v>2.2000000000000002</v>
      </c>
    </row>
    <row r="456" spans="1:10" x14ac:dyDescent="0.15">
      <c r="A456" s="1">
        <v>42940</v>
      </c>
      <c r="B456" s="24" t="s">
        <v>82</v>
      </c>
      <c r="C456" s="27">
        <v>0.61221064814814818</v>
      </c>
      <c r="D456" s="25" t="s">
        <v>48</v>
      </c>
      <c r="E456" s="25" t="s">
        <v>49</v>
      </c>
      <c r="F456" s="52">
        <v>1</v>
      </c>
      <c r="G456" s="52">
        <v>3830</v>
      </c>
      <c r="H456" s="53">
        <f t="shared" si="14"/>
        <v>3830</v>
      </c>
      <c r="I456" s="1">
        <f t="shared" si="15"/>
        <v>42940</v>
      </c>
      <c r="J456" s="52">
        <v>2.2000000000000002</v>
      </c>
    </row>
    <row r="457" spans="1:10" x14ac:dyDescent="0.15">
      <c r="A457" s="1">
        <v>42940</v>
      </c>
      <c r="B457" s="24" t="s">
        <v>82</v>
      </c>
      <c r="C457" s="27">
        <v>0.61221064814814818</v>
      </c>
      <c r="D457" s="25" t="s">
        <v>48</v>
      </c>
      <c r="E457" s="25" t="s">
        <v>49</v>
      </c>
      <c r="F457" s="52">
        <v>1</v>
      </c>
      <c r="G457" s="52">
        <v>3830</v>
      </c>
      <c r="H457" s="53">
        <f t="shared" si="14"/>
        <v>3830</v>
      </c>
      <c r="I457" s="1">
        <f t="shared" si="15"/>
        <v>42940</v>
      </c>
      <c r="J457" s="52">
        <v>2.2000000000000002</v>
      </c>
    </row>
    <row r="458" spans="1:10" x14ac:dyDescent="0.15">
      <c r="A458" s="1">
        <v>42940</v>
      </c>
      <c r="B458" s="24" t="s">
        <v>82</v>
      </c>
      <c r="C458" s="27">
        <v>0.61221064814814818</v>
      </c>
      <c r="D458" s="25" t="s">
        <v>48</v>
      </c>
      <c r="E458" s="25" t="s">
        <v>49</v>
      </c>
      <c r="F458" s="52">
        <v>1</v>
      </c>
      <c r="G458" s="52">
        <v>3830</v>
      </c>
      <c r="H458" s="53">
        <f t="shared" si="14"/>
        <v>3830</v>
      </c>
      <c r="I458" s="1">
        <f t="shared" si="15"/>
        <v>42940</v>
      </c>
      <c r="J458" s="52">
        <v>2.2000000000000002</v>
      </c>
    </row>
    <row r="459" spans="1:10" x14ac:dyDescent="0.15">
      <c r="A459" s="1">
        <v>42940</v>
      </c>
      <c r="B459" s="24" t="s">
        <v>82</v>
      </c>
      <c r="C459" s="27">
        <v>0.61222222222222222</v>
      </c>
      <c r="D459" s="25" t="s">
        <v>48</v>
      </c>
      <c r="E459" s="25" t="s">
        <v>49</v>
      </c>
      <c r="F459" s="52">
        <v>1</v>
      </c>
      <c r="G459" s="52">
        <v>3830</v>
      </c>
      <c r="H459" s="53">
        <f t="shared" si="14"/>
        <v>3830</v>
      </c>
      <c r="I459" s="1">
        <f t="shared" si="15"/>
        <v>42940</v>
      </c>
      <c r="J459" s="52">
        <v>2.2000000000000002</v>
      </c>
    </row>
    <row r="460" spans="1:10" x14ac:dyDescent="0.15">
      <c r="A460" s="1">
        <v>42940</v>
      </c>
      <c r="B460" s="24" t="s">
        <v>82</v>
      </c>
      <c r="C460" s="27">
        <v>0.61223379629629626</v>
      </c>
      <c r="D460" s="25" t="s">
        <v>48</v>
      </c>
      <c r="E460" s="25" t="s">
        <v>49</v>
      </c>
      <c r="F460" s="52">
        <v>1</v>
      </c>
      <c r="G460" s="52">
        <v>3830</v>
      </c>
      <c r="H460" s="53">
        <f t="shared" si="14"/>
        <v>3830</v>
      </c>
      <c r="I460" s="1">
        <f t="shared" si="15"/>
        <v>42940</v>
      </c>
      <c r="J460" s="52">
        <v>2.2000000000000002</v>
      </c>
    </row>
    <row r="461" spans="1:10" x14ac:dyDescent="0.15">
      <c r="A461" s="1">
        <v>42940</v>
      </c>
      <c r="B461" s="24" t="s">
        <v>82</v>
      </c>
      <c r="C461" s="27">
        <v>0.61223379629629626</v>
      </c>
      <c r="D461" s="25" t="s">
        <v>48</v>
      </c>
      <c r="E461" s="25" t="s">
        <v>49</v>
      </c>
      <c r="F461" s="52">
        <v>1</v>
      </c>
      <c r="G461" s="52">
        <v>3830</v>
      </c>
      <c r="H461" s="53">
        <f t="shared" si="14"/>
        <v>3830</v>
      </c>
      <c r="I461" s="1">
        <f t="shared" si="15"/>
        <v>42940</v>
      </c>
      <c r="J461" s="52">
        <v>2.2000000000000002</v>
      </c>
    </row>
    <row r="462" spans="1:10" x14ac:dyDescent="0.15">
      <c r="A462" s="1">
        <v>42940</v>
      </c>
      <c r="B462" s="24" t="s">
        <v>82</v>
      </c>
      <c r="C462" s="27">
        <v>0.61224537037037041</v>
      </c>
      <c r="D462" s="25" t="s">
        <v>48</v>
      </c>
      <c r="E462" s="25" t="s">
        <v>49</v>
      </c>
      <c r="F462" s="52">
        <v>1</v>
      </c>
      <c r="G462" s="52">
        <v>3830</v>
      </c>
      <c r="H462" s="53">
        <f t="shared" si="14"/>
        <v>3830</v>
      </c>
      <c r="I462" s="1">
        <f t="shared" si="15"/>
        <v>42940</v>
      </c>
      <c r="J462" s="52">
        <v>2.2000000000000002</v>
      </c>
    </row>
    <row r="463" spans="1:10" x14ac:dyDescent="0.15">
      <c r="A463" s="1">
        <v>42940</v>
      </c>
      <c r="B463" s="24" t="s">
        <v>82</v>
      </c>
      <c r="C463" s="27">
        <v>0.61225694444444445</v>
      </c>
      <c r="D463" s="25" t="s">
        <v>48</v>
      </c>
      <c r="E463" s="25" t="s">
        <v>49</v>
      </c>
      <c r="F463" s="52">
        <v>1</v>
      </c>
      <c r="G463" s="52">
        <v>3830</v>
      </c>
      <c r="H463" s="53">
        <f t="shared" si="14"/>
        <v>3830</v>
      </c>
      <c r="I463" s="1">
        <f t="shared" si="15"/>
        <v>42940</v>
      </c>
      <c r="J463" s="52">
        <v>2.2000000000000002</v>
      </c>
    </row>
    <row r="464" spans="1:10" x14ac:dyDescent="0.15">
      <c r="A464" s="1">
        <v>42940</v>
      </c>
      <c r="B464" s="24" t="s">
        <v>82</v>
      </c>
      <c r="C464" s="27">
        <v>0.61226851851851849</v>
      </c>
      <c r="D464" s="25" t="s">
        <v>48</v>
      </c>
      <c r="E464" s="25" t="s">
        <v>49</v>
      </c>
      <c r="F464" s="52">
        <v>1</v>
      </c>
      <c r="G464" s="52">
        <v>3830</v>
      </c>
      <c r="H464" s="53">
        <f t="shared" si="14"/>
        <v>3830</v>
      </c>
      <c r="I464" s="1">
        <f t="shared" si="15"/>
        <v>42940</v>
      </c>
      <c r="J464" s="52">
        <v>2.2000000000000002</v>
      </c>
    </row>
    <row r="465" spans="1:10" x14ac:dyDescent="0.15">
      <c r="A465" s="1">
        <v>42940</v>
      </c>
      <c r="B465" s="24" t="s">
        <v>82</v>
      </c>
      <c r="C465" s="27">
        <v>0.61226851851851849</v>
      </c>
      <c r="D465" s="25" t="s">
        <v>48</v>
      </c>
      <c r="E465" s="25" t="s">
        <v>49</v>
      </c>
      <c r="F465" s="52">
        <v>1</v>
      </c>
      <c r="G465" s="52">
        <v>3830</v>
      </c>
      <c r="H465" s="53">
        <f t="shared" si="14"/>
        <v>3830</v>
      </c>
      <c r="I465" s="1">
        <f t="shared" si="15"/>
        <v>42940</v>
      </c>
      <c r="J465" s="52">
        <v>2.2000000000000002</v>
      </c>
    </row>
    <row r="466" spans="1:10" x14ac:dyDescent="0.15">
      <c r="A466" s="1">
        <v>42940</v>
      </c>
      <c r="B466" s="24" t="s">
        <v>82</v>
      </c>
      <c r="C466" s="27">
        <v>0.61226851851851849</v>
      </c>
      <c r="D466" s="25" t="s">
        <v>48</v>
      </c>
      <c r="E466" s="25" t="s">
        <v>49</v>
      </c>
      <c r="F466" s="52">
        <v>1</v>
      </c>
      <c r="G466" s="52">
        <v>3830</v>
      </c>
      <c r="H466" s="53">
        <f t="shared" si="14"/>
        <v>3830</v>
      </c>
      <c r="I466" s="1">
        <f t="shared" si="15"/>
        <v>42940</v>
      </c>
      <c r="J466" s="52">
        <v>2.2000000000000002</v>
      </c>
    </row>
    <row r="467" spans="1:10" x14ac:dyDescent="0.15">
      <c r="A467" s="1">
        <v>42940</v>
      </c>
      <c r="B467" s="24" t="s">
        <v>82</v>
      </c>
      <c r="C467" s="27">
        <v>0.61228009259259253</v>
      </c>
      <c r="D467" s="25" t="s">
        <v>48</v>
      </c>
      <c r="E467" s="25" t="s">
        <v>49</v>
      </c>
      <c r="F467" s="52">
        <v>1</v>
      </c>
      <c r="G467" s="52">
        <v>3830</v>
      </c>
      <c r="H467" s="53">
        <f t="shared" si="14"/>
        <v>3830</v>
      </c>
      <c r="I467" s="1">
        <f t="shared" si="15"/>
        <v>42940</v>
      </c>
      <c r="J467" s="52">
        <v>2.2000000000000002</v>
      </c>
    </row>
    <row r="468" spans="1:10" x14ac:dyDescent="0.15">
      <c r="A468" s="1">
        <v>42940</v>
      </c>
      <c r="B468" s="24" t="s">
        <v>82</v>
      </c>
      <c r="C468" s="27">
        <v>0.61228009259259253</v>
      </c>
      <c r="D468" s="25" t="s">
        <v>48</v>
      </c>
      <c r="E468" s="25" t="s">
        <v>49</v>
      </c>
      <c r="F468" s="52">
        <v>1</v>
      </c>
      <c r="G468" s="52">
        <v>3830</v>
      </c>
      <c r="H468" s="53">
        <f t="shared" si="14"/>
        <v>3830</v>
      </c>
      <c r="I468" s="1">
        <f t="shared" si="15"/>
        <v>42940</v>
      </c>
      <c r="J468" s="52">
        <v>2.2000000000000002</v>
      </c>
    </row>
    <row r="469" spans="1:10" x14ac:dyDescent="0.15">
      <c r="A469" s="1">
        <v>42940</v>
      </c>
      <c r="B469" s="24" t="s">
        <v>82</v>
      </c>
      <c r="C469" s="27">
        <v>0.61228009259259253</v>
      </c>
      <c r="D469" s="25" t="s">
        <v>48</v>
      </c>
      <c r="E469" s="25" t="s">
        <v>49</v>
      </c>
      <c r="F469" s="52">
        <v>1</v>
      </c>
      <c r="G469" s="52">
        <v>3830</v>
      </c>
      <c r="H469" s="53">
        <f t="shared" si="14"/>
        <v>3830</v>
      </c>
      <c r="I469" s="1">
        <f t="shared" si="15"/>
        <v>42940</v>
      </c>
      <c r="J469" s="52">
        <v>2.2000000000000002</v>
      </c>
    </row>
    <row r="470" spans="1:10" x14ac:dyDescent="0.15">
      <c r="A470" s="1">
        <v>42940</v>
      </c>
      <c r="B470" s="24" t="s">
        <v>82</v>
      </c>
      <c r="C470" s="27">
        <v>0.61228009259259253</v>
      </c>
      <c r="D470" s="25" t="s">
        <v>48</v>
      </c>
      <c r="E470" s="25" t="s">
        <v>49</v>
      </c>
      <c r="F470" s="52">
        <v>1</v>
      </c>
      <c r="G470" s="52">
        <v>3830</v>
      </c>
      <c r="H470" s="53">
        <f t="shared" si="14"/>
        <v>3830</v>
      </c>
      <c r="I470" s="1">
        <f t="shared" si="15"/>
        <v>42940</v>
      </c>
      <c r="J470" s="52">
        <v>2.2000000000000002</v>
      </c>
    </row>
    <row r="471" spans="1:10" x14ac:dyDescent="0.15">
      <c r="A471" s="1">
        <v>42940</v>
      </c>
      <c r="B471" s="24" t="s">
        <v>82</v>
      </c>
      <c r="C471" s="27">
        <v>0.61228009259259253</v>
      </c>
      <c r="D471" s="25" t="s">
        <v>48</v>
      </c>
      <c r="E471" s="25" t="s">
        <v>49</v>
      </c>
      <c r="F471" s="52">
        <v>1</v>
      </c>
      <c r="G471" s="52">
        <v>3830</v>
      </c>
      <c r="H471" s="53">
        <f t="shared" si="14"/>
        <v>3830</v>
      </c>
      <c r="I471" s="1">
        <f t="shared" si="15"/>
        <v>42940</v>
      </c>
      <c r="J471" s="52">
        <v>2.2000000000000002</v>
      </c>
    </row>
    <row r="472" spans="1:10" x14ac:dyDescent="0.15">
      <c r="A472" s="1">
        <v>42940</v>
      </c>
      <c r="B472" s="24" t="s">
        <v>82</v>
      </c>
      <c r="C472" s="27">
        <v>0.61230324074074072</v>
      </c>
      <c r="D472" s="25" t="s">
        <v>48</v>
      </c>
      <c r="E472" s="25" t="s">
        <v>49</v>
      </c>
      <c r="F472" s="52">
        <v>1</v>
      </c>
      <c r="G472" s="52">
        <v>3830</v>
      </c>
      <c r="H472" s="53">
        <f t="shared" si="14"/>
        <v>3830</v>
      </c>
      <c r="I472" s="1">
        <f t="shared" si="15"/>
        <v>42940</v>
      </c>
      <c r="J472" s="52">
        <v>2.2000000000000002</v>
      </c>
    </row>
    <row r="473" spans="1:10" x14ac:dyDescent="0.15">
      <c r="A473" s="1">
        <v>42940</v>
      </c>
      <c r="B473" s="24" t="s">
        <v>82</v>
      </c>
      <c r="C473" s="27">
        <v>0.61230324074074072</v>
      </c>
      <c r="D473" s="25" t="s">
        <v>48</v>
      </c>
      <c r="E473" s="25" t="s">
        <v>49</v>
      </c>
      <c r="F473" s="52">
        <v>1</v>
      </c>
      <c r="G473" s="52">
        <v>3830</v>
      </c>
      <c r="H473" s="53">
        <f t="shared" si="14"/>
        <v>3830</v>
      </c>
      <c r="I473" s="1">
        <f t="shared" si="15"/>
        <v>42940</v>
      </c>
      <c r="J473" s="52">
        <v>2.2000000000000002</v>
      </c>
    </row>
    <row r="474" spans="1:10" x14ac:dyDescent="0.15">
      <c r="A474" s="1">
        <v>42940</v>
      </c>
      <c r="B474" s="24" t="s">
        <v>82</v>
      </c>
      <c r="C474" s="27">
        <v>0.61231481481481487</v>
      </c>
      <c r="D474" s="25" t="s">
        <v>48</v>
      </c>
      <c r="E474" s="25" t="s">
        <v>49</v>
      </c>
      <c r="F474" s="52">
        <v>1</v>
      </c>
      <c r="G474" s="52">
        <v>3830</v>
      </c>
      <c r="H474" s="53">
        <f t="shared" si="14"/>
        <v>3830</v>
      </c>
      <c r="I474" s="1">
        <f t="shared" si="15"/>
        <v>42940</v>
      </c>
      <c r="J474" s="52">
        <v>2.2000000000000002</v>
      </c>
    </row>
    <row r="475" spans="1:10" x14ac:dyDescent="0.15">
      <c r="A475" s="1">
        <v>42940</v>
      </c>
      <c r="B475" s="24" t="s">
        <v>82</v>
      </c>
      <c r="C475" s="27">
        <v>0.61231481481481487</v>
      </c>
      <c r="D475" s="25" t="s">
        <v>48</v>
      </c>
      <c r="E475" s="25" t="s">
        <v>49</v>
      </c>
      <c r="F475" s="52">
        <v>1</v>
      </c>
      <c r="G475" s="52">
        <v>3830</v>
      </c>
      <c r="H475" s="53">
        <f t="shared" si="14"/>
        <v>3830</v>
      </c>
      <c r="I475" s="1">
        <f t="shared" si="15"/>
        <v>42940</v>
      </c>
      <c r="J475" s="52">
        <v>2.2000000000000002</v>
      </c>
    </row>
    <row r="476" spans="1:10" x14ac:dyDescent="0.15">
      <c r="A476" s="1">
        <v>42940</v>
      </c>
      <c r="B476" s="24" t="s">
        <v>82</v>
      </c>
      <c r="C476" s="27">
        <v>0.61231481481481487</v>
      </c>
      <c r="D476" s="25" t="s">
        <v>48</v>
      </c>
      <c r="E476" s="25" t="s">
        <v>49</v>
      </c>
      <c r="F476" s="52">
        <v>1</v>
      </c>
      <c r="G476" s="52">
        <v>3830</v>
      </c>
      <c r="H476" s="53">
        <f t="shared" si="14"/>
        <v>3830</v>
      </c>
      <c r="I476" s="1">
        <f t="shared" si="15"/>
        <v>42940</v>
      </c>
      <c r="J476" s="52">
        <v>2.2000000000000002</v>
      </c>
    </row>
    <row r="477" spans="1:10" x14ac:dyDescent="0.15">
      <c r="A477" s="1">
        <v>42940</v>
      </c>
      <c r="B477" s="24" t="s">
        <v>82</v>
      </c>
      <c r="C477" s="27">
        <v>0.61232638888888891</v>
      </c>
      <c r="D477" s="25" t="s">
        <v>48</v>
      </c>
      <c r="E477" s="25" t="s">
        <v>49</v>
      </c>
      <c r="F477" s="52">
        <v>1</v>
      </c>
      <c r="G477" s="52">
        <v>3830</v>
      </c>
      <c r="H477" s="53">
        <f t="shared" si="14"/>
        <v>3830</v>
      </c>
      <c r="I477" s="1">
        <f t="shared" si="15"/>
        <v>42940</v>
      </c>
      <c r="J477" s="52">
        <v>2.2000000000000002</v>
      </c>
    </row>
    <row r="478" spans="1:10" x14ac:dyDescent="0.15">
      <c r="A478" s="1">
        <v>42940</v>
      </c>
      <c r="B478" s="24" t="s">
        <v>82</v>
      </c>
      <c r="C478" s="27">
        <v>0.61232638888888891</v>
      </c>
      <c r="D478" s="25" t="s">
        <v>48</v>
      </c>
      <c r="E478" s="25" t="s">
        <v>49</v>
      </c>
      <c r="F478" s="52">
        <v>1</v>
      </c>
      <c r="G478" s="52">
        <v>3830</v>
      </c>
      <c r="H478" s="53">
        <f t="shared" si="14"/>
        <v>3830</v>
      </c>
      <c r="I478" s="1">
        <f t="shared" si="15"/>
        <v>42940</v>
      </c>
      <c r="J478" s="52">
        <v>2.2000000000000002</v>
      </c>
    </row>
    <row r="479" spans="1:10" x14ac:dyDescent="0.15">
      <c r="A479" s="1">
        <v>42940</v>
      </c>
      <c r="B479" s="24" t="s">
        <v>82</v>
      </c>
      <c r="C479" s="27">
        <v>0.61233796296296295</v>
      </c>
      <c r="D479" s="25" t="s">
        <v>48</v>
      </c>
      <c r="E479" s="25" t="s">
        <v>49</v>
      </c>
      <c r="F479" s="52">
        <v>1</v>
      </c>
      <c r="G479" s="52">
        <v>3830</v>
      </c>
      <c r="H479" s="53">
        <f t="shared" si="14"/>
        <v>3830</v>
      </c>
      <c r="I479" s="1">
        <f t="shared" si="15"/>
        <v>42940</v>
      </c>
      <c r="J479" s="52">
        <v>2.2000000000000002</v>
      </c>
    </row>
    <row r="480" spans="1:10" x14ac:dyDescent="0.15">
      <c r="A480" s="1">
        <v>42940</v>
      </c>
      <c r="B480" s="24" t="s">
        <v>82</v>
      </c>
      <c r="C480" s="27">
        <v>0.61233796296296295</v>
      </c>
      <c r="D480" s="25" t="s">
        <v>48</v>
      </c>
      <c r="E480" s="25" t="s">
        <v>49</v>
      </c>
      <c r="F480" s="52">
        <v>1</v>
      </c>
      <c r="G480" s="52">
        <v>3830</v>
      </c>
      <c r="H480" s="53">
        <f t="shared" si="14"/>
        <v>3830</v>
      </c>
      <c r="I480" s="1">
        <f t="shared" si="15"/>
        <v>42940</v>
      </c>
      <c r="J480" s="52">
        <v>2.2000000000000002</v>
      </c>
    </row>
    <row r="481" spans="1:10" x14ac:dyDescent="0.15">
      <c r="A481" s="1">
        <v>42940</v>
      </c>
      <c r="B481" s="24" t="s">
        <v>82</v>
      </c>
      <c r="C481" s="27">
        <v>0.61233796296296295</v>
      </c>
      <c r="D481" s="25" t="s">
        <v>48</v>
      </c>
      <c r="E481" s="25" t="s">
        <v>49</v>
      </c>
      <c r="F481" s="52">
        <v>1</v>
      </c>
      <c r="G481" s="52">
        <v>3830</v>
      </c>
      <c r="H481" s="53">
        <f t="shared" si="14"/>
        <v>3830</v>
      </c>
      <c r="I481" s="1">
        <f t="shared" si="15"/>
        <v>42940</v>
      </c>
      <c r="J481" s="52">
        <v>2.2000000000000002</v>
      </c>
    </row>
    <row r="482" spans="1:10" x14ac:dyDescent="0.15">
      <c r="A482" s="1">
        <v>42940</v>
      </c>
      <c r="B482" s="24" t="s">
        <v>82</v>
      </c>
      <c r="C482" s="27">
        <v>0.61236111111111113</v>
      </c>
      <c r="D482" s="25" t="s">
        <v>48</v>
      </c>
      <c r="E482" s="25" t="s">
        <v>49</v>
      </c>
      <c r="F482" s="52">
        <v>1</v>
      </c>
      <c r="G482" s="52">
        <v>3830</v>
      </c>
      <c r="H482" s="53">
        <f t="shared" si="14"/>
        <v>3830</v>
      </c>
      <c r="I482" s="1">
        <f t="shared" si="15"/>
        <v>42940</v>
      </c>
      <c r="J482" s="52">
        <v>2.2000000000000002</v>
      </c>
    </row>
    <row r="483" spans="1:10" x14ac:dyDescent="0.15">
      <c r="A483" s="1">
        <v>42940</v>
      </c>
      <c r="B483" s="24" t="s">
        <v>82</v>
      </c>
      <c r="C483" s="27">
        <v>0.61236111111111113</v>
      </c>
      <c r="D483" s="25" t="s">
        <v>48</v>
      </c>
      <c r="E483" s="25" t="s">
        <v>49</v>
      </c>
      <c r="F483" s="52">
        <v>1</v>
      </c>
      <c r="G483" s="52">
        <v>3830</v>
      </c>
      <c r="H483" s="53">
        <f t="shared" si="14"/>
        <v>3830</v>
      </c>
      <c r="I483" s="1">
        <f t="shared" si="15"/>
        <v>42940</v>
      </c>
      <c r="J483" s="52">
        <v>2.2000000000000002</v>
      </c>
    </row>
    <row r="484" spans="1:10" x14ac:dyDescent="0.15">
      <c r="A484" s="1">
        <v>42940</v>
      </c>
      <c r="B484" s="24" t="s">
        <v>82</v>
      </c>
      <c r="C484" s="27">
        <v>0.61237268518518517</v>
      </c>
      <c r="D484" s="25" t="s">
        <v>48</v>
      </c>
      <c r="E484" s="25" t="s">
        <v>49</v>
      </c>
      <c r="F484" s="52">
        <v>1</v>
      </c>
      <c r="G484" s="52">
        <v>3830</v>
      </c>
      <c r="H484" s="53">
        <f t="shared" si="14"/>
        <v>3830</v>
      </c>
      <c r="I484" s="1">
        <f t="shared" si="15"/>
        <v>42940</v>
      </c>
      <c r="J484" s="52">
        <v>2.2000000000000002</v>
      </c>
    </row>
    <row r="485" spans="1:10" x14ac:dyDescent="0.15">
      <c r="A485" s="1">
        <v>42940</v>
      </c>
      <c r="B485" s="24" t="s">
        <v>82</v>
      </c>
      <c r="C485" s="27">
        <v>0.61237268518518517</v>
      </c>
      <c r="D485" s="25" t="s">
        <v>48</v>
      </c>
      <c r="E485" s="25" t="s">
        <v>49</v>
      </c>
      <c r="F485" s="52">
        <v>1</v>
      </c>
      <c r="G485" s="52">
        <v>3830</v>
      </c>
      <c r="H485" s="53">
        <f t="shared" si="14"/>
        <v>3830</v>
      </c>
      <c r="I485" s="1">
        <f t="shared" si="15"/>
        <v>42940</v>
      </c>
      <c r="J485" s="52">
        <v>2.2000000000000002</v>
      </c>
    </row>
    <row r="486" spans="1:10" x14ac:dyDescent="0.15">
      <c r="A486" s="1">
        <v>42940</v>
      </c>
      <c r="B486" s="24" t="s">
        <v>82</v>
      </c>
      <c r="C486" s="27">
        <v>0.61238425925925932</v>
      </c>
      <c r="D486" s="25" t="s">
        <v>48</v>
      </c>
      <c r="E486" s="25" t="s">
        <v>49</v>
      </c>
      <c r="F486" s="52">
        <v>1</v>
      </c>
      <c r="G486" s="52">
        <v>3830</v>
      </c>
      <c r="H486" s="53">
        <f t="shared" si="14"/>
        <v>3830</v>
      </c>
      <c r="I486" s="1">
        <f t="shared" si="15"/>
        <v>42940</v>
      </c>
      <c r="J486" s="52">
        <v>2.2000000000000002</v>
      </c>
    </row>
    <row r="487" spans="1:10" x14ac:dyDescent="0.15">
      <c r="A487" s="1">
        <v>42940</v>
      </c>
      <c r="B487" s="24" t="s">
        <v>82</v>
      </c>
      <c r="C487" s="27">
        <v>0.61238425925925932</v>
      </c>
      <c r="D487" s="25" t="s">
        <v>48</v>
      </c>
      <c r="E487" s="25" t="s">
        <v>49</v>
      </c>
      <c r="F487" s="52">
        <v>1</v>
      </c>
      <c r="G487" s="52">
        <v>3830</v>
      </c>
      <c r="H487" s="53">
        <f t="shared" si="14"/>
        <v>3830</v>
      </c>
      <c r="I487" s="1">
        <f t="shared" si="15"/>
        <v>42940</v>
      </c>
      <c r="J487" s="52">
        <v>2.2000000000000002</v>
      </c>
    </row>
    <row r="488" spans="1:10" x14ac:dyDescent="0.15">
      <c r="A488" s="1">
        <v>42940</v>
      </c>
      <c r="B488" s="24" t="s">
        <v>82</v>
      </c>
      <c r="C488" s="27">
        <v>0.61239583333333336</v>
      </c>
      <c r="D488" s="25" t="s">
        <v>48</v>
      </c>
      <c r="E488" s="25" t="s">
        <v>49</v>
      </c>
      <c r="F488" s="52">
        <v>1</v>
      </c>
      <c r="G488" s="52">
        <v>3830</v>
      </c>
      <c r="H488" s="53">
        <f t="shared" si="14"/>
        <v>3830</v>
      </c>
      <c r="I488" s="1">
        <f t="shared" si="15"/>
        <v>42940</v>
      </c>
      <c r="J488" s="52">
        <v>2.2000000000000002</v>
      </c>
    </row>
    <row r="489" spans="1:10" x14ac:dyDescent="0.15">
      <c r="A489" s="1">
        <v>42940</v>
      </c>
      <c r="B489" s="24" t="s">
        <v>82</v>
      </c>
      <c r="C489" s="27">
        <v>0.61239583333333336</v>
      </c>
      <c r="D489" s="25" t="s">
        <v>48</v>
      </c>
      <c r="E489" s="25" t="s">
        <v>49</v>
      </c>
      <c r="F489" s="52">
        <v>1</v>
      </c>
      <c r="G489" s="52">
        <v>3830</v>
      </c>
      <c r="H489" s="53">
        <f t="shared" si="14"/>
        <v>3830</v>
      </c>
      <c r="I489" s="1">
        <f t="shared" si="15"/>
        <v>42940</v>
      </c>
      <c r="J489" s="52">
        <v>2.2000000000000002</v>
      </c>
    </row>
    <row r="490" spans="1:10" x14ac:dyDescent="0.15">
      <c r="A490" s="1">
        <v>42940</v>
      </c>
      <c r="B490" s="24" t="s">
        <v>82</v>
      </c>
      <c r="C490" s="27">
        <v>0.6130902777777778</v>
      </c>
      <c r="D490" s="25" t="s">
        <v>48</v>
      </c>
      <c r="E490" s="25" t="s">
        <v>49</v>
      </c>
      <c r="F490" s="52">
        <v>1</v>
      </c>
      <c r="G490" s="52">
        <v>3830</v>
      </c>
      <c r="H490" s="53">
        <f t="shared" si="14"/>
        <v>3830</v>
      </c>
      <c r="I490" s="1">
        <f t="shared" si="15"/>
        <v>42940</v>
      </c>
      <c r="J490" s="52">
        <v>2.2000000000000002</v>
      </c>
    </row>
    <row r="491" spans="1:10" x14ac:dyDescent="0.15">
      <c r="A491" s="1">
        <v>42940</v>
      </c>
      <c r="B491" s="24" t="s">
        <v>82</v>
      </c>
      <c r="C491" s="27">
        <v>0.6130902777777778</v>
      </c>
      <c r="D491" s="25" t="s">
        <v>48</v>
      </c>
      <c r="E491" s="25" t="s">
        <v>49</v>
      </c>
      <c r="F491" s="52">
        <v>1</v>
      </c>
      <c r="G491" s="52">
        <v>3830</v>
      </c>
      <c r="H491" s="53">
        <f t="shared" si="14"/>
        <v>3830</v>
      </c>
      <c r="I491" s="1">
        <f t="shared" si="15"/>
        <v>42940</v>
      </c>
      <c r="J491" s="52">
        <v>2.2000000000000002</v>
      </c>
    </row>
    <row r="492" spans="1:10" x14ac:dyDescent="0.15">
      <c r="A492" s="1">
        <v>42940</v>
      </c>
      <c r="B492" s="24" t="s">
        <v>82</v>
      </c>
      <c r="C492" s="27">
        <v>0.61318287037037034</v>
      </c>
      <c r="D492" s="25" t="s">
        <v>48</v>
      </c>
      <c r="E492" s="25" t="s">
        <v>49</v>
      </c>
      <c r="F492" s="52">
        <v>1</v>
      </c>
      <c r="G492" s="52">
        <v>3830</v>
      </c>
      <c r="H492" s="53">
        <f t="shared" si="14"/>
        <v>3830</v>
      </c>
      <c r="I492" s="1">
        <f t="shared" si="15"/>
        <v>42940</v>
      </c>
      <c r="J492" s="52">
        <v>2.2000000000000002</v>
      </c>
    </row>
    <row r="493" spans="1:10" x14ac:dyDescent="0.15">
      <c r="A493" s="1">
        <v>42940</v>
      </c>
      <c r="B493" s="24" t="s">
        <v>82</v>
      </c>
      <c r="C493" s="27">
        <v>0.61341435185185189</v>
      </c>
      <c r="D493" s="25" t="s">
        <v>48</v>
      </c>
      <c r="E493" s="25" t="s">
        <v>49</v>
      </c>
      <c r="F493" s="52">
        <v>1</v>
      </c>
      <c r="G493" s="52">
        <v>3830</v>
      </c>
      <c r="H493" s="53">
        <f t="shared" si="14"/>
        <v>3830</v>
      </c>
      <c r="I493" s="1">
        <f t="shared" si="15"/>
        <v>42940</v>
      </c>
      <c r="J493" s="52">
        <v>2.2000000000000002</v>
      </c>
    </row>
    <row r="494" spans="1:10" x14ac:dyDescent="0.15">
      <c r="A494" s="1">
        <v>42940</v>
      </c>
      <c r="B494" s="24" t="s">
        <v>82</v>
      </c>
      <c r="C494" s="27">
        <v>0.61343749999999997</v>
      </c>
      <c r="D494" s="25" t="s">
        <v>48</v>
      </c>
      <c r="E494" s="25" t="s">
        <v>49</v>
      </c>
      <c r="F494" s="52">
        <v>1</v>
      </c>
      <c r="G494" s="52">
        <v>3830</v>
      </c>
      <c r="H494" s="53">
        <f t="shared" si="14"/>
        <v>3830</v>
      </c>
      <c r="I494" s="1">
        <f t="shared" si="15"/>
        <v>42940</v>
      </c>
      <c r="J494" s="52">
        <v>2.2000000000000002</v>
      </c>
    </row>
    <row r="495" spans="1:10" x14ac:dyDescent="0.15">
      <c r="A495" s="1">
        <v>42940</v>
      </c>
      <c r="B495" s="24" t="s">
        <v>82</v>
      </c>
      <c r="C495" s="27">
        <v>0.61343749999999997</v>
      </c>
      <c r="D495" s="25" t="s">
        <v>48</v>
      </c>
      <c r="E495" s="25" t="s">
        <v>49</v>
      </c>
      <c r="F495" s="52">
        <v>1</v>
      </c>
      <c r="G495" s="52">
        <v>3830</v>
      </c>
      <c r="H495" s="53">
        <f t="shared" si="14"/>
        <v>3830</v>
      </c>
      <c r="I495" s="1">
        <f t="shared" si="15"/>
        <v>42940</v>
      </c>
      <c r="J495" s="52">
        <v>2.2000000000000002</v>
      </c>
    </row>
    <row r="496" spans="1:10" x14ac:dyDescent="0.15">
      <c r="A496" s="1">
        <v>42940</v>
      </c>
      <c r="B496" s="24" t="s">
        <v>82</v>
      </c>
      <c r="C496" s="27">
        <v>0.61344907407407401</v>
      </c>
      <c r="D496" s="25" t="s">
        <v>48</v>
      </c>
      <c r="E496" s="25" t="s">
        <v>49</v>
      </c>
      <c r="F496" s="52">
        <v>1</v>
      </c>
      <c r="G496" s="52">
        <v>3830</v>
      </c>
      <c r="H496" s="53">
        <f t="shared" si="14"/>
        <v>3830</v>
      </c>
      <c r="I496" s="1">
        <f t="shared" si="15"/>
        <v>42940</v>
      </c>
      <c r="J496" s="52">
        <v>2.2000000000000002</v>
      </c>
    </row>
    <row r="497" spans="1:10" x14ac:dyDescent="0.15">
      <c r="A497" s="1">
        <v>42940</v>
      </c>
      <c r="B497" s="24" t="s">
        <v>82</v>
      </c>
      <c r="C497" s="27">
        <v>0.61346064814814816</v>
      </c>
      <c r="D497" s="25" t="s">
        <v>48</v>
      </c>
      <c r="E497" s="25" t="s">
        <v>49</v>
      </c>
      <c r="F497" s="52">
        <v>1</v>
      </c>
      <c r="G497" s="52">
        <v>3830</v>
      </c>
      <c r="H497" s="53">
        <f t="shared" si="14"/>
        <v>3830</v>
      </c>
      <c r="I497" s="1">
        <f t="shared" si="15"/>
        <v>42940</v>
      </c>
      <c r="J497" s="52">
        <v>2.2000000000000002</v>
      </c>
    </row>
    <row r="498" spans="1:10" x14ac:dyDescent="0.15">
      <c r="A498" s="1">
        <v>42940</v>
      </c>
      <c r="B498" s="24" t="s">
        <v>82</v>
      </c>
      <c r="C498" s="27">
        <v>0.6134722222222222</v>
      </c>
      <c r="D498" s="25" t="s">
        <v>48</v>
      </c>
      <c r="E498" s="25" t="s">
        <v>49</v>
      </c>
      <c r="F498" s="52">
        <v>1</v>
      </c>
      <c r="G498" s="52">
        <v>3830</v>
      </c>
      <c r="H498" s="53">
        <f t="shared" si="14"/>
        <v>3830</v>
      </c>
      <c r="I498" s="1">
        <f t="shared" si="15"/>
        <v>42940</v>
      </c>
      <c r="J498" s="52">
        <v>2.2000000000000002</v>
      </c>
    </row>
    <row r="499" spans="1:10" x14ac:dyDescent="0.15">
      <c r="A499" s="1">
        <v>42940</v>
      </c>
      <c r="B499" s="24" t="s">
        <v>82</v>
      </c>
      <c r="C499" s="27">
        <v>0.61348379629629635</v>
      </c>
      <c r="D499" s="25" t="s">
        <v>48</v>
      </c>
      <c r="E499" s="25" t="s">
        <v>49</v>
      </c>
      <c r="F499" s="52">
        <v>1</v>
      </c>
      <c r="G499" s="52">
        <v>3830</v>
      </c>
      <c r="H499" s="53">
        <f t="shared" si="14"/>
        <v>3830</v>
      </c>
      <c r="I499" s="1">
        <f t="shared" si="15"/>
        <v>42940</v>
      </c>
      <c r="J499" s="52">
        <v>2.2000000000000002</v>
      </c>
    </row>
    <row r="500" spans="1:10" x14ac:dyDescent="0.15">
      <c r="A500" s="1">
        <v>42940</v>
      </c>
      <c r="B500" s="24" t="s">
        <v>82</v>
      </c>
      <c r="C500" s="27">
        <v>0.61349537037037039</v>
      </c>
      <c r="D500" s="25" t="s">
        <v>48</v>
      </c>
      <c r="E500" s="25" t="s">
        <v>49</v>
      </c>
      <c r="F500" s="52">
        <v>1</v>
      </c>
      <c r="G500" s="52">
        <v>3830</v>
      </c>
      <c r="H500" s="53">
        <f t="shared" si="14"/>
        <v>3830</v>
      </c>
      <c r="I500" s="1">
        <f t="shared" si="15"/>
        <v>42940</v>
      </c>
      <c r="J500" s="52">
        <v>2.2000000000000002</v>
      </c>
    </row>
    <row r="501" spans="1:10" x14ac:dyDescent="0.15">
      <c r="A501" s="1">
        <v>42940</v>
      </c>
      <c r="B501" s="24" t="s">
        <v>82</v>
      </c>
      <c r="C501" s="27">
        <v>0.61350694444444442</v>
      </c>
      <c r="D501" s="25" t="s">
        <v>48</v>
      </c>
      <c r="E501" s="25" t="s">
        <v>49</v>
      </c>
      <c r="F501" s="52">
        <v>1</v>
      </c>
      <c r="G501" s="52">
        <v>3830</v>
      </c>
      <c r="H501" s="53">
        <f t="shared" si="14"/>
        <v>3830</v>
      </c>
      <c r="I501" s="1">
        <f t="shared" si="15"/>
        <v>42940</v>
      </c>
      <c r="J501" s="52">
        <v>2.2000000000000002</v>
      </c>
    </row>
    <row r="502" spans="1:10" x14ac:dyDescent="0.15">
      <c r="A502" s="1">
        <v>42940</v>
      </c>
      <c r="B502" s="24" t="s">
        <v>82</v>
      </c>
      <c r="C502" s="27">
        <v>0.61351851851851846</v>
      </c>
      <c r="D502" s="25" t="s">
        <v>48</v>
      </c>
      <c r="E502" s="25" t="s">
        <v>49</v>
      </c>
      <c r="F502" s="52">
        <v>1</v>
      </c>
      <c r="G502" s="52">
        <v>3830</v>
      </c>
      <c r="H502" s="53">
        <f t="shared" si="14"/>
        <v>3830</v>
      </c>
      <c r="I502" s="1">
        <f t="shared" si="15"/>
        <v>42940</v>
      </c>
      <c r="J502" s="52">
        <v>2.2000000000000002</v>
      </c>
    </row>
    <row r="503" spans="1:10" x14ac:dyDescent="0.15">
      <c r="A503" s="1">
        <v>42940</v>
      </c>
      <c r="B503" s="24" t="s">
        <v>82</v>
      </c>
      <c r="C503" s="27">
        <v>0.61354166666666665</v>
      </c>
      <c r="D503" s="25" t="s">
        <v>48</v>
      </c>
      <c r="E503" s="25" t="s">
        <v>49</v>
      </c>
      <c r="F503" s="52">
        <v>1</v>
      </c>
      <c r="G503" s="52">
        <v>3830</v>
      </c>
      <c r="H503" s="53">
        <f t="shared" si="14"/>
        <v>3830</v>
      </c>
      <c r="I503" s="1">
        <f t="shared" si="15"/>
        <v>42940</v>
      </c>
      <c r="J503" s="52">
        <v>2.2000000000000002</v>
      </c>
    </row>
    <row r="504" spans="1:10" x14ac:dyDescent="0.15">
      <c r="A504" s="1">
        <v>42940</v>
      </c>
      <c r="B504" s="24" t="s">
        <v>82</v>
      </c>
      <c r="C504" s="27">
        <v>0.61376157407407406</v>
      </c>
      <c r="D504" s="25" t="s">
        <v>48</v>
      </c>
      <c r="E504" s="25" t="s">
        <v>49</v>
      </c>
      <c r="F504" s="52">
        <v>1</v>
      </c>
      <c r="G504" s="52">
        <v>3831</v>
      </c>
      <c r="H504" s="53">
        <f t="shared" si="14"/>
        <v>3831</v>
      </c>
      <c r="I504" s="1">
        <f t="shared" si="15"/>
        <v>42940</v>
      </c>
      <c r="J504" s="52">
        <v>2.2000000000000002</v>
      </c>
    </row>
    <row r="505" spans="1:10" x14ac:dyDescent="0.15">
      <c r="A505" s="1">
        <v>42940</v>
      </c>
      <c r="B505" s="24" t="s">
        <v>82</v>
      </c>
      <c r="C505" s="27">
        <v>0.61377314814814821</v>
      </c>
      <c r="D505" s="25" t="s">
        <v>48</v>
      </c>
      <c r="E505" s="25" t="s">
        <v>49</v>
      </c>
      <c r="F505" s="52">
        <v>1</v>
      </c>
      <c r="G505" s="52">
        <v>3831</v>
      </c>
      <c r="H505" s="53">
        <f t="shared" si="14"/>
        <v>3831</v>
      </c>
      <c r="I505" s="1">
        <f t="shared" si="15"/>
        <v>42940</v>
      </c>
      <c r="J505" s="52">
        <v>2.2000000000000002</v>
      </c>
    </row>
    <row r="506" spans="1:10" x14ac:dyDescent="0.15">
      <c r="A506" s="1">
        <v>42940</v>
      </c>
      <c r="B506" s="24" t="s">
        <v>82</v>
      </c>
      <c r="C506" s="27">
        <v>0.61378472222222225</v>
      </c>
      <c r="D506" s="25" t="s">
        <v>48</v>
      </c>
      <c r="E506" s="25" t="s">
        <v>49</v>
      </c>
      <c r="F506" s="52">
        <v>1</v>
      </c>
      <c r="G506" s="52">
        <v>3831</v>
      </c>
      <c r="H506" s="53">
        <f t="shared" si="14"/>
        <v>3831</v>
      </c>
      <c r="I506" s="1">
        <f t="shared" si="15"/>
        <v>42940</v>
      </c>
      <c r="J506" s="52">
        <v>2.2000000000000002</v>
      </c>
    </row>
    <row r="507" spans="1:10" x14ac:dyDescent="0.15">
      <c r="A507" s="1">
        <v>42940</v>
      </c>
      <c r="B507" s="24" t="s">
        <v>82</v>
      </c>
      <c r="C507" s="27">
        <v>0.61378472222222225</v>
      </c>
      <c r="D507" s="25" t="s">
        <v>48</v>
      </c>
      <c r="E507" s="25" t="s">
        <v>49</v>
      </c>
      <c r="F507" s="52">
        <v>1</v>
      </c>
      <c r="G507" s="52">
        <v>3831</v>
      </c>
      <c r="H507" s="53">
        <f t="shared" si="14"/>
        <v>3831</v>
      </c>
      <c r="I507" s="1">
        <f t="shared" si="15"/>
        <v>42940</v>
      </c>
      <c r="J507" s="52">
        <v>2.2000000000000002</v>
      </c>
    </row>
    <row r="508" spans="1:10" x14ac:dyDescent="0.15">
      <c r="A508" s="1">
        <v>42940</v>
      </c>
      <c r="B508" s="24" t="s">
        <v>82</v>
      </c>
      <c r="C508" s="27">
        <v>0.61380787037037032</v>
      </c>
      <c r="D508" s="25" t="s">
        <v>48</v>
      </c>
      <c r="E508" s="25" t="s">
        <v>49</v>
      </c>
      <c r="F508" s="52">
        <v>1</v>
      </c>
      <c r="G508" s="52">
        <v>3831</v>
      </c>
      <c r="H508" s="53">
        <f t="shared" si="14"/>
        <v>3831</v>
      </c>
      <c r="I508" s="1">
        <f t="shared" si="15"/>
        <v>42940</v>
      </c>
      <c r="J508" s="52">
        <v>2.2000000000000002</v>
      </c>
    </row>
    <row r="509" spans="1:10" x14ac:dyDescent="0.15">
      <c r="A509" s="1">
        <v>42940</v>
      </c>
      <c r="B509" s="24" t="s">
        <v>82</v>
      </c>
      <c r="C509" s="27">
        <v>0.61383101851851851</v>
      </c>
      <c r="D509" s="25" t="s">
        <v>48</v>
      </c>
      <c r="E509" s="25" t="s">
        <v>49</v>
      </c>
      <c r="F509" s="52">
        <v>1</v>
      </c>
      <c r="G509" s="52">
        <v>3831</v>
      </c>
      <c r="H509" s="53">
        <f t="shared" si="14"/>
        <v>3831</v>
      </c>
      <c r="I509" s="1">
        <f t="shared" si="15"/>
        <v>42940</v>
      </c>
      <c r="J509" s="52">
        <v>2.2000000000000002</v>
      </c>
    </row>
    <row r="510" spans="1:10" x14ac:dyDescent="0.15">
      <c r="A510" s="1">
        <v>42940</v>
      </c>
      <c r="B510" s="24" t="s">
        <v>82</v>
      </c>
      <c r="C510" s="27">
        <v>0.61384259259259266</v>
      </c>
      <c r="D510" s="25" t="s">
        <v>48</v>
      </c>
      <c r="E510" s="25" t="s">
        <v>49</v>
      </c>
      <c r="F510" s="52">
        <v>1</v>
      </c>
      <c r="G510" s="52">
        <v>3831</v>
      </c>
      <c r="H510" s="53">
        <f t="shared" si="14"/>
        <v>3831</v>
      </c>
      <c r="I510" s="1">
        <f t="shared" si="15"/>
        <v>42940</v>
      </c>
      <c r="J510" s="52">
        <v>2.2000000000000002</v>
      </c>
    </row>
    <row r="511" spans="1:10" x14ac:dyDescent="0.15">
      <c r="A511" s="1">
        <v>42940</v>
      </c>
      <c r="B511" s="24" t="s">
        <v>82</v>
      </c>
      <c r="C511" s="27">
        <v>0.61390046296296297</v>
      </c>
      <c r="D511" s="25" t="s">
        <v>48</v>
      </c>
      <c r="E511" s="25" t="s">
        <v>49</v>
      </c>
      <c r="F511" s="52">
        <v>1</v>
      </c>
      <c r="G511" s="52">
        <v>3831</v>
      </c>
      <c r="H511" s="53">
        <f t="shared" si="14"/>
        <v>3831</v>
      </c>
      <c r="I511" s="1">
        <f t="shared" si="15"/>
        <v>42940</v>
      </c>
      <c r="J511" s="52">
        <v>2.2000000000000002</v>
      </c>
    </row>
    <row r="512" spans="1:10" x14ac:dyDescent="0.15">
      <c r="A512" s="1">
        <v>42940</v>
      </c>
      <c r="B512" s="24" t="s">
        <v>82</v>
      </c>
      <c r="C512" s="27">
        <v>0.61402777777777773</v>
      </c>
      <c r="D512" s="25" t="s">
        <v>48</v>
      </c>
      <c r="E512" s="25" t="s">
        <v>49</v>
      </c>
      <c r="F512" s="52">
        <v>1</v>
      </c>
      <c r="G512" s="52">
        <v>3831</v>
      </c>
      <c r="H512" s="53">
        <f t="shared" si="14"/>
        <v>3831</v>
      </c>
      <c r="I512" s="1">
        <f t="shared" si="15"/>
        <v>42940</v>
      </c>
      <c r="J512" s="52">
        <v>2.2000000000000002</v>
      </c>
    </row>
    <row r="513" spans="1:10" x14ac:dyDescent="0.15">
      <c r="A513" s="1">
        <v>42940</v>
      </c>
      <c r="B513" s="24" t="s">
        <v>82</v>
      </c>
      <c r="C513" s="27">
        <v>0.61403935185185188</v>
      </c>
      <c r="D513" s="25" t="s">
        <v>48</v>
      </c>
      <c r="E513" s="25" t="s">
        <v>49</v>
      </c>
      <c r="F513" s="52">
        <v>1</v>
      </c>
      <c r="G513" s="52">
        <v>3831</v>
      </c>
      <c r="H513" s="53">
        <f t="shared" si="14"/>
        <v>3831</v>
      </c>
      <c r="I513" s="1">
        <f t="shared" si="15"/>
        <v>42940</v>
      </c>
      <c r="J513" s="52">
        <v>2.2000000000000002</v>
      </c>
    </row>
    <row r="514" spans="1:10" x14ac:dyDescent="0.15">
      <c r="A514" s="1">
        <v>42940</v>
      </c>
      <c r="B514" s="24" t="s">
        <v>82</v>
      </c>
      <c r="C514" s="27">
        <v>0.61405092592592592</v>
      </c>
      <c r="D514" s="25" t="s">
        <v>48</v>
      </c>
      <c r="E514" s="25" t="s">
        <v>49</v>
      </c>
      <c r="F514" s="52">
        <v>1</v>
      </c>
      <c r="G514" s="52">
        <v>3831</v>
      </c>
      <c r="H514" s="53">
        <f t="shared" ref="H514:H577" si="16">G514*F514</f>
        <v>3831</v>
      </c>
      <c r="I514" s="1">
        <f t="shared" ref="I514:I577" si="17">IF(C514&gt;0.7046875,WORKDAY(A514,-1),A514)</f>
        <v>42940</v>
      </c>
      <c r="J514" s="52">
        <v>2.2000000000000002</v>
      </c>
    </row>
    <row r="515" spans="1:10" x14ac:dyDescent="0.15">
      <c r="A515" s="1">
        <v>42940</v>
      </c>
      <c r="B515" s="24" t="s">
        <v>82</v>
      </c>
      <c r="C515" s="27">
        <v>0.61406250000000007</v>
      </c>
      <c r="D515" s="25" t="s">
        <v>48</v>
      </c>
      <c r="E515" s="25" t="s">
        <v>49</v>
      </c>
      <c r="F515" s="52">
        <v>1</v>
      </c>
      <c r="G515" s="52">
        <v>3831</v>
      </c>
      <c r="H515" s="53">
        <f t="shared" si="16"/>
        <v>3831</v>
      </c>
      <c r="I515" s="1">
        <f t="shared" si="17"/>
        <v>42940</v>
      </c>
      <c r="J515" s="52">
        <v>2.2000000000000002</v>
      </c>
    </row>
    <row r="516" spans="1:10" x14ac:dyDescent="0.15">
      <c r="A516" s="1">
        <v>42940</v>
      </c>
      <c r="B516" s="24" t="s">
        <v>82</v>
      </c>
      <c r="C516" s="27">
        <v>0.61408564814814814</v>
      </c>
      <c r="D516" s="25" t="s">
        <v>48</v>
      </c>
      <c r="E516" s="25" t="s">
        <v>49</v>
      </c>
      <c r="F516" s="52">
        <v>1</v>
      </c>
      <c r="G516" s="52">
        <v>3831</v>
      </c>
      <c r="H516" s="53">
        <f t="shared" si="16"/>
        <v>3831</v>
      </c>
      <c r="I516" s="1">
        <f t="shared" si="17"/>
        <v>42940</v>
      </c>
      <c r="J516" s="52">
        <v>2.2000000000000002</v>
      </c>
    </row>
    <row r="517" spans="1:10" x14ac:dyDescent="0.15">
      <c r="A517" s="1">
        <v>42940</v>
      </c>
      <c r="B517" s="24" t="s">
        <v>82</v>
      </c>
      <c r="C517" s="27">
        <v>0.61410879629629633</v>
      </c>
      <c r="D517" s="25" t="s">
        <v>48</v>
      </c>
      <c r="E517" s="25" t="s">
        <v>49</v>
      </c>
      <c r="F517" s="52">
        <v>1</v>
      </c>
      <c r="G517" s="52">
        <v>3831</v>
      </c>
      <c r="H517" s="53">
        <f t="shared" si="16"/>
        <v>3831</v>
      </c>
      <c r="I517" s="1">
        <f t="shared" si="17"/>
        <v>42940</v>
      </c>
      <c r="J517" s="52">
        <v>2.2000000000000002</v>
      </c>
    </row>
    <row r="518" spans="1:10" x14ac:dyDescent="0.15">
      <c r="A518" s="1">
        <v>42940</v>
      </c>
      <c r="B518" s="24" t="s">
        <v>82</v>
      </c>
      <c r="C518" s="27">
        <v>0.61418981481481483</v>
      </c>
      <c r="D518" s="25" t="s">
        <v>48</v>
      </c>
      <c r="E518" s="25" t="s">
        <v>49</v>
      </c>
      <c r="F518" s="52">
        <v>1</v>
      </c>
      <c r="G518" s="52">
        <v>3831</v>
      </c>
      <c r="H518" s="53">
        <f t="shared" si="16"/>
        <v>3831</v>
      </c>
      <c r="I518" s="1">
        <f t="shared" si="17"/>
        <v>42940</v>
      </c>
      <c r="J518" s="52">
        <v>2.2000000000000002</v>
      </c>
    </row>
    <row r="519" spans="1:10" x14ac:dyDescent="0.15">
      <c r="A519" s="1">
        <v>42940</v>
      </c>
      <c r="B519" s="24" t="s">
        <v>82</v>
      </c>
      <c r="C519" s="27">
        <v>0.61421296296296302</v>
      </c>
      <c r="D519" s="25" t="s">
        <v>48</v>
      </c>
      <c r="E519" s="25" t="s">
        <v>49</v>
      </c>
      <c r="F519" s="52">
        <v>1</v>
      </c>
      <c r="G519" s="52">
        <v>3831</v>
      </c>
      <c r="H519" s="53">
        <f t="shared" si="16"/>
        <v>3831</v>
      </c>
      <c r="I519" s="1">
        <f t="shared" si="17"/>
        <v>42940</v>
      </c>
      <c r="J519" s="52">
        <v>2.2000000000000002</v>
      </c>
    </row>
    <row r="520" spans="1:10" x14ac:dyDescent="0.15">
      <c r="A520" s="1">
        <v>42940</v>
      </c>
      <c r="B520" s="24" t="s">
        <v>82</v>
      </c>
      <c r="C520" s="27">
        <v>0.61424768518518513</v>
      </c>
      <c r="D520" s="25" t="s">
        <v>48</v>
      </c>
      <c r="E520" s="25" t="s">
        <v>49</v>
      </c>
      <c r="F520" s="52">
        <v>1</v>
      </c>
      <c r="G520" s="52">
        <v>3832</v>
      </c>
      <c r="H520" s="53">
        <f t="shared" si="16"/>
        <v>3832</v>
      </c>
      <c r="I520" s="1">
        <f t="shared" si="17"/>
        <v>42940</v>
      </c>
      <c r="J520" s="52">
        <v>2.2000000000000002</v>
      </c>
    </row>
    <row r="521" spans="1:10" x14ac:dyDescent="0.15">
      <c r="A521" s="1">
        <v>42940</v>
      </c>
      <c r="B521" s="24" t="s">
        <v>82</v>
      </c>
      <c r="C521" s="27">
        <v>0.61425925925925928</v>
      </c>
      <c r="D521" s="25" t="s">
        <v>48</v>
      </c>
      <c r="E521" s="25" t="s">
        <v>49</v>
      </c>
      <c r="F521" s="52">
        <v>1</v>
      </c>
      <c r="G521" s="52">
        <v>3832</v>
      </c>
      <c r="H521" s="53">
        <f t="shared" si="16"/>
        <v>3832</v>
      </c>
      <c r="I521" s="1">
        <f t="shared" si="17"/>
        <v>42940</v>
      </c>
      <c r="J521" s="52">
        <v>2.2000000000000002</v>
      </c>
    </row>
    <row r="522" spans="1:10" x14ac:dyDescent="0.15">
      <c r="A522" s="1">
        <v>42940</v>
      </c>
      <c r="B522" s="24" t="s">
        <v>82</v>
      </c>
      <c r="C522" s="27">
        <v>0.61428240740740747</v>
      </c>
      <c r="D522" s="25" t="s">
        <v>48</v>
      </c>
      <c r="E522" s="25" t="s">
        <v>49</v>
      </c>
      <c r="F522" s="52">
        <v>1</v>
      </c>
      <c r="G522" s="52">
        <v>3832</v>
      </c>
      <c r="H522" s="53">
        <f t="shared" si="16"/>
        <v>3832</v>
      </c>
      <c r="I522" s="1">
        <f t="shared" si="17"/>
        <v>42940</v>
      </c>
      <c r="J522" s="52">
        <v>2.2000000000000002</v>
      </c>
    </row>
    <row r="523" spans="1:10" x14ac:dyDescent="0.15">
      <c r="A523" s="1">
        <v>42940</v>
      </c>
      <c r="B523" s="24" t="s">
        <v>82</v>
      </c>
      <c r="C523" s="27">
        <v>0.61430555555555555</v>
      </c>
      <c r="D523" s="25" t="s">
        <v>48</v>
      </c>
      <c r="E523" s="25" t="s">
        <v>49</v>
      </c>
      <c r="F523" s="52">
        <v>1</v>
      </c>
      <c r="G523" s="52">
        <v>3832</v>
      </c>
      <c r="H523" s="53">
        <f t="shared" si="16"/>
        <v>3832</v>
      </c>
      <c r="I523" s="1">
        <f t="shared" si="17"/>
        <v>42940</v>
      </c>
      <c r="J523" s="52">
        <v>2.2000000000000002</v>
      </c>
    </row>
    <row r="524" spans="1:10" x14ac:dyDescent="0.15">
      <c r="A524" s="1">
        <v>42940</v>
      </c>
      <c r="B524" s="24" t="s">
        <v>82</v>
      </c>
      <c r="C524" s="27">
        <v>0.61434027777777778</v>
      </c>
      <c r="D524" s="25" t="s">
        <v>48</v>
      </c>
      <c r="E524" s="25" t="s">
        <v>49</v>
      </c>
      <c r="F524" s="52">
        <v>1</v>
      </c>
      <c r="G524" s="52">
        <v>3832</v>
      </c>
      <c r="H524" s="53">
        <f t="shared" si="16"/>
        <v>3832</v>
      </c>
      <c r="I524" s="1">
        <f t="shared" si="17"/>
        <v>42940</v>
      </c>
      <c r="J524" s="52">
        <v>2.2000000000000002</v>
      </c>
    </row>
    <row r="525" spans="1:10" x14ac:dyDescent="0.15">
      <c r="A525" s="1">
        <v>42940</v>
      </c>
      <c r="B525" s="24" t="s">
        <v>82</v>
      </c>
      <c r="C525" s="27">
        <v>0.61435185185185182</v>
      </c>
      <c r="D525" s="25" t="s">
        <v>48</v>
      </c>
      <c r="E525" s="25" t="s">
        <v>49</v>
      </c>
      <c r="F525" s="52">
        <v>1</v>
      </c>
      <c r="G525" s="52">
        <v>3832</v>
      </c>
      <c r="H525" s="53">
        <f t="shared" si="16"/>
        <v>3832</v>
      </c>
      <c r="I525" s="1">
        <f t="shared" si="17"/>
        <v>42940</v>
      </c>
      <c r="J525" s="52">
        <v>2.2000000000000002</v>
      </c>
    </row>
    <row r="526" spans="1:10" x14ac:dyDescent="0.15">
      <c r="A526" s="1">
        <v>42940</v>
      </c>
      <c r="B526" s="24" t="s">
        <v>82</v>
      </c>
      <c r="C526" s="27">
        <v>0.61442129629629627</v>
      </c>
      <c r="D526" s="25" t="s">
        <v>48</v>
      </c>
      <c r="E526" s="25" t="s">
        <v>49</v>
      </c>
      <c r="F526" s="52">
        <v>1</v>
      </c>
      <c r="G526" s="52">
        <v>3832</v>
      </c>
      <c r="H526" s="53">
        <f t="shared" si="16"/>
        <v>3832</v>
      </c>
      <c r="I526" s="1">
        <f t="shared" si="17"/>
        <v>42940</v>
      </c>
      <c r="J526" s="52">
        <v>2.2000000000000002</v>
      </c>
    </row>
    <row r="527" spans="1:10" x14ac:dyDescent="0.15">
      <c r="A527" s="1">
        <v>42940</v>
      </c>
      <c r="B527" s="24" t="s">
        <v>82</v>
      </c>
      <c r="C527" s="27">
        <v>0.61444444444444446</v>
      </c>
      <c r="D527" s="25" t="s">
        <v>48</v>
      </c>
      <c r="E527" s="25" t="s">
        <v>49</v>
      </c>
      <c r="F527" s="52">
        <v>1</v>
      </c>
      <c r="G527" s="52">
        <v>3832</v>
      </c>
      <c r="H527" s="53">
        <f t="shared" si="16"/>
        <v>3832</v>
      </c>
      <c r="I527" s="1">
        <f t="shared" si="17"/>
        <v>42940</v>
      </c>
      <c r="J527" s="52">
        <v>2.2000000000000002</v>
      </c>
    </row>
    <row r="528" spans="1:10" x14ac:dyDescent="0.15">
      <c r="A528" s="1">
        <v>42940</v>
      </c>
      <c r="B528" s="24" t="s">
        <v>82</v>
      </c>
      <c r="C528" s="27">
        <v>0.61446759259259254</v>
      </c>
      <c r="D528" s="25" t="s">
        <v>48</v>
      </c>
      <c r="E528" s="25" t="s">
        <v>49</v>
      </c>
      <c r="F528" s="52">
        <v>1</v>
      </c>
      <c r="G528" s="52">
        <v>3832</v>
      </c>
      <c r="H528" s="53">
        <f t="shared" si="16"/>
        <v>3832</v>
      </c>
      <c r="I528" s="1">
        <f t="shared" si="17"/>
        <v>42940</v>
      </c>
      <c r="J528" s="52">
        <v>2.2000000000000002</v>
      </c>
    </row>
    <row r="529" spans="1:10" x14ac:dyDescent="0.15">
      <c r="A529" s="1">
        <v>42940</v>
      </c>
      <c r="B529" s="24" t="s">
        <v>82</v>
      </c>
      <c r="C529" s="27">
        <v>0.61449074074074073</v>
      </c>
      <c r="D529" s="25" t="s">
        <v>48</v>
      </c>
      <c r="E529" s="25" t="s">
        <v>49</v>
      </c>
      <c r="F529" s="52">
        <v>1</v>
      </c>
      <c r="G529" s="52">
        <v>3832</v>
      </c>
      <c r="H529" s="53">
        <f t="shared" si="16"/>
        <v>3832</v>
      </c>
      <c r="I529" s="1">
        <f t="shared" si="17"/>
        <v>42940</v>
      </c>
      <c r="J529" s="52">
        <v>2.2000000000000002</v>
      </c>
    </row>
    <row r="530" spans="1:10" x14ac:dyDescent="0.15">
      <c r="A530" s="1">
        <v>42940</v>
      </c>
      <c r="B530" s="24" t="s">
        <v>82</v>
      </c>
      <c r="C530" s="27">
        <v>0.61453703703703699</v>
      </c>
      <c r="D530" s="25" t="s">
        <v>48</v>
      </c>
      <c r="E530" s="25" t="s">
        <v>49</v>
      </c>
      <c r="F530" s="52">
        <v>1</v>
      </c>
      <c r="G530" s="52">
        <v>3832</v>
      </c>
      <c r="H530" s="53">
        <f t="shared" si="16"/>
        <v>3832</v>
      </c>
      <c r="I530" s="1">
        <f t="shared" si="17"/>
        <v>42940</v>
      </c>
      <c r="J530" s="52">
        <v>2.2000000000000002</v>
      </c>
    </row>
    <row r="531" spans="1:10" x14ac:dyDescent="0.15">
      <c r="A531" s="1">
        <v>42940</v>
      </c>
      <c r="B531" s="24" t="s">
        <v>82</v>
      </c>
      <c r="C531" s="27">
        <v>0.61459490740740741</v>
      </c>
      <c r="D531" s="25" t="s">
        <v>48</v>
      </c>
      <c r="E531" s="25" t="s">
        <v>49</v>
      </c>
      <c r="F531" s="52">
        <v>1</v>
      </c>
      <c r="G531" s="52">
        <v>3832</v>
      </c>
      <c r="H531" s="53">
        <f t="shared" si="16"/>
        <v>3832</v>
      </c>
      <c r="I531" s="1">
        <f t="shared" si="17"/>
        <v>42940</v>
      </c>
      <c r="J531" s="52">
        <v>2.2000000000000002</v>
      </c>
    </row>
    <row r="532" spans="1:10" x14ac:dyDescent="0.15">
      <c r="A532" s="1">
        <v>42940</v>
      </c>
      <c r="B532" s="24" t="s">
        <v>82</v>
      </c>
      <c r="C532" s="27">
        <v>0.6146759259259259</v>
      </c>
      <c r="D532" s="25" t="s">
        <v>48</v>
      </c>
      <c r="E532" s="25" t="s">
        <v>49</v>
      </c>
      <c r="F532" s="52">
        <v>1</v>
      </c>
      <c r="G532" s="52">
        <v>3833</v>
      </c>
      <c r="H532" s="53">
        <f t="shared" si="16"/>
        <v>3833</v>
      </c>
      <c r="I532" s="1">
        <f t="shared" si="17"/>
        <v>42940</v>
      </c>
      <c r="J532" s="52">
        <v>2.2000000000000002</v>
      </c>
    </row>
    <row r="533" spans="1:10" x14ac:dyDescent="0.15">
      <c r="A533" s="1">
        <v>42940</v>
      </c>
      <c r="B533" s="24" t="s">
        <v>82</v>
      </c>
      <c r="C533" s="27">
        <v>0.61545138888888895</v>
      </c>
      <c r="D533" s="25" t="s">
        <v>48</v>
      </c>
      <c r="E533" s="25" t="s">
        <v>49</v>
      </c>
      <c r="F533" s="52">
        <v>1</v>
      </c>
      <c r="G533" s="52">
        <v>3833</v>
      </c>
      <c r="H533" s="53">
        <f t="shared" si="16"/>
        <v>3833</v>
      </c>
      <c r="I533" s="1">
        <f t="shared" si="17"/>
        <v>42940</v>
      </c>
      <c r="J533" s="52">
        <v>2.2000000000000002</v>
      </c>
    </row>
    <row r="534" spans="1:10" x14ac:dyDescent="0.15">
      <c r="A534" s="1">
        <v>42940</v>
      </c>
      <c r="B534" s="24" t="s">
        <v>82</v>
      </c>
      <c r="C534" s="27">
        <v>0.6158217592592593</v>
      </c>
      <c r="D534" s="25" t="s">
        <v>48</v>
      </c>
      <c r="E534" s="25" t="s">
        <v>49</v>
      </c>
      <c r="F534" s="52">
        <v>1</v>
      </c>
      <c r="G534" s="52">
        <v>3833</v>
      </c>
      <c r="H534" s="53">
        <f t="shared" si="16"/>
        <v>3833</v>
      </c>
      <c r="I534" s="1">
        <f t="shared" si="17"/>
        <v>42940</v>
      </c>
      <c r="J534" s="52">
        <v>2.2000000000000002</v>
      </c>
    </row>
    <row r="535" spans="1:10" x14ac:dyDescent="0.15">
      <c r="A535" s="1">
        <v>42940</v>
      </c>
      <c r="B535" s="24" t="s">
        <v>82</v>
      </c>
      <c r="C535" s="27">
        <v>0.61593750000000003</v>
      </c>
      <c r="D535" s="25" t="s">
        <v>48</v>
      </c>
      <c r="E535" s="25" t="s">
        <v>49</v>
      </c>
      <c r="F535" s="52">
        <v>1</v>
      </c>
      <c r="G535" s="52">
        <v>3833</v>
      </c>
      <c r="H535" s="53">
        <f t="shared" si="16"/>
        <v>3833</v>
      </c>
      <c r="I535" s="1">
        <f t="shared" si="17"/>
        <v>42940</v>
      </c>
      <c r="J535" s="52">
        <v>2.2000000000000002</v>
      </c>
    </row>
    <row r="536" spans="1:10" x14ac:dyDescent="0.15">
      <c r="A536" s="1">
        <v>42940</v>
      </c>
      <c r="B536" s="24" t="s">
        <v>82</v>
      </c>
      <c r="C536" s="27">
        <v>0.61995370370370373</v>
      </c>
      <c r="D536" s="25" t="s">
        <v>50</v>
      </c>
      <c r="E536" s="25" t="s">
        <v>47</v>
      </c>
      <c r="F536" s="52">
        <v>1</v>
      </c>
      <c r="G536" s="52">
        <v>3830</v>
      </c>
      <c r="H536" s="53">
        <f t="shared" si="16"/>
        <v>3830</v>
      </c>
      <c r="I536" s="1">
        <f t="shared" si="17"/>
        <v>42940</v>
      </c>
      <c r="J536" s="52">
        <v>2.2000000000000002</v>
      </c>
    </row>
    <row r="537" spans="1:10" x14ac:dyDescent="0.15">
      <c r="A537" s="1">
        <v>42940</v>
      </c>
      <c r="B537" s="24" t="s">
        <v>82</v>
      </c>
      <c r="C537" s="27">
        <v>0.62028935185185186</v>
      </c>
      <c r="D537" s="25" t="s">
        <v>48</v>
      </c>
      <c r="E537" s="25" t="s">
        <v>49</v>
      </c>
      <c r="F537" s="52">
        <v>1</v>
      </c>
      <c r="G537" s="52">
        <v>3829</v>
      </c>
      <c r="H537" s="53">
        <f t="shared" si="16"/>
        <v>3829</v>
      </c>
      <c r="I537" s="1">
        <f t="shared" si="17"/>
        <v>42940</v>
      </c>
      <c r="J537" s="52">
        <v>2.2000000000000002</v>
      </c>
    </row>
    <row r="538" spans="1:10" x14ac:dyDescent="0.15">
      <c r="A538" s="1">
        <v>42940</v>
      </c>
      <c r="B538" s="24" t="s">
        <v>82</v>
      </c>
      <c r="C538" s="27">
        <v>0.62077546296296293</v>
      </c>
      <c r="D538" s="25" t="s">
        <v>48</v>
      </c>
      <c r="E538" s="25" t="s">
        <v>49</v>
      </c>
      <c r="F538" s="52">
        <v>1</v>
      </c>
      <c r="G538" s="52">
        <v>3829</v>
      </c>
      <c r="H538" s="53">
        <f t="shared" si="16"/>
        <v>3829</v>
      </c>
      <c r="I538" s="1">
        <f t="shared" si="17"/>
        <v>42940</v>
      </c>
      <c r="J538" s="52">
        <v>2.2000000000000002</v>
      </c>
    </row>
    <row r="539" spans="1:10" x14ac:dyDescent="0.15">
      <c r="A539" s="1">
        <v>42940</v>
      </c>
      <c r="B539" s="24" t="s">
        <v>82</v>
      </c>
      <c r="C539" s="27">
        <v>0.62106481481481479</v>
      </c>
      <c r="D539" s="25" t="s">
        <v>48</v>
      </c>
      <c r="E539" s="25" t="s">
        <v>49</v>
      </c>
      <c r="F539" s="52">
        <v>1</v>
      </c>
      <c r="G539" s="52">
        <v>3830</v>
      </c>
      <c r="H539" s="53">
        <f t="shared" si="16"/>
        <v>3830</v>
      </c>
      <c r="I539" s="1">
        <f t="shared" si="17"/>
        <v>42940</v>
      </c>
      <c r="J539" s="52">
        <v>2.2000000000000002</v>
      </c>
    </row>
    <row r="540" spans="1:10" x14ac:dyDescent="0.15">
      <c r="A540" s="1">
        <v>42940</v>
      </c>
      <c r="B540" s="24" t="s">
        <v>82</v>
      </c>
      <c r="C540" s="27">
        <v>0.62127314814814816</v>
      </c>
      <c r="D540" s="25" t="s">
        <v>48</v>
      </c>
      <c r="E540" s="25" t="s">
        <v>49</v>
      </c>
      <c r="F540" s="52">
        <v>1</v>
      </c>
      <c r="G540" s="52">
        <v>3831</v>
      </c>
      <c r="H540" s="53">
        <f t="shared" si="16"/>
        <v>3831</v>
      </c>
      <c r="I540" s="1">
        <f t="shared" si="17"/>
        <v>42940</v>
      </c>
      <c r="J540" s="52">
        <v>2.2000000000000002</v>
      </c>
    </row>
    <row r="541" spans="1:10" x14ac:dyDescent="0.15">
      <c r="A541" s="1">
        <v>42940</v>
      </c>
      <c r="B541" s="24" t="s">
        <v>82</v>
      </c>
      <c r="C541" s="27">
        <v>0.62143518518518526</v>
      </c>
      <c r="D541" s="25" t="s">
        <v>48</v>
      </c>
      <c r="E541" s="25" t="s">
        <v>49</v>
      </c>
      <c r="F541" s="52">
        <v>1</v>
      </c>
      <c r="G541" s="52">
        <v>3830</v>
      </c>
      <c r="H541" s="53">
        <f t="shared" si="16"/>
        <v>3830</v>
      </c>
      <c r="I541" s="1">
        <f t="shared" si="17"/>
        <v>42940</v>
      </c>
      <c r="J541" s="52">
        <v>2.2000000000000002</v>
      </c>
    </row>
    <row r="542" spans="1:10" x14ac:dyDescent="0.15">
      <c r="A542" s="1">
        <v>42940</v>
      </c>
      <c r="B542" s="24" t="s">
        <v>82</v>
      </c>
      <c r="C542" s="27">
        <v>0.62206018518518513</v>
      </c>
      <c r="D542" s="25" t="s">
        <v>48</v>
      </c>
      <c r="E542" s="25" t="s">
        <v>49</v>
      </c>
      <c r="F542" s="52">
        <v>1</v>
      </c>
      <c r="G542" s="52">
        <v>3830</v>
      </c>
      <c r="H542" s="53">
        <f t="shared" si="16"/>
        <v>3830</v>
      </c>
      <c r="I542" s="1">
        <f t="shared" si="17"/>
        <v>42940</v>
      </c>
      <c r="J542" s="52">
        <v>2.2000000000000002</v>
      </c>
    </row>
    <row r="543" spans="1:10" x14ac:dyDescent="0.15">
      <c r="A543" s="1">
        <v>42940</v>
      </c>
      <c r="B543" s="24" t="s">
        <v>82</v>
      </c>
      <c r="C543" s="27">
        <v>0.62211805555555555</v>
      </c>
      <c r="D543" s="25" t="s">
        <v>48</v>
      </c>
      <c r="E543" s="25" t="s">
        <v>49</v>
      </c>
      <c r="F543" s="52">
        <v>1</v>
      </c>
      <c r="G543" s="52">
        <v>3831</v>
      </c>
      <c r="H543" s="53">
        <f t="shared" si="16"/>
        <v>3831</v>
      </c>
      <c r="I543" s="1">
        <f t="shared" si="17"/>
        <v>42940</v>
      </c>
      <c r="J543" s="52">
        <v>2.2000000000000002</v>
      </c>
    </row>
    <row r="544" spans="1:10" x14ac:dyDescent="0.15">
      <c r="A544" s="1">
        <v>42940</v>
      </c>
      <c r="B544" s="24" t="s">
        <v>82</v>
      </c>
      <c r="C544" s="27">
        <v>0.62231481481481488</v>
      </c>
      <c r="D544" s="25" t="s">
        <v>48</v>
      </c>
      <c r="E544" s="25" t="s">
        <v>49</v>
      </c>
      <c r="F544" s="52">
        <v>1</v>
      </c>
      <c r="G544" s="52">
        <v>3832</v>
      </c>
      <c r="H544" s="53">
        <f t="shared" si="16"/>
        <v>3832</v>
      </c>
      <c r="I544" s="1">
        <f t="shared" si="17"/>
        <v>42940</v>
      </c>
      <c r="J544" s="52">
        <v>2.2000000000000002</v>
      </c>
    </row>
    <row r="545" spans="1:10" x14ac:dyDescent="0.15">
      <c r="A545" s="1">
        <v>42940</v>
      </c>
      <c r="B545" s="24" t="s">
        <v>82</v>
      </c>
      <c r="C545" s="27">
        <v>0.62265046296296289</v>
      </c>
      <c r="D545" s="25" t="s">
        <v>48</v>
      </c>
      <c r="E545" s="25" t="s">
        <v>49</v>
      </c>
      <c r="F545" s="52">
        <v>1</v>
      </c>
      <c r="G545" s="52">
        <v>3832</v>
      </c>
      <c r="H545" s="53">
        <f t="shared" si="16"/>
        <v>3832</v>
      </c>
      <c r="I545" s="1">
        <f t="shared" si="17"/>
        <v>42940</v>
      </c>
      <c r="J545" s="52">
        <v>2.2000000000000002</v>
      </c>
    </row>
    <row r="546" spans="1:10" x14ac:dyDescent="0.15">
      <c r="A546" s="1">
        <v>42940</v>
      </c>
      <c r="B546" s="24" t="s">
        <v>82</v>
      </c>
      <c r="C546" s="27">
        <v>0.62452546296296296</v>
      </c>
      <c r="D546" s="25" t="s">
        <v>50</v>
      </c>
      <c r="E546" s="25" t="s">
        <v>47</v>
      </c>
      <c r="F546" s="52">
        <v>1</v>
      </c>
      <c r="G546" s="52">
        <v>3833</v>
      </c>
      <c r="H546" s="53">
        <f t="shared" si="16"/>
        <v>3833</v>
      </c>
      <c r="I546" s="1">
        <f t="shared" si="17"/>
        <v>42940</v>
      </c>
      <c r="J546" s="52">
        <v>2.2000000000000002</v>
      </c>
    </row>
    <row r="547" spans="1:10" x14ac:dyDescent="0.15">
      <c r="A547" s="1">
        <v>42941</v>
      </c>
      <c r="B547" s="24" t="s">
        <v>82</v>
      </c>
      <c r="C547" s="27">
        <v>0.44775462962962959</v>
      </c>
      <c r="D547" s="25" t="s">
        <v>50</v>
      </c>
      <c r="E547" s="25" t="s">
        <v>47</v>
      </c>
      <c r="F547" s="52">
        <v>1</v>
      </c>
      <c r="G547" s="52">
        <v>3850</v>
      </c>
      <c r="H547" s="53">
        <f t="shared" si="16"/>
        <v>3850</v>
      </c>
      <c r="I547" s="1">
        <f t="shared" si="17"/>
        <v>42941</v>
      </c>
      <c r="J547" s="52">
        <v>2.2000000000000002</v>
      </c>
    </row>
    <row r="548" spans="1:10" x14ac:dyDescent="0.15">
      <c r="A548" s="1">
        <v>42941</v>
      </c>
      <c r="B548" s="24" t="s">
        <v>82</v>
      </c>
      <c r="C548" s="27">
        <v>0.44784722222222223</v>
      </c>
      <c r="D548" s="25" t="s">
        <v>50</v>
      </c>
      <c r="E548" s="25" t="s">
        <v>47</v>
      </c>
      <c r="F548" s="52">
        <v>1</v>
      </c>
      <c r="G548" s="52">
        <v>3850</v>
      </c>
      <c r="H548" s="53">
        <f t="shared" si="16"/>
        <v>3850</v>
      </c>
      <c r="I548" s="1">
        <f t="shared" si="17"/>
        <v>42941</v>
      </c>
      <c r="J548" s="52">
        <v>2.2000000000000002</v>
      </c>
    </row>
    <row r="549" spans="1:10" x14ac:dyDescent="0.15">
      <c r="A549" s="1">
        <v>42941</v>
      </c>
      <c r="B549" s="24" t="s">
        <v>82</v>
      </c>
      <c r="C549" s="27">
        <v>0.4478935185185185</v>
      </c>
      <c r="D549" s="25" t="s">
        <v>50</v>
      </c>
      <c r="E549" s="25" t="s">
        <v>47</v>
      </c>
      <c r="F549" s="52">
        <v>1</v>
      </c>
      <c r="G549" s="52">
        <v>3850</v>
      </c>
      <c r="H549" s="53">
        <f t="shared" si="16"/>
        <v>3850</v>
      </c>
      <c r="I549" s="1">
        <f t="shared" si="17"/>
        <v>42941</v>
      </c>
      <c r="J549" s="52">
        <v>2.2000000000000002</v>
      </c>
    </row>
    <row r="550" spans="1:10" x14ac:dyDescent="0.15">
      <c r="A550" s="1">
        <v>42941</v>
      </c>
      <c r="B550" s="24" t="s">
        <v>82</v>
      </c>
      <c r="C550" s="27">
        <v>0.44790509259259265</v>
      </c>
      <c r="D550" s="25" t="s">
        <v>50</v>
      </c>
      <c r="E550" s="25" t="s">
        <v>47</v>
      </c>
      <c r="F550" s="52">
        <v>1</v>
      </c>
      <c r="G550" s="52">
        <v>3850</v>
      </c>
      <c r="H550" s="53">
        <f t="shared" si="16"/>
        <v>3850</v>
      </c>
      <c r="I550" s="1">
        <f t="shared" si="17"/>
        <v>42941</v>
      </c>
      <c r="J550" s="52">
        <v>2.2000000000000002</v>
      </c>
    </row>
    <row r="551" spans="1:10" x14ac:dyDescent="0.15">
      <c r="A551" s="1">
        <v>42941</v>
      </c>
      <c r="B551" s="24" t="s">
        <v>82</v>
      </c>
      <c r="C551" s="27">
        <v>0.44792824074074072</v>
      </c>
      <c r="D551" s="25" t="s">
        <v>50</v>
      </c>
      <c r="E551" s="25" t="s">
        <v>47</v>
      </c>
      <c r="F551" s="52">
        <v>1</v>
      </c>
      <c r="G551" s="52">
        <v>3850</v>
      </c>
      <c r="H551" s="53">
        <f t="shared" si="16"/>
        <v>3850</v>
      </c>
      <c r="I551" s="1">
        <f t="shared" si="17"/>
        <v>42941</v>
      </c>
      <c r="J551" s="52">
        <v>2.2000000000000002</v>
      </c>
    </row>
    <row r="552" spans="1:10" x14ac:dyDescent="0.15">
      <c r="A552" s="1">
        <v>42941</v>
      </c>
      <c r="B552" s="24" t="s">
        <v>82</v>
      </c>
      <c r="C552" s="27">
        <v>0.44793981481481482</v>
      </c>
      <c r="D552" s="25" t="s">
        <v>50</v>
      </c>
      <c r="E552" s="25" t="s">
        <v>47</v>
      </c>
      <c r="F552" s="52">
        <v>1</v>
      </c>
      <c r="G552" s="52">
        <v>3850</v>
      </c>
      <c r="H552" s="53">
        <f t="shared" si="16"/>
        <v>3850</v>
      </c>
      <c r="I552" s="1">
        <f t="shared" si="17"/>
        <v>42941</v>
      </c>
      <c r="J552" s="52">
        <v>2.2000000000000002</v>
      </c>
    </row>
    <row r="553" spans="1:10" x14ac:dyDescent="0.15">
      <c r="A553" s="1">
        <v>42941</v>
      </c>
      <c r="B553" s="24" t="s">
        <v>82</v>
      </c>
      <c r="C553" s="27">
        <v>0.44795138888888886</v>
      </c>
      <c r="D553" s="25" t="s">
        <v>50</v>
      </c>
      <c r="E553" s="25" t="s">
        <v>47</v>
      </c>
      <c r="F553" s="52">
        <v>1</v>
      </c>
      <c r="G553" s="52">
        <v>3850</v>
      </c>
      <c r="H553" s="53">
        <f t="shared" si="16"/>
        <v>3850</v>
      </c>
      <c r="I553" s="1">
        <f t="shared" si="17"/>
        <v>42941</v>
      </c>
      <c r="J553" s="52">
        <v>2.2000000000000002</v>
      </c>
    </row>
    <row r="554" spans="1:10" x14ac:dyDescent="0.15">
      <c r="A554" s="1">
        <v>42941</v>
      </c>
      <c r="B554" s="24" t="s">
        <v>82</v>
      </c>
      <c r="C554" s="27">
        <v>0.44796296296296295</v>
      </c>
      <c r="D554" s="25" t="s">
        <v>50</v>
      </c>
      <c r="E554" s="25" t="s">
        <v>47</v>
      </c>
      <c r="F554" s="52">
        <v>1</v>
      </c>
      <c r="G554" s="52">
        <v>3850</v>
      </c>
      <c r="H554" s="53">
        <f t="shared" si="16"/>
        <v>3850</v>
      </c>
      <c r="I554" s="1">
        <f t="shared" si="17"/>
        <v>42941</v>
      </c>
      <c r="J554" s="52">
        <v>2.2000000000000002</v>
      </c>
    </row>
    <row r="555" spans="1:10" x14ac:dyDescent="0.15">
      <c r="A555" s="1">
        <v>42941</v>
      </c>
      <c r="B555" s="24" t="s">
        <v>82</v>
      </c>
      <c r="C555" s="27">
        <v>0.44831018518518517</v>
      </c>
      <c r="D555" s="25" t="s">
        <v>50</v>
      </c>
      <c r="E555" s="25" t="s">
        <v>47</v>
      </c>
      <c r="F555" s="52">
        <v>1</v>
      </c>
      <c r="G555" s="52">
        <v>3850</v>
      </c>
      <c r="H555" s="53">
        <f t="shared" si="16"/>
        <v>3850</v>
      </c>
      <c r="I555" s="1">
        <f t="shared" si="17"/>
        <v>42941</v>
      </c>
      <c r="J555" s="52">
        <v>2.2000000000000002</v>
      </c>
    </row>
    <row r="556" spans="1:10" x14ac:dyDescent="0.15">
      <c r="A556" s="1">
        <v>42941</v>
      </c>
      <c r="B556" s="24" t="s">
        <v>82</v>
      </c>
      <c r="C556" s="27">
        <v>0.44831018518518517</v>
      </c>
      <c r="D556" s="25" t="s">
        <v>50</v>
      </c>
      <c r="E556" s="25" t="s">
        <v>47</v>
      </c>
      <c r="F556" s="52">
        <v>1</v>
      </c>
      <c r="G556" s="52">
        <v>3850</v>
      </c>
      <c r="H556" s="53">
        <f t="shared" si="16"/>
        <v>3850</v>
      </c>
      <c r="I556" s="1">
        <f t="shared" si="17"/>
        <v>42941</v>
      </c>
      <c r="J556" s="52">
        <v>2.2000000000000002</v>
      </c>
    </row>
    <row r="557" spans="1:10" x14ac:dyDescent="0.15">
      <c r="A557" s="1">
        <v>42941</v>
      </c>
      <c r="B557" s="24" t="s">
        <v>82</v>
      </c>
      <c r="C557" s="27">
        <v>0.44831018518518517</v>
      </c>
      <c r="D557" s="25" t="s">
        <v>50</v>
      </c>
      <c r="E557" s="25" t="s">
        <v>47</v>
      </c>
      <c r="F557" s="52">
        <v>1</v>
      </c>
      <c r="G557" s="52">
        <v>3850</v>
      </c>
      <c r="H557" s="53">
        <f t="shared" si="16"/>
        <v>3850</v>
      </c>
      <c r="I557" s="1">
        <f t="shared" si="17"/>
        <v>42941</v>
      </c>
      <c r="J557" s="52">
        <v>2.2000000000000002</v>
      </c>
    </row>
    <row r="558" spans="1:10" x14ac:dyDescent="0.15">
      <c r="A558" s="1">
        <v>42941</v>
      </c>
      <c r="B558" s="24" t="s">
        <v>82</v>
      </c>
      <c r="C558" s="27">
        <v>0.44894675925925925</v>
      </c>
      <c r="D558" s="25" t="s">
        <v>50</v>
      </c>
      <c r="E558" s="25" t="s">
        <v>47</v>
      </c>
      <c r="F558" s="52">
        <v>1</v>
      </c>
      <c r="G558" s="52">
        <v>3849</v>
      </c>
      <c r="H558" s="53">
        <f t="shared" si="16"/>
        <v>3849</v>
      </c>
      <c r="I558" s="1">
        <f t="shared" si="17"/>
        <v>42941</v>
      </c>
      <c r="J558" s="52">
        <v>2.2000000000000002</v>
      </c>
    </row>
    <row r="559" spans="1:10" x14ac:dyDescent="0.15">
      <c r="A559" s="1">
        <v>42941</v>
      </c>
      <c r="B559" s="24" t="s">
        <v>82</v>
      </c>
      <c r="C559" s="27">
        <v>0.44898148148148148</v>
      </c>
      <c r="D559" s="25" t="s">
        <v>50</v>
      </c>
      <c r="E559" s="25" t="s">
        <v>47</v>
      </c>
      <c r="F559" s="52">
        <v>1</v>
      </c>
      <c r="G559" s="52">
        <v>3849</v>
      </c>
      <c r="H559" s="53">
        <f t="shared" si="16"/>
        <v>3849</v>
      </c>
      <c r="I559" s="1">
        <f t="shared" si="17"/>
        <v>42941</v>
      </c>
      <c r="J559" s="52">
        <v>2.2000000000000002</v>
      </c>
    </row>
    <row r="560" spans="1:10" x14ac:dyDescent="0.15">
      <c r="A560" s="1">
        <v>42941</v>
      </c>
      <c r="B560" s="24" t="s">
        <v>82</v>
      </c>
      <c r="C560" s="27">
        <v>0.44903935185185184</v>
      </c>
      <c r="D560" s="25" t="s">
        <v>50</v>
      </c>
      <c r="E560" s="25" t="s">
        <v>47</v>
      </c>
      <c r="F560" s="52">
        <v>1</v>
      </c>
      <c r="G560" s="52">
        <v>3849</v>
      </c>
      <c r="H560" s="53">
        <f t="shared" si="16"/>
        <v>3849</v>
      </c>
      <c r="I560" s="1">
        <f t="shared" si="17"/>
        <v>42941</v>
      </c>
      <c r="J560" s="52">
        <v>2.2000000000000002</v>
      </c>
    </row>
    <row r="561" spans="1:10" x14ac:dyDescent="0.15">
      <c r="A561" s="1">
        <v>42941</v>
      </c>
      <c r="B561" s="24" t="s">
        <v>82</v>
      </c>
      <c r="C561" s="27">
        <v>0.4491087962962963</v>
      </c>
      <c r="D561" s="25" t="s">
        <v>50</v>
      </c>
      <c r="E561" s="25" t="s">
        <v>47</v>
      </c>
      <c r="F561" s="52">
        <v>1</v>
      </c>
      <c r="G561" s="52">
        <v>3849</v>
      </c>
      <c r="H561" s="53">
        <f t="shared" si="16"/>
        <v>3849</v>
      </c>
      <c r="I561" s="1">
        <f t="shared" si="17"/>
        <v>42941</v>
      </c>
      <c r="J561" s="52">
        <v>2.2000000000000002</v>
      </c>
    </row>
    <row r="562" spans="1:10" x14ac:dyDescent="0.15">
      <c r="A562" s="1">
        <v>42941</v>
      </c>
      <c r="B562" s="24" t="s">
        <v>82</v>
      </c>
      <c r="C562" s="27">
        <v>0.44913194444444443</v>
      </c>
      <c r="D562" s="25" t="s">
        <v>50</v>
      </c>
      <c r="E562" s="25" t="s">
        <v>47</v>
      </c>
      <c r="F562" s="52">
        <v>1</v>
      </c>
      <c r="G562" s="52">
        <v>3849</v>
      </c>
      <c r="H562" s="53">
        <f t="shared" si="16"/>
        <v>3849</v>
      </c>
      <c r="I562" s="1">
        <f t="shared" si="17"/>
        <v>42941</v>
      </c>
      <c r="J562" s="52">
        <v>2.2000000000000002</v>
      </c>
    </row>
    <row r="563" spans="1:10" x14ac:dyDescent="0.15">
      <c r="A563" s="1">
        <v>42941</v>
      </c>
      <c r="B563" s="24" t="s">
        <v>82</v>
      </c>
      <c r="C563" s="27">
        <v>0.44916666666666666</v>
      </c>
      <c r="D563" s="25" t="s">
        <v>50</v>
      </c>
      <c r="E563" s="25" t="s">
        <v>47</v>
      </c>
      <c r="F563" s="52">
        <v>1</v>
      </c>
      <c r="G563" s="52">
        <v>3849</v>
      </c>
      <c r="H563" s="53">
        <f t="shared" si="16"/>
        <v>3849</v>
      </c>
      <c r="I563" s="1">
        <f t="shared" si="17"/>
        <v>42941</v>
      </c>
      <c r="J563" s="52">
        <v>2.2000000000000002</v>
      </c>
    </row>
    <row r="564" spans="1:10" x14ac:dyDescent="0.15">
      <c r="A564" s="1">
        <v>42941</v>
      </c>
      <c r="B564" s="24" t="s">
        <v>82</v>
      </c>
      <c r="C564" s="27">
        <v>0.44917824074074075</v>
      </c>
      <c r="D564" s="25" t="s">
        <v>50</v>
      </c>
      <c r="E564" s="25" t="s">
        <v>47</v>
      </c>
      <c r="F564" s="52">
        <v>1</v>
      </c>
      <c r="G564" s="52">
        <v>3849</v>
      </c>
      <c r="H564" s="53">
        <f t="shared" si="16"/>
        <v>3849</v>
      </c>
      <c r="I564" s="1">
        <f t="shared" si="17"/>
        <v>42941</v>
      </c>
      <c r="J564" s="52">
        <v>2.2000000000000002</v>
      </c>
    </row>
    <row r="565" spans="1:10" x14ac:dyDescent="0.15">
      <c r="A565" s="1">
        <v>42941</v>
      </c>
      <c r="B565" s="24" t="s">
        <v>82</v>
      </c>
      <c r="C565" s="27">
        <v>0.44921296296296293</v>
      </c>
      <c r="D565" s="25" t="s">
        <v>50</v>
      </c>
      <c r="E565" s="25" t="s">
        <v>47</v>
      </c>
      <c r="F565" s="52">
        <v>1</v>
      </c>
      <c r="G565" s="52">
        <v>3849</v>
      </c>
      <c r="H565" s="53">
        <f t="shared" si="16"/>
        <v>3849</v>
      </c>
      <c r="I565" s="1">
        <f t="shared" si="17"/>
        <v>42941</v>
      </c>
      <c r="J565" s="52">
        <v>2.2000000000000002</v>
      </c>
    </row>
    <row r="566" spans="1:10" x14ac:dyDescent="0.15">
      <c r="A566" s="1">
        <v>42941</v>
      </c>
      <c r="B566" s="24" t="s">
        <v>82</v>
      </c>
      <c r="C566" s="27">
        <v>0.44923611111111111</v>
      </c>
      <c r="D566" s="25" t="s">
        <v>50</v>
      </c>
      <c r="E566" s="25" t="s">
        <v>47</v>
      </c>
      <c r="F566" s="52">
        <v>1</v>
      </c>
      <c r="G566" s="52">
        <v>3849</v>
      </c>
      <c r="H566" s="53">
        <f t="shared" si="16"/>
        <v>3849</v>
      </c>
      <c r="I566" s="1">
        <f t="shared" si="17"/>
        <v>42941</v>
      </c>
      <c r="J566" s="52">
        <v>2.2000000000000002</v>
      </c>
    </row>
    <row r="567" spans="1:10" x14ac:dyDescent="0.15">
      <c r="A567" s="1">
        <v>42941</v>
      </c>
      <c r="B567" s="24" t="s">
        <v>82</v>
      </c>
      <c r="C567" s="27">
        <v>0.5945138888888889</v>
      </c>
      <c r="D567" s="25" t="s">
        <v>50</v>
      </c>
      <c r="E567" s="25" t="s">
        <v>47</v>
      </c>
      <c r="F567" s="52">
        <v>1</v>
      </c>
      <c r="G567" s="52">
        <v>3850</v>
      </c>
      <c r="H567" s="53">
        <f t="shared" si="16"/>
        <v>3850</v>
      </c>
      <c r="I567" s="1">
        <f t="shared" si="17"/>
        <v>42941</v>
      </c>
      <c r="J567" s="52">
        <v>2.2000000000000002</v>
      </c>
    </row>
    <row r="568" spans="1:10" x14ac:dyDescent="0.15">
      <c r="A568" s="1">
        <v>42941</v>
      </c>
      <c r="B568" s="24" t="s">
        <v>82</v>
      </c>
      <c r="C568" s="27">
        <v>0.59452546296296294</v>
      </c>
      <c r="D568" s="25" t="s">
        <v>50</v>
      </c>
      <c r="E568" s="25" t="s">
        <v>47</v>
      </c>
      <c r="F568" s="52">
        <v>1</v>
      </c>
      <c r="G568" s="52">
        <v>3850</v>
      </c>
      <c r="H568" s="53">
        <f t="shared" si="16"/>
        <v>3850</v>
      </c>
      <c r="I568" s="1">
        <f t="shared" si="17"/>
        <v>42941</v>
      </c>
      <c r="J568" s="52">
        <v>2.2000000000000002</v>
      </c>
    </row>
    <row r="569" spans="1:10" x14ac:dyDescent="0.15">
      <c r="A569" s="1">
        <v>42941</v>
      </c>
      <c r="B569" s="24" t="s">
        <v>82</v>
      </c>
      <c r="C569" s="27">
        <v>0.59452546296296294</v>
      </c>
      <c r="D569" s="25" t="s">
        <v>50</v>
      </c>
      <c r="E569" s="25" t="s">
        <v>47</v>
      </c>
      <c r="F569" s="52">
        <v>1</v>
      </c>
      <c r="G569" s="52">
        <v>3850</v>
      </c>
      <c r="H569" s="53">
        <f t="shared" si="16"/>
        <v>3850</v>
      </c>
      <c r="I569" s="1">
        <f t="shared" si="17"/>
        <v>42941</v>
      </c>
      <c r="J569" s="52">
        <v>2.2000000000000002</v>
      </c>
    </row>
    <row r="570" spans="1:10" x14ac:dyDescent="0.15">
      <c r="A570" s="1">
        <v>42941</v>
      </c>
      <c r="B570" s="24" t="s">
        <v>82</v>
      </c>
      <c r="C570" s="27">
        <v>0.59480324074074076</v>
      </c>
      <c r="D570" s="25" t="s">
        <v>50</v>
      </c>
      <c r="E570" s="25" t="s">
        <v>47</v>
      </c>
      <c r="F570" s="52">
        <v>1</v>
      </c>
      <c r="G570" s="52">
        <v>3850</v>
      </c>
      <c r="H570" s="53">
        <f t="shared" si="16"/>
        <v>3850</v>
      </c>
      <c r="I570" s="1">
        <f t="shared" si="17"/>
        <v>42941</v>
      </c>
      <c r="J570" s="52">
        <v>2.2000000000000002</v>
      </c>
    </row>
    <row r="571" spans="1:10" x14ac:dyDescent="0.15">
      <c r="A571" s="1">
        <v>42941</v>
      </c>
      <c r="B571" s="24" t="s">
        <v>82</v>
      </c>
      <c r="C571" s="27">
        <v>0.59483796296296299</v>
      </c>
      <c r="D571" s="25" t="s">
        <v>50</v>
      </c>
      <c r="E571" s="25" t="s">
        <v>47</v>
      </c>
      <c r="F571" s="52">
        <v>1</v>
      </c>
      <c r="G571" s="52">
        <v>3850</v>
      </c>
      <c r="H571" s="53">
        <f t="shared" si="16"/>
        <v>3850</v>
      </c>
      <c r="I571" s="1">
        <f t="shared" si="17"/>
        <v>42941</v>
      </c>
      <c r="J571" s="52">
        <v>2.2000000000000002</v>
      </c>
    </row>
    <row r="572" spans="1:10" x14ac:dyDescent="0.15">
      <c r="A572" s="1">
        <v>42941</v>
      </c>
      <c r="B572" s="24" t="s">
        <v>82</v>
      </c>
      <c r="C572" s="27">
        <v>0.5950347222222222</v>
      </c>
      <c r="D572" s="25" t="s">
        <v>50</v>
      </c>
      <c r="E572" s="25" t="s">
        <v>47</v>
      </c>
      <c r="F572" s="52">
        <v>1</v>
      </c>
      <c r="G572" s="52">
        <v>3850</v>
      </c>
      <c r="H572" s="53">
        <f t="shared" si="16"/>
        <v>3850</v>
      </c>
      <c r="I572" s="1">
        <f t="shared" si="17"/>
        <v>42941</v>
      </c>
      <c r="J572" s="52">
        <v>2.2000000000000002</v>
      </c>
    </row>
    <row r="573" spans="1:10" x14ac:dyDescent="0.15">
      <c r="A573" s="1">
        <v>42941</v>
      </c>
      <c r="B573" s="24" t="s">
        <v>82</v>
      </c>
      <c r="C573" s="27">
        <v>0.59504629629629624</v>
      </c>
      <c r="D573" s="25" t="s">
        <v>50</v>
      </c>
      <c r="E573" s="25" t="s">
        <v>47</v>
      </c>
      <c r="F573" s="52">
        <v>1</v>
      </c>
      <c r="G573" s="52">
        <v>3850</v>
      </c>
      <c r="H573" s="53">
        <f t="shared" si="16"/>
        <v>3850</v>
      </c>
      <c r="I573" s="1">
        <f t="shared" si="17"/>
        <v>42941</v>
      </c>
      <c r="J573" s="52">
        <v>2.2000000000000002</v>
      </c>
    </row>
    <row r="574" spans="1:10" x14ac:dyDescent="0.15">
      <c r="A574" s="1">
        <v>42941</v>
      </c>
      <c r="B574" s="24" t="s">
        <v>82</v>
      </c>
      <c r="C574" s="27">
        <v>0.59505787037037039</v>
      </c>
      <c r="D574" s="25" t="s">
        <v>50</v>
      </c>
      <c r="E574" s="25" t="s">
        <v>47</v>
      </c>
      <c r="F574" s="52">
        <v>1</v>
      </c>
      <c r="G574" s="52">
        <v>3850</v>
      </c>
      <c r="H574" s="53">
        <f t="shared" si="16"/>
        <v>3850</v>
      </c>
      <c r="I574" s="1">
        <f t="shared" si="17"/>
        <v>42941</v>
      </c>
      <c r="J574" s="52">
        <v>2.2000000000000002</v>
      </c>
    </row>
    <row r="575" spans="1:10" x14ac:dyDescent="0.15">
      <c r="A575" s="1">
        <v>42941</v>
      </c>
      <c r="B575" s="24" t="s">
        <v>82</v>
      </c>
      <c r="C575" s="27">
        <v>0.59508101851851858</v>
      </c>
      <c r="D575" s="25" t="s">
        <v>50</v>
      </c>
      <c r="E575" s="25" t="s">
        <v>47</v>
      </c>
      <c r="F575" s="52">
        <v>1</v>
      </c>
      <c r="G575" s="52">
        <v>3850</v>
      </c>
      <c r="H575" s="53">
        <f t="shared" si="16"/>
        <v>3850</v>
      </c>
      <c r="I575" s="1">
        <f t="shared" si="17"/>
        <v>42941</v>
      </c>
      <c r="J575" s="52">
        <v>2.2000000000000002</v>
      </c>
    </row>
    <row r="576" spans="1:10" x14ac:dyDescent="0.15">
      <c r="A576" s="1">
        <v>42941</v>
      </c>
      <c r="B576" s="24" t="s">
        <v>82</v>
      </c>
      <c r="C576" s="27">
        <v>0.59509259259259262</v>
      </c>
      <c r="D576" s="25" t="s">
        <v>50</v>
      </c>
      <c r="E576" s="25" t="s">
        <v>47</v>
      </c>
      <c r="F576" s="52">
        <v>1</v>
      </c>
      <c r="G576" s="52">
        <v>3850</v>
      </c>
      <c r="H576" s="53">
        <f t="shared" si="16"/>
        <v>3850</v>
      </c>
      <c r="I576" s="1">
        <f t="shared" si="17"/>
        <v>42941</v>
      </c>
      <c r="J576" s="52">
        <v>2.2000000000000002</v>
      </c>
    </row>
    <row r="577" spans="1:10" x14ac:dyDescent="0.15">
      <c r="A577" s="1">
        <v>42941</v>
      </c>
      <c r="B577" s="24" t="s">
        <v>82</v>
      </c>
      <c r="C577" s="27">
        <v>0.61997685185185192</v>
      </c>
      <c r="D577" s="25" t="s">
        <v>50</v>
      </c>
      <c r="E577" s="25" t="s">
        <v>47</v>
      </c>
      <c r="F577" s="52">
        <v>1</v>
      </c>
      <c r="G577" s="52">
        <v>3854</v>
      </c>
      <c r="H577" s="53">
        <f t="shared" si="16"/>
        <v>3854</v>
      </c>
      <c r="I577" s="1">
        <f t="shared" si="17"/>
        <v>42941</v>
      </c>
      <c r="J577" s="52">
        <v>2.2000000000000002</v>
      </c>
    </row>
    <row r="578" spans="1:10" x14ac:dyDescent="0.15">
      <c r="A578" s="1">
        <v>42941</v>
      </c>
      <c r="B578" s="24" t="s">
        <v>82</v>
      </c>
      <c r="C578" s="27">
        <v>0.61997685185185192</v>
      </c>
      <c r="D578" s="25" t="s">
        <v>50</v>
      </c>
      <c r="E578" s="25" t="s">
        <v>47</v>
      </c>
      <c r="F578" s="52">
        <v>1</v>
      </c>
      <c r="G578" s="52">
        <v>3854</v>
      </c>
      <c r="H578" s="53">
        <f t="shared" ref="H578:H641" si="18">G578*F578</f>
        <v>3854</v>
      </c>
      <c r="I578" s="1">
        <f t="shared" ref="I578:I641" si="19">IF(C578&gt;0.7046875,WORKDAY(A578,-1),A578)</f>
        <v>42941</v>
      </c>
      <c r="J578" s="52">
        <v>2.2000000000000002</v>
      </c>
    </row>
    <row r="579" spans="1:10" x14ac:dyDescent="0.15">
      <c r="A579" s="1">
        <v>42941</v>
      </c>
      <c r="B579" s="24" t="s">
        <v>82</v>
      </c>
      <c r="C579" s="27">
        <v>0.61997685185185192</v>
      </c>
      <c r="D579" s="25" t="s">
        <v>50</v>
      </c>
      <c r="E579" s="25" t="s">
        <v>47</v>
      </c>
      <c r="F579" s="52">
        <v>1</v>
      </c>
      <c r="G579" s="52">
        <v>3854</v>
      </c>
      <c r="H579" s="53">
        <f t="shared" si="18"/>
        <v>3854</v>
      </c>
      <c r="I579" s="1">
        <f t="shared" si="19"/>
        <v>42941</v>
      </c>
      <c r="J579" s="52">
        <v>2.2000000000000002</v>
      </c>
    </row>
    <row r="580" spans="1:10" x14ac:dyDescent="0.15">
      <c r="A580" s="1">
        <v>42941</v>
      </c>
      <c r="B580" s="24" t="s">
        <v>82</v>
      </c>
      <c r="C580" s="27">
        <v>0.62133101851851846</v>
      </c>
      <c r="D580" s="25" t="s">
        <v>50</v>
      </c>
      <c r="E580" s="25" t="s">
        <v>47</v>
      </c>
      <c r="F580" s="52">
        <v>1</v>
      </c>
      <c r="G580" s="52">
        <v>3854</v>
      </c>
      <c r="H580" s="53">
        <f t="shared" si="18"/>
        <v>3854</v>
      </c>
      <c r="I580" s="1">
        <f t="shared" si="19"/>
        <v>42941</v>
      </c>
      <c r="J580" s="52">
        <v>2.2000000000000002</v>
      </c>
    </row>
    <row r="581" spans="1:10" x14ac:dyDescent="0.15">
      <c r="A581" s="1">
        <v>42941</v>
      </c>
      <c r="B581" s="24" t="s">
        <v>82</v>
      </c>
      <c r="C581" s="27">
        <v>0.62133101851851846</v>
      </c>
      <c r="D581" s="25" t="s">
        <v>50</v>
      </c>
      <c r="E581" s="25" t="s">
        <v>47</v>
      </c>
      <c r="F581" s="52">
        <v>1</v>
      </c>
      <c r="G581" s="52">
        <v>3854</v>
      </c>
      <c r="H581" s="53">
        <f t="shared" si="18"/>
        <v>3854</v>
      </c>
      <c r="I581" s="1">
        <f t="shared" si="19"/>
        <v>42941</v>
      </c>
      <c r="J581" s="52">
        <v>2.2000000000000002</v>
      </c>
    </row>
    <row r="582" spans="1:10" x14ac:dyDescent="0.15">
      <c r="A582" s="1">
        <v>42941</v>
      </c>
      <c r="B582" s="24" t="s">
        <v>82</v>
      </c>
      <c r="C582" s="27">
        <v>0.62133101851851846</v>
      </c>
      <c r="D582" s="25" t="s">
        <v>50</v>
      </c>
      <c r="E582" s="25" t="s">
        <v>47</v>
      </c>
      <c r="F582" s="52">
        <v>1</v>
      </c>
      <c r="G582" s="52">
        <v>3854</v>
      </c>
      <c r="H582" s="53">
        <f t="shared" si="18"/>
        <v>3854</v>
      </c>
      <c r="I582" s="1">
        <f t="shared" si="19"/>
        <v>42941</v>
      </c>
      <c r="J582" s="52">
        <v>2.2000000000000002</v>
      </c>
    </row>
    <row r="583" spans="1:10" x14ac:dyDescent="0.15">
      <c r="A583" s="1">
        <v>42941</v>
      </c>
      <c r="B583" s="24" t="s">
        <v>82</v>
      </c>
      <c r="C583" s="27">
        <v>0.62133101851851846</v>
      </c>
      <c r="D583" s="25" t="s">
        <v>50</v>
      </c>
      <c r="E583" s="25" t="s">
        <v>47</v>
      </c>
      <c r="F583" s="52">
        <v>1</v>
      </c>
      <c r="G583" s="52">
        <v>3854</v>
      </c>
      <c r="H583" s="53">
        <f t="shared" si="18"/>
        <v>3854</v>
      </c>
      <c r="I583" s="1">
        <f t="shared" si="19"/>
        <v>42941</v>
      </c>
      <c r="J583" s="52">
        <v>2.2000000000000002</v>
      </c>
    </row>
    <row r="584" spans="1:10" x14ac:dyDescent="0.15">
      <c r="A584" s="1">
        <v>42941</v>
      </c>
      <c r="B584" s="24" t="s">
        <v>82</v>
      </c>
      <c r="C584" s="27">
        <v>0.62149305555555556</v>
      </c>
      <c r="D584" s="25" t="s">
        <v>50</v>
      </c>
      <c r="E584" s="25" t="s">
        <v>47</v>
      </c>
      <c r="F584" s="52">
        <v>1</v>
      </c>
      <c r="G584" s="52">
        <v>3854</v>
      </c>
      <c r="H584" s="53">
        <f t="shared" si="18"/>
        <v>3854</v>
      </c>
      <c r="I584" s="1">
        <f t="shared" si="19"/>
        <v>42941</v>
      </c>
      <c r="J584" s="52">
        <v>2.2000000000000002</v>
      </c>
    </row>
    <row r="585" spans="1:10" x14ac:dyDescent="0.15">
      <c r="A585" s="1">
        <v>42941</v>
      </c>
      <c r="B585" s="24" t="s">
        <v>82</v>
      </c>
      <c r="C585" s="27">
        <v>0.62179398148148146</v>
      </c>
      <c r="D585" s="25" t="s">
        <v>50</v>
      </c>
      <c r="E585" s="25" t="s">
        <v>47</v>
      </c>
      <c r="F585" s="52">
        <v>1</v>
      </c>
      <c r="G585" s="52">
        <v>3854</v>
      </c>
      <c r="H585" s="53">
        <f t="shared" si="18"/>
        <v>3854</v>
      </c>
      <c r="I585" s="1">
        <f t="shared" si="19"/>
        <v>42941</v>
      </c>
      <c r="J585" s="52">
        <v>2.2000000000000002</v>
      </c>
    </row>
    <row r="586" spans="1:10" x14ac:dyDescent="0.15">
      <c r="A586" s="1">
        <v>42941</v>
      </c>
      <c r="B586" s="24" t="s">
        <v>82</v>
      </c>
      <c r="C586" s="27">
        <v>0.62179398148148146</v>
      </c>
      <c r="D586" s="25" t="s">
        <v>50</v>
      </c>
      <c r="E586" s="25" t="s">
        <v>47</v>
      </c>
      <c r="F586" s="52">
        <v>1</v>
      </c>
      <c r="G586" s="52">
        <v>3854</v>
      </c>
      <c r="H586" s="53">
        <f t="shared" si="18"/>
        <v>3854</v>
      </c>
      <c r="I586" s="1">
        <f t="shared" si="19"/>
        <v>42941</v>
      </c>
      <c r="J586" s="52">
        <v>2.2000000000000002</v>
      </c>
    </row>
    <row r="587" spans="1:10" x14ac:dyDescent="0.15">
      <c r="A587" s="1">
        <v>42941</v>
      </c>
      <c r="B587" s="24" t="s">
        <v>82</v>
      </c>
      <c r="C587" s="27">
        <v>0.62199074074074068</v>
      </c>
      <c r="D587" s="25" t="s">
        <v>50</v>
      </c>
      <c r="E587" s="25" t="s">
        <v>47</v>
      </c>
      <c r="F587" s="52">
        <v>1</v>
      </c>
      <c r="G587" s="52">
        <v>3854</v>
      </c>
      <c r="H587" s="53">
        <f t="shared" si="18"/>
        <v>3854</v>
      </c>
      <c r="I587" s="1">
        <f t="shared" si="19"/>
        <v>42941</v>
      </c>
      <c r="J587" s="52">
        <v>2.2000000000000002</v>
      </c>
    </row>
    <row r="588" spans="1:10" x14ac:dyDescent="0.15">
      <c r="A588" s="1">
        <v>42941</v>
      </c>
      <c r="B588" s="24" t="s">
        <v>82</v>
      </c>
      <c r="C588" s="27">
        <v>0.62199074074074068</v>
      </c>
      <c r="D588" s="25" t="s">
        <v>50</v>
      </c>
      <c r="E588" s="25" t="s">
        <v>47</v>
      </c>
      <c r="F588" s="52">
        <v>1</v>
      </c>
      <c r="G588" s="52">
        <v>3854</v>
      </c>
      <c r="H588" s="53">
        <f t="shared" si="18"/>
        <v>3854</v>
      </c>
      <c r="I588" s="1">
        <f t="shared" si="19"/>
        <v>42941</v>
      </c>
      <c r="J588" s="52">
        <v>2.2000000000000002</v>
      </c>
    </row>
    <row r="589" spans="1:10" x14ac:dyDescent="0.15">
      <c r="A589" s="1">
        <v>42941</v>
      </c>
      <c r="B589" s="24" t="s">
        <v>82</v>
      </c>
      <c r="C589" s="27">
        <v>0.6221875</v>
      </c>
      <c r="D589" s="25" t="s">
        <v>50</v>
      </c>
      <c r="E589" s="25" t="s">
        <v>47</v>
      </c>
      <c r="F589" s="52">
        <v>1</v>
      </c>
      <c r="G589" s="52">
        <v>3854</v>
      </c>
      <c r="H589" s="53">
        <f t="shared" si="18"/>
        <v>3854</v>
      </c>
      <c r="I589" s="1">
        <f t="shared" si="19"/>
        <v>42941</v>
      </c>
      <c r="J589" s="52">
        <v>2.2000000000000002</v>
      </c>
    </row>
    <row r="590" spans="1:10" x14ac:dyDescent="0.15">
      <c r="A590" s="1">
        <v>42941</v>
      </c>
      <c r="B590" s="24" t="s">
        <v>82</v>
      </c>
      <c r="C590" s="27">
        <v>0.62224537037037042</v>
      </c>
      <c r="D590" s="25" t="s">
        <v>50</v>
      </c>
      <c r="E590" s="25" t="s">
        <v>47</v>
      </c>
      <c r="F590" s="52">
        <v>1</v>
      </c>
      <c r="G590" s="52">
        <v>3854</v>
      </c>
      <c r="H590" s="53">
        <f t="shared" si="18"/>
        <v>3854</v>
      </c>
      <c r="I590" s="1">
        <f t="shared" si="19"/>
        <v>42941</v>
      </c>
      <c r="J590" s="52">
        <v>2.2000000000000002</v>
      </c>
    </row>
    <row r="591" spans="1:10" x14ac:dyDescent="0.15">
      <c r="A591" s="1">
        <v>42941</v>
      </c>
      <c r="B591" s="24" t="s">
        <v>82</v>
      </c>
      <c r="C591" s="27">
        <v>0.6222685185185185</v>
      </c>
      <c r="D591" s="25" t="s">
        <v>50</v>
      </c>
      <c r="E591" s="25" t="s">
        <v>47</v>
      </c>
      <c r="F591" s="52">
        <v>1</v>
      </c>
      <c r="G591" s="52">
        <v>3854</v>
      </c>
      <c r="H591" s="53">
        <f t="shared" si="18"/>
        <v>3854</v>
      </c>
      <c r="I591" s="1">
        <f t="shared" si="19"/>
        <v>42941</v>
      </c>
      <c r="J591" s="52">
        <v>2.2000000000000002</v>
      </c>
    </row>
    <row r="592" spans="1:10" x14ac:dyDescent="0.15">
      <c r="A592" s="1">
        <v>42941</v>
      </c>
      <c r="B592" s="24" t="s">
        <v>82</v>
      </c>
      <c r="C592" s="27">
        <v>0.62452546296296296</v>
      </c>
      <c r="D592" s="25" t="s">
        <v>50</v>
      </c>
      <c r="E592" s="25" t="s">
        <v>47</v>
      </c>
      <c r="F592" s="52">
        <v>1</v>
      </c>
      <c r="G592" s="52">
        <v>3855</v>
      </c>
      <c r="H592" s="53">
        <f t="shared" si="18"/>
        <v>3855</v>
      </c>
      <c r="I592" s="1">
        <f t="shared" si="19"/>
        <v>42941</v>
      </c>
      <c r="J592" s="52">
        <v>2.2000000000000002</v>
      </c>
    </row>
    <row r="593" spans="1:10" x14ac:dyDescent="0.15">
      <c r="A593" s="1">
        <v>42941</v>
      </c>
      <c r="B593" s="24" t="s">
        <v>82</v>
      </c>
      <c r="C593" s="27">
        <v>0.62452546296296296</v>
      </c>
      <c r="D593" s="25" t="s">
        <v>50</v>
      </c>
      <c r="E593" s="25" t="s">
        <v>47</v>
      </c>
      <c r="F593" s="52">
        <v>1</v>
      </c>
      <c r="G593" s="52">
        <v>3855</v>
      </c>
      <c r="H593" s="53">
        <f t="shared" si="18"/>
        <v>3855</v>
      </c>
      <c r="I593" s="1">
        <f t="shared" si="19"/>
        <v>42941</v>
      </c>
      <c r="J593" s="52">
        <v>2.2000000000000002</v>
      </c>
    </row>
    <row r="594" spans="1:10" x14ac:dyDescent="0.15">
      <c r="A594" s="1">
        <v>42941</v>
      </c>
      <c r="B594" s="24" t="s">
        <v>82</v>
      </c>
      <c r="C594" s="27">
        <v>0.624537037037037</v>
      </c>
      <c r="D594" s="25" t="s">
        <v>50</v>
      </c>
      <c r="E594" s="25" t="s">
        <v>47</v>
      </c>
      <c r="F594" s="52">
        <v>1</v>
      </c>
      <c r="G594" s="52">
        <v>3855</v>
      </c>
      <c r="H594" s="53">
        <f t="shared" si="18"/>
        <v>3855</v>
      </c>
      <c r="I594" s="1">
        <f t="shared" si="19"/>
        <v>42941</v>
      </c>
      <c r="J594" s="52">
        <v>2.2000000000000002</v>
      </c>
    </row>
    <row r="595" spans="1:10" x14ac:dyDescent="0.15">
      <c r="A595" s="1">
        <v>42941</v>
      </c>
      <c r="B595" s="24" t="s">
        <v>82</v>
      </c>
      <c r="C595" s="27">
        <v>0.62494212962962969</v>
      </c>
      <c r="D595" s="25" t="s">
        <v>50</v>
      </c>
      <c r="E595" s="25" t="s">
        <v>47</v>
      </c>
      <c r="F595" s="52">
        <v>1</v>
      </c>
      <c r="G595" s="52">
        <v>3856</v>
      </c>
      <c r="H595" s="53">
        <f t="shared" si="18"/>
        <v>3856</v>
      </c>
      <c r="I595" s="1">
        <f t="shared" si="19"/>
        <v>42941</v>
      </c>
      <c r="J595" s="52">
        <v>2.2000000000000002</v>
      </c>
    </row>
    <row r="596" spans="1:10" x14ac:dyDescent="0.15">
      <c r="A596" s="1">
        <v>42941</v>
      </c>
      <c r="B596" s="24" t="s">
        <v>82</v>
      </c>
      <c r="C596" s="27">
        <v>0.62496527777777777</v>
      </c>
      <c r="D596" s="25" t="s">
        <v>50</v>
      </c>
      <c r="E596" s="25" t="s">
        <v>47</v>
      </c>
      <c r="F596" s="52">
        <v>1</v>
      </c>
      <c r="G596" s="52">
        <v>3856</v>
      </c>
      <c r="H596" s="53">
        <f t="shared" si="18"/>
        <v>3856</v>
      </c>
      <c r="I596" s="1">
        <f t="shared" si="19"/>
        <v>42941</v>
      </c>
      <c r="J596" s="52">
        <v>2.2000000000000002</v>
      </c>
    </row>
    <row r="597" spans="1:10" x14ac:dyDescent="0.15">
      <c r="A597" s="1">
        <v>42942</v>
      </c>
      <c r="B597" s="24" t="s">
        <v>82</v>
      </c>
      <c r="C597" s="27">
        <v>0.62116898148148147</v>
      </c>
      <c r="D597" s="25" t="s">
        <v>48</v>
      </c>
      <c r="E597" s="25" t="s">
        <v>49</v>
      </c>
      <c r="F597" s="52">
        <v>1</v>
      </c>
      <c r="G597" s="52">
        <v>3847</v>
      </c>
      <c r="H597" s="53">
        <f t="shared" si="18"/>
        <v>3847</v>
      </c>
      <c r="I597" s="1">
        <f t="shared" si="19"/>
        <v>42942</v>
      </c>
      <c r="J597" s="52">
        <v>2.2000000000000002</v>
      </c>
    </row>
    <row r="598" spans="1:10" x14ac:dyDescent="0.15">
      <c r="A598" s="1">
        <v>42942</v>
      </c>
      <c r="B598" s="24" t="s">
        <v>82</v>
      </c>
      <c r="C598" s="27">
        <v>0.62126157407407401</v>
      </c>
      <c r="D598" s="25" t="s">
        <v>48</v>
      </c>
      <c r="E598" s="25" t="s">
        <v>49</v>
      </c>
      <c r="F598" s="52">
        <v>1</v>
      </c>
      <c r="G598" s="52">
        <v>3847</v>
      </c>
      <c r="H598" s="53">
        <f t="shared" si="18"/>
        <v>3847</v>
      </c>
      <c r="I598" s="1">
        <f t="shared" si="19"/>
        <v>42942</v>
      </c>
      <c r="J598" s="52">
        <v>2.2000000000000002</v>
      </c>
    </row>
    <row r="599" spans="1:10" x14ac:dyDescent="0.15">
      <c r="A599" s="1">
        <v>42942</v>
      </c>
      <c r="B599" s="24" t="s">
        <v>82</v>
      </c>
      <c r="C599" s="27">
        <v>0.62131944444444442</v>
      </c>
      <c r="D599" s="25" t="s">
        <v>48</v>
      </c>
      <c r="E599" s="25" t="s">
        <v>49</v>
      </c>
      <c r="F599" s="52">
        <v>1</v>
      </c>
      <c r="G599" s="52">
        <v>3847</v>
      </c>
      <c r="H599" s="53">
        <f t="shared" si="18"/>
        <v>3847</v>
      </c>
      <c r="I599" s="1">
        <f t="shared" si="19"/>
        <v>42942</v>
      </c>
      <c r="J599" s="52">
        <v>2.2000000000000002</v>
      </c>
    </row>
    <row r="600" spans="1:10" x14ac:dyDescent="0.15">
      <c r="A600" s="1">
        <v>42942</v>
      </c>
      <c r="B600" s="24" t="s">
        <v>82</v>
      </c>
      <c r="C600" s="27">
        <v>0.62152777777777779</v>
      </c>
      <c r="D600" s="25" t="s">
        <v>48</v>
      </c>
      <c r="E600" s="25" t="s">
        <v>49</v>
      </c>
      <c r="F600" s="52">
        <v>1</v>
      </c>
      <c r="G600" s="52">
        <v>3848</v>
      </c>
      <c r="H600" s="53">
        <f t="shared" si="18"/>
        <v>3848</v>
      </c>
      <c r="I600" s="1">
        <f t="shared" si="19"/>
        <v>42942</v>
      </c>
      <c r="J600" s="52">
        <v>2.2000000000000002</v>
      </c>
    </row>
    <row r="601" spans="1:10" x14ac:dyDescent="0.15">
      <c r="A601" s="1">
        <v>42942</v>
      </c>
      <c r="B601" s="24" t="s">
        <v>82</v>
      </c>
      <c r="C601" s="27">
        <v>0.62163194444444447</v>
      </c>
      <c r="D601" s="25" t="s">
        <v>48</v>
      </c>
      <c r="E601" s="25" t="s">
        <v>49</v>
      </c>
      <c r="F601" s="52">
        <v>1</v>
      </c>
      <c r="G601" s="52">
        <v>3848</v>
      </c>
      <c r="H601" s="53">
        <f t="shared" si="18"/>
        <v>3848</v>
      </c>
      <c r="I601" s="1">
        <f t="shared" si="19"/>
        <v>42942</v>
      </c>
      <c r="J601" s="52">
        <v>2.2000000000000002</v>
      </c>
    </row>
    <row r="602" spans="1:10" x14ac:dyDescent="0.15">
      <c r="A602" s="1">
        <v>42942</v>
      </c>
      <c r="B602" s="24" t="s">
        <v>82</v>
      </c>
      <c r="C602" s="27">
        <v>0.62174768518518519</v>
      </c>
      <c r="D602" s="25" t="s">
        <v>48</v>
      </c>
      <c r="E602" s="25" t="s">
        <v>49</v>
      </c>
      <c r="F602" s="52">
        <v>1</v>
      </c>
      <c r="G602" s="52">
        <v>3848</v>
      </c>
      <c r="H602" s="53">
        <f t="shared" si="18"/>
        <v>3848</v>
      </c>
      <c r="I602" s="1">
        <f t="shared" si="19"/>
        <v>42942</v>
      </c>
      <c r="J602" s="52">
        <v>2.2000000000000002</v>
      </c>
    </row>
    <row r="603" spans="1:10" x14ac:dyDescent="0.15">
      <c r="A603" s="1">
        <v>42942</v>
      </c>
      <c r="B603" s="24" t="s">
        <v>82</v>
      </c>
      <c r="C603" s="27">
        <v>0.62193287037037037</v>
      </c>
      <c r="D603" s="25" t="s">
        <v>48</v>
      </c>
      <c r="E603" s="25" t="s">
        <v>49</v>
      </c>
      <c r="F603" s="52">
        <v>1</v>
      </c>
      <c r="G603" s="52">
        <v>3848</v>
      </c>
      <c r="H603" s="53">
        <f t="shared" si="18"/>
        <v>3848</v>
      </c>
      <c r="I603" s="1">
        <f t="shared" si="19"/>
        <v>42942</v>
      </c>
      <c r="J603" s="52">
        <v>2.2000000000000002</v>
      </c>
    </row>
    <row r="604" spans="1:10" x14ac:dyDescent="0.15">
      <c r="A604" s="1">
        <v>42942</v>
      </c>
      <c r="B604" s="24" t="s">
        <v>82</v>
      </c>
      <c r="C604" s="27">
        <v>0.62201388888888887</v>
      </c>
      <c r="D604" s="25" t="s">
        <v>48</v>
      </c>
      <c r="E604" s="25" t="s">
        <v>49</v>
      </c>
      <c r="F604" s="52">
        <v>1</v>
      </c>
      <c r="G604" s="52">
        <v>3849</v>
      </c>
      <c r="H604" s="53">
        <f t="shared" si="18"/>
        <v>3849</v>
      </c>
      <c r="I604" s="1">
        <f t="shared" si="19"/>
        <v>42942</v>
      </c>
      <c r="J604" s="52">
        <v>2.2000000000000002</v>
      </c>
    </row>
    <row r="605" spans="1:10" x14ac:dyDescent="0.15">
      <c r="A605" s="1">
        <v>42942</v>
      </c>
      <c r="B605" s="24" t="s">
        <v>82</v>
      </c>
      <c r="C605" s="27">
        <v>0.62212962962962959</v>
      </c>
      <c r="D605" s="25" t="s">
        <v>48</v>
      </c>
      <c r="E605" s="25" t="s">
        <v>49</v>
      </c>
      <c r="F605" s="52">
        <v>1</v>
      </c>
      <c r="G605" s="52">
        <v>3849</v>
      </c>
      <c r="H605" s="53">
        <f t="shared" si="18"/>
        <v>3849</v>
      </c>
      <c r="I605" s="1">
        <f t="shared" si="19"/>
        <v>42942</v>
      </c>
      <c r="J605" s="52">
        <v>2.2000000000000002</v>
      </c>
    </row>
    <row r="606" spans="1:10" x14ac:dyDescent="0.15">
      <c r="A606" s="1">
        <v>42942</v>
      </c>
      <c r="B606" s="24" t="s">
        <v>82</v>
      </c>
      <c r="C606" s="27">
        <v>0.62247685185185186</v>
      </c>
      <c r="D606" s="25" t="s">
        <v>48</v>
      </c>
      <c r="E606" s="25" t="s">
        <v>49</v>
      </c>
      <c r="F606" s="52">
        <v>1</v>
      </c>
      <c r="G606" s="52">
        <v>3848</v>
      </c>
      <c r="H606" s="53">
        <f t="shared" si="18"/>
        <v>3848</v>
      </c>
      <c r="I606" s="1">
        <f t="shared" si="19"/>
        <v>42942</v>
      </c>
      <c r="J606" s="52">
        <v>2.2000000000000002</v>
      </c>
    </row>
    <row r="607" spans="1:10" x14ac:dyDescent="0.15">
      <c r="A607" s="1">
        <v>42942</v>
      </c>
      <c r="B607" s="24" t="s">
        <v>82</v>
      </c>
      <c r="C607" s="27">
        <v>0.62274305555555554</v>
      </c>
      <c r="D607" s="25" t="s">
        <v>48</v>
      </c>
      <c r="E607" s="25" t="s">
        <v>49</v>
      </c>
      <c r="F607" s="52">
        <v>1</v>
      </c>
      <c r="G607" s="52">
        <v>3848</v>
      </c>
      <c r="H607" s="53">
        <f t="shared" si="18"/>
        <v>3848</v>
      </c>
      <c r="I607" s="1">
        <f t="shared" si="19"/>
        <v>42942</v>
      </c>
      <c r="J607" s="52">
        <v>2.2000000000000002</v>
      </c>
    </row>
    <row r="608" spans="1:10" x14ac:dyDescent="0.15">
      <c r="A608" s="1">
        <v>42942</v>
      </c>
      <c r="B608" s="24" t="s">
        <v>82</v>
      </c>
      <c r="C608" s="27">
        <v>0.62290509259259264</v>
      </c>
      <c r="D608" s="25" t="s">
        <v>48</v>
      </c>
      <c r="E608" s="25" t="s">
        <v>49</v>
      </c>
      <c r="F608" s="52">
        <v>1</v>
      </c>
      <c r="G608" s="52">
        <v>3848</v>
      </c>
      <c r="H608" s="53">
        <f t="shared" si="18"/>
        <v>3848</v>
      </c>
      <c r="I608" s="1">
        <f t="shared" si="19"/>
        <v>42942</v>
      </c>
      <c r="J608" s="52">
        <v>2.2000000000000002</v>
      </c>
    </row>
    <row r="609" spans="1:10" x14ac:dyDescent="0.15">
      <c r="A609" s="1">
        <v>42942</v>
      </c>
      <c r="B609" s="24" t="s">
        <v>82</v>
      </c>
      <c r="C609" s="27">
        <v>0.62327546296296299</v>
      </c>
      <c r="D609" s="25" t="s">
        <v>48</v>
      </c>
      <c r="E609" s="25" t="s">
        <v>49</v>
      </c>
      <c r="F609" s="52">
        <v>1</v>
      </c>
      <c r="G609" s="52">
        <v>3847</v>
      </c>
      <c r="H609" s="53">
        <f t="shared" si="18"/>
        <v>3847</v>
      </c>
      <c r="I609" s="1">
        <f t="shared" si="19"/>
        <v>42942</v>
      </c>
      <c r="J609" s="52">
        <v>2.2000000000000002</v>
      </c>
    </row>
    <row r="610" spans="1:10" x14ac:dyDescent="0.15">
      <c r="A610" s="1">
        <v>42942</v>
      </c>
      <c r="B610" s="24" t="s">
        <v>82</v>
      </c>
      <c r="C610" s="27">
        <v>0.62327546296296299</v>
      </c>
      <c r="D610" s="25" t="s">
        <v>48</v>
      </c>
      <c r="E610" s="25" t="s">
        <v>49</v>
      </c>
      <c r="F610" s="52">
        <v>1</v>
      </c>
      <c r="G610" s="52">
        <v>3847</v>
      </c>
      <c r="H610" s="53">
        <f t="shared" si="18"/>
        <v>3847</v>
      </c>
      <c r="I610" s="1">
        <f t="shared" si="19"/>
        <v>42942</v>
      </c>
      <c r="J610" s="52">
        <v>2.2000000000000002</v>
      </c>
    </row>
    <row r="611" spans="1:10" x14ac:dyDescent="0.15">
      <c r="A611" s="1">
        <v>42942</v>
      </c>
      <c r="B611" s="24" t="s">
        <v>82</v>
      </c>
      <c r="C611" s="27">
        <v>0.62395833333333328</v>
      </c>
      <c r="D611" s="25" t="s">
        <v>48</v>
      </c>
      <c r="E611" s="25" t="s">
        <v>49</v>
      </c>
      <c r="F611" s="52">
        <v>1</v>
      </c>
      <c r="G611" s="52">
        <v>3845</v>
      </c>
      <c r="H611" s="53">
        <f t="shared" si="18"/>
        <v>3845</v>
      </c>
      <c r="I611" s="1">
        <f t="shared" si="19"/>
        <v>42942</v>
      </c>
      <c r="J611" s="52">
        <v>2.2000000000000002</v>
      </c>
    </row>
    <row r="612" spans="1:10" x14ac:dyDescent="0.15">
      <c r="A612" s="1">
        <v>42942</v>
      </c>
      <c r="B612" s="24" t="s">
        <v>82</v>
      </c>
      <c r="C612" s="27">
        <v>0.62409722222222219</v>
      </c>
      <c r="D612" s="25" t="s">
        <v>48</v>
      </c>
      <c r="E612" s="25" t="s">
        <v>49</v>
      </c>
      <c r="F612" s="52">
        <v>1</v>
      </c>
      <c r="G612" s="52">
        <v>3846</v>
      </c>
      <c r="H612" s="53">
        <f t="shared" si="18"/>
        <v>3846</v>
      </c>
      <c r="I612" s="1">
        <f t="shared" si="19"/>
        <v>42942</v>
      </c>
      <c r="J612" s="52">
        <v>2.2000000000000002</v>
      </c>
    </row>
    <row r="613" spans="1:10" x14ac:dyDescent="0.15">
      <c r="A613" s="1">
        <v>42942</v>
      </c>
      <c r="B613" s="24" t="s">
        <v>82</v>
      </c>
      <c r="C613" s="27">
        <v>0.62417824074074069</v>
      </c>
      <c r="D613" s="25" t="s">
        <v>48</v>
      </c>
      <c r="E613" s="25" t="s">
        <v>49</v>
      </c>
      <c r="F613" s="52">
        <v>1</v>
      </c>
      <c r="G613" s="52">
        <v>3846</v>
      </c>
      <c r="H613" s="53">
        <f t="shared" si="18"/>
        <v>3846</v>
      </c>
      <c r="I613" s="1">
        <f t="shared" si="19"/>
        <v>42942</v>
      </c>
      <c r="J613" s="52">
        <v>2.2000000000000002</v>
      </c>
    </row>
    <row r="614" spans="1:10" x14ac:dyDescent="0.15">
      <c r="A614" s="1">
        <v>42942</v>
      </c>
      <c r="B614" s="24" t="s">
        <v>82</v>
      </c>
      <c r="C614" s="27">
        <v>0.62425925925925929</v>
      </c>
      <c r="D614" s="25" t="s">
        <v>48</v>
      </c>
      <c r="E614" s="25" t="s">
        <v>49</v>
      </c>
      <c r="F614" s="52">
        <v>1</v>
      </c>
      <c r="G614" s="52">
        <v>3846</v>
      </c>
      <c r="H614" s="53">
        <f t="shared" si="18"/>
        <v>3846</v>
      </c>
      <c r="I614" s="1">
        <f t="shared" si="19"/>
        <v>42942</v>
      </c>
      <c r="J614" s="52">
        <v>2.2000000000000002</v>
      </c>
    </row>
    <row r="615" spans="1:10" x14ac:dyDescent="0.15">
      <c r="A615" s="1">
        <v>42942</v>
      </c>
      <c r="B615" s="24" t="s">
        <v>82</v>
      </c>
      <c r="C615" s="27">
        <v>0.62465277777777783</v>
      </c>
      <c r="D615" s="25" t="s">
        <v>48</v>
      </c>
      <c r="E615" s="25" t="s">
        <v>49</v>
      </c>
      <c r="F615" s="52">
        <v>1</v>
      </c>
      <c r="G615" s="52">
        <v>3844</v>
      </c>
      <c r="H615" s="53">
        <f t="shared" si="18"/>
        <v>3844</v>
      </c>
      <c r="I615" s="1">
        <f t="shared" si="19"/>
        <v>42942</v>
      </c>
      <c r="J615" s="52">
        <v>2.2000000000000002</v>
      </c>
    </row>
    <row r="616" spans="1:10" x14ac:dyDescent="0.15">
      <c r="A616" s="1">
        <v>42942</v>
      </c>
      <c r="B616" s="24" t="s">
        <v>82</v>
      </c>
      <c r="C616" s="27">
        <v>0.62468749999999995</v>
      </c>
      <c r="D616" s="25" t="s">
        <v>48</v>
      </c>
      <c r="E616" s="25" t="s">
        <v>49</v>
      </c>
      <c r="F616" s="52">
        <v>1</v>
      </c>
      <c r="G616" s="52">
        <v>3844</v>
      </c>
      <c r="H616" s="53">
        <f t="shared" si="18"/>
        <v>3844</v>
      </c>
      <c r="I616" s="1">
        <f t="shared" si="19"/>
        <v>42942</v>
      </c>
      <c r="J616" s="52">
        <v>2.2000000000000002</v>
      </c>
    </row>
    <row r="617" spans="1:10" x14ac:dyDescent="0.15">
      <c r="A617" s="1">
        <v>42943</v>
      </c>
      <c r="B617" s="24" t="s">
        <v>82</v>
      </c>
      <c r="C617" s="27">
        <v>0.61391203703703701</v>
      </c>
      <c r="D617" s="25" t="s">
        <v>50</v>
      </c>
      <c r="E617" s="25" t="s">
        <v>47</v>
      </c>
      <c r="F617" s="52">
        <v>1</v>
      </c>
      <c r="G617" s="52">
        <v>3859</v>
      </c>
      <c r="H617" s="53">
        <f t="shared" si="18"/>
        <v>3859</v>
      </c>
      <c r="I617" s="1">
        <f t="shared" si="19"/>
        <v>42943</v>
      </c>
      <c r="J617" s="52">
        <v>2.2000000000000002</v>
      </c>
    </row>
    <row r="618" spans="1:10" x14ac:dyDescent="0.15">
      <c r="A618" s="1">
        <v>42943</v>
      </c>
      <c r="B618" s="24" t="s">
        <v>82</v>
      </c>
      <c r="C618" s="27">
        <v>0.61391203703703701</v>
      </c>
      <c r="D618" s="25" t="s">
        <v>50</v>
      </c>
      <c r="E618" s="25" t="s">
        <v>47</v>
      </c>
      <c r="F618" s="52">
        <v>2</v>
      </c>
      <c r="G618" s="52">
        <v>3860</v>
      </c>
      <c r="H618" s="53">
        <f t="shared" si="18"/>
        <v>7720</v>
      </c>
      <c r="I618" s="1">
        <f t="shared" si="19"/>
        <v>42943</v>
      </c>
      <c r="J618" s="52">
        <v>4.4000000000000004</v>
      </c>
    </row>
    <row r="619" spans="1:10" x14ac:dyDescent="0.15">
      <c r="A619" s="1">
        <v>42943</v>
      </c>
      <c r="B619" s="24" t="s">
        <v>82</v>
      </c>
      <c r="C619" s="27">
        <v>0.61391203703703701</v>
      </c>
      <c r="D619" s="25" t="s">
        <v>50</v>
      </c>
      <c r="E619" s="25" t="s">
        <v>47</v>
      </c>
      <c r="F619" s="52">
        <v>1</v>
      </c>
      <c r="G619" s="52">
        <v>3860</v>
      </c>
      <c r="H619" s="53">
        <f t="shared" si="18"/>
        <v>3860</v>
      </c>
      <c r="I619" s="1">
        <f t="shared" si="19"/>
        <v>42943</v>
      </c>
      <c r="J619" s="52">
        <v>2.2000000000000002</v>
      </c>
    </row>
    <row r="620" spans="1:10" x14ac:dyDescent="0.15">
      <c r="A620" s="1">
        <v>42943</v>
      </c>
      <c r="B620" s="24" t="s">
        <v>82</v>
      </c>
      <c r="C620" s="27">
        <v>0.61391203703703701</v>
      </c>
      <c r="D620" s="25" t="s">
        <v>50</v>
      </c>
      <c r="E620" s="25" t="s">
        <v>47</v>
      </c>
      <c r="F620" s="52">
        <v>1</v>
      </c>
      <c r="G620" s="52">
        <v>3860</v>
      </c>
      <c r="H620" s="53">
        <f t="shared" si="18"/>
        <v>3860</v>
      </c>
      <c r="I620" s="1">
        <f t="shared" si="19"/>
        <v>42943</v>
      </c>
      <c r="J620" s="52">
        <v>2.2000000000000002</v>
      </c>
    </row>
    <row r="621" spans="1:10" x14ac:dyDescent="0.15">
      <c r="A621" s="1">
        <v>42943</v>
      </c>
      <c r="B621" s="24" t="s">
        <v>82</v>
      </c>
      <c r="C621" s="27">
        <v>0.61391203703703701</v>
      </c>
      <c r="D621" s="25" t="s">
        <v>50</v>
      </c>
      <c r="E621" s="25" t="s">
        <v>47</v>
      </c>
      <c r="F621" s="52">
        <v>6</v>
      </c>
      <c r="G621" s="52">
        <v>3860</v>
      </c>
      <c r="H621" s="53">
        <f t="shared" si="18"/>
        <v>23160</v>
      </c>
      <c r="I621" s="1">
        <f t="shared" si="19"/>
        <v>42943</v>
      </c>
      <c r="J621" s="52">
        <v>13.2</v>
      </c>
    </row>
    <row r="622" spans="1:10" x14ac:dyDescent="0.15">
      <c r="A622" s="1">
        <v>42943</v>
      </c>
      <c r="B622" s="24" t="s">
        <v>82</v>
      </c>
      <c r="C622" s="27">
        <v>0.61472222222222228</v>
      </c>
      <c r="D622" s="25" t="s">
        <v>50</v>
      </c>
      <c r="E622" s="25" t="s">
        <v>47</v>
      </c>
      <c r="F622" s="52">
        <v>1</v>
      </c>
      <c r="G622" s="52">
        <v>3861</v>
      </c>
      <c r="H622" s="53">
        <f t="shared" si="18"/>
        <v>3861</v>
      </c>
      <c r="I622" s="1">
        <f t="shared" si="19"/>
        <v>42943</v>
      </c>
      <c r="J622" s="52">
        <v>2.2000000000000002</v>
      </c>
    </row>
    <row r="623" spans="1:10" x14ac:dyDescent="0.15">
      <c r="A623" s="1">
        <v>42943</v>
      </c>
      <c r="B623" s="24" t="s">
        <v>82</v>
      </c>
      <c r="C623" s="27">
        <v>0.61472222222222228</v>
      </c>
      <c r="D623" s="25" t="s">
        <v>50</v>
      </c>
      <c r="E623" s="25" t="s">
        <v>47</v>
      </c>
      <c r="F623" s="52">
        <v>4</v>
      </c>
      <c r="G623" s="52">
        <v>3861</v>
      </c>
      <c r="H623" s="53">
        <f t="shared" si="18"/>
        <v>15444</v>
      </c>
      <c r="I623" s="1">
        <f t="shared" si="19"/>
        <v>42943</v>
      </c>
      <c r="J623" s="52">
        <v>8.8000000000000007</v>
      </c>
    </row>
    <row r="624" spans="1:10" x14ac:dyDescent="0.15">
      <c r="A624" s="1">
        <v>42943</v>
      </c>
      <c r="B624" s="24" t="s">
        <v>82</v>
      </c>
      <c r="C624" s="27">
        <v>0.61472222222222228</v>
      </c>
      <c r="D624" s="25" t="s">
        <v>50</v>
      </c>
      <c r="E624" s="25" t="s">
        <v>47</v>
      </c>
      <c r="F624" s="52">
        <v>3</v>
      </c>
      <c r="G624" s="52">
        <v>3861</v>
      </c>
      <c r="H624" s="53">
        <f t="shared" si="18"/>
        <v>11583</v>
      </c>
      <c r="I624" s="1">
        <f t="shared" si="19"/>
        <v>42943</v>
      </c>
      <c r="J624" s="52">
        <v>6.6</v>
      </c>
    </row>
    <row r="625" spans="1:10" x14ac:dyDescent="0.15">
      <c r="A625" s="1">
        <v>42943</v>
      </c>
      <c r="B625" s="24" t="s">
        <v>82</v>
      </c>
      <c r="C625" s="27">
        <v>0.61473379629629632</v>
      </c>
      <c r="D625" s="25" t="s">
        <v>50</v>
      </c>
      <c r="E625" s="25" t="s">
        <v>47</v>
      </c>
      <c r="F625" s="52">
        <v>2</v>
      </c>
      <c r="G625" s="52">
        <v>3861</v>
      </c>
      <c r="H625" s="53">
        <f t="shared" si="18"/>
        <v>7722</v>
      </c>
      <c r="I625" s="1">
        <f t="shared" si="19"/>
        <v>42943</v>
      </c>
      <c r="J625" s="52">
        <v>4.4000000000000004</v>
      </c>
    </row>
    <row r="626" spans="1:10" x14ac:dyDescent="0.15">
      <c r="A626" s="1">
        <v>42943</v>
      </c>
      <c r="B626" s="24" t="s">
        <v>82</v>
      </c>
      <c r="C626" s="27">
        <v>0.61501157407407414</v>
      </c>
      <c r="D626" s="25" t="s">
        <v>50</v>
      </c>
      <c r="E626" s="25" t="s">
        <v>47</v>
      </c>
      <c r="F626" s="52">
        <v>10</v>
      </c>
      <c r="G626" s="52">
        <v>3860</v>
      </c>
      <c r="H626" s="53">
        <f t="shared" si="18"/>
        <v>38600</v>
      </c>
      <c r="I626" s="1">
        <f t="shared" si="19"/>
        <v>42943</v>
      </c>
      <c r="J626" s="52">
        <v>22</v>
      </c>
    </row>
    <row r="627" spans="1:10" x14ac:dyDescent="0.15">
      <c r="A627" s="1">
        <v>42943</v>
      </c>
      <c r="B627" s="24" t="s">
        <v>82</v>
      </c>
      <c r="C627" s="27">
        <v>0.61512731481481475</v>
      </c>
      <c r="D627" s="25" t="s">
        <v>50</v>
      </c>
      <c r="E627" s="25" t="s">
        <v>47</v>
      </c>
      <c r="F627" s="52">
        <v>1</v>
      </c>
      <c r="G627" s="52">
        <v>3859</v>
      </c>
      <c r="H627" s="53">
        <f t="shared" si="18"/>
        <v>3859</v>
      </c>
      <c r="I627" s="1">
        <f t="shared" si="19"/>
        <v>42943</v>
      </c>
      <c r="J627" s="52">
        <v>2.2000000000000002</v>
      </c>
    </row>
    <row r="628" spans="1:10" x14ac:dyDescent="0.15">
      <c r="A628" s="1">
        <v>42943</v>
      </c>
      <c r="B628" s="24" t="s">
        <v>82</v>
      </c>
      <c r="C628" s="27">
        <v>0.61512731481481475</v>
      </c>
      <c r="D628" s="25" t="s">
        <v>50</v>
      </c>
      <c r="E628" s="25" t="s">
        <v>47</v>
      </c>
      <c r="F628" s="52">
        <v>1</v>
      </c>
      <c r="G628" s="52">
        <v>3859</v>
      </c>
      <c r="H628" s="53">
        <f t="shared" si="18"/>
        <v>3859</v>
      </c>
      <c r="I628" s="1">
        <f t="shared" si="19"/>
        <v>42943</v>
      </c>
      <c r="J628" s="52">
        <v>2.2000000000000002</v>
      </c>
    </row>
    <row r="629" spans="1:10" x14ac:dyDescent="0.15">
      <c r="A629" s="1">
        <v>42943</v>
      </c>
      <c r="B629" s="24" t="s">
        <v>82</v>
      </c>
      <c r="C629" s="27">
        <v>0.6151388888888889</v>
      </c>
      <c r="D629" s="25" t="s">
        <v>50</v>
      </c>
      <c r="E629" s="25" t="s">
        <v>47</v>
      </c>
      <c r="F629" s="52">
        <v>1</v>
      </c>
      <c r="G629" s="52">
        <v>3859</v>
      </c>
      <c r="H629" s="53">
        <f t="shared" si="18"/>
        <v>3859</v>
      </c>
      <c r="I629" s="1">
        <f t="shared" si="19"/>
        <v>42943</v>
      </c>
      <c r="J629" s="52">
        <v>2.2000000000000002</v>
      </c>
    </row>
    <row r="630" spans="1:10" x14ac:dyDescent="0.15">
      <c r="A630" s="1">
        <v>42943</v>
      </c>
      <c r="B630" s="24" t="s">
        <v>82</v>
      </c>
      <c r="C630" s="27">
        <v>0.62400462962962966</v>
      </c>
      <c r="D630" s="25" t="s">
        <v>48</v>
      </c>
      <c r="E630" s="25" t="s">
        <v>49</v>
      </c>
      <c r="F630" s="52">
        <v>1</v>
      </c>
      <c r="G630" s="52">
        <v>3858</v>
      </c>
      <c r="H630" s="53">
        <f t="shared" si="18"/>
        <v>3858</v>
      </c>
      <c r="I630" s="1">
        <f t="shared" si="19"/>
        <v>42943</v>
      </c>
      <c r="J630" s="52">
        <v>2.2000000000000002</v>
      </c>
    </row>
    <row r="631" spans="1:10" x14ac:dyDescent="0.15">
      <c r="A631" s="1">
        <v>42943</v>
      </c>
      <c r="B631" s="24" t="s">
        <v>82</v>
      </c>
      <c r="C631" s="27">
        <v>0.62422453703703706</v>
      </c>
      <c r="D631" s="25" t="s">
        <v>48</v>
      </c>
      <c r="E631" s="25" t="s">
        <v>49</v>
      </c>
      <c r="F631" s="52">
        <v>1</v>
      </c>
      <c r="G631" s="52">
        <v>3858</v>
      </c>
      <c r="H631" s="53">
        <f t="shared" si="18"/>
        <v>3858</v>
      </c>
      <c r="I631" s="1">
        <f t="shared" si="19"/>
        <v>42943</v>
      </c>
      <c r="J631" s="52">
        <v>2.2000000000000002</v>
      </c>
    </row>
    <row r="632" spans="1:10" x14ac:dyDescent="0.15">
      <c r="A632" s="1">
        <v>42943</v>
      </c>
      <c r="B632" s="24" t="s">
        <v>82</v>
      </c>
      <c r="C632" s="27">
        <v>0.62449074074074074</v>
      </c>
      <c r="D632" s="25" t="s">
        <v>48</v>
      </c>
      <c r="E632" s="25" t="s">
        <v>49</v>
      </c>
      <c r="F632" s="52">
        <v>1</v>
      </c>
      <c r="G632" s="52">
        <v>3858</v>
      </c>
      <c r="H632" s="53">
        <f t="shared" si="18"/>
        <v>3858</v>
      </c>
      <c r="I632" s="1">
        <f t="shared" si="19"/>
        <v>42943</v>
      </c>
      <c r="J632" s="52">
        <v>2.2000000000000002</v>
      </c>
    </row>
    <row r="633" spans="1:10" x14ac:dyDescent="0.15">
      <c r="A633" s="1">
        <v>42943</v>
      </c>
      <c r="B633" s="24" t="s">
        <v>82</v>
      </c>
      <c r="C633" s="27">
        <v>0.62458333333333338</v>
      </c>
      <c r="D633" s="25" t="s">
        <v>48</v>
      </c>
      <c r="E633" s="25" t="s">
        <v>49</v>
      </c>
      <c r="F633" s="52">
        <v>1</v>
      </c>
      <c r="G633" s="52">
        <v>3858</v>
      </c>
      <c r="H633" s="53">
        <f t="shared" si="18"/>
        <v>3858</v>
      </c>
      <c r="I633" s="1">
        <f t="shared" si="19"/>
        <v>42943</v>
      </c>
      <c r="J633" s="52">
        <v>2.2000000000000002</v>
      </c>
    </row>
    <row r="634" spans="1:10" x14ac:dyDescent="0.15">
      <c r="A634" s="1">
        <v>42944</v>
      </c>
      <c r="B634" s="24" t="s">
        <v>82</v>
      </c>
      <c r="C634" s="27">
        <v>0.62064814814814817</v>
      </c>
      <c r="D634" s="25" t="s">
        <v>48</v>
      </c>
      <c r="E634" s="25" t="s">
        <v>49</v>
      </c>
      <c r="F634" s="52">
        <v>1</v>
      </c>
      <c r="G634" s="52">
        <v>3844</v>
      </c>
      <c r="H634" s="53">
        <f t="shared" si="18"/>
        <v>3844</v>
      </c>
      <c r="I634" s="1">
        <f t="shared" si="19"/>
        <v>42944</v>
      </c>
      <c r="J634" s="52">
        <v>2.2000000000000002</v>
      </c>
    </row>
    <row r="635" spans="1:10" x14ac:dyDescent="0.15">
      <c r="A635" s="1">
        <v>42944</v>
      </c>
      <c r="B635" s="24" t="s">
        <v>82</v>
      </c>
      <c r="C635" s="27">
        <v>0.6206828703703704</v>
      </c>
      <c r="D635" s="25" t="s">
        <v>48</v>
      </c>
      <c r="E635" s="25" t="s">
        <v>49</v>
      </c>
      <c r="F635" s="52">
        <v>1</v>
      </c>
      <c r="G635" s="52">
        <v>3845</v>
      </c>
      <c r="H635" s="53">
        <f t="shared" si="18"/>
        <v>3845</v>
      </c>
      <c r="I635" s="1">
        <f t="shared" si="19"/>
        <v>42944</v>
      </c>
      <c r="J635" s="52">
        <v>2.2000000000000002</v>
      </c>
    </row>
    <row r="636" spans="1:10" x14ac:dyDescent="0.15">
      <c r="A636" s="1">
        <v>42944</v>
      </c>
      <c r="B636" s="24" t="s">
        <v>82</v>
      </c>
      <c r="C636" s="27">
        <v>0.6206828703703704</v>
      </c>
      <c r="D636" s="25" t="s">
        <v>48</v>
      </c>
      <c r="E636" s="25" t="s">
        <v>49</v>
      </c>
      <c r="F636" s="52">
        <v>1</v>
      </c>
      <c r="G636" s="52">
        <v>3845</v>
      </c>
      <c r="H636" s="53">
        <f t="shared" si="18"/>
        <v>3845</v>
      </c>
      <c r="I636" s="1">
        <f t="shared" si="19"/>
        <v>42944</v>
      </c>
      <c r="J636" s="52">
        <v>2.2000000000000002</v>
      </c>
    </row>
    <row r="637" spans="1:10" x14ac:dyDescent="0.15">
      <c r="A637" s="1">
        <v>42944</v>
      </c>
      <c r="B637" s="24" t="s">
        <v>82</v>
      </c>
      <c r="C637" s="27">
        <v>0.62076388888888889</v>
      </c>
      <c r="D637" s="25" t="s">
        <v>48</v>
      </c>
      <c r="E637" s="25" t="s">
        <v>49</v>
      </c>
      <c r="F637" s="52">
        <v>1</v>
      </c>
      <c r="G637" s="52">
        <v>3846</v>
      </c>
      <c r="H637" s="53">
        <f t="shared" si="18"/>
        <v>3846</v>
      </c>
      <c r="I637" s="1">
        <f t="shared" si="19"/>
        <v>42944</v>
      </c>
      <c r="J637" s="52">
        <v>2.2000000000000002</v>
      </c>
    </row>
    <row r="638" spans="1:10" x14ac:dyDescent="0.15">
      <c r="A638" s="1">
        <v>42944</v>
      </c>
      <c r="B638" s="24" t="s">
        <v>82</v>
      </c>
      <c r="C638" s="27">
        <v>0.62079861111111112</v>
      </c>
      <c r="D638" s="25" t="s">
        <v>48</v>
      </c>
      <c r="E638" s="25" t="s">
        <v>49</v>
      </c>
      <c r="F638" s="52">
        <v>1</v>
      </c>
      <c r="G638" s="52">
        <v>3846</v>
      </c>
      <c r="H638" s="53">
        <f t="shared" si="18"/>
        <v>3846</v>
      </c>
      <c r="I638" s="1">
        <f t="shared" si="19"/>
        <v>42944</v>
      </c>
      <c r="J638" s="52">
        <v>2.2000000000000002</v>
      </c>
    </row>
    <row r="639" spans="1:10" x14ac:dyDescent="0.15">
      <c r="A639" s="1">
        <v>42944</v>
      </c>
      <c r="B639" s="24" t="s">
        <v>82</v>
      </c>
      <c r="C639" s="27">
        <v>0.62103009259259256</v>
      </c>
      <c r="D639" s="25" t="s">
        <v>48</v>
      </c>
      <c r="E639" s="25" t="s">
        <v>49</v>
      </c>
      <c r="F639" s="52">
        <v>1</v>
      </c>
      <c r="G639" s="52">
        <v>3848</v>
      </c>
      <c r="H639" s="53">
        <f t="shared" si="18"/>
        <v>3848</v>
      </c>
      <c r="I639" s="1">
        <f t="shared" si="19"/>
        <v>42944</v>
      </c>
      <c r="J639" s="52">
        <v>2.2000000000000002</v>
      </c>
    </row>
    <row r="640" spans="1:10" x14ac:dyDescent="0.15">
      <c r="A640" s="1">
        <v>42944</v>
      </c>
      <c r="B640" s="24" t="s">
        <v>82</v>
      </c>
      <c r="C640" s="27">
        <v>0.62111111111111106</v>
      </c>
      <c r="D640" s="25" t="s">
        <v>48</v>
      </c>
      <c r="E640" s="25" t="s">
        <v>49</v>
      </c>
      <c r="F640" s="52">
        <v>1</v>
      </c>
      <c r="G640" s="52">
        <v>3847</v>
      </c>
      <c r="H640" s="53">
        <f t="shared" si="18"/>
        <v>3847</v>
      </c>
      <c r="I640" s="1">
        <f t="shared" si="19"/>
        <v>42944</v>
      </c>
      <c r="J640" s="52">
        <v>2.2000000000000002</v>
      </c>
    </row>
    <row r="641" spans="1:10" x14ac:dyDescent="0.15">
      <c r="A641" s="1">
        <v>42944</v>
      </c>
      <c r="B641" s="24" t="s">
        <v>82</v>
      </c>
      <c r="C641" s="27">
        <v>0.6212847222222222</v>
      </c>
      <c r="D641" s="25" t="s">
        <v>48</v>
      </c>
      <c r="E641" s="25" t="s">
        <v>49</v>
      </c>
      <c r="F641" s="52">
        <v>1</v>
      </c>
      <c r="G641" s="52">
        <v>3847</v>
      </c>
      <c r="H641" s="53">
        <f t="shared" si="18"/>
        <v>3847</v>
      </c>
      <c r="I641" s="1">
        <f t="shared" si="19"/>
        <v>42944</v>
      </c>
      <c r="J641" s="52">
        <v>2.2000000000000002</v>
      </c>
    </row>
    <row r="642" spans="1:10" x14ac:dyDescent="0.15">
      <c r="A642" s="1">
        <v>42944</v>
      </c>
      <c r="B642" s="24" t="s">
        <v>82</v>
      </c>
      <c r="C642" s="27">
        <v>0.6213657407407408</v>
      </c>
      <c r="D642" s="25" t="s">
        <v>48</v>
      </c>
      <c r="E642" s="25" t="s">
        <v>49</v>
      </c>
      <c r="F642" s="52">
        <v>1</v>
      </c>
      <c r="G642" s="52">
        <v>3847</v>
      </c>
      <c r="H642" s="53">
        <f t="shared" ref="H642:H705" si="20">G642*F642</f>
        <v>3847</v>
      </c>
      <c r="I642" s="1">
        <f t="shared" ref="I642:I705" si="21">IF(C642&gt;0.7046875,WORKDAY(A642,-1),A642)</f>
        <v>42944</v>
      </c>
      <c r="J642" s="52">
        <v>2.2000000000000002</v>
      </c>
    </row>
    <row r="643" spans="1:10" x14ac:dyDescent="0.15">
      <c r="A643" s="1">
        <v>42944</v>
      </c>
      <c r="B643" s="24" t="s">
        <v>82</v>
      </c>
      <c r="C643" s="27">
        <v>0.6213657407407408</v>
      </c>
      <c r="D643" s="25" t="s">
        <v>48</v>
      </c>
      <c r="E643" s="25" t="s">
        <v>49</v>
      </c>
      <c r="F643" s="52">
        <v>1</v>
      </c>
      <c r="G643" s="52">
        <v>3847</v>
      </c>
      <c r="H643" s="53">
        <f t="shared" si="20"/>
        <v>3847</v>
      </c>
      <c r="I643" s="1">
        <f t="shared" si="21"/>
        <v>42944</v>
      </c>
      <c r="J643" s="52">
        <v>2.2000000000000002</v>
      </c>
    </row>
    <row r="644" spans="1:10" x14ac:dyDescent="0.15">
      <c r="A644" s="1">
        <v>42944</v>
      </c>
      <c r="B644" s="24" t="s">
        <v>82</v>
      </c>
      <c r="C644" s="27">
        <v>0.62142361111111111</v>
      </c>
      <c r="D644" s="25" t="s">
        <v>48</v>
      </c>
      <c r="E644" s="25" t="s">
        <v>49</v>
      </c>
      <c r="F644" s="52">
        <v>1</v>
      </c>
      <c r="G644" s="52">
        <v>3847</v>
      </c>
      <c r="H644" s="53">
        <f t="shared" si="20"/>
        <v>3847</v>
      </c>
      <c r="I644" s="1">
        <f t="shared" si="21"/>
        <v>42944</v>
      </c>
      <c r="J644" s="52">
        <v>2.2000000000000002</v>
      </c>
    </row>
    <row r="645" spans="1:10" x14ac:dyDescent="0.15">
      <c r="A645" s="1">
        <v>42944</v>
      </c>
      <c r="B645" s="24" t="s">
        <v>82</v>
      </c>
      <c r="C645" s="27">
        <v>0.6215046296296296</v>
      </c>
      <c r="D645" s="25" t="s">
        <v>48</v>
      </c>
      <c r="E645" s="25" t="s">
        <v>49</v>
      </c>
      <c r="F645" s="52">
        <v>1</v>
      </c>
      <c r="G645" s="52">
        <v>3847</v>
      </c>
      <c r="H645" s="53">
        <f t="shared" si="20"/>
        <v>3847</v>
      </c>
      <c r="I645" s="1">
        <f t="shared" si="21"/>
        <v>42944</v>
      </c>
      <c r="J645" s="52">
        <v>2.2000000000000002</v>
      </c>
    </row>
    <row r="646" spans="1:10" x14ac:dyDescent="0.15">
      <c r="A646" s="1">
        <v>42944</v>
      </c>
      <c r="B646" s="24" t="s">
        <v>82</v>
      </c>
      <c r="C646" s="27">
        <v>0.62153935185185183</v>
      </c>
      <c r="D646" s="25" t="s">
        <v>48</v>
      </c>
      <c r="E646" s="25" t="s">
        <v>49</v>
      </c>
      <c r="F646" s="52">
        <v>1</v>
      </c>
      <c r="G646" s="52">
        <v>3847</v>
      </c>
      <c r="H646" s="53">
        <f t="shared" si="20"/>
        <v>3847</v>
      </c>
      <c r="I646" s="1">
        <f t="shared" si="21"/>
        <v>42944</v>
      </c>
      <c r="J646" s="52">
        <v>2.2000000000000002</v>
      </c>
    </row>
    <row r="647" spans="1:10" x14ac:dyDescent="0.15">
      <c r="A647" s="1">
        <v>42944</v>
      </c>
      <c r="B647" s="24" t="s">
        <v>82</v>
      </c>
      <c r="C647" s="27">
        <v>0.62162037037037032</v>
      </c>
      <c r="D647" s="25" t="s">
        <v>48</v>
      </c>
      <c r="E647" s="25" t="s">
        <v>49</v>
      </c>
      <c r="F647" s="52">
        <v>1</v>
      </c>
      <c r="G647" s="52">
        <v>3847</v>
      </c>
      <c r="H647" s="53">
        <f t="shared" si="20"/>
        <v>3847</v>
      </c>
      <c r="I647" s="1">
        <f t="shared" si="21"/>
        <v>42944</v>
      </c>
      <c r="J647" s="52">
        <v>2.2000000000000002</v>
      </c>
    </row>
    <row r="648" spans="1:10" x14ac:dyDescent="0.15">
      <c r="A648" s="1">
        <v>42944</v>
      </c>
      <c r="B648" s="24" t="s">
        <v>82</v>
      </c>
      <c r="C648" s="27">
        <v>0.62164351851851851</v>
      </c>
      <c r="D648" s="25" t="s">
        <v>48</v>
      </c>
      <c r="E648" s="25" t="s">
        <v>49</v>
      </c>
      <c r="F648" s="52">
        <v>1</v>
      </c>
      <c r="G648" s="52">
        <v>3847</v>
      </c>
      <c r="H648" s="53">
        <f t="shared" si="20"/>
        <v>3847</v>
      </c>
      <c r="I648" s="1">
        <f t="shared" si="21"/>
        <v>42944</v>
      </c>
      <c r="J648" s="52">
        <v>2.2000000000000002</v>
      </c>
    </row>
    <row r="649" spans="1:10" x14ac:dyDescent="0.15">
      <c r="A649" s="1">
        <v>42944</v>
      </c>
      <c r="B649" s="24" t="s">
        <v>82</v>
      </c>
      <c r="C649" s="27">
        <v>0.62170138888888882</v>
      </c>
      <c r="D649" s="25" t="s">
        <v>48</v>
      </c>
      <c r="E649" s="25" t="s">
        <v>49</v>
      </c>
      <c r="F649" s="52">
        <v>1</v>
      </c>
      <c r="G649" s="52">
        <v>3847</v>
      </c>
      <c r="H649" s="53">
        <f t="shared" si="20"/>
        <v>3847</v>
      </c>
      <c r="I649" s="1">
        <f t="shared" si="21"/>
        <v>42944</v>
      </c>
      <c r="J649" s="52">
        <v>2.2000000000000002</v>
      </c>
    </row>
    <row r="650" spans="1:10" x14ac:dyDescent="0.15">
      <c r="A650" s="1">
        <v>42944</v>
      </c>
      <c r="B650" s="24" t="s">
        <v>82</v>
      </c>
      <c r="C650" s="27">
        <v>0.62189814814814814</v>
      </c>
      <c r="D650" s="25" t="s">
        <v>48</v>
      </c>
      <c r="E650" s="25" t="s">
        <v>49</v>
      </c>
      <c r="F650" s="52">
        <v>1</v>
      </c>
      <c r="G650" s="52">
        <v>3847</v>
      </c>
      <c r="H650" s="53">
        <f t="shared" si="20"/>
        <v>3847</v>
      </c>
      <c r="I650" s="1">
        <f t="shared" si="21"/>
        <v>42944</v>
      </c>
      <c r="J650" s="52">
        <v>2.2000000000000002</v>
      </c>
    </row>
    <row r="651" spans="1:10" x14ac:dyDescent="0.15">
      <c r="A651" s="1">
        <v>42944</v>
      </c>
      <c r="B651" s="24" t="s">
        <v>82</v>
      </c>
      <c r="C651" s="27">
        <v>0.62212962962962959</v>
      </c>
      <c r="D651" s="25" t="s">
        <v>48</v>
      </c>
      <c r="E651" s="25" t="s">
        <v>49</v>
      </c>
      <c r="F651" s="52">
        <v>1</v>
      </c>
      <c r="G651" s="52">
        <v>3847</v>
      </c>
      <c r="H651" s="53">
        <f t="shared" si="20"/>
        <v>3847</v>
      </c>
      <c r="I651" s="1">
        <f t="shared" si="21"/>
        <v>42944</v>
      </c>
      <c r="J651" s="52">
        <v>2.2000000000000002</v>
      </c>
    </row>
    <row r="652" spans="1:10" x14ac:dyDescent="0.15">
      <c r="A652" s="1">
        <v>42944</v>
      </c>
      <c r="B652" s="24" t="s">
        <v>82</v>
      </c>
      <c r="C652" s="27">
        <v>0.62263888888888885</v>
      </c>
      <c r="D652" s="25" t="s">
        <v>48</v>
      </c>
      <c r="E652" s="25" t="s">
        <v>49</v>
      </c>
      <c r="F652" s="52">
        <v>1</v>
      </c>
      <c r="G652" s="52">
        <v>3848</v>
      </c>
      <c r="H652" s="53">
        <f t="shared" si="20"/>
        <v>3848</v>
      </c>
      <c r="I652" s="1">
        <f t="shared" si="21"/>
        <v>42944</v>
      </c>
      <c r="J652" s="52">
        <v>2.2000000000000002</v>
      </c>
    </row>
    <row r="653" spans="1:10" x14ac:dyDescent="0.15">
      <c r="A653" s="1">
        <v>42944</v>
      </c>
      <c r="B653" s="24" t="s">
        <v>82</v>
      </c>
      <c r="C653" s="27">
        <v>0.62263888888888885</v>
      </c>
      <c r="D653" s="25" t="s">
        <v>48</v>
      </c>
      <c r="E653" s="25" t="s">
        <v>49</v>
      </c>
      <c r="F653" s="52">
        <v>1</v>
      </c>
      <c r="G653" s="52">
        <v>3848</v>
      </c>
      <c r="H653" s="53">
        <f t="shared" si="20"/>
        <v>3848</v>
      </c>
      <c r="I653" s="1">
        <f t="shared" si="21"/>
        <v>42944</v>
      </c>
      <c r="J653" s="52">
        <v>2.2000000000000002</v>
      </c>
    </row>
    <row r="654" spans="1:10" x14ac:dyDescent="0.15">
      <c r="A654" s="1">
        <v>42944</v>
      </c>
      <c r="B654" s="24" t="s">
        <v>82</v>
      </c>
      <c r="C654" s="27">
        <v>0.62434027777777779</v>
      </c>
      <c r="D654" s="25" t="s">
        <v>50</v>
      </c>
      <c r="E654" s="25" t="s">
        <v>47</v>
      </c>
      <c r="F654" s="52">
        <v>1</v>
      </c>
      <c r="G654" s="52">
        <v>3852</v>
      </c>
      <c r="H654" s="53">
        <f t="shared" si="20"/>
        <v>3852</v>
      </c>
      <c r="I654" s="1">
        <f t="shared" si="21"/>
        <v>42944</v>
      </c>
      <c r="J654" s="52">
        <v>2.2000000000000002</v>
      </c>
    </row>
    <row r="655" spans="1:10" x14ac:dyDescent="0.15">
      <c r="A655" s="1">
        <v>42944</v>
      </c>
      <c r="B655" s="24" t="s">
        <v>82</v>
      </c>
      <c r="C655" s="27">
        <v>0.62435185185185182</v>
      </c>
      <c r="D655" s="25" t="s">
        <v>50</v>
      </c>
      <c r="E655" s="25" t="s">
        <v>47</v>
      </c>
      <c r="F655" s="52">
        <v>1</v>
      </c>
      <c r="G655" s="52">
        <v>3852</v>
      </c>
      <c r="H655" s="53">
        <f t="shared" si="20"/>
        <v>3852</v>
      </c>
      <c r="I655" s="1">
        <f t="shared" si="21"/>
        <v>42944</v>
      </c>
      <c r="J655" s="52">
        <v>2.2000000000000002</v>
      </c>
    </row>
    <row r="656" spans="1:10" x14ac:dyDescent="0.15">
      <c r="A656" s="1">
        <v>42944</v>
      </c>
      <c r="B656" s="24" t="s">
        <v>82</v>
      </c>
      <c r="C656" s="27">
        <v>0.62435185185185182</v>
      </c>
      <c r="D656" s="25" t="s">
        <v>50</v>
      </c>
      <c r="E656" s="25" t="s">
        <v>47</v>
      </c>
      <c r="F656" s="52">
        <v>1</v>
      </c>
      <c r="G656" s="52">
        <v>3852</v>
      </c>
      <c r="H656" s="53">
        <f t="shared" si="20"/>
        <v>3852</v>
      </c>
      <c r="I656" s="1">
        <f t="shared" si="21"/>
        <v>42944</v>
      </c>
      <c r="J656" s="52">
        <v>2.2000000000000002</v>
      </c>
    </row>
    <row r="657" spans="1:10" x14ac:dyDescent="0.15">
      <c r="A657" s="1">
        <v>42944</v>
      </c>
      <c r="B657" s="24" t="s">
        <v>82</v>
      </c>
      <c r="C657" s="27">
        <v>0.62435185185185182</v>
      </c>
      <c r="D657" s="25" t="s">
        <v>50</v>
      </c>
      <c r="E657" s="25" t="s">
        <v>47</v>
      </c>
      <c r="F657" s="52">
        <v>1</v>
      </c>
      <c r="G657" s="52">
        <v>3852</v>
      </c>
      <c r="H657" s="53">
        <f t="shared" si="20"/>
        <v>3852</v>
      </c>
      <c r="I657" s="1">
        <f t="shared" si="21"/>
        <v>42944</v>
      </c>
      <c r="J657" s="52">
        <v>2.2000000000000002</v>
      </c>
    </row>
    <row r="658" spans="1:10" x14ac:dyDescent="0.15">
      <c r="A658" s="1">
        <v>42944</v>
      </c>
      <c r="B658" s="24" t="s">
        <v>82</v>
      </c>
      <c r="C658" s="27">
        <v>0.62435185185185182</v>
      </c>
      <c r="D658" s="25" t="s">
        <v>50</v>
      </c>
      <c r="E658" s="25" t="s">
        <v>47</v>
      </c>
      <c r="F658" s="52">
        <v>1</v>
      </c>
      <c r="G658" s="52">
        <v>3852</v>
      </c>
      <c r="H658" s="53">
        <f t="shared" si="20"/>
        <v>3852</v>
      </c>
      <c r="I658" s="1">
        <f t="shared" si="21"/>
        <v>42944</v>
      </c>
      <c r="J658" s="52">
        <v>2.2000000000000002</v>
      </c>
    </row>
    <row r="659" spans="1:10" x14ac:dyDescent="0.15">
      <c r="A659" s="1">
        <v>42944</v>
      </c>
      <c r="B659" s="24" t="s">
        <v>82</v>
      </c>
      <c r="C659" s="27">
        <v>0.62435185185185182</v>
      </c>
      <c r="D659" s="25" t="s">
        <v>50</v>
      </c>
      <c r="E659" s="25" t="s">
        <v>47</v>
      </c>
      <c r="F659" s="52">
        <v>1</v>
      </c>
      <c r="G659" s="52">
        <v>3852</v>
      </c>
      <c r="H659" s="53">
        <f t="shared" si="20"/>
        <v>3852</v>
      </c>
      <c r="I659" s="1">
        <f t="shared" si="21"/>
        <v>42944</v>
      </c>
      <c r="J659" s="52">
        <v>2.2000000000000002</v>
      </c>
    </row>
    <row r="660" spans="1:10" x14ac:dyDescent="0.15">
      <c r="A660" s="1">
        <v>42944</v>
      </c>
      <c r="B660" s="24" t="s">
        <v>82</v>
      </c>
      <c r="C660" s="27">
        <v>0.62437500000000001</v>
      </c>
      <c r="D660" s="25" t="s">
        <v>50</v>
      </c>
      <c r="E660" s="25" t="s">
        <v>47</v>
      </c>
      <c r="F660" s="52">
        <v>2</v>
      </c>
      <c r="G660" s="52">
        <v>3852</v>
      </c>
      <c r="H660" s="53">
        <f t="shared" si="20"/>
        <v>7704</v>
      </c>
      <c r="I660" s="1">
        <f t="shared" si="21"/>
        <v>42944</v>
      </c>
      <c r="J660" s="52">
        <v>4.4000000000000004</v>
      </c>
    </row>
    <row r="661" spans="1:10" x14ac:dyDescent="0.15">
      <c r="A661" s="1">
        <v>42944</v>
      </c>
      <c r="B661" s="24" t="s">
        <v>82</v>
      </c>
      <c r="C661" s="27">
        <v>0.62440972222222224</v>
      </c>
      <c r="D661" s="25" t="s">
        <v>50</v>
      </c>
      <c r="E661" s="25" t="s">
        <v>47</v>
      </c>
      <c r="F661" s="52">
        <v>2</v>
      </c>
      <c r="G661" s="52">
        <v>3852</v>
      </c>
      <c r="H661" s="53">
        <f t="shared" si="20"/>
        <v>7704</v>
      </c>
      <c r="I661" s="1">
        <f t="shared" si="21"/>
        <v>42944</v>
      </c>
      <c r="J661" s="52">
        <v>4.4000000000000004</v>
      </c>
    </row>
    <row r="662" spans="1:10" x14ac:dyDescent="0.15">
      <c r="A662" s="1">
        <v>42944</v>
      </c>
      <c r="B662" s="24" t="s">
        <v>82</v>
      </c>
      <c r="C662" s="27">
        <v>0.62490740740740736</v>
      </c>
      <c r="D662" s="25" t="s">
        <v>48</v>
      </c>
      <c r="E662" s="25" t="s">
        <v>49</v>
      </c>
      <c r="F662" s="52">
        <v>1</v>
      </c>
      <c r="G662" s="52">
        <v>3852</v>
      </c>
      <c r="H662" s="53">
        <f t="shared" si="20"/>
        <v>3852</v>
      </c>
      <c r="I662" s="1">
        <f t="shared" si="21"/>
        <v>42944</v>
      </c>
      <c r="J662" s="52">
        <v>2.2000000000000002</v>
      </c>
    </row>
    <row r="663" spans="1:10" x14ac:dyDescent="0.15">
      <c r="A663" s="1">
        <v>42944</v>
      </c>
      <c r="B663" s="24" t="s">
        <v>82</v>
      </c>
      <c r="C663" s="27">
        <v>0.62493055555555554</v>
      </c>
      <c r="D663" s="25" t="s">
        <v>48</v>
      </c>
      <c r="E663" s="25" t="s">
        <v>49</v>
      </c>
      <c r="F663" s="52">
        <v>1</v>
      </c>
      <c r="G663" s="52">
        <v>3852</v>
      </c>
      <c r="H663" s="53">
        <f t="shared" si="20"/>
        <v>3852</v>
      </c>
      <c r="I663" s="1">
        <f t="shared" si="21"/>
        <v>42944</v>
      </c>
      <c r="J663" s="52">
        <v>2.2000000000000002</v>
      </c>
    </row>
    <row r="664" spans="1:10" x14ac:dyDescent="0.15">
      <c r="A664" s="1">
        <v>42947</v>
      </c>
      <c r="B664" s="24" t="s">
        <v>82</v>
      </c>
      <c r="C664" s="27">
        <v>0.62190972222222218</v>
      </c>
      <c r="D664" s="25" t="s">
        <v>50</v>
      </c>
      <c r="E664" s="25" t="s">
        <v>47</v>
      </c>
      <c r="F664" s="52">
        <v>4</v>
      </c>
      <c r="G664" s="52">
        <v>3868</v>
      </c>
      <c r="H664" s="53">
        <f t="shared" si="20"/>
        <v>15472</v>
      </c>
      <c r="I664" s="1">
        <f t="shared" si="21"/>
        <v>42947</v>
      </c>
      <c r="J664" s="52">
        <v>8.8000000000000007</v>
      </c>
    </row>
    <row r="665" spans="1:10" x14ac:dyDescent="0.15">
      <c r="A665" s="1">
        <v>42947</v>
      </c>
      <c r="B665" s="24" t="s">
        <v>82</v>
      </c>
      <c r="C665" s="27">
        <v>0.62212962962962959</v>
      </c>
      <c r="D665" s="25" t="s">
        <v>50</v>
      </c>
      <c r="E665" s="25" t="s">
        <v>47</v>
      </c>
      <c r="F665" s="52">
        <v>4</v>
      </c>
      <c r="G665" s="52">
        <v>3867</v>
      </c>
      <c r="H665" s="53">
        <f t="shared" si="20"/>
        <v>15468</v>
      </c>
      <c r="I665" s="1">
        <f t="shared" si="21"/>
        <v>42947</v>
      </c>
      <c r="J665" s="52">
        <v>8.8000000000000007</v>
      </c>
    </row>
    <row r="666" spans="1:10" x14ac:dyDescent="0.15">
      <c r="A666" s="1">
        <v>42947</v>
      </c>
      <c r="B666" s="24" t="s">
        <v>82</v>
      </c>
      <c r="C666" s="27">
        <v>0.62231481481481488</v>
      </c>
      <c r="D666" s="25" t="s">
        <v>50</v>
      </c>
      <c r="E666" s="25" t="s">
        <v>47</v>
      </c>
      <c r="F666" s="52">
        <v>4</v>
      </c>
      <c r="G666" s="52">
        <v>3867</v>
      </c>
      <c r="H666" s="53">
        <f t="shared" si="20"/>
        <v>15468</v>
      </c>
      <c r="I666" s="1">
        <f t="shared" si="21"/>
        <v>42947</v>
      </c>
      <c r="J666" s="52">
        <v>8.8000000000000007</v>
      </c>
    </row>
    <row r="667" spans="1:10" x14ac:dyDescent="0.15">
      <c r="A667" s="1">
        <v>42947</v>
      </c>
      <c r="B667" s="24" t="s">
        <v>82</v>
      </c>
      <c r="C667" s="27">
        <v>0.62270833333333331</v>
      </c>
      <c r="D667" s="25" t="s">
        <v>50</v>
      </c>
      <c r="E667" s="25" t="s">
        <v>47</v>
      </c>
      <c r="F667" s="52">
        <v>4</v>
      </c>
      <c r="G667" s="52">
        <v>3866</v>
      </c>
      <c r="H667" s="53">
        <f t="shared" si="20"/>
        <v>15464</v>
      </c>
      <c r="I667" s="1">
        <f t="shared" si="21"/>
        <v>42947</v>
      </c>
      <c r="J667" s="52">
        <v>8.8000000000000007</v>
      </c>
    </row>
    <row r="668" spans="1:10" x14ac:dyDescent="0.15">
      <c r="A668" s="1">
        <v>42947</v>
      </c>
      <c r="B668" s="24" t="s">
        <v>82</v>
      </c>
      <c r="C668" s="27">
        <v>0.62291666666666667</v>
      </c>
      <c r="D668" s="25" t="s">
        <v>50</v>
      </c>
      <c r="E668" s="25" t="s">
        <v>47</v>
      </c>
      <c r="F668" s="52">
        <v>4</v>
      </c>
      <c r="G668" s="52">
        <v>3865</v>
      </c>
      <c r="H668" s="53">
        <f t="shared" si="20"/>
        <v>15460</v>
      </c>
      <c r="I668" s="1">
        <f t="shared" si="21"/>
        <v>42947</v>
      </c>
      <c r="J668" s="52">
        <v>8.8000000000000007</v>
      </c>
    </row>
    <row r="669" spans="1:10" x14ac:dyDescent="0.15">
      <c r="A669" s="1">
        <v>42947</v>
      </c>
      <c r="B669" s="24" t="s">
        <v>82</v>
      </c>
      <c r="C669" s="27">
        <v>0.62355324074074081</v>
      </c>
      <c r="D669" s="25" t="s">
        <v>50</v>
      </c>
      <c r="E669" s="25" t="s">
        <v>47</v>
      </c>
      <c r="F669" s="52">
        <v>1</v>
      </c>
      <c r="G669" s="52">
        <v>3866</v>
      </c>
      <c r="H669" s="53">
        <f t="shared" si="20"/>
        <v>3866</v>
      </c>
      <c r="I669" s="1">
        <f t="shared" si="21"/>
        <v>42947</v>
      </c>
      <c r="J669" s="52">
        <v>2.2000000000000002</v>
      </c>
    </row>
    <row r="670" spans="1:10" x14ac:dyDescent="0.15">
      <c r="A670" s="1">
        <v>42947</v>
      </c>
      <c r="B670" s="24" t="s">
        <v>82</v>
      </c>
      <c r="C670" s="27">
        <v>0.6237152777777778</v>
      </c>
      <c r="D670" s="25" t="s">
        <v>50</v>
      </c>
      <c r="E670" s="25" t="s">
        <v>47</v>
      </c>
      <c r="F670" s="52">
        <v>1</v>
      </c>
      <c r="G670" s="52">
        <v>3865</v>
      </c>
      <c r="H670" s="53">
        <f t="shared" si="20"/>
        <v>3865</v>
      </c>
      <c r="I670" s="1">
        <f t="shared" si="21"/>
        <v>42947</v>
      </c>
      <c r="J670" s="52">
        <v>2.2000000000000002</v>
      </c>
    </row>
    <row r="671" spans="1:10" x14ac:dyDescent="0.15">
      <c r="A671" s="1">
        <v>42947</v>
      </c>
      <c r="B671" s="24" t="s">
        <v>82</v>
      </c>
      <c r="C671" s="27">
        <v>0.62376157407407407</v>
      </c>
      <c r="D671" s="25" t="s">
        <v>50</v>
      </c>
      <c r="E671" s="25" t="s">
        <v>47</v>
      </c>
      <c r="F671" s="52">
        <v>1</v>
      </c>
      <c r="G671" s="52">
        <v>3866</v>
      </c>
      <c r="H671" s="53">
        <f t="shared" si="20"/>
        <v>3866</v>
      </c>
      <c r="I671" s="1">
        <f t="shared" si="21"/>
        <v>42947</v>
      </c>
      <c r="J671" s="52">
        <v>2.2000000000000002</v>
      </c>
    </row>
    <row r="672" spans="1:10" x14ac:dyDescent="0.15">
      <c r="A672" s="1">
        <v>42947</v>
      </c>
      <c r="B672" s="24" t="s">
        <v>82</v>
      </c>
      <c r="C672" s="27">
        <v>0.62395833333333328</v>
      </c>
      <c r="D672" s="25" t="s">
        <v>50</v>
      </c>
      <c r="E672" s="25" t="s">
        <v>47</v>
      </c>
      <c r="F672" s="52">
        <v>1</v>
      </c>
      <c r="G672" s="52">
        <v>3866</v>
      </c>
      <c r="H672" s="53">
        <f t="shared" si="20"/>
        <v>3866</v>
      </c>
      <c r="I672" s="1">
        <f t="shared" si="21"/>
        <v>42947</v>
      </c>
      <c r="J672" s="52">
        <v>2.2000000000000002</v>
      </c>
    </row>
    <row r="673" spans="1:10" x14ac:dyDescent="0.15">
      <c r="A673" s="1">
        <v>42947</v>
      </c>
      <c r="B673" s="24" t="s">
        <v>82</v>
      </c>
      <c r="C673" s="27">
        <v>0.62429398148148152</v>
      </c>
      <c r="D673" s="25" t="s">
        <v>50</v>
      </c>
      <c r="E673" s="25" t="s">
        <v>47</v>
      </c>
      <c r="F673" s="52">
        <v>1</v>
      </c>
      <c r="G673" s="52">
        <v>3867</v>
      </c>
      <c r="H673" s="53">
        <f t="shared" si="20"/>
        <v>3867</v>
      </c>
      <c r="I673" s="1">
        <f t="shared" si="21"/>
        <v>42947</v>
      </c>
      <c r="J673" s="52">
        <v>2.2000000000000002</v>
      </c>
    </row>
    <row r="674" spans="1:10" x14ac:dyDescent="0.15">
      <c r="A674" s="1">
        <v>42947</v>
      </c>
      <c r="B674" s="24" t="s">
        <v>82</v>
      </c>
      <c r="C674" s="27">
        <v>0.62430555555555556</v>
      </c>
      <c r="D674" s="25" t="s">
        <v>50</v>
      </c>
      <c r="E674" s="25" t="s">
        <v>47</v>
      </c>
      <c r="F674" s="52">
        <v>1</v>
      </c>
      <c r="G674" s="52">
        <v>3866</v>
      </c>
      <c r="H674" s="53">
        <f t="shared" si="20"/>
        <v>3866</v>
      </c>
      <c r="I674" s="1">
        <f t="shared" si="21"/>
        <v>42947</v>
      </c>
      <c r="J674" s="52">
        <v>2.2000000000000002</v>
      </c>
    </row>
    <row r="675" spans="1:10" x14ac:dyDescent="0.15">
      <c r="A675" s="1">
        <v>42947</v>
      </c>
      <c r="B675" s="24" t="s">
        <v>82</v>
      </c>
      <c r="C675" s="27">
        <v>0.62442129629629628</v>
      </c>
      <c r="D675" s="25" t="s">
        <v>50</v>
      </c>
      <c r="E675" s="25" t="s">
        <v>47</v>
      </c>
      <c r="F675" s="52">
        <v>1</v>
      </c>
      <c r="G675" s="52">
        <v>3867</v>
      </c>
      <c r="H675" s="53">
        <f t="shared" si="20"/>
        <v>3867</v>
      </c>
      <c r="I675" s="1">
        <f t="shared" si="21"/>
        <v>42947</v>
      </c>
      <c r="J675" s="52">
        <v>2.2000000000000002</v>
      </c>
    </row>
    <row r="676" spans="1:10" x14ac:dyDescent="0.15">
      <c r="A676" s="1">
        <v>42947</v>
      </c>
      <c r="B676" s="24" t="s">
        <v>82</v>
      </c>
      <c r="C676" s="27">
        <v>0.62443287037037043</v>
      </c>
      <c r="D676" s="25" t="s">
        <v>50</v>
      </c>
      <c r="E676" s="25" t="s">
        <v>47</v>
      </c>
      <c r="F676" s="52">
        <v>1</v>
      </c>
      <c r="G676" s="52">
        <v>3866</v>
      </c>
      <c r="H676" s="53">
        <f t="shared" si="20"/>
        <v>3866</v>
      </c>
      <c r="I676" s="1">
        <f t="shared" si="21"/>
        <v>42947</v>
      </c>
      <c r="J676" s="52">
        <v>2.2000000000000002</v>
      </c>
    </row>
    <row r="677" spans="1:10" x14ac:dyDescent="0.15">
      <c r="A677" s="1">
        <v>42947</v>
      </c>
      <c r="B677" s="24" t="s">
        <v>82</v>
      </c>
      <c r="C677" s="27">
        <v>0.6244791666666667</v>
      </c>
      <c r="D677" s="25" t="s">
        <v>50</v>
      </c>
      <c r="E677" s="25" t="s">
        <v>47</v>
      </c>
      <c r="F677" s="52">
        <v>1</v>
      </c>
      <c r="G677" s="52">
        <v>3866</v>
      </c>
      <c r="H677" s="53">
        <f t="shared" si="20"/>
        <v>3866</v>
      </c>
      <c r="I677" s="1">
        <f t="shared" si="21"/>
        <v>42947</v>
      </c>
      <c r="J677" s="52">
        <v>2.2000000000000002</v>
      </c>
    </row>
    <row r="678" spans="1:10" x14ac:dyDescent="0.15">
      <c r="A678" s="1">
        <v>42948</v>
      </c>
      <c r="B678" s="24" t="s">
        <v>82</v>
      </c>
      <c r="C678" s="27">
        <v>0.61092592592592598</v>
      </c>
      <c r="D678" s="25" t="s">
        <v>48</v>
      </c>
      <c r="E678" s="25" t="s">
        <v>49</v>
      </c>
      <c r="F678" s="52">
        <v>1</v>
      </c>
      <c r="G678" s="52">
        <v>3841</v>
      </c>
      <c r="H678" s="53">
        <f t="shared" si="20"/>
        <v>3841</v>
      </c>
      <c r="I678" s="1">
        <f t="shared" si="21"/>
        <v>42948</v>
      </c>
      <c r="J678" s="52">
        <v>2.2000000000000002</v>
      </c>
    </row>
    <row r="679" spans="1:10" x14ac:dyDescent="0.15">
      <c r="A679" s="1">
        <v>42948</v>
      </c>
      <c r="B679" s="24" t="s">
        <v>82</v>
      </c>
      <c r="C679" s="27">
        <v>0.61097222222222225</v>
      </c>
      <c r="D679" s="25" t="s">
        <v>48</v>
      </c>
      <c r="E679" s="25" t="s">
        <v>49</v>
      </c>
      <c r="F679" s="52">
        <v>2</v>
      </c>
      <c r="G679" s="52">
        <v>3841</v>
      </c>
      <c r="H679" s="53">
        <f t="shared" si="20"/>
        <v>7682</v>
      </c>
      <c r="I679" s="1">
        <f t="shared" si="21"/>
        <v>42948</v>
      </c>
      <c r="J679" s="52">
        <v>4.4000000000000004</v>
      </c>
    </row>
    <row r="680" spans="1:10" x14ac:dyDescent="0.15">
      <c r="A680" s="1">
        <v>42948</v>
      </c>
      <c r="B680" s="24" t="s">
        <v>82</v>
      </c>
      <c r="C680" s="27">
        <v>0.61104166666666659</v>
      </c>
      <c r="D680" s="25" t="s">
        <v>48</v>
      </c>
      <c r="E680" s="25" t="s">
        <v>49</v>
      </c>
      <c r="F680" s="52">
        <v>1</v>
      </c>
      <c r="G680" s="52">
        <v>3841</v>
      </c>
      <c r="H680" s="53">
        <f t="shared" si="20"/>
        <v>3841</v>
      </c>
      <c r="I680" s="1">
        <f t="shared" si="21"/>
        <v>42948</v>
      </c>
      <c r="J680" s="52">
        <v>2.2000000000000002</v>
      </c>
    </row>
    <row r="681" spans="1:10" x14ac:dyDescent="0.15">
      <c r="A681" s="1">
        <v>42948</v>
      </c>
      <c r="B681" s="24" t="s">
        <v>82</v>
      </c>
      <c r="C681" s="27">
        <v>0.61105324074074074</v>
      </c>
      <c r="D681" s="25" t="s">
        <v>48</v>
      </c>
      <c r="E681" s="25" t="s">
        <v>49</v>
      </c>
      <c r="F681" s="52">
        <v>1</v>
      </c>
      <c r="G681" s="52">
        <v>3841</v>
      </c>
      <c r="H681" s="53">
        <f t="shared" si="20"/>
        <v>3841</v>
      </c>
      <c r="I681" s="1">
        <f t="shared" si="21"/>
        <v>42948</v>
      </c>
      <c r="J681" s="52">
        <v>2.2000000000000002</v>
      </c>
    </row>
    <row r="682" spans="1:10" x14ac:dyDescent="0.15">
      <c r="A682" s="1">
        <v>42948</v>
      </c>
      <c r="B682" s="24" t="s">
        <v>82</v>
      </c>
      <c r="C682" s="27">
        <v>0.61106481481481478</v>
      </c>
      <c r="D682" s="25" t="s">
        <v>48</v>
      </c>
      <c r="E682" s="25" t="s">
        <v>49</v>
      </c>
      <c r="F682" s="52">
        <v>2</v>
      </c>
      <c r="G682" s="52">
        <v>3841</v>
      </c>
      <c r="H682" s="53">
        <f t="shared" si="20"/>
        <v>7682</v>
      </c>
      <c r="I682" s="1">
        <f t="shared" si="21"/>
        <v>42948</v>
      </c>
      <c r="J682" s="52">
        <v>4.4000000000000004</v>
      </c>
    </row>
    <row r="683" spans="1:10" x14ac:dyDescent="0.15">
      <c r="A683" s="1">
        <v>42948</v>
      </c>
      <c r="B683" s="24" t="s">
        <v>82</v>
      </c>
      <c r="C683" s="27">
        <v>0.61106481481481478</v>
      </c>
      <c r="D683" s="25" t="s">
        <v>48</v>
      </c>
      <c r="E683" s="25" t="s">
        <v>49</v>
      </c>
      <c r="F683" s="52">
        <v>3</v>
      </c>
      <c r="G683" s="52">
        <v>3841</v>
      </c>
      <c r="H683" s="53">
        <f t="shared" si="20"/>
        <v>11523</v>
      </c>
      <c r="I683" s="1">
        <f t="shared" si="21"/>
        <v>42948</v>
      </c>
      <c r="J683" s="52">
        <v>6.6</v>
      </c>
    </row>
    <row r="684" spans="1:10" x14ac:dyDescent="0.15">
      <c r="A684" s="1">
        <v>42948</v>
      </c>
      <c r="B684" s="24" t="s">
        <v>82</v>
      </c>
      <c r="C684" s="27">
        <v>0.61127314814814815</v>
      </c>
      <c r="D684" s="25" t="s">
        <v>48</v>
      </c>
      <c r="E684" s="25" t="s">
        <v>49</v>
      </c>
      <c r="F684" s="52">
        <v>5</v>
      </c>
      <c r="G684" s="52">
        <v>3841</v>
      </c>
      <c r="H684" s="53">
        <f t="shared" si="20"/>
        <v>19205</v>
      </c>
      <c r="I684" s="1">
        <f t="shared" si="21"/>
        <v>42948</v>
      </c>
      <c r="J684" s="52">
        <v>11</v>
      </c>
    </row>
    <row r="685" spans="1:10" x14ac:dyDescent="0.15">
      <c r="A685" s="1">
        <v>42948</v>
      </c>
      <c r="B685" s="24" t="s">
        <v>82</v>
      </c>
      <c r="C685" s="27">
        <v>0.61131944444444442</v>
      </c>
      <c r="D685" s="25" t="s">
        <v>48</v>
      </c>
      <c r="E685" s="25" t="s">
        <v>49</v>
      </c>
      <c r="F685" s="52">
        <v>1</v>
      </c>
      <c r="G685" s="52">
        <v>3841</v>
      </c>
      <c r="H685" s="53">
        <f t="shared" si="20"/>
        <v>3841</v>
      </c>
      <c r="I685" s="1">
        <f t="shared" si="21"/>
        <v>42948</v>
      </c>
      <c r="J685" s="52">
        <v>2.2000000000000002</v>
      </c>
    </row>
    <row r="686" spans="1:10" x14ac:dyDescent="0.15">
      <c r="A686" s="1">
        <v>42948</v>
      </c>
      <c r="B686" s="24" t="s">
        <v>82</v>
      </c>
      <c r="C686" s="27">
        <v>0.61133101851851845</v>
      </c>
      <c r="D686" s="25" t="s">
        <v>48</v>
      </c>
      <c r="E686" s="25" t="s">
        <v>49</v>
      </c>
      <c r="F686" s="52">
        <v>4</v>
      </c>
      <c r="G686" s="52">
        <v>3841</v>
      </c>
      <c r="H686" s="53">
        <f t="shared" si="20"/>
        <v>15364</v>
      </c>
      <c r="I686" s="1">
        <f t="shared" si="21"/>
        <v>42948</v>
      </c>
      <c r="J686" s="52">
        <v>8.8000000000000007</v>
      </c>
    </row>
    <row r="687" spans="1:10" x14ac:dyDescent="0.15">
      <c r="A687" s="1">
        <v>42948</v>
      </c>
      <c r="B687" s="24" t="s">
        <v>82</v>
      </c>
      <c r="C687" s="27">
        <v>0.61377314814814821</v>
      </c>
      <c r="D687" s="25" t="s">
        <v>48</v>
      </c>
      <c r="E687" s="25" t="s">
        <v>49</v>
      </c>
      <c r="F687" s="52">
        <v>1</v>
      </c>
      <c r="G687" s="52">
        <v>3837</v>
      </c>
      <c r="H687" s="53">
        <f t="shared" si="20"/>
        <v>3837</v>
      </c>
      <c r="I687" s="1">
        <f t="shared" si="21"/>
        <v>42948</v>
      </c>
      <c r="J687" s="52">
        <v>2.2000000000000002</v>
      </c>
    </row>
    <row r="688" spans="1:10" x14ac:dyDescent="0.15">
      <c r="A688" s="1">
        <v>42948</v>
      </c>
      <c r="B688" s="24" t="s">
        <v>82</v>
      </c>
      <c r="C688" s="27">
        <v>0.61378472222222225</v>
      </c>
      <c r="D688" s="25" t="s">
        <v>48</v>
      </c>
      <c r="E688" s="25" t="s">
        <v>49</v>
      </c>
      <c r="F688" s="52">
        <v>9</v>
      </c>
      <c r="G688" s="52">
        <v>3837</v>
      </c>
      <c r="H688" s="53">
        <f t="shared" si="20"/>
        <v>34533</v>
      </c>
      <c r="I688" s="1">
        <f t="shared" si="21"/>
        <v>42948</v>
      </c>
      <c r="J688" s="52">
        <v>19.8</v>
      </c>
    </row>
    <row r="689" spans="1:10" x14ac:dyDescent="0.15">
      <c r="A689" s="1">
        <v>42948</v>
      </c>
      <c r="B689" s="24" t="s">
        <v>82</v>
      </c>
      <c r="C689" s="27">
        <v>0.61409722222222218</v>
      </c>
      <c r="D689" s="25" t="s">
        <v>48</v>
      </c>
      <c r="E689" s="25" t="s">
        <v>49</v>
      </c>
      <c r="F689" s="52">
        <v>10</v>
      </c>
      <c r="G689" s="52">
        <v>3839</v>
      </c>
      <c r="H689" s="53">
        <f t="shared" si="20"/>
        <v>38390</v>
      </c>
      <c r="I689" s="1">
        <f t="shared" si="21"/>
        <v>42948</v>
      </c>
      <c r="J689" s="52">
        <v>22</v>
      </c>
    </row>
    <row r="690" spans="1:10" x14ac:dyDescent="0.15">
      <c r="A690" s="1">
        <v>42948</v>
      </c>
      <c r="B690" s="24" t="s">
        <v>82</v>
      </c>
      <c r="C690" s="27">
        <v>0.61583333333333334</v>
      </c>
      <c r="D690" s="25" t="s">
        <v>48</v>
      </c>
      <c r="E690" s="25" t="s">
        <v>49</v>
      </c>
      <c r="F690" s="52">
        <v>3</v>
      </c>
      <c r="G690" s="52">
        <v>3837</v>
      </c>
      <c r="H690" s="53">
        <f t="shared" si="20"/>
        <v>11511</v>
      </c>
      <c r="I690" s="1">
        <f t="shared" si="21"/>
        <v>42948</v>
      </c>
      <c r="J690" s="52">
        <v>6.6</v>
      </c>
    </row>
    <row r="691" spans="1:10" x14ac:dyDescent="0.15">
      <c r="A691" s="1">
        <v>42948</v>
      </c>
      <c r="B691" s="24" t="s">
        <v>82</v>
      </c>
      <c r="C691" s="27">
        <v>0.61836805555555563</v>
      </c>
      <c r="D691" s="25" t="s">
        <v>48</v>
      </c>
      <c r="E691" s="25" t="s">
        <v>49</v>
      </c>
      <c r="F691" s="52">
        <v>3</v>
      </c>
      <c r="G691" s="52">
        <v>3838</v>
      </c>
      <c r="H691" s="53">
        <f t="shared" si="20"/>
        <v>11514</v>
      </c>
      <c r="I691" s="1">
        <f t="shared" si="21"/>
        <v>42948</v>
      </c>
      <c r="J691" s="52">
        <v>6.6</v>
      </c>
    </row>
    <row r="692" spans="1:10" x14ac:dyDescent="0.15">
      <c r="A692" s="1">
        <v>42948</v>
      </c>
      <c r="B692" s="24" t="s">
        <v>82</v>
      </c>
      <c r="C692" s="27">
        <v>0.62023148148148144</v>
      </c>
      <c r="D692" s="25" t="s">
        <v>48</v>
      </c>
      <c r="E692" s="25" t="s">
        <v>49</v>
      </c>
      <c r="F692" s="52">
        <v>3</v>
      </c>
      <c r="G692" s="52">
        <v>3837</v>
      </c>
      <c r="H692" s="53">
        <f t="shared" si="20"/>
        <v>11511</v>
      </c>
      <c r="I692" s="1">
        <f t="shared" si="21"/>
        <v>42948</v>
      </c>
      <c r="J692" s="52">
        <v>6.6</v>
      </c>
    </row>
    <row r="693" spans="1:10" x14ac:dyDescent="0.15">
      <c r="A693" s="1">
        <v>42948</v>
      </c>
      <c r="B693" s="24" t="s">
        <v>82</v>
      </c>
      <c r="C693" s="27">
        <v>0.62031249999999993</v>
      </c>
      <c r="D693" s="25" t="s">
        <v>48</v>
      </c>
      <c r="E693" s="25" t="s">
        <v>49</v>
      </c>
      <c r="F693" s="52">
        <v>3</v>
      </c>
      <c r="G693" s="52">
        <v>3838</v>
      </c>
      <c r="H693" s="53">
        <f t="shared" si="20"/>
        <v>11514</v>
      </c>
      <c r="I693" s="1">
        <f t="shared" si="21"/>
        <v>42948</v>
      </c>
      <c r="J693" s="52">
        <v>6.6</v>
      </c>
    </row>
    <row r="694" spans="1:10" x14ac:dyDescent="0.15">
      <c r="A694" s="1">
        <v>42949</v>
      </c>
      <c r="B694" s="24" t="s">
        <v>82</v>
      </c>
      <c r="C694" s="27">
        <v>0.39310185185185187</v>
      </c>
      <c r="D694" s="25" t="s">
        <v>48</v>
      </c>
      <c r="E694" s="25" t="s">
        <v>49</v>
      </c>
      <c r="F694" s="52">
        <v>10</v>
      </c>
      <c r="G694" s="52">
        <v>3806</v>
      </c>
      <c r="H694" s="53">
        <f t="shared" si="20"/>
        <v>38060</v>
      </c>
      <c r="I694" s="1">
        <f t="shared" si="21"/>
        <v>42949</v>
      </c>
      <c r="J694" s="52">
        <v>22</v>
      </c>
    </row>
    <row r="695" spans="1:10" x14ac:dyDescent="0.15">
      <c r="A695" s="1">
        <v>42949</v>
      </c>
      <c r="B695" s="24" t="s">
        <v>82</v>
      </c>
      <c r="C695" s="27">
        <v>0.39317129629629632</v>
      </c>
      <c r="D695" s="25" t="s">
        <v>48</v>
      </c>
      <c r="E695" s="25" t="s">
        <v>49</v>
      </c>
      <c r="F695" s="52">
        <v>6</v>
      </c>
      <c r="G695" s="52">
        <v>3807</v>
      </c>
      <c r="H695" s="53">
        <f t="shared" si="20"/>
        <v>22842</v>
      </c>
      <c r="I695" s="1">
        <f t="shared" si="21"/>
        <v>42949</v>
      </c>
      <c r="J695" s="52">
        <v>13.2</v>
      </c>
    </row>
    <row r="696" spans="1:10" x14ac:dyDescent="0.15">
      <c r="A696" s="1">
        <v>42949</v>
      </c>
      <c r="B696" s="24" t="s">
        <v>82</v>
      </c>
      <c r="C696" s="27">
        <v>0.39321759259259265</v>
      </c>
      <c r="D696" s="25" t="s">
        <v>48</v>
      </c>
      <c r="E696" s="25" t="s">
        <v>49</v>
      </c>
      <c r="F696" s="52">
        <v>2</v>
      </c>
      <c r="G696" s="52">
        <v>3807</v>
      </c>
      <c r="H696" s="53">
        <f t="shared" si="20"/>
        <v>7614</v>
      </c>
      <c r="I696" s="1">
        <f t="shared" si="21"/>
        <v>42949</v>
      </c>
      <c r="J696" s="52">
        <v>4.4000000000000004</v>
      </c>
    </row>
    <row r="697" spans="1:10" x14ac:dyDescent="0.15">
      <c r="A697" s="1">
        <v>42949</v>
      </c>
      <c r="B697" s="24" t="s">
        <v>82</v>
      </c>
      <c r="C697" s="27">
        <v>0.39321759259259265</v>
      </c>
      <c r="D697" s="25" t="s">
        <v>48</v>
      </c>
      <c r="E697" s="25" t="s">
        <v>49</v>
      </c>
      <c r="F697" s="52">
        <v>1</v>
      </c>
      <c r="G697" s="52">
        <v>3807</v>
      </c>
      <c r="H697" s="53">
        <f t="shared" si="20"/>
        <v>3807</v>
      </c>
      <c r="I697" s="1">
        <f t="shared" si="21"/>
        <v>42949</v>
      </c>
      <c r="J697" s="52">
        <v>2.2000000000000002</v>
      </c>
    </row>
    <row r="698" spans="1:10" x14ac:dyDescent="0.15">
      <c r="A698" s="1">
        <v>42949</v>
      </c>
      <c r="B698" s="24" t="s">
        <v>82</v>
      </c>
      <c r="C698" s="27">
        <v>0.39322916666666669</v>
      </c>
      <c r="D698" s="25" t="s">
        <v>48</v>
      </c>
      <c r="E698" s="25" t="s">
        <v>49</v>
      </c>
      <c r="F698" s="52">
        <v>1</v>
      </c>
      <c r="G698" s="52">
        <v>3807</v>
      </c>
      <c r="H698" s="53">
        <f t="shared" si="20"/>
        <v>3807</v>
      </c>
      <c r="I698" s="1">
        <f t="shared" si="21"/>
        <v>42949</v>
      </c>
      <c r="J698" s="52">
        <v>2.2000000000000002</v>
      </c>
    </row>
    <row r="699" spans="1:10" x14ac:dyDescent="0.15">
      <c r="A699" s="1">
        <v>42949</v>
      </c>
      <c r="B699" s="24" t="s">
        <v>82</v>
      </c>
      <c r="C699" s="27">
        <v>0.39334490740740741</v>
      </c>
      <c r="D699" s="25" t="s">
        <v>48</v>
      </c>
      <c r="E699" s="25" t="s">
        <v>49</v>
      </c>
      <c r="F699" s="52">
        <v>5</v>
      </c>
      <c r="G699" s="52">
        <v>3808</v>
      </c>
      <c r="H699" s="53">
        <f t="shared" si="20"/>
        <v>19040</v>
      </c>
      <c r="I699" s="1">
        <f t="shared" si="21"/>
        <v>42949</v>
      </c>
      <c r="J699" s="52">
        <v>11</v>
      </c>
    </row>
    <row r="700" spans="1:10" x14ac:dyDescent="0.15">
      <c r="A700" s="1">
        <v>42949</v>
      </c>
      <c r="B700" s="24" t="s">
        <v>82</v>
      </c>
      <c r="C700" s="27">
        <v>0.39334490740740741</v>
      </c>
      <c r="D700" s="25" t="s">
        <v>48</v>
      </c>
      <c r="E700" s="25" t="s">
        <v>49</v>
      </c>
      <c r="F700" s="52">
        <v>2</v>
      </c>
      <c r="G700" s="52">
        <v>3808</v>
      </c>
      <c r="H700" s="53">
        <f t="shared" si="20"/>
        <v>7616</v>
      </c>
      <c r="I700" s="1">
        <f t="shared" si="21"/>
        <v>42949</v>
      </c>
      <c r="J700" s="52">
        <v>4.4000000000000004</v>
      </c>
    </row>
    <row r="701" spans="1:10" x14ac:dyDescent="0.15">
      <c r="A701" s="1">
        <v>42949</v>
      </c>
      <c r="B701" s="24" t="s">
        <v>82</v>
      </c>
      <c r="C701" s="27">
        <v>0.39339120370370373</v>
      </c>
      <c r="D701" s="25" t="s">
        <v>48</v>
      </c>
      <c r="E701" s="25" t="s">
        <v>49</v>
      </c>
      <c r="F701" s="52">
        <v>3</v>
      </c>
      <c r="G701" s="52">
        <v>3808</v>
      </c>
      <c r="H701" s="53">
        <f t="shared" si="20"/>
        <v>11424</v>
      </c>
      <c r="I701" s="1">
        <f t="shared" si="21"/>
        <v>42949</v>
      </c>
      <c r="J701" s="52">
        <v>6.6</v>
      </c>
    </row>
    <row r="702" spans="1:10" x14ac:dyDescent="0.15">
      <c r="A702" s="1">
        <v>42949</v>
      </c>
      <c r="B702" s="24" t="s">
        <v>82</v>
      </c>
      <c r="C702" s="27">
        <v>0.39343750000000005</v>
      </c>
      <c r="D702" s="25" t="s">
        <v>48</v>
      </c>
      <c r="E702" s="25" t="s">
        <v>49</v>
      </c>
      <c r="F702" s="52">
        <v>1</v>
      </c>
      <c r="G702" s="52">
        <v>3808</v>
      </c>
      <c r="H702" s="53">
        <f t="shared" si="20"/>
        <v>3808</v>
      </c>
      <c r="I702" s="1">
        <f t="shared" si="21"/>
        <v>42949</v>
      </c>
      <c r="J702" s="52">
        <v>2.2000000000000002</v>
      </c>
    </row>
    <row r="703" spans="1:10" x14ac:dyDescent="0.15">
      <c r="A703" s="1">
        <v>42949</v>
      </c>
      <c r="B703" s="24" t="s">
        <v>82</v>
      </c>
      <c r="C703" s="27">
        <v>0.39349537037037036</v>
      </c>
      <c r="D703" s="25" t="s">
        <v>48</v>
      </c>
      <c r="E703" s="25" t="s">
        <v>49</v>
      </c>
      <c r="F703" s="52">
        <v>1</v>
      </c>
      <c r="G703" s="52">
        <v>3808</v>
      </c>
      <c r="H703" s="53">
        <f t="shared" si="20"/>
        <v>3808</v>
      </c>
      <c r="I703" s="1">
        <f t="shared" si="21"/>
        <v>42949</v>
      </c>
      <c r="J703" s="52">
        <v>2.2000000000000002</v>
      </c>
    </row>
    <row r="704" spans="1:10" x14ac:dyDescent="0.15">
      <c r="A704" s="1">
        <v>42949</v>
      </c>
      <c r="B704" s="24" t="s">
        <v>82</v>
      </c>
      <c r="C704" s="27">
        <v>0.39351851851851855</v>
      </c>
      <c r="D704" s="25" t="s">
        <v>48</v>
      </c>
      <c r="E704" s="25" t="s">
        <v>49</v>
      </c>
      <c r="F704" s="52">
        <v>8</v>
      </c>
      <c r="G704" s="52">
        <v>3808</v>
      </c>
      <c r="H704" s="53">
        <f t="shared" si="20"/>
        <v>30464</v>
      </c>
      <c r="I704" s="1">
        <f t="shared" si="21"/>
        <v>42949</v>
      </c>
      <c r="J704" s="52">
        <v>17.600000000000001</v>
      </c>
    </row>
    <row r="705" spans="1:10" x14ac:dyDescent="0.15">
      <c r="A705" s="1">
        <v>42949</v>
      </c>
      <c r="B705" s="24" t="s">
        <v>82</v>
      </c>
      <c r="C705" s="27">
        <v>0.62228009259259254</v>
      </c>
      <c r="D705" s="25" t="s">
        <v>50</v>
      </c>
      <c r="E705" s="25" t="s">
        <v>47</v>
      </c>
      <c r="F705" s="52">
        <v>1</v>
      </c>
      <c r="G705" s="52">
        <v>3832</v>
      </c>
      <c r="H705" s="53">
        <f t="shared" si="20"/>
        <v>3832</v>
      </c>
      <c r="I705" s="1">
        <f t="shared" si="21"/>
        <v>42949</v>
      </c>
      <c r="J705" s="52">
        <v>2.2000000000000002</v>
      </c>
    </row>
    <row r="706" spans="1:10" x14ac:dyDescent="0.15">
      <c r="A706" s="1">
        <v>42949</v>
      </c>
      <c r="B706" s="24" t="s">
        <v>82</v>
      </c>
      <c r="C706" s="27">
        <v>0.62228009259259254</v>
      </c>
      <c r="D706" s="25" t="s">
        <v>50</v>
      </c>
      <c r="E706" s="25" t="s">
        <v>47</v>
      </c>
      <c r="F706" s="52">
        <v>1</v>
      </c>
      <c r="G706" s="52">
        <v>3832</v>
      </c>
      <c r="H706" s="53">
        <f t="shared" ref="H706:H769" si="22">G706*F706</f>
        <v>3832</v>
      </c>
      <c r="I706" s="1">
        <f t="shared" ref="I706:I769" si="23">IF(C706&gt;0.7046875,WORKDAY(A706,-1),A706)</f>
        <v>42949</v>
      </c>
      <c r="J706" s="52">
        <v>2.2000000000000002</v>
      </c>
    </row>
    <row r="707" spans="1:10" x14ac:dyDescent="0.15">
      <c r="A707" s="1">
        <v>42949</v>
      </c>
      <c r="B707" s="24" t="s">
        <v>82</v>
      </c>
      <c r="C707" s="27">
        <v>0.62228009259259254</v>
      </c>
      <c r="D707" s="25" t="s">
        <v>50</v>
      </c>
      <c r="E707" s="25" t="s">
        <v>47</v>
      </c>
      <c r="F707" s="52">
        <v>3</v>
      </c>
      <c r="G707" s="52">
        <v>3832</v>
      </c>
      <c r="H707" s="53">
        <f t="shared" si="22"/>
        <v>11496</v>
      </c>
      <c r="I707" s="1">
        <f t="shared" si="23"/>
        <v>42949</v>
      </c>
      <c r="J707" s="52">
        <v>6.6</v>
      </c>
    </row>
    <row r="708" spans="1:10" x14ac:dyDescent="0.15">
      <c r="A708" s="1">
        <v>42949</v>
      </c>
      <c r="B708" s="24" t="s">
        <v>82</v>
      </c>
      <c r="C708" s="27">
        <v>0.62288194444444445</v>
      </c>
      <c r="D708" s="25" t="s">
        <v>50</v>
      </c>
      <c r="E708" s="25" t="s">
        <v>47</v>
      </c>
      <c r="F708" s="52">
        <v>1</v>
      </c>
      <c r="G708" s="52">
        <v>3834</v>
      </c>
      <c r="H708" s="53">
        <f t="shared" si="22"/>
        <v>3834</v>
      </c>
      <c r="I708" s="1">
        <f t="shared" si="23"/>
        <v>42949</v>
      </c>
      <c r="J708" s="52">
        <v>2.2000000000000002</v>
      </c>
    </row>
    <row r="709" spans="1:10" x14ac:dyDescent="0.15">
      <c r="A709" s="1">
        <v>42949</v>
      </c>
      <c r="B709" s="24" t="s">
        <v>82</v>
      </c>
      <c r="C709" s="27">
        <v>0.62288194444444445</v>
      </c>
      <c r="D709" s="25" t="s">
        <v>50</v>
      </c>
      <c r="E709" s="25" t="s">
        <v>47</v>
      </c>
      <c r="F709" s="52">
        <v>4</v>
      </c>
      <c r="G709" s="52">
        <v>3834</v>
      </c>
      <c r="H709" s="53">
        <f t="shared" si="22"/>
        <v>15336</v>
      </c>
      <c r="I709" s="1">
        <f t="shared" si="23"/>
        <v>42949</v>
      </c>
      <c r="J709" s="52">
        <v>8.8000000000000007</v>
      </c>
    </row>
    <row r="710" spans="1:10" x14ac:dyDescent="0.15">
      <c r="A710" s="1">
        <v>42949</v>
      </c>
      <c r="B710" s="24" t="s">
        <v>82</v>
      </c>
      <c r="C710" s="27">
        <v>0.62375000000000003</v>
      </c>
      <c r="D710" s="25" t="s">
        <v>50</v>
      </c>
      <c r="E710" s="25" t="s">
        <v>47</v>
      </c>
      <c r="F710" s="52">
        <v>1</v>
      </c>
      <c r="G710" s="52">
        <v>3834</v>
      </c>
      <c r="H710" s="53">
        <f t="shared" si="22"/>
        <v>3834</v>
      </c>
      <c r="I710" s="1">
        <f t="shared" si="23"/>
        <v>42949</v>
      </c>
      <c r="J710" s="52">
        <v>2.2000000000000002</v>
      </c>
    </row>
    <row r="711" spans="1:10" x14ac:dyDescent="0.15">
      <c r="A711" s="1">
        <v>42949</v>
      </c>
      <c r="B711" s="24" t="s">
        <v>82</v>
      </c>
      <c r="C711" s="27">
        <v>0.62375000000000003</v>
      </c>
      <c r="D711" s="25" t="s">
        <v>50</v>
      </c>
      <c r="E711" s="25" t="s">
        <v>47</v>
      </c>
      <c r="F711" s="52">
        <v>1</v>
      </c>
      <c r="G711" s="52">
        <v>3834</v>
      </c>
      <c r="H711" s="53">
        <f t="shared" si="22"/>
        <v>3834</v>
      </c>
      <c r="I711" s="1">
        <f t="shared" si="23"/>
        <v>42949</v>
      </c>
      <c r="J711" s="52">
        <v>2.2000000000000002</v>
      </c>
    </row>
    <row r="712" spans="1:10" x14ac:dyDescent="0.15">
      <c r="A712" s="1">
        <v>42949</v>
      </c>
      <c r="B712" s="24" t="s">
        <v>82</v>
      </c>
      <c r="C712" s="27">
        <v>0.62375000000000003</v>
      </c>
      <c r="D712" s="25" t="s">
        <v>50</v>
      </c>
      <c r="E712" s="25" t="s">
        <v>47</v>
      </c>
      <c r="F712" s="52">
        <v>1</v>
      </c>
      <c r="G712" s="52">
        <v>3834</v>
      </c>
      <c r="H712" s="53">
        <f t="shared" si="22"/>
        <v>3834</v>
      </c>
      <c r="I712" s="1">
        <f t="shared" si="23"/>
        <v>42949</v>
      </c>
      <c r="J712" s="52">
        <v>2.2000000000000002</v>
      </c>
    </row>
    <row r="713" spans="1:10" x14ac:dyDescent="0.15">
      <c r="A713" s="1">
        <v>42949</v>
      </c>
      <c r="B713" s="24" t="s">
        <v>82</v>
      </c>
      <c r="C713" s="27">
        <v>0.62375000000000003</v>
      </c>
      <c r="D713" s="25" t="s">
        <v>50</v>
      </c>
      <c r="E713" s="25" t="s">
        <v>47</v>
      </c>
      <c r="F713" s="52">
        <v>1</v>
      </c>
      <c r="G713" s="52">
        <v>3834</v>
      </c>
      <c r="H713" s="53">
        <f t="shared" si="22"/>
        <v>3834</v>
      </c>
      <c r="I713" s="1">
        <f t="shared" si="23"/>
        <v>42949</v>
      </c>
      <c r="J713" s="52">
        <v>2.2000000000000002</v>
      </c>
    </row>
    <row r="714" spans="1:10" x14ac:dyDescent="0.15">
      <c r="A714" s="1">
        <v>42949</v>
      </c>
      <c r="B714" s="24" t="s">
        <v>82</v>
      </c>
      <c r="C714" s="27">
        <v>0.62375000000000003</v>
      </c>
      <c r="D714" s="25" t="s">
        <v>50</v>
      </c>
      <c r="E714" s="25" t="s">
        <v>47</v>
      </c>
      <c r="F714" s="52">
        <v>1</v>
      </c>
      <c r="G714" s="52">
        <v>3834</v>
      </c>
      <c r="H714" s="53">
        <f t="shared" si="22"/>
        <v>3834</v>
      </c>
      <c r="I714" s="1">
        <f t="shared" si="23"/>
        <v>42949</v>
      </c>
      <c r="J714" s="52">
        <v>2.2000000000000002</v>
      </c>
    </row>
    <row r="715" spans="1:10" x14ac:dyDescent="0.15">
      <c r="A715" s="1">
        <v>42949</v>
      </c>
      <c r="B715" s="24" t="s">
        <v>82</v>
      </c>
      <c r="C715" s="27">
        <v>0.62388888888888883</v>
      </c>
      <c r="D715" s="25" t="s">
        <v>50</v>
      </c>
      <c r="E715" s="25" t="s">
        <v>47</v>
      </c>
      <c r="F715" s="52">
        <v>1</v>
      </c>
      <c r="G715" s="52">
        <v>3834</v>
      </c>
      <c r="H715" s="53">
        <f t="shared" si="22"/>
        <v>3834</v>
      </c>
      <c r="I715" s="1">
        <f t="shared" si="23"/>
        <v>42949</v>
      </c>
      <c r="J715" s="52">
        <v>2.2000000000000002</v>
      </c>
    </row>
    <row r="716" spans="1:10" x14ac:dyDescent="0.15">
      <c r="A716" s="1">
        <v>42949</v>
      </c>
      <c r="B716" s="24" t="s">
        <v>82</v>
      </c>
      <c r="C716" s="27">
        <v>0.62388888888888883</v>
      </c>
      <c r="D716" s="25" t="s">
        <v>50</v>
      </c>
      <c r="E716" s="25" t="s">
        <v>47</v>
      </c>
      <c r="F716" s="52">
        <v>1</v>
      </c>
      <c r="G716" s="52">
        <v>3834</v>
      </c>
      <c r="H716" s="53">
        <f t="shared" si="22"/>
        <v>3834</v>
      </c>
      <c r="I716" s="1">
        <f t="shared" si="23"/>
        <v>42949</v>
      </c>
      <c r="J716" s="52">
        <v>2.2000000000000002</v>
      </c>
    </row>
    <row r="717" spans="1:10" x14ac:dyDescent="0.15">
      <c r="A717" s="1">
        <v>42949</v>
      </c>
      <c r="B717" s="24" t="s">
        <v>82</v>
      </c>
      <c r="C717" s="27">
        <v>0.62437500000000001</v>
      </c>
      <c r="D717" s="25" t="s">
        <v>50</v>
      </c>
      <c r="E717" s="25" t="s">
        <v>47</v>
      </c>
      <c r="F717" s="52">
        <v>1</v>
      </c>
      <c r="G717" s="52">
        <v>3836</v>
      </c>
      <c r="H717" s="53">
        <f t="shared" si="22"/>
        <v>3836</v>
      </c>
      <c r="I717" s="1">
        <f t="shared" si="23"/>
        <v>42949</v>
      </c>
      <c r="J717" s="52">
        <v>2.2000000000000002</v>
      </c>
    </row>
    <row r="718" spans="1:10" x14ac:dyDescent="0.15">
      <c r="A718" s="1">
        <v>42949</v>
      </c>
      <c r="B718" s="24" t="s">
        <v>82</v>
      </c>
      <c r="C718" s="27">
        <v>0.62438657407407405</v>
      </c>
      <c r="D718" s="25" t="s">
        <v>50</v>
      </c>
      <c r="E718" s="25" t="s">
        <v>47</v>
      </c>
      <c r="F718" s="52">
        <v>1</v>
      </c>
      <c r="G718" s="52">
        <v>3836</v>
      </c>
      <c r="H718" s="53">
        <f t="shared" si="22"/>
        <v>3836</v>
      </c>
      <c r="I718" s="1">
        <f t="shared" si="23"/>
        <v>42949</v>
      </c>
      <c r="J718" s="52">
        <v>2.2000000000000002</v>
      </c>
    </row>
    <row r="719" spans="1:10" x14ac:dyDescent="0.15">
      <c r="A719" s="1">
        <v>42949</v>
      </c>
      <c r="B719" s="24" t="s">
        <v>82</v>
      </c>
      <c r="C719" s="27">
        <v>0.62462962962962965</v>
      </c>
      <c r="D719" s="25" t="s">
        <v>50</v>
      </c>
      <c r="E719" s="25" t="s">
        <v>47</v>
      </c>
      <c r="F719" s="52">
        <v>1</v>
      </c>
      <c r="G719" s="52">
        <v>3837</v>
      </c>
      <c r="H719" s="53">
        <f t="shared" si="22"/>
        <v>3837</v>
      </c>
      <c r="I719" s="1">
        <f t="shared" si="23"/>
        <v>42949</v>
      </c>
      <c r="J719" s="52">
        <v>2.2000000000000002</v>
      </c>
    </row>
    <row r="720" spans="1:10" x14ac:dyDescent="0.15">
      <c r="A720" s="1">
        <v>42949</v>
      </c>
      <c r="B720" s="24" t="s">
        <v>82</v>
      </c>
      <c r="C720" s="27">
        <v>0.62462962962962965</v>
      </c>
      <c r="D720" s="25" t="s">
        <v>50</v>
      </c>
      <c r="E720" s="25" t="s">
        <v>47</v>
      </c>
      <c r="F720" s="52">
        <v>1</v>
      </c>
      <c r="G720" s="52">
        <v>3837</v>
      </c>
      <c r="H720" s="53">
        <f t="shared" si="22"/>
        <v>3837</v>
      </c>
      <c r="I720" s="1">
        <f t="shared" si="23"/>
        <v>42949</v>
      </c>
      <c r="J720" s="52">
        <v>2.2000000000000002</v>
      </c>
    </row>
    <row r="721" spans="1:10" x14ac:dyDescent="0.15">
      <c r="A721" s="1">
        <v>42949</v>
      </c>
      <c r="B721" s="24" t="s">
        <v>82</v>
      </c>
      <c r="C721" s="27">
        <v>0.62464120370370368</v>
      </c>
      <c r="D721" s="25" t="s">
        <v>50</v>
      </c>
      <c r="E721" s="25" t="s">
        <v>47</v>
      </c>
      <c r="F721" s="52">
        <v>2</v>
      </c>
      <c r="G721" s="52">
        <v>3836</v>
      </c>
      <c r="H721" s="53">
        <f t="shared" si="22"/>
        <v>7672</v>
      </c>
      <c r="I721" s="1">
        <f t="shared" si="23"/>
        <v>42949</v>
      </c>
      <c r="J721" s="52">
        <v>4.4000000000000004</v>
      </c>
    </row>
    <row r="722" spans="1:10" x14ac:dyDescent="0.15">
      <c r="A722" s="1">
        <v>42949</v>
      </c>
      <c r="B722" s="24" t="s">
        <v>82</v>
      </c>
      <c r="C722" s="27">
        <v>0.62481481481481482</v>
      </c>
      <c r="D722" s="25" t="s">
        <v>50</v>
      </c>
      <c r="E722" s="25" t="s">
        <v>47</v>
      </c>
      <c r="F722" s="52">
        <v>2</v>
      </c>
      <c r="G722" s="52">
        <v>3837</v>
      </c>
      <c r="H722" s="53">
        <f t="shared" si="22"/>
        <v>7674</v>
      </c>
      <c r="I722" s="1">
        <f t="shared" si="23"/>
        <v>42949</v>
      </c>
      <c r="J722" s="52">
        <v>4.4000000000000004</v>
      </c>
    </row>
    <row r="723" spans="1:10" x14ac:dyDescent="0.15">
      <c r="A723" s="1">
        <v>42949</v>
      </c>
      <c r="B723" s="24" t="s">
        <v>82</v>
      </c>
      <c r="C723" s="27">
        <v>0.62484953703703705</v>
      </c>
      <c r="D723" s="25" t="s">
        <v>50</v>
      </c>
      <c r="E723" s="25" t="s">
        <v>47</v>
      </c>
      <c r="F723" s="52">
        <v>2</v>
      </c>
      <c r="G723" s="52">
        <v>3836</v>
      </c>
      <c r="H723" s="53">
        <f t="shared" si="22"/>
        <v>7672</v>
      </c>
      <c r="I723" s="1">
        <f t="shared" si="23"/>
        <v>42949</v>
      </c>
      <c r="J723" s="52">
        <v>4.4000000000000004</v>
      </c>
    </row>
    <row r="724" spans="1:10" x14ac:dyDescent="0.15">
      <c r="A724" s="1">
        <v>42950</v>
      </c>
      <c r="B724" s="24" t="s">
        <v>82</v>
      </c>
      <c r="C724" s="27">
        <v>0.61747685185185186</v>
      </c>
      <c r="D724" s="25" t="s">
        <v>48</v>
      </c>
      <c r="E724" s="25" t="s">
        <v>49</v>
      </c>
      <c r="F724" s="52">
        <v>9</v>
      </c>
      <c r="G724" s="52">
        <v>3818</v>
      </c>
      <c r="H724" s="53">
        <f t="shared" si="22"/>
        <v>34362</v>
      </c>
      <c r="I724" s="1">
        <f t="shared" si="23"/>
        <v>42950</v>
      </c>
      <c r="J724" s="52">
        <v>19.8</v>
      </c>
    </row>
    <row r="725" spans="1:10" x14ac:dyDescent="0.15">
      <c r="A725" s="1">
        <v>42950</v>
      </c>
      <c r="B725" s="24" t="s">
        <v>82</v>
      </c>
      <c r="C725" s="27">
        <v>0.61747685185185186</v>
      </c>
      <c r="D725" s="25" t="s">
        <v>48</v>
      </c>
      <c r="E725" s="25" t="s">
        <v>49</v>
      </c>
      <c r="F725" s="52">
        <v>2</v>
      </c>
      <c r="G725" s="52">
        <v>3818</v>
      </c>
      <c r="H725" s="53">
        <f t="shared" si="22"/>
        <v>7636</v>
      </c>
      <c r="I725" s="1">
        <f t="shared" si="23"/>
        <v>42950</v>
      </c>
      <c r="J725" s="52">
        <v>4.4000000000000004</v>
      </c>
    </row>
    <row r="726" spans="1:10" x14ac:dyDescent="0.15">
      <c r="A726" s="1">
        <v>42950</v>
      </c>
      <c r="B726" s="24" t="s">
        <v>82</v>
      </c>
      <c r="C726" s="27">
        <v>0.61747685185185186</v>
      </c>
      <c r="D726" s="25" t="s">
        <v>48</v>
      </c>
      <c r="E726" s="25" t="s">
        <v>49</v>
      </c>
      <c r="F726" s="52">
        <v>2</v>
      </c>
      <c r="G726" s="52">
        <v>3818</v>
      </c>
      <c r="H726" s="53">
        <f t="shared" si="22"/>
        <v>7636</v>
      </c>
      <c r="I726" s="1">
        <f t="shared" si="23"/>
        <v>42950</v>
      </c>
      <c r="J726" s="52">
        <v>4.4000000000000004</v>
      </c>
    </row>
    <row r="727" spans="1:10" x14ac:dyDescent="0.15">
      <c r="A727" s="1">
        <v>42950</v>
      </c>
      <c r="B727" s="24" t="s">
        <v>82</v>
      </c>
      <c r="C727" s="27">
        <v>0.61747685185185186</v>
      </c>
      <c r="D727" s="25" t="s">
        <v>48</v>
      </c>
      <c r="E727" s="25" t="s">
        <v>49</v>
      </c>
      <c r="F727" s="52">
        <v>1</v>
      </c>
      <c r="G727" s="52">
        <v>3818</v>
      </c>
      <c r="H727" s="53">
        <f t="shared" si="22"/>
        <v>3818</v>
      </c>
      <c r="I727" s="1">
        <f t="shared" si="23"/>
        <v>42950</v>
      </c>
      <c r="J727" s="52">
        <v>2.2000000000000002</v>
      </c>
    </row>
    <row r="728" spans="1:10" x14ac:dyDescent="0.15">
      <c r="A728" s="1">
        <v>42950</v>
      </c>
      <c r="B728" s="24" t="s">
        <v>82</v>
      </c>
      <c r="C728" s="27">
        <v>0.61747685185185186</v>
      </c>
      <c r="D728" s="25" t="s">
        <v>48</v>
      </c>
      <c r="E728" s="25" t="s">
        <v>49</v>
      </c>
      <c r="F728" s="52">
        <v>1</v>
      </c>
      <c r="G728" s="52">
        <v>3818</v>
      </c>
      <c r="H728" s="53">
        <f t="shared" si="22"/>
        <v>3818</v>
      </c>
      <c r="I728" s="1">
        <f t="shared" si="23"/>
        <v>42950</v>
      </c>
      <c r="J728" s="52">
        <v>2.2000000000000002</v>
      </c>
    </row>
    <row r="729" spans="1:10" x14ac:dyDescent="0.15">
      <c r="A729" s="1">
        <v>42950</v>
      </c>
      <c r="B729" s="24" t="s">
        <v>82</v>
      </c>
      <c r="C729" s="27">
        <v>0.61747685185185186</v>
      </c>
      <c r="D729" s="25" t="s">
        <v>48</v>
      </c>
      <c r="E729" s="25" t="s">
        <v>49</v>
      </c>
      <c r="F729" s="52">
        <v>17</v>
      </c>
      <c r="G729" s="52">
        <v>3818</v>
      </c>
      <c r="H729" s="53">
        <f t="shared" si="22"/>
        <v>64906</v>
      </c>
      <c r="I729" s="1">
        <f t="shared" si="23"/>
        <v>42950</v>
      </c>
      <c r="J729" s="52">
        <v>37.4</v>
      </c>
    </row>
    <row r="730" spans="1:10" x14ac:dyDescent="0.15">
      <c r="A730" s="1">
        <v>42950</v>
      </c>
      <c r="B730" s="24" t="s">
        <v>82</v>
      </c>
      <c r="C730" s="27">
        <v>0.62490740740740736</v>
      </c>
      <c r="D730" s="25" t="s">
        <v>48</v>
      </c>
      <c r="E730" s="25" t="s">
        <v>49</v>
      </c>
      <c r="F730" s="52">
        <v>1</v>
      </c>
      <c r="G730" s="52">
        <v>3815</v>
      </c>
      <c r="H730" s="53">
        <f t="shared" si="22"/>
        <v>3815</v>
      </c>
      <c r="I730" s="1">
        <f t="shared" si="23"/>
        <v>42950</v>
      </c>
      <c r="J730" s="52">
        <v>2.2000000000000002</v>
      </c>
    </row>
    <row r="731" spans="1:10" x14ac:dyDescent="0.15">
      <c r="A731" s="1">
        <v>42950</v>
      </c>
      <c r="B731" s="24" t="s">
        <v>82</v>
      </c>
      <c r="C731" s="27">
        <v>0.62491898148148151</v>
      </c>
      <c r="D731" s="25" t="s">
        <v>48</v>
      </c>
      <c r="E731" s="25" t="s">
        <v>49</v>
      </c>
      <c r="F731" s="52">
        <v>1</v>
      </c>
      <c r="G731" s="52">
        <v>3815</v>
      </c>
      <c r="H731" s="53">
        <f t="shared" si="22"/>
        <v>3815</v>
      </c>
      <c r="I731" s="1">
        <f t="shared" si="23"/>
        <v>42950</v>
      </c>
      <c r="J731" s="52">
        <v>2.2000000000000002</v>
      </c>
    </row>
    <row r="732" spans="1:10" x14ac:dyDescent="0.15">
      <c r="A732" s="1">
        <v>42950</v>
      </c>
      <c r="B732" s="24" t="s">
        <v>82</v>
      </c>
      <c r="C732" s="27">
        <v>0.62493055555555554</v>
      </c>
      <c r="D732" s="25" t="s">
        <v>48</v>
      </c>
      <c r="E732" s="25" t="s">
        <v>49</v>
      </c>
      <c r="F732" s="52">
        <v>10</v>
      </c>
      <c r="G732" s="52">
        <v>3815</v>
      </c>
      <c r="H732" s="53">
        <f t="shared" si="22"/>
        <v>38150</v>
      </c>
      <c r="I732" s="1">
        <f t="shared" si="23"/>
        <v>42950</v>
      </c>
      <c r="J732" s="52">
        <v>22</v>
      </c>
    </row>
    <row r="733" spans="1:10" x14ac:dyDescent="0.15">
      <c r="A733" s="1">
        <v>42950</v>
      </c>
      <c r="B733" s="24" t="s">
        <v>82</v>
      </c>
      <c r="C733" s="27">
        <v>0.62493055555555554</v>
      </c>
      <c r="D733" s="25" t="s">
        <v>48</v>
      </c>
      <c r="E733" s="25" t="s">
        <v>49</v>
      </c>
      <c r="F733" s="52">
        <v>2</v>
      </c>
      <c r="G733" s="52">
        <v>3815</v>
      </c>
      <c r="H733" s="53">
        <f t="shared" si="22"/>
        <v>7630</v>
      </c>
      <c r="I733" s="1">
        <f t="shared" si="23"/>
        <v>42950</v>
      </c>
      <c r="J733" s="52">
        <v>4.4000000000000004</v>
      </c>
    </row>
    <row r="734" spans="1:10" x14ac:dyDescent="0.15">
      <c r="A734" s="1">
        <v>42950</v>
      </c>
      <c r="B734" s="24" t="s">
        <v>82</v>
      </c>
      <c r="C734" s="27">
        <v>0.62493055555555554</v>
      </c>
      <c r="D734" s="25" t="s">
        <v>48</v>
      </c>
      <c r="E734" s="25" t="s">
        <v>49</v>
      </c>
      <c r="F734" s="52">
        <v>1</v>
      </c>
      <c r="G734" s="52">
        <v>3815</v>
      </c>
      <c r="H734" s="53">
        <f t="shared" si="22"/>
        <v>3815</v>
      </c>
      <c r="I734" s="1">
        <f t="shared" si="23"/>
        <v>42950</v>
      </c>
      <c r="J734" s="52">
        <v>2.2000000000000002</v>
      </c>
    </row>
    <row r="735" spans="1:10" x14ac:dyDescent="0.15">
      <c r="A735" s="1">
        <v>42951</v>
      </c>
      <c r="B735" s="24" t="s">
        <v>82</v>
      </c>
      <c r="C735" s="27">
        <v>0.62327546296296299</v>
      </c>
      <c r="D735" s="25" t="s">
        <v>50</v>
      </c>
      <c r="E735" s="25" t="s">
        <v>47</v>
      </c>
      <c r="F735" s="52">
        <v>3</v>
      </c>
      <c r="G735" s="52">
        <v>3825</v>
      </c>
      <c r="H735" s="53">
        <f t="shared" si="22"/>
        <v>11475</v>
      </c>
      <c r="I735" s="1">
        <f t="shared" si="23"/>
        <v>42951</v>
      </c>
      <c r="J735" s="52">
        <v>6.6</v>
      </c>
    </row>
    <row r="736" spans="1:10" x14ac:dyDescent="0.15">
      <c r="A736" s="1">
        <v>42951</v>
      </c>
      <c r="B736" s="24" t="s">
        <v>82</v>
      </c>
      <c r="C736" s="27">
        <v>0.62329861111111107</v>
      </c>
      <c r="D736" s="25" t="s">
        <v>50</v>
      </c>
      <c r="E736" s="25" t="s">
        <v>47</v>
      </c>
      <c r="F736" s="52">
        <v>1</v>
      </c>
      <c r="G736" s="52">
        <v>3825</v>
      </c>
      <c r="H736" s="53">
        <f t="shared" si="22"/>
        <v>3825</v>
      </c>
      <c r="I736" s="1">
        <f t="shared" si="23"/>
        <v>42951</v>
      </c>
      <c r="J736" s="52">
        <v>2.2000000000000002</v>
      </c>
    </row>
    <row r="737" spans="1:10" x14ac:dyDescent="0.15">
      <c r="A737" s="1">
        <v>42951</v>
      </c>
      <c r="B737" s="24" t="s">
        <v>82</v>
      </c>
      <c r="C737" s="27">
        <v>0.62331018518518522</v>
      </c>
      <c r="D737" s="25" t="s">
        <v>50</v>
      </c>
      <c r="E737" s="25" t="s">
        <v>47</v>
      </c>
      <c r="F737" s="52">
        <v>5</v>
      </c>
      <c r="G737" s="52">
        <v>3825</v>
      </c>
      <c r="H737" s="53">
        <f t="shared" si="22"/>
        <v>19125</v>
      </c>
      <c r="I737" s="1">
        <f t="shared" si="23"/>
        <v>42951</v>
      </c>
      <c r="J737" s="52">
        <v>11</v>
      </c>
    </row>
    <row r="738" spans="1:10" x14ac:dyDescent="0.15">
      <c r="A738" s="1">
        <v>42951</v>
      </c>
      <c r="B738" s="24" t="s">
        <v>82</v>
      </c>
      <c r="C738" s="27">
        <v>0.62331018518518522</v>
      </c>
      <c r="D738" s="25" t="s">
        <v>50</v>
      </c>
      <c r="E738" s="25" t="s">
        <v>47</v>
      </c>
      <c r="F738" s="52">
        <v>1</v>
      </c>
      <c r="G738" s="52">
        <v>3825</v>
      </c>
      <c r="H738" s="53">
        <f t="shared" si="22"/>
        <v>3825</v>
      </c>
      <c r="I738" s="1">
        <f t="shared" si="23"/>
        <v>42951</v>
      </c>
      <c r="J738" s="52">
        <v>2.2000000000000002</v>
      </c>
    </row>
    <row r="739" spans="1:10" x14ac:dyDescent="0.15">
      <c r="A739" s="1">
        <v>42951</v>
      </c>
      <c r="B739" s="24" t="s">
        <v>82</v>
      </c>
      <c r="C739" s="27">
        <v>0.62377314814814822</v>
      </c>
      <c r="D739" s="25" t="s">
        <v>50</v>
      </c>
      <c r="E739" s="25" t="s">
        <v>47</v>
      </c>
      <c r="F739" s="52">
        <v>5</v>
      </c>
      <c r="G739" s="52">
        <v>3824</v>
      </c>
      <c r="H739" s="53">
        <f t="shared" si="22"/>
        <v>19120</v>
      </c>
      <c r="I739" s="1">
        <f t="shared" si="23"/>
        <v>42951</v>
      </c>
      <c r="J739" s="52">
        <v>11</v>
      </c>
    </row>
    <row r="740" spans="1:10" x14ac:dyDescent="0.15">
      <c r="A740" s="1">
        <v>42951</v>
      </c>
      <c r="B740" s="24" t="s">
        <v>82</v>
      </c>
      <c r="C740" s="27">
        <v>0.62488425925925928</v>
      </c>
      <c r="D740" s="25" t="s">
        <v>50</v>
      </c>
      <c r="E740" s="25" t="s">
        <v>47</v>
      </c>
      <c r="F740" s="52">
        <v>5</v>
      </c>
      <c r="G740" s="52">
        <v>3825</v>
      </c>
      <c r="H740" s="53">
        <f t="shared" si="22"/>
        <v>19125</v>
      </c>
      <c r="I740" s="1">
        <f t="shared" si="23"/>
        <v>42951</v>
      </c>
      <c r="J740" s="52">
        <v>11</v>
      </c>
    </row>
    <row r="741" spans="1:10" x14ac:dyDescent="0.15">
      <c r="A741" s="1">
        <v>42954</v>
      </c>
      <c r="B741" s="24" t="s">
        <v>82</v>
      </c>
      <c r="C741" s="27">
        <v>0.43990740740740741</v>
      </c>
      <c r="D741" s="25" t="s">
        <v>84</v>
      </c>
      <c r="E741" s="25" t="s">
        <v>47</v>
      </c>
      <c r="F741" s="52">
        <v>2</v>
      </c>
      <c r="G741" s="52">
        <v>3894</v>
      </c>
      <c r="H741" s="53">
        <f t="shared" si="22"/>
        <v>7788</v>
      </c>
      <c r="I741" s="1">
        <f t="shared" si="23"/>
        <v>42954</v>
      </c>
      <c r="J741" s="52">
        <v>4.4000000000000004</v>
      </c>
    </row>
    <row r="742" spans="1:10" x14ac:dyDescent="0.15">
      <c r="A742" s="1">
        <v>42954</v>
      </c>
      <c r="B742" s="24" t="s">
        <v>82</v>
      </c>
      <c r="C742" s="27">
        <v>0.43990740740740741</v>
      </c>
      <c r="D742" s="25" t="s">
        <v>50</v>
      </c>
      <c r="E742" s="25" t="s">
        <v>47</v>
      </c>
      <c r="F742" s="52">
        <v>3</v>
      </c>
      <c r="G742" s="52">
        <v>3894</v>
      </c>
      <c r="H742" s="53">
        <f t="shared" si="22"/>
        <v>11682</v>
      </c>
      <c r="I742" s="1">
        <f t="shared" si="23"/>
        <v>42954</v>
      </c>
      <c r="J742" s="52">
        <v>6.6</v>
      </c>
    </row>
    <row r="743" spans="1:10" x14ac:dyDescent="0.15">
      <c r="A743" s="1">
        <v>42954</v>
      </c>
      <c r="B743" s="24" t="s">
        <v>82</v>
      </c>
      <c r="C743" s="27">
        <v>0.44001157407407404</v>
      </c>
      <c r="D743" s="25" t="s">
        <v>50</v>
      </c>
      <c r="E743" s="25" t="s">
        <v>47</v>
      </c>
      <c r="F743" s="52">
        <v>5</v>
      </c>
      <c r="G743" s="52">
        <v>3891</v>
      </c>
      <c r="H743" s="53">
        <f t="shared" si="22"/>
        <v>19455</v>
      </c>
      <c r="I743" s="1">
        <f t="shared" si="23"/>
        <v>42954</v>
      </c>
      <c r="J743" s="52">
        <v>11</v>
      </c>
    </row>
    <row r="744" spans="1:10" x14ac:dyDescent="0.15">
      <c r="A744" s="1">
        <v>42954</v>
      </c>
      <c r="B744" s="24" t="s">
        <v>82</v>
      </c>
      <c r="C744" s="27">
        <v>0.44056712962962963</v>
      </c>
      <c r="D744" s="25" t="s">
        <v>50</v>
      </c>
      <c r="E744" s="25" t="s">
        <v>47</v>
      </c>
      <c r="F744" s="52">
        <v>1</v>
      </c>
      <c r="G744" s="52">
        <v>3890</v>
      </c>
      <c r="H744" s="53">
        <f t="shared" si="22"/>
        <v>3890</v>
      </c>
      <c r="I744" s="1">
        <f t="shared" si="23"/>
        <v>42954</v>
      </c>
      <c r="J744" s="52">
        <v>2.2000000000000002</v>
      </c>
    </row>
    <row r="745" spans="1:10" x14ac:dyDescent="0.15">
      <c r="A745" s="1">
        <v>42954</v>
      </c>
      <c r="B745" s="24" t="s">
        <v>82</v>
      </c>
      <c r="C745" s="27">
        <v>0.44056712962962963</v>
      </c>
      <c r="D745" s="25" t="s">
        <v>50</v>
      </c>
      <c r="E745" s="25" t="s">
        <v>47</v>
      </c>
      <c r="F745" s="52">
        <v>1</v>
      </c>
      <c r="G745" s="52">
        <v>3890</v>
      </c>
      <c r="H745" s="53">
        <f t="shared" si="22"/>
        <v>3890</v>
      </c>
      <c r="I745" s="1">
        <f t="shared" si="23"/>
        <v>42954</v>
      </c>
      <c r="J745" s="52">
        <v>2.2000000000000002</v>
      </c>
    </row>
    <row r="746" spans="1:10" x14ac:dyDescent="0.15">
      <c r="A746" s="1">
        <v>42954</v>
      </c>
      <c r="B746" s="24" t="s">
        <v>82</v>
      </c>
      <c r="C746" s="27">
        <v>0.44056712962962963</v>
      </c>
      <c r="D746" s="25" t="s">
        <v>50</v>
      </c>
      <c r="E746" s="25" t="s">
        <v>47</v>
      </c>
      <c r="F746" s="52">
        <v>2</v>
      </c>
      <c r="G746" s="52">
        <v>3890</v>
      </c>
      <c r="H746" s="53">
        <f t="shared" si="22"/>
        <v>7780</v>
      </c>
      <c r="I746" s="1">
        <f t="shared" si="23"/>
        <v>42954</v>
      </c>
      <c r="J746" s="52">
        <v>4.4000000000000004</v>
      </c>
    </row>
    <row r="747" spans="1:10" x14ac:dyDescent="0.15">
      <c r="A747" s="1">
        <v>42954</v>
      </c>
      <c r="B747" s="24" t="s">
        <v>82</v>
      </c>
      <c r="C747" s="27">
        <v>0.44056712962962963</v>
      </c>
      <c r="D747" s="25" t="s">
        <v>50</v>
      </c>
      <c r="E747" s="25" t="s">
        <v>47</v>
      </c>
      <c r="F747" s="52">
        <v>1</v>
      </c>
      <c r="G747" s="52">
        <v>3890</v>
      </c>
      <c r="H747" s="53">
        <f t="shared" si="22"/>
        <v>3890</v>
      </c>
      <c r="I747" s="1">
        <f t="shared" si="23"/>
        <v>42954</v>
      </c>
      <c r="J747" s="52">
        <v>2.2000000000000002</v>
      </c>
    </row>
    <row r="748" spans="1:10" x14ac:dyDescent="0.15">
      <c r="A748" s="1">
        <v>42954</v>
      </c>
      <c r="B748" s="24" t="s">
        <v>82</v>
      </c>
      <c r="C748" s="27">
        <v>0.44059027777777776</v>
      </c>
      <c r="D748" s="25" t="s">
        <v>50</v>
      </c>
      <c r="E748" s="25" t="s">
        <v>47</v>
      </c>
      <c r="F748" s="52">
        <v>5</v>
      </c>
      <c r="G748" s="52">
        <v>3889</v>
      </c>
      <c r="H748" s="53">
        <f t="shared" si="22"/>
        <v>19445</v>
      </c>
      <c r="I748" s="1">
        <f t="shared" si="23"/>
        <v>42954</v>
      </c>
      <c r="J748" s="52">
        <v>11</v>
      </c>
    </row>
    <row r="749" spans="1:10" x14ac:dyDescent="0.15">
      <c r="A749" s="1">
        <v>42954</v>
      </c>
      <c r="B749" s="24" t="s">
        <v>82</v>
      </c>
      <c r="C749" s="27">
        <v>0.44061342592592595</v>
      </c>
      <c r="D749" s="25" t="s">
        <v>50</v>
      </c>
      <c r="E749" s="25" t="s">
        <v>47</v>
      </c>
      <c r="F749" s="52">
        <v>3</v>
      </c>
      <c r="G749" s="52">
        <v>3888</v>
      </c>
      <c r="H749" s="53">
        <f t="shared" si="22"/>
        <v>11664</v>
      </c>
      <c r="I749" s="1">
        <f t="shared" si="23"/>
        <v>42954</v>
      </c>
      <c r="J749" s="52">
        <v>6.6</v>
      </c>
    </row>
    <row r="750" spans="1:10" x14ac:dyDescent="0.15">
      <c r="A750" s="1">
        <v>42954</v>
      </c>
      <c r="B750" s="24" t="s">
        <v>82</v>
      </c>
      <c r="C750" s="27">
        <v>0.44061342592592595</v>
      </c>
      <c r="D750" s="25" t="s">
        <v>50</v>
      </c>
      <c r="E750" s="25" t="s">
        <v>47</v>
      </c>
      <c r="F750" s="52">
        <v>1</v>
      </c>
      <c r="G750" s="52">
        <v>3888</v>
      </c>
      <c r="H750" s="53">
        <f t="shared" si="22"/>
        <v>3888</v>
      </c>
      <c r="I750" s="1">
        <f t="shared" si="23"/>
        <v>42954</v>
      </c>
      <c r="J750" s="52">
        <v>2.2000000000000002</v>
      </c>
    </row>
    <row r="751" spans="1:10" x14ac:dyDescent="0.15">
      <c r="A751" s="1">
        <v>42954</v>
      </c>
      <c r="B751" s="24" t="s">
        <v>82</v>
      </c>
      <c r="C751" s="27">
        <v>0.44061342592592595</v>
      </c>
      <c r="D751" s="25" t="s">
        <v>50</v>
      </c>
      <c r="E751" s="25" t="s">
        <v>47</v>
      </c>
      <c r="F751" s="52">
        <v>1</v>
      </c>
      <c r="G751" s="52">
        <v>3888</v>
      </c>
      <c r="H751" s="53">
        <f t="shared" si="22"/>
        <v>3888</v>
      </c>
      <c r="I751" s="1">
        <f t="shared" si="23"/>
        <v>42954</v>
      </c>
      <c r="J751" s="52">
        <v>2.2000000000000002</v>
      </c>
    </row>
    <row r="752" spans="1:10" x14ac:dyDescent="0.15">
      <c r="A752" s="1">
        <v>42954</v>
      </c>
      <c r="B752" s="24" t="s">
        <v>82</v>
      </c>
      <c r="C752" s="27">
        <v>0.44216435185185188</v>
      </c>
      <c r="D752" s="25" t="s">
        <v>50</v>
      </c>
      <c r="E752" s="25" t="s">
        <v>47</v>
      </c>
      <c r="F752" s="52">
        <v>3</v>
      </c>
      <c r="G752" s="52">
        <v>3884</v>
      </c>
      <c r="H752" s="53">
        <f t="shared" si="22"/>
        <v>11652</v>
      </c>
      <c r="I752" s="1">
        <f t="shared" si="23"/>
        <v>42954</v>
      </c>
      <c r="J752" s="52">
        <v>6.6</v>
      </c>
    </row>
    <row r="753" spans="1:10" x14ac:dyDescent="0.15">
      <c r="A753" s="1">
        <v>42954</v>
      </c>
      <c r="B753" s="24" t="s">
        <v>82</v>
      </c>
      <c r="C753" s="27">
        <v>0.44216435185185188</v>
      </c>
      <c r="D753" s="25" t="s">
        <v>50</v>
      </c>
      <c r="E753" s="25" t="s">
        <v>47</v>
      </c>
      <c r="F753" s="52">
        <v>2</v>
      </c>
      <c r="G753" s="52">
        <v>3884</v>
      </c>
      <c r="H753" s="53">
        <f t="shared" si="22"/>
        <v>7768</v>
      </c>
      <c r="I753" s="1">
        <f t="shared" si="23"/>
        <v>42954</v>
      </c>
      <c r="J753" s="52">
        <v>4.4000000000000004</v>
      </c>
    </row>
    <row r="754" spans="1:10" x14ac:dyDescent="0.15">
      <c r="A754" s="1">
        <v>42954</v>
      </c>
      <c r="B754" s="24" t="s">
        <v>82</v>
      </c>
      <c r="C754" s="27">
        <v>0.61251157407407408</v>
      </c>
      <c r="D754" s="25" t="s">
        <v>50</v>
      </c>
      <c r="E754" s="25" t="s">
        <v>47</v>
      </c>
      <c r="F754" s="52">
        <v>1</v>
      </c>
      <c r="G754" s="52">
        <v>3904</v>
      </c>
      <c r="H754" s="53">
        <f t="shared" si="22"/>
        <v>3904</v>
      </c>
      <c r="I754" s="1">
        <f t="shared" si="23"/>
        <v>42954</v>
      </c>
      <c r="J754" s="52">
        <v>2.2000000000000002</v>
      </c>
    </row>
    <row r="755" spans="1:10" x14ac:dyDescent="0.15">
      <c r="A755" s="1">
        <v>42954</v>
      </c>
      <c r="B755" s="24" t="s">
        <v>82</v>
      </c>
      <c r="C755" s="27">
        <v>0.61256944444444439</v>
      </c>
      <c r="D755" s="25" t="s">
        <v>50</v>
      </c>
      <c r="E755" s="25" t="s">
        <v>47</v>
      </c>
      <c r="F755" s="52">
        <v>1</v>
      </c>
      <c r="G755" s="52">
        <v>3904</v>
      </c>
      <c r="H755" s="53">
        <f t="shared" si="22"/>
        <v>3904</v>
      </c>
      <c r="I755" s="1">
        <f t="shared" si="23"/>
        <v>42954</v>
      </c>
      <c r="J755" s="52">
        <v>2.2000000000000002</v>
      </c>
    </row>
    <row r="756" spans="1:10" x14ac:dyDescent="0.15">
      <c r="A756" s="1">
        <v>42954</v>
      </c>
      <c r="B756" s="24" t="s">
        <v>82</v>
      </c>
      <c r="C756" s="27">
        <v>0.61258101851851854</v>
      </c>
      <c r="D756" s="25" t="s">
        <v>50</v>
      </c>
      <c r="E756" s="25" t="s">
        <v>47</v>
      </c>
      <c r="F756" s="52">
        <v>1</v>
      </c>
      <c r="G756" s="52">
        <v>3904</v>
      </c>
      <c r="H756" s="53">
        <f t="shared" si="22"/>
        <v>3904</v>
      </c>
      <c r="I756" s="1">
        <f t="shared" si="23"/>
        <v>42954</v>
      </c>
      <c r="J756" s="52">
        <v>2.2000000000000002</v>
      </c>
    </row>
    <row r="757" spans="1:10" x14ac:dyDescent="0.15">
      <c r="A757" s="1">
        <v>42954</v>
      </c>
      <c r="B757" s="24" t="s">
        <v>82</v>
      </c>
      <c r="C757" s="27">
        <v>0.61258101851851854</v>
      </c>
      <c r="D757" s="25" t="s">
        <v>50</v>
      </c>
      <c r="E757" s="25" t="s">
        <v>47</v>
      </c>
      <c r="F757" s="52">
        <v>1</v>
      </c>
      <c r="G757" s="52">
        <v>3904</v>
      </c>
      <c r="H757" s="53">
        <f t="shared" si="22"/>
        <v>3904</v>
      </c>
      <c r="I757" s="1">
        <f t="shared" si="23"/>
        <v>42954</v>
      </c>
      <c r="J757" s="52">
        <v>2.2000000000000002</v>
      </c>
    </row>
    <row r="758" spans="1:10" x14ac:dyDescent="0.15">
      <c r="A758" s="1">
        <v>42954</v>
      </c>
      <c r="B758" s="24" t="s">
        <v>82</v>
      </c>
      <c r="C758" s="27">
        <v>0.61259259259259258</v>
      </c>
      <c r="D758" s="25" t="s">
        <v>50</v>
      </c>
      <c r="E758" s="25" t="s">
        <v>47</v>
      </c>
      <c r="F758" s="52">
        <v>1</v>
      </c>
      <c r="G758" s="52">
        <v>3904</v>
      </c>
      <c r="H758" s="53">
        <f t="shared" si="22"/>
        <v>3904</v>
      </c>
      <c r="I758" s="1">
        <f t="shared" si="23"/>
        <v>42954</v>
      </c>
      <c r="J758" s="52">
        <v>2.2000000000000002</v>
      </c>
    </row>
    <row r="759" spans="1:10" x14ac:dyDescent="0.15">
      <c r="A759" s="1">
        <v>42954</v>
      </c>
      <c r="B759" s="24" t="s">
        <v>82</v>
      </c>
      <c r="C759" s="27">
        <v>0.61260416666666673</v>
      </c>
      <c r="D759" s="25" t="s">
        <v>50</v>
      </c>
      <c r="E759" s="25" t="s">
        <v>47</v>
      </c>
      <c r="F759" s="52">
        <v>1</v>
      </c>
      <c r="G759" s="52">
        <v>3904</v>
      </c>
      <c r="H759" s="53">
        <f t="shared" si="22"/>
        <v>3904</v>
      </c>
      <c r="I759" s="1">
        <f t="shared" si="23"/>
        <v>42954</v>
      </c>
      <c r="J759" s="52">
        <v>2.2000000000000002</v>
      </c>
    </row>
    <row r="760" spans="1:10" x14ac:dyDescent="0.15">
      <c r="A760" s="1">
        <v>42954</v>
      </c>
      <c r="B760" s="24" t="s">
        <v>82</v>
      </c>
      <c r="C760" s="27">
        <v>0.61262731481481481</v>
      </c>
      <c r="D760" s="25" t="s">
        <v>50</v>
      </c>
      <c r="E760" s="25" t="s">
        <v>47</v>
      </c>
      <c r="F760" s="52">
        <v>1</v>
      </c>
      <c r="G760" s="52">
        <v>3904</v>
      </c>
      <c r="H760" s="53">
        <f t="shared" si="22"/>
        <v>3904</v>
      </c>
      <c r="I760" s="1">
        <f t="shared" si="23"/>
        <v>42954</v>
      </c>
      <c r="J760" s="52">
        <v>2.2000000000000002</v>
      </c>
    </row>
    <row r="761" spans="1:10" x14ac:dyDescent="0.15">
      <c r="A761" s="1">
        <v>42954</v>
      </c>
      <c r="B761" s="24" t="s">
        <v>82</v>
      </c>
      <c r="C761" s="27">
        <v>0.61263888888888884</v>
      </c>
      <c r="D761" s="25" t="s">
        <v>50</v>
      </c>
      <c r="E761" s="25" t="s">
        <v>47</v>
      </c>
      <c r="F761" s="52">
        <v>1</v>
      </c>
      <c r="G761" s="52">
        <v>3904</v>
      </c>
      <c r="H761" s="53">
        <f t="shared" si="22"/>
        <v>3904</v>
      </c>
      <c r="I761" s="1">
        <f t="shared" si="23"/>
        <v>42954</v>
      </c>
      <c r="J761" s="52">
        <v>2.2000000000000002</v>
      </c>
    </row>
    <row r="762" spans="1:10" x14ac:dyDescent="0.15">
      <c r="A762" s="1">
        <v>42954</v>
      </c>
      <c r="B762" s="24" t="s">
        <v>82</v>
      </c>
      <c r="C762" s="27">
        <v>0.6127083333333333</v>
      </c>
      <c r="D762" s="25" t="s">
        <v>50</v>
      </c>
      <c r="E762" s="25" t="s">
        <v>47</v>
      </c>
      <c r="F762" s="52">
        <v>1</v>
      </c>
      <c r="G762" s="52">
        <v>3904</v>
      </c>
      <c r="H762" s="53">
        <f t="shared" si="22"/>
        <v>3904</v>
      </c>
      <c r="I762" s="1">
        <f t="shared" si="23"/>
        <v>42954</v>
      </c>
      <c r="J762" s="52">
        <v>2.2000000000000002</v>
      </c>
    </row>
    <row r="763" spans="1:10" x14ac:dyDescent="0.15">
      <c r="A763" s="1">
        <v>42954</v>
      </c>
      <c r="B763" s="24" t="s">
        <v>82</v>
      </c>
      <c r="C763" s="27">
        <v>0.61278935185185179</v>
      </c>
      <c r="D763" s="25" t="s">
        <v>50</v>
      </c>
      <c r="E763" s="25" t="s">
        <v>47</v>
      </c>
      <c r="F763" s="52">
        <v>1</v>
      </c>
      <c r="G763" s="52">
        <v>3904</v>
      </c>
      <c r="H763" s="53">
        <f t="shared" si="22"/>
        <v>3904</v>
      </c>
      <c r="I763" s="1">
        <f t="shared" si="23"/>
        <v>42954</v>
      </c>
      <c r="J763" s="52">
        <v>2.2000000000000002</v>
      </c>
    </row>
    <row r="764" spans="1:10" x14ac:dyDescent="0.15">
      <c r="A764" s="1">
        <v>42954</v>
      </c>
      <c r="B764" s="24" t="s">
        <v>82</v>
      </c>
      <c r="C764" s="27">
        <v>0.61305555555555558</v>
      </c>
      <c r="D764" s="25" t="s">
        <v>50</v>
      </c>
      <c r="E764" s="25" t="s">
        <v>47</v>
      </c>
      <c r="F764" s="52">
        <v>1</v>
      </c>
      <c r="G764" s="52">
        <v>3903</v>
      </c>
      <c r="H764" s="53">
        <f t="shared" si="22"/>
        <v>3903</v>
      </c>
      <c r="I764" s="1">
        <f t="shared" si="23"/>
        <v>42954</v>
      </c>
      <c r="J764" s="52">
        <v>2.2000000000000002</v>
      </c>
    </row>
    <row r="765" spans="1:10" x14ac:dyDescent="0.15">
      <c r="A765" s="1">
        <v>42954</v>
      </c>
      <c r="B765" s="24" t="s">
        <v>82</v>
      </c>
      <c r="C765" s="27">
        <v>0.61305555555555558</v>
      </c>
      <c r="D765" s="25" t="s">
        <v>50</v>
      </c>
      <c r="E765" s="25" t="s">
        <v>47</v>
      </c>
      <c r="F765" s="52">
        <v>1</v>
      </c>
      <c r="G765" s="52">
        <v>3903</v>
      </c>
      <c r="H765" s="53">
        <f t="shared" si="22"/>
        <v>3903</v>
      </c>
      <c r="I765" s="1">
        <f t="shared" si="23"/>
        <v>42954</v>
      </c>
      <c r="J765" s="52">
        <v>2.2000000000000002</v>
      </c>
    </row>
    <row r="766" spans="1:10" x14ac:dyDescent="0.15">
      <c r="A766" s="1">
        <v>42954</v>
      </c>
      <c r="B766" s="24" t="s">
        <v>82</v>
      </c>
      <c r="C766" s="27">
        <v>0.61306712962962961</v>
      </c>
      <c r="D766" s="25" t="s">
        <v>50</v>
      </c>
      <c r="E766" s="25" t="s">
        <v>47</v>
      </c>
      <c r="F766" s="52">
        <v>1</v>
      </c>
      <c r="G766" s="52">
        <v>3903</v>
      </c>
      <c r="H766" s="53">
        <f t="shared" si="22"/>
        <v>3903</v>
      </c>
      <c r="I766" s="1">
        <f t="shared" si="23"/>
        <v>42954</v>
      </c>
      <c r="J766" s="52">
        <v>2.2000000000000002</v>
      </c>
    </row>
    <row r="767" spans="1:10" x14ac:dyDescent="0.15">
      <c r="A767" s="1">
        <v>42954</v>
      </c>
      <c r="B767" s="24" t="s">
        <v>82</v>
      </c>
      <c r="C767" s="27">
        <v>0.61306712962962961</v>
      </c>
      <c r="D767" s="25" t="s">
        <v>50</v>
      </c>
      <c r="E767" s="25" t="s">
        <v>47</v>
      </c>
      <c r="F767" s="52">
        <v>1</v>
      </c>
      <c r="G767" s="52">
        <v>3903</v>
      </c>
      <c r="H767" s="53">
        <f t="shared" si="22"/>
        <v>3903</v>
      </c>
      <c r="I767" s="1">
        <f t="shared" si="23"/>
        <v>42954</v>
      </c>
      <c r="J767" s="52">
        <v>2.2000000000000002</v>
      </c>
    </row>
    <row r="768" spans="1:10" x14ac:dyDescent="0.15">
      <c r="A768" s="1">
        <v>42954</v>
      </c>
      <c r="B768" s="24" t="s">
        <v>82</v>
      </c>
      <c r="C768" s="27">
        <v>0.61306712962962961</v>
      </c>
      <c r="D768" s="25" t="s">
        <v>50</v>
      </c>
      <c r="E768" s="25" t="s">
        <v>47</v>
      </c>
      <c r="F768" s="52">
        <v>1</v>
      </c>
      <c r="G768" s="52">
        <v>3903</v>
      </c>
      <c r="H768" s="53">
        <f t="shared" si="22"/>
        <v>3903</v>
      </c>
      <c r="I768" s="1">
        <f t="shared" si="23"/>
        <v>42954</v>
      </c>
      <c r="J768" s="52">
        <v>2.2000000000000002</v>
      </c>
    </row>
    <row r="769" spans="1:10" x14ac:dyDescent="0.15">
      <c r="A769" s="1">
        <v>42954</v>
      </c>
      <c r="B769" s="24" t="s">
        <v>82</v>
      </c>
      <c r="C769" s="27">
        <v>0.61307870370370365</v>
      </c>
      <c r="D769" s="25" t="s">
        <v>50</v>
      </c>
      <c r="E769" s="25" t="s">
        <v>47</v>
      </c>
      <c r="F769" s="52">
        <v>1</v>
      </c>
      <c r="G769" s="52">
        <v>3903</v>
      </c>
      <c r="H769" s="53">
        <f t="shared" si="22"/>
        <v>3903</v>
      </c>
      <c r="I769" s="1">
        <f t="shared" si="23"/>
        <v>42954</v>
      </c>
      <c r="J769" s="52">
        <v>2.2000000000000002</v>
      </c>
    </row>
    <row r="770" spans="1:10" x14ac:dyDescent="0.15">
      <c r="A770" s="1">
        <v>42954</v>
      </c>
      <c r="B770" s="24" t="s">
        <v>82</v>
      </c>
      <c r="C770" s="27">
        <v>0.61327546296296298</v>
      </c>
      <c r="D770" s="25" t="s">
        <v>50</v>
      </c>
      <c r="E770" s="25" t="s">
        <v>47</v>
      </c>
      <c r="F770" s="52">
        <v>1</v>
      </c>
      <c r="G770" s="52">
        <v>3903</v>
      </c>
      <c r="H770" s="53">
        <f t="shared" ref="H770:H833" si="24">G770*F770</f>
        <v>3903</v>
      </c>
      <c r="I770" s="1">
        <f t="shared" ref="I770:I833" si="25">IF(C770&gt;0.7046875,WORKDAY(A770,-1),A770)</f>
        <v>42954</v>
      </c>
      <c r="J770" s="52">
        <v>2.2000000000000002</v>
      </c>
    </row>
    <row r="771" spans="1:10" x14ac:dyDescent="0.15">
      <c r="A771" s="1">
        <v>42954</v>
      </c>
      <c r="B771" s="24" t="s">
        <v>82</v>
      </c>
      <c r="C771" s="27">
        <v>0.61327546296296298</v>
      </c>
      <c r="D771" s="25" t="s">
        <v>50</v>
      </c>
      <c r="E771" s="25" t="s">
        <v>47</v>
      </c>
      <c r="F771" s="52">
        <v>1</v>
      </c>
      <c r="G771" s="52">
        <v>3903</v>
      </c>
      <c r="H771" s="53">
        <f t="shared" si="24"/>
        <v>3903</v>
      </c>
      <c r="I771" s="1">
        <f t="shared" si="25"/>
        <v>42954</v>
      </c>
      <c r="J771" s="52">
        <v>2.2000000000000002</v>
      </c>
    </row>
    <row r="772" spans="1:10" x14ac:dyDescent="0.15">
      <c r="A772" s="1">
        <v>42954</v>
      </c>
      <c r="B772" s="24" t="s">
        <v>82</v>
      </c>
      <c r="C772" s="27">
        <v>0.61327546296296298</v>
      </c>
      <c r="D772" s="25" t="s">
        <v>50</v>
      </c>
      <c r="E772" s="25" t="s">
        <v>47</v>
      </c>
      <c r="F772" s="52">
        <v>1</v>
      </c>
      <c r="G772" s="52">
        <v>3903</v>
      </c>
      <c r="H772" s="53">
        <f t="shared" si="24"/>
        <v>3903</v>
      </c>
      <c r="I772" s="1">
        <f t="shared" si="25"/>
        <v>42954</v>
      </c>
      <c r="J772" s="52">
        <v>2.2000000000000002</v>
      </c>
    </row>
    <row r="773" spans="1:10" x14ac:dyDescent="0.15">
      <c r="A773" s="1">
        <v>42954</v>
      </c>
      <c r="B773" s="24" t="s">
        <v>82</v>
      </c>
      <c r="C773" s="27">
        <v>0.61327546296296298</v>
      </c>
      <c r="D773" s="25" t="s">
        <v>50</v>
      </c>
      <c r="E773" s="25" t="s">
        <v>47</v>
      </c>
      <c r="F773" s="52">
        <v>1</v>
      </c>
      <c r="G773" s="52">
        <v>3903</v>
      </c>
      <c r="H773" s="53">
        <f t="shared" si="24"/>
        <v>3903</v>
      </c>
      <c r="I773" s="1">
        <f t="shared" si="25"/>
        <v>42954</v>
      </c>
      <c r="J773" s="52">
        <v>2.2000000000000002</v>
      </c>
    </row>
    <row r="774" spans="1:10" x14ac:dyDescent="0.15">
      <c r="A774" s="1">
        <v>42954</v>
      </c>
      <c r="B774" s="24" t="s">
        <v>82</v>
      </c>
      <c r="C774" s="27">
        <v>0.61327546296296298</v>
      </c>
      <c r="D774" s="25" t="s">
        <v>50</v>
      </c>
      <c r="E774" s="25" t="s">
        <v>47</v>
      </c>
      <c r="F774" s="52">
        <v>1</v>
      </c>
      <c r="G774" s="52">
        <v>3903</v>
      </c>
      <c r="H774" s="53">
        <f t="shared" si="24"/>
        <v>3903</v>
      </c>
      <c r="I774" s="1">
        <f t="shared" si="25"/>
        <v>42954</v>
      </c>
      <c r="J774" s="52">
        <v>2.2000000000000002</v>
      </c>
    </row>
    <row r="775" spans="1:10" x14ac:dyDescent="0.15">
      <c r="A775" s="1">
        <v>42954</v>
      </c>
      <c r="B775" s="24" t="s">
        <v>82</v>
      </c>
      <c r="C775" s="27">
        <v>0.61327546296296298</v>
      </c>
      <c r="D775" s="25" t="s">
        <v>50</v>
      </c>
      <c r="E775" s="25" t="s">
        <v>47</v>
      </c>
      <c r="F775" s="52">
        <v>1</v>
      </c>
      <c r="G775" s="52">
        <v>3903</v>
      </c>
      <c r="H775" s="53">
        <f t="shared" si="24"/>
        <v>3903</v>
      </c>
      <c r="I775" s="1">
        <f t="shared" si="25"/>
        <v>42954</v>
      </c>
      <c r="J775" s="52">
        <v>2.2000000000000002</v>
      </c>
    </row>
    <row r="776" spans="1:10" x14ac:dyDescent="0.15">
      <c r="A776" s="1">
        <v>42954</v>
      </c>
      <c r="B776" s="24" t="s">
        <v>82</v>
      </c>
      <c r="C776" s="27">
        <v>0.61334490740740744</v>
      </c>
      <c r="D776" s="25" t="s">
        <v>50</v>
      </c>
      <c r="E776" s="25" t="s">
        <v>47</v>
      </c>
      <c r="F776" s="52">
        <v>5</v>
      </c>
      <c r="G776" s="52">
        <v>3903</v>
      </c>
      <c r="H776" s="53">
        <f t="shared" si="24"/>
        <v>19515</v>
      </c>
      <c r="I776" s="1">
        <f t="shared" si="25"/>
        <v>42954</v>
      </c>
      <c r="J776" s="52">
        <v>11</v>
      </c>
    </row>
    <row r="777" spans="1:10" x14ac:dyDescent="0.15">
      <c r="A777" s="1">
        <v>42954</v>
      </c>
      <c r="B777" s="24" t="s">
        <v>82</v>
      </c>
      <c r="C777" s="27">
        <v>0.6133912037037037</v>
      </c>
      <c r="D777" s="25" t="s">
        <v>50</v>
      </c>
      <c r="E777" s="25" t="s">
        <v>47</v>
      </c>
      <c r="F777" s="52">
        <v>5</v>
      </c>
      <c r="G777" s="52">
        <v>3903</v>
      </c>
      <c r="H777" s="53">
        <f t="shared" si="24"/>
        <v>19515</v>
      </c>
      <c r="I777" s="1">
        <f t="shared" si="25"/>
        <v>42954</v>
      </c>
      <c r="J777" s="52">
        <v>11</v>
      </c>
    </row>
    <row r="778" spans="1:10" x14ac:dyDescent="0.15">
      <c r="A778" s="1">
        <v>42954</v>
      </c>
      <c r="B778" s="24" t="s">
        <v>82</v>
      </c>
      <c r="C778" s="27">
        <v>0.61342592592592593</v>
      </c>
      <c r="D778" s="25" t="s">
        <v>50</v>
      </c>
      <c r="E778" s="25" t="s">
        <v>47</v>
      </c>
      <c r="F778" s="52">
        <v>5</v>
      </c>
      <c r="G778" s="52">
        <v>3903</v>
      </c>
      <c r="H778" s="53">
        <f t="shared" si="24"/>
        <v>19515</v>
      </c>
      <c r="I778" s="1">
        <f t="shared" si="25"/>
        <v>42954</v>
      </c>
      <c r="J778" s="52">
        <v>11</v>
      </c>
    </row>
    <row r="779" spans="1:10" x14ac:dyDescent="0.15">
      <c r="A779" s="1">
        <v>42954</v>
      </c>
      <c r="B779" s="24" t="s">
        <v>82</v>
      </c>
      <c r="C779" s="27">
        <v>0.61344907407407401</v>
      </c>
      <c r="D779" s="25" t="s">
        <v>50</v>
      </c>
      <c r="E779" s="25" t="s">
        <v>47</v>
      </c>
      <c r="F779" s="52">
        <v>5</v>
      </c>
      <c r="G779" s="52">
        <v>3903</v>
      </c>
      <c r="H779" s="53">
        <f t="shared" si="24"/>
        <v>19515</v>
      </c>
      <c r="I779" s="1">
        <f t="shared" si="25"/>
        <v>42954</v>
      </c>
      <c r="J779" s="52">
        <v>11</v>
      </c>
    </row>
    <row r="780" spans="1:10" x14ac:dyDescent="0.15">
      <c r="A780" s="1">
        <v>42954</v>
      </c>
      <c r="B780" s="24" t="s">
        <v>82</v>
      </c>
      <c r="C780" s="27">
        <v>0.6136921296296296</v>
      </c>
      <c r="D780" s="25" t="s">
        <v>50</v>
      </c>
      <c r="E780" s="25" t="s">
        <v>47</v>
      </c>
      <c r="F780" s="52">
        <v>2</v>
      </c>
      <c r="G780" s="52">
        <v>3904</v>
      </c>
      <c r="H780" s="53">
        <f t="shared" si="24"/>
        <v>7808</v>
      </c>
      <c r="I780" s="1">
        <f t="shared" si="25"/>
        <v>42954</v>
      </c>
      <c r="J780" s="52">
        <v>4.4000000000000004</v>
      </c>
    </row>
    <row r="781" spans="1:10" x14ac:dyDescent="0.15">
      <c r="A781" s="1">
        <v>42954</v>
      </c>
      <c r="B781" s="24" t="s">
        <v>82</v>
      </c>
      <c r="C781" s="27">
        <v>0.6136921296296296</v>
      </c>
      <c r="D781" s="25" t="s">
        <v>50</v>
      </c>
      <c r="E781" s="25" t="s">
        <v>47</v>
      </c>
      <c r="F781" s="52">
        <v>3</v>
      </c>
      <c r="G781" s="52">
        <v>3904</v>
      </c>
      <c r="H781" s="53">
        <f t="shared" si="24"/>
        <v>11712</v>
      </c>
      <c r="I781" s="1">
        <f t="shared" si="25"/>
        <v>42954</v>
      </c>
      <c r="J781" s="52">
        <v>6.6</v>
      </c>
    </row>
    <row r="782" spans="1:10" x14ac:dyDescent="0.15">
      <c r="A782" s="1">
        <v>42954</v>
      </c>
      <c r="B782" s="24" t="s">
        <v>82</v>
      </c>
      <c r="C782" s="27">
        <v>0.61417824074074068</v>
      </c>
      <c r="D782" s="25" t="s">
        <v>50</v>
      </c>
      <c r="E782" s="25" t="s">
        <v>47</v>
      </c>
      <c r="F782" s="52">
        <v>2</v>
      </c>
      <c r="G782" s="52">
        <v>3904</v>
      </c>
      <c r="H782" s="53">
        <f t="shared" si="24"/>
        <v>7808</v>
      </c>
      <c r="I782" s="1">
        <f t="shared" si="25"/>
        <v>42954</v>
      </c>
      <c r="J782" s="52">
        <v>4.4000000000000004</v>
      </c>
    </row>
    <row r="783" spans="1:10" x14ac:dyDescent="0.15">
      <c r="A783" s="1">
        <v>42954</v>
      </c>
      <c r="B783" s="24" t="s">
        <v>82</v>
      </c>
      <c r="C783" s="27">
        <v>0.61417824074074068</v>
      </c>
      <c r="D783" s="25" t="s">
        <v>50</v>
      </c>
      <c r="E783" s="25" t="s">
        <v>47</v>
      </c>
      <c r="F783" s="52">
        <v>1</v>
      </c>
      <c r="G783" s="52">
        <v>3904</v>
      </c>
      <c r="H783" s="53">
        <f t="shared" si="24"/>
        <v>3904</v>
      </c>
      <c r="I783" s="1">
        <f t="shared" si="25"/>
        <v>42954</v>
      </c>
      <c r="J783" s="52">
        <v>2.2000000000000002</v>
      </c>
    </row>
    <row r="784" spans="1:10" x14ac:dyDescent="0.15">
      <c r="A784" s="1">
        <v>42954</v>
      </c>
      <c r="B784" s="24" t="s">
        <v>82</v>
      </c>
      <c r="C784" s="27">
        <v>0.61417824074074068</v>
      </c>
      <c r="D784" s="25" t="s">
        <v>50</v>
      </c>
      <c r="E784" s="25" t="s">
        <v>47</v>
      </c>
      <c r="F784" s="52">
        <v>2</v>
      </c>
      <c r="G784" s="52">
        <v>3904</v>
      </c>
      <c r="H784" s="53">
        <f t="shared" si="24"/>
        <v>7808</v>
      </c>
      <c r="I784" s="1">
        <f t="shared" si="25"/>
        <v>42954</v>
      </c>
      <c r="J784" s="52">
        <v>4.4000000000000004</v>
      </c>
    </row>
    <row r="785" spans="1:10" x14ac:dyDescent="0.15">
      <c r="A785" s="1">
        <v>42954</v>
      </c>
      <c r="B785" s="24" t="s">
        <v>82</v>
      </c>
      <c r="C785" s="27">
        <v>0.61421296296296302</v>
      </c>
      <c r="D785" s="25" t="s">
        <v>50</v>
      </c>
      <c r="E785" s="25" t="s">
        <v>47</v>
      </c>
      <c r="F785" s="52">
        <v>5</v>
      </c>
      <c r="G785" s="52">
        <v>3904</v>
      </c>
      <c r="H785" s="53">
        <f t="shared" si="24"/>
        <v>19520</v>
      </c>
      <c r="I785" s="1">
        <f t="shared" si="25"/>
        <v>42954</v>
      </c>
      <c r="J785" s="52">
        <v>11</v>
      </c>
    </row>
    <row r="786" spans="1:10" x14ac:dyDescent="0.15">
      <c r="A786" s="1">
        <v>42954</v>
      </c>
      <c r="B786" s="24" t="s">
        <v>82</v>
      </c>
      <c r="C786" s="27">
        <v>0.61424768518518513</v>
      </c>
      <c r="D786" s="25" t="s">
        <v>50</v>
      </c>
      <c r="E786" s="25" t="s">
        <v>47</v>
      </c>
      <c r="F786" s="52">
        <v>1</v>
      </c>
      <c r="G786" s="52">
        <v>3904</v>
      </c>
      <c r="H786" s="53">
        <f t="shared" si="24"/>
        <v>3904</v>
      </c>
      <c r="I786" s="1">
        <f t="shared" si="25"/>
        <v>42954</v>
      </c>
      <c r="J786" s="52">
        <v>2.2000000000000002</v>
      </c>
    </row>
    <row r="787" spans="1:10" x14ac:dyDescent="0.15">
      <c r="A787" s="1">
        <v>42954</v>
      </c>
      <c r="B787" s="24" t="s">
        <v>82</v>
      </c>
      <c r="C787" s="27">
        <v>0.61424768518518513</v>
      </c>
      <c r="D787" s="25" t="s">
        <v>50</v>
      </c>
      <c r="E787" s="25" t="s">
        <v>47</v>
      </c>
      <c r="F787" s="52">
        <v>1</v>
      </c>
      <c r="G787" s="52">
        <v>3904</v>
      </c>
      <c r="H787" s="53">
        <f t="shared" si="24"/>
        <v>3904</v>
      </c>
      <c r="I787" s="1">
        <f t="shared" si="25"/>
        <v>42954</v>
      </c>
      <c r="J787" s="52">
        <v>2.2000000000000002</v>
      </c>
    </row>
    <row r="788" spans="1:10" x14ac:dyDescent="0.15">
      <c r="A788" s="1">
        <v>42954</v>
      </c>
      <c r="B788" s="24" t="s">
        <v>82</v>
      </c>
      <c r="C788" s="27">
        <v>0.61424768518518513</v>
      </c>
      <c r="D788" s="25" t="s">
        <v>50</v>
      </c>
      <c r="E788" s="25" t="s">
        <v>47</v>
      </c>
      <c r="F788" s="52">
        <v>1</v>
      </c>
      <c r="G788" s="52">
        <v>3904</v>
      </c>
      <c r="H788" s="53">
        <f t="shared" si="24"/>
        <v>3904</v>
      </c>
      <c r="I788" s="1">
        <f t="shared" si="25"/>
        <v>42954</v>
      </c>
      <c r="J788" s="52">
        <v>2.2000000000000002</v>
      </c>
    </row>
    <row r="789" spans="1:10" x14ac:dyDescent="0.15">
      <c r="A789" s="1">
        <v>42954</v>
      </c>
      <c r="B789" s="24" t="s">
        <v>82</v>
      </c>
      <c r="C789" s="27">
        <v>0.61424768518518513</v>
      </c>
      <c r="D789" s="25" t="s">
        <v>50</v>
      </c>
      <c r="E789" s="25" t="s">
        <v>47</v>
      </c>
      <c r="F789" s="52">
        <v>2</v>
      </c>
      <c r="G789" s="52">
        <v>3904</v>
      </c>
      <c r="H789" s="53">
        <f t="shared" si="24"/>
        <v>7808</v>
      </c>
      <c r="I789" s="1">
        <f t="shared" si="25"/>
        <v>42954</v>
      </c>
      <c r="J789" s="52">
        <v>4.4000000000000004</v>
      </c>
    </row>
    <row r="790" spans="1:10" x14ac:dyDescent="0.15">
      <c r="A790" s="1">
        <v>42954</v>
      </c>
      <c r="B790" s="24" t="s">
        <v>82</v>
      </c>
      <c r="C790" s="27">
        <v>0.61430555555555555</v>
      </c>
      <c r="D790" s="25" t="s">
        <v>50</v>
      </c>
      <c r="E790" s="25" t="s">
        <v>47</v>
      </c>
      <c r="F790" s="52">
        <v>2</v>
      </c>
      <c r="G790" s="52">
        <v>3904</v>
      </c>
      <c r="H790" s="53">
        <f t="shared" si="24"/>
        <v>7808</v>
      </c>
      <c r="I790" s="1">
        <f t="shared" si="25"/>
        <v>42954</v>
      </c>
      <c r="J790" s="52">
        <v>4.4000000000000004</v>
      </c>
    </row>
    <row r="791" spans="1:10" x14ac:dyDescent="0.15">
      <c r="A791" s="1">
        <v>42954</v>
      </c>
      <c r="B791" s="24" t="s">
        <v>82</v>
      </c>
      <c r="C791" s="27">
        <v>0.61430555555555555</v>
      </c>
      <c r="D791" s="25" t="s">
        <v>50</v>
      </c>
      <c r="E791" s="25" t="s">
        <v>47</v>
      </c>
      <c r="F791" s="52">
        <v>3</v>
      </c>
      <c r="G791" s="52">
        <v>3904</v>
      </c>
      <c r="H791" s="53">
        <f t="shared" si="24"/>
        <v>11712</v>
      </c>
      <c r="I791" s="1">
        <f t="shared" si="25"/>
        <v>42954</v>
      </c>
      <c r="J791" s="52">
        <v>6.6</v>
      </c>
    </row>
    <row r="792" spans="1:10" x14ac:dyDescent="0.15">
      <c r="A792" s="1">
        <v>42954</v>
      </c>
      <c r="B792" s="24" t="s">
        <v>82</v>
      </c>
      <c r="C792" s="27">
        <v>0.61434027777777778</v>
      </c>
      <c r="D792" s="25" t="s">
        <v>50</v>
      </c>
      <c r="E792" s="25" t="s">
        <v>47</v>
      </c>
      <c r="F792" s="52">
        <v>1</v>
      </c>
      <c r="G792" s="52">
        <v>3904</v>
      </c>
      <c r="H792" s="53">
        <f t="shared" si="24"/>
        <v>3904</v>
      </c>
      <c r="I792" s="1">
        <f t="shared" si="25"/>
        <v>42954</v>
      </c>
      <c r="J792" s="52">
        <v>2.2000000000000002</v>
      </c>
    </row>
    <row r="793" spans="1:10" x14ac:dyDescent="0.15">
      <c r="A793" s="1">
        <v>42954</v>
      </c>
      <c r="B793" s="24" t="s">
        <v>82</v>
      </c>
      <c r="C793" s="27">
        <v>0.61434027777777778</v>
      </c>
      <c r="D793" s="25" t="s">
        <v>50</v>
      </c>
      <c r="E793" s="25" t="s">
        <v>47</v>
      </c>
      <c r="F793" s="52">
        <v>1</v>
      </c>
      <c r="G793" s="52">
        <v>3904</v>
      </c>
      <c r="H793" s="53">
        <f t="shared" si="24"/>
        <v>3904</v>
      </c>
      <c r="I793" s="1">
        <f t="shared" si="25"/>
        <v>42954</v>
      </c>
      <c r="J793" s="52">
        <v>2.2000000000000002</v>
      </c>
    </row>
    <row r="794" spans="1:10" x14ac:dyDescent="0.15">
      <c r="A794" s="1">
        <v>42954</v>
      </c>
      <c r="B794" s="24" t="s">
        <v>82</v>
      </c>
      <c r="C794" s="27">
        <v>0.61434027777777778</v>
      </c>
      <c r="D794" s="25" t="s">
        <v>50</v>
      </c>
      <c r="E794" s="25" t="s">
        <v>47</v>
      </c>
      <c r="F794" s="52">
        <v>2</v>
      </c>
      <c r="G794" s="52">
        <v>3904</v>
      </c>
      <c r="H794" s="53">
        <f t="shared" si="24"/>
        <v>7808</v>
      </c>
      <c r="I794" s="1">
        <f t="shared" si="25"/>
        <v>42954</v>
      </c>
      <c r="J794" s="52">
        <v>4.4000000000000004</v>
      </c>
    </row>
    <row r="795" spans="1:10" x14ac:dyDescent="0.15">
      <c r="A795" s="1">
        <v>42954</v>
      </c>
      <c r="B795" s="24" t="s">
        <v>82</v>
      </c>
      <c r="C795" s="27">
        <v>0.61434027777777778</v>
      </c>
      <c r="D795" s="25" t="s">
        <v>50</v>
      </c>
      <c r="E795" s="25" t="s">
        <v>47</v>
      </c>
      <c r="F795" s="52">
        <v>1</v>
      </c>
      <c r="G795" s="52">
        <v>3904</v>
      </c>
      <c r="H795" s="53">
        <f t="shared" si="24"/>
        <v>3904</v>
      </c>
      <c r="I795" s="1">
        <f t="shared" si="25"/>
        <v>42954</v>
      </c>
      <c r="J795" s="52">
        <v>2.2000000000000002</v>
      </c>
    </row>
    <row r="796" spans="1:10" x14ac:dyDescent="0.15">
      <c r="A796" s="1">
        <v>42954</v>
      </c>
      <c r="B796" s="24" t="s">
        <v>82</v>
      </c>
      <c r="C796" s="27">
        <v>0.61444444444444446</v>
      </c>
      <c r="D796" s="25" t="s">
        <v>50</v>
      </c>
      <c r="E796" s="25" t="s">
        <v>47</v>
      </c>
      <c r="F796" s="52">
        <v>2</v>
      </c>
      <c r="G796" s="52">
        <v>3903</v>
      </c>
      <c r="H796" s="53">
        <f t="shared" si="24"/>
        <v>7806</v>
      </c>
      <c r="I796" s="1">
        <f t="shared" si="25"/>
        <v>42954</v>
      </c>
      <c r="J796" s="52">
        <v>4.4000000000000004</v>
      </c>
    </row>
    <row r="797" spans="1:10" x14ac:dyDescent="0.15">
      <c r="A797" s="1">
        <v>42954</v>
      </c>
      <c r="B797" s="24" t="s">
        <v>82</v>
      </c>
      <c r="C797" s="27">
        <v>0.61444444444444446</v>
      </c>
      <c r="D797" s="25" t="s">
        <v>50</v>
      </c>
      <c r="E797" s="25" t="s">
        <v>47</v>
      </c>
      <c r="F797" s="52">
        <v>5</v>
      </c>
      <c r="G797" s="52">
        <v>3903</v>
      </c>
      <c r="H797" s="53">
        <f t="shared" si="24"/>
        <v>19515</v>
      </c>
      <c r="I797" s="1">
        <f t="shared" si="25"/>
        <v>42954</v>
      </c>
      <c r="J797" s="52">
        <v>11</v>
      </c>
    </row>
    <row r="798" spans="1:10" x14ac:dyDescent="0.15">
      <c r="A798" s="1">
        <v>42954</v>
      </c>
      <c r="B798" s="24" t="s">
        <v>82</v>
      </c>
      <c r="C798" s="27">
        <v>0.61444444444444446</v>
      </c>
      <c r="D798" s="25" t="s">
        <v>50</v>
      </c>
      <c r="E798" s="25" t="s">
        <v>47</v>
      </c>
      <c r="F798" s="52">
        <v>1</v>
      </c>
      <c r="G798" s="52">
        <v>3904</v>
      </c>
      <c r="H798" s="53">
        <f t="shared" si="24"/>
        <v>3904</v>
      </c>
      <c r="I798" s="1">
        <f t="shared" si="25"/>
        <v>42954</v>
      </c>
      <c r="J798" s="52">
        <v>2.2000000000000002</v>
      </c>
    </row>
    <row r="799" spans="1:10" x14ac:dyDescent="0.15">
      <c r="A799" s="1">
        <v>42954</v>
      </c>
      <c r="B799" s="24" t="s">
        <v>82</v>
      </c>
      <c r="C799" s="27">
        <v>0.61444444444444446</v>
      </c>
      <c r="D799" s="25" t="s">
        <v>50</v>
      </c>
      <c r="E799" s="25" t="s">
        <v>47</v>
      </c>
      <c r="F799" s="52">
        <v>4</v>
      </c>
      <c r="G799" s="52">
        <v>3904</v>
      </c>
      <c r="H799" s="53">
        <f t="shared" si="24"/>
        <v>15616</v>
      </c>
      <c r="I799" s="1">
        <f t="shared" si="25"/>
        <v>42954</v>
      </c>
      <c r="J799" s="52">
        <v>8.8000000000000007</v>
      </c>
    </row>
    <row r="800" spans="1:10" x14ac:dyDescent="0.15">
      <c r="A800" s="1">
        <v>42954</v>
      </c>
      <c r="B800" s="24" t="s">
        <v>82</v>
      </c>
      <c r="C800" s="27">
        <v>0.61449074074074073</v>
      </c>
      <c r="D800" s="25" t="s">
        <v>50</v>
      </c>
      <c r="E800" s="25" t="s">
        <v>47</v>
      </c>
      <c r="F800" s="52">
        <v>3</v>
      </c>
      <c r="G800" s="52">
        <v>3903</v>
      </c>
      <c r="H800" s="53">
        <f t="shared" si="24"/>
        <v>11709</v>
      </c>
      <c r="I800" s="1">
        <f t="shared" si="25"/>
        <v>42954</v>
      </c>
      <c r="J800" s="52">
        <v>6.6</v>
      </c>
    </row>
    <row r="801" spans="1:10" x14ac:dyDescent="0.15">
      <c r="A801" s="1">
        <v>42954</v>
      </c>
      <c r="B801" s="24" t="s">
        <v>82</v>
      </c>
      <c r="C801" s="27">
        <v>0.61456018518518518</v>
      </c>
      <c r="D801" s="25" t="s">
        <v>50</v>
      </c>
      <c r="E801" s="25" t="s">
        <v>47</v>
      </c>
      <c r="F801" s="52">
        <v>1</v>
      </c>
      <c r="G801" s="52">
        <v>3903</v>
      </c>
      <c r="H801" s="53">
        <f t="shared" si="24"/>
        <v>3903</v>
      </c>
      <c r="I801" s="1">
        <f t="shared" si="25"/>
        <v>42954</v>
      </c>
      <c r="J801" s="52">
        <v>2.2000000000000002</v>
      </c>
    </row>
    <row r="802" spans="1:10" x14ac:dyDescent="0.15">
      <c r="A802" s="1">
        <v>42954</v>
      </c>
      <c r="B802" s="24" t="s">
        <v>82</v>
      </c>
      <c r="C802" s="27">
        <v>0.61456018518518518</v>
      </c>
      <c r="D802" s="25" t="s">
        <v>50</v>
      </c>
      <c r="E802" s="25" t="s">
        <v>47</v>
      </c>
      <c r="F802" s="52">
        <v>2</v>
      </c>
      <c r="G802" s="52">
        <v>3903</v>
      </c>
      <c r="H802" s="53">
        <f t="shared" si="24"/>
        <v>7806</v>
      </c>
      <c r="I802" s="1">
        <f t="shared" si="25"/>
        <v>42954</v>
      </c>
      <c r="J802" s="52">
        <v>4.4000000000000004</v>
      </c>
    </row>
    <row r="803" spans="1:10" x14ac:dyDescent="0.15">
      <c r="A803" s="1">
        <v>42954</v>
      </c>
      <c r="B803" s="24" t="s">
        <v>82</v>
      </c>
      <c r="C803" s="27">
        <v>0.61456018518518518</v>
      </c>
      <c r="D803" s="25" t="s">
        <v>50</v>
      </c>
      <c r="E803" s="25" t="s">
        <v>47</v>
      </c>
      <c r="F803" s="52">
        <v>2</v>
      </c>
      <c r="G803" s="52">
        <v>3903</v>
      </c>
      <c r="H803" s="53">
        <f t="shared" si="24"/>
        <v>7806</v>
      </c>
      <c r="I803" s="1">
        <f t="shared" si="25"/>
        <v>42954</v>
      </c>
      <c r="J803" s="52">
        <v>4.4000000000000004</v>
      </c>
    </row>
    <row r="804" spans="1:10" x14ac:dyDescent="0.15">
      <c r="A804" s="1">
        <v>42954</v>
      </c>
      <c r="B804" s="24" t="s">
        <v>82</v>
      </c>
      <c r="C804" s="27">
        <v>0.61461805555555549</v>
      </c>
      <c r="D804" s="25" t="s">
        <v>50</v>
      </c>
      <c r="E804" s="25" t="s">
        <v>47</v>
      </c>
      <c r="F804" s="52">
        <v>1</v>
      </c>
      <c r="G804" s="52">
        <v>3903</v>
      </c>
      <c r="H804" s="53">
        <f t="shared" si="24"/>
        <v>3903</v>
      </c>
      <c r="I804" s="1">
        <f t="shared" si="25"/>
        <v>42954</v>
      </c>
      <c r="J804" s="52">
        <v>2.2000000000000002</v>
      </c>
    </row>
    <row r="805" spans="1:10" x14ac:dyDescent="0.15">
      <c r="A805" s="1">
        <v>42954</v>
      </c>
      <c r="B805" s="24" t="s">
        <v>82</v>
      </c>
      <c r="C805" s="27">
        <v>0.61462962962962964</v>
      </c>
      <c r="D805" s="25" t="s">
        <v>50</v>
      </c>
      <c r="E805" s="25" t="s">
        <v>47</v>
      </c>
      <c r="F805" s="52">
        <v>1</v>
      </c>
      <c r="G805" s="52">
        <v>3903</v>
      </c>
      <c r="H805" s="53">
        <f t="shared" si="24"/>
        <v>3903</v>
      </c>
      <c r="I805" s="1">
        <f t="shared" si="25"/>
        <v>42954</v>
      </c>
      <c r="J805" s="52">
        <v>2.2000000000000002</v>
      </c>
    </row>
    <row r="806" spans="1:10" x14ac:dyDescent="0.15">
      <c r="A806" s="1">
        <v>42954</v>
      </c>
      <c r="B806" s="24" t="s">
        <v>82</v>
      </c>
      <c r="C806" s="27">
        <v>0.61464120370370368</v>
      </c>
      <c r="D806" s="25" t="s">
        <v>50</v>
      </c>
      <c r="E806" s="25" t="s">
        <v>47</v>
      </c>
      <c r="F806" s="52">
        <v>1</v>
      </c>
      <c r="G806" s="52">
        <v>3903</v>
      </c>
      <c r="H806" s="53">
        <f t="shared" si="24"/>
        <v>3903</v>
      </c>
      <c r="I806" s="1">
        <f t="shared" si="25"/>
        <v>42954</v>
      </c>
      <c r="J806" s="52">
        <v>2.2000000000000002</v>
      </c>
    </row>
    <row r="807" spans="1:10" x14ac:dyDescent="0.15">
      <c r="A807" s="1">
        <v>42954</v>
      </c>
      <c r="B807" s="24" t="s">
        <v>82</v>
      </c>
      <c r="C807" s="27">
        <v>0.61464120370370368</v>
      </c>
      <c r="D807" s="25" t="s">
        <v>50</v>
      </c>
      <c r="E807" s="25" t="s">
        <v>47</v>
      </c>
      <c r="F807" s="52">
        <v>1</v>
      </c>
      <c r="G807" s="52">
        <v>3903</v>
      </c>
      <c r="H807" s="53">
        <f t="shared" si="24"/>
        <v>3903</v>
      </c>
      <c r="I807" s="1">
        <f t="shared" si="25"/>
        <v>42954</v>
      </c>
      <c r="J807" s="52">
        <v>2.2000000000000002</v>
      </c>
    </row>
    <row r="808" spans="1:10" x14ac:dyDescent="0.15">
      <c r="A808" s="1">
        <v>42954</v>
      </c>
      <c r="B808" s="24" t="s">
        <v>82</v>
      </c>
      <c r="C808" s="27">
        <v>0.61468749999999994</v>
      </c>
      <c r="D808" s="25" t="s">
        <v>50</v>
      </c>
      <c r="E808" s="25" t="s">
        <v>47</v>
      </c>
      <c r="F808" s="52">
        <v>1</v>
      </c>
      <c r="G808" s="52">
        <v>3903</v>
      </c>
      <c r="H808" s="53">
        <f t="shared" si="24"/>
        <v>3903</v>
      </c>
      <c r="I808" s="1">
        <f t="shared" si="25"/>
        <v>42954</v>
      </c>
      <c r="J808" s="52">
        <v>2.2000000000000002</v>
      </c>
    </row>
    <row r="809" spans="1:10" x14ac:dyDescent="0.15">
      <c r="A809" s="1">
        <v>42954</v>
      </c>
      <c r="B809" s="24" t="s">
        <v>82</v>
      </c>
      <c r="C809" s="27">
        <v>0.61512731481481475</v>
      </c>
      <c r="D809" s="25" t="s">
        <v>50</v>
      </c>
      <c r="E809" s="25" t="s">
        <v>47</v>
      </c>
      <c r="F809" s="52">
        <v>1</v>
      </c>
      <c r="G809" s="52">
        <v>3903</v>
      </c>
      <c r="H809" s="53">
        <f t="shared" si="24"/>
        <v>3903</v>
      </c>
      <c r="I809" s="1">
        <f t="shared" si="25"/>
        <v>42954</v>
      </c>
      <c r="J809" s="52">
        <v>2.2000000000000002</v>
      </c>
    </row>
    <row r="810" spans="1:10" x14ac:dyDescent="0.15">
      <c r="A810" s="1">
        <v>42954</v>
      </c>
      <c r="B810" s="24" t="s">
        <v>82</v>
      </c>
      <c r="C810" s="27">
        <v>0.6151388888888889</v>
      </c>
      <c r="D810" s="25" t="s">
        <v>50</v>
      </c>
      <c r="E810" s="25" t="s">
        <v>47</v>
      </c>
      <c r="F810" s="52">
        <v>1</v>
      </c>
      <c r="G810" s="52">
        <v>3903</v>
      </c>
      <c r="H810" s="53">
        <f t="shared" si="24"/>
        <v>3903</v>
      </c>
      <c r="I810" s="1">
        <f t="shared" si="25"/>
        <v>42954</v>
      </c>
      <c r="J810" s="52">
        <v>2.2000000000000002</v>
      </c>
    </row>
    <row r="811" spans="1:10" x14ac:dyDescent="0.15">
      <c r="A811" s="1">
        <v>42954</v>
      </c>
      <c r="B811" s="24" t="s">
        <v>82</v>
      </c>
      <c r="C811" s="27">
        <v>0.61515046296296294</v>
      </c>
      <c r="D811" s="25" t="s">
        <v>50</v>
      </c>
      <c r="E811" s="25" t="s">
        <v>47</v>
      </c>
      <c r="F811" s="52">
        <v>1</v>
      </c>
      <c r="G811" s="52">
        <v>3903</v>
      </c>
      <c r="H811" s="53">
        <f t="shared" si="24"/>
        <v>3903</v>
      </c>
      <c r="I811" s="1">
        <f t="shared" si="25"/>
        <v>42954</v>
      </c>
      <c r="J811" s="52">
        <v>2.2000000000000002</v>
      </c>
    </row>
    <row r="812" spans="1:10" x14ac:dyDescent="0.15">
      <c r="A812" s="1">
        <v>42954</v>
      </c>
      <c r="B812" s="24" t="s">
        <v>82</v>
      </c>
      <c r="C812" s="27">
        <v>0.61516203703703709</v>
      </c>
      <c r="D812" s="25" t="s">
        <v>50</v>
      </c>
      <c r="E812" s="25" t="s">
        <v>47</v>
      </c>
      <c r="F812" s="52">
        <v>1</v>
      </c>
      <c r="G812" s="52">
        <v>3903</v>
      </c>
      <c r="H812" s="53">
        <f t="shared" si="24"/>
        <v>3903</v>
      </c>
      <c r="I812" s="1">
        <f t="shared" si="25"/>
        <v>42954</v>
      </c>
      <c r="J812" s="52">
        <v>2.2000000000000002</v>
      </c>
    </row>
    <row r="813" spans="1:10" x14ac:dyDescent="0.15">
      <c r="A813" s="1">
        <v>42954</v>
      </c>
      <c r="B813" s="24" t="s">
        <v>82</v>
      </c>
      <c r="C813" s="27">
        <v>0.61518518518518517</v>
      </c>
      <c r="D813" s="25" t="s">
        <v>50</v>
      </c>
      <c r="E813" s="25" t="s">
        <v>47</v>
      </c>
      <c r="F813" s="52">
        <v>1</v>
      </c>
      <c r="G813" s="52">
        <v>3903</v>
      </c>
      <c r="H813" s="53">
        <f t="shared" si="24"/>
        <v>3903</v>
      </c>
      <c r="I813" s="1">
        <f t="shared" si="25"/>
        <v>42954</v>
      </c>
      <c r="J813" s="52">
        <v>2.2000000000000002</v>
      </c>
    </row>
    <row r="814" spans="1:10" x14ac:dyDescent="0.15">
      <c r="A814" s="1">
        <v>42954</v>
      </c>
      <c r="B814" s="24" t="s">
        <v>82</v>
      </c>
      <c r="C814" s="27">
        <v>0.61524305555555558</v>
      </c>
      <c r="D814" s="25" t="s">
        <v>50</v>
      </c>
      <c r="E814" s="25" t="s">
        <v>47</v>
      </c>
      <c r="F814" s="52">
        <v>5</v>
      </c>
      <c r="G814" s="52">
        <v>3903</v>
      </c>
      <c r="H814" s="53">
        <f t="shared" si="24"/>
        <v>19515</v>
      </c>
      <c r="I814" s="1">
        <f t="shared" si="25"/>
        <v>42954</v>
      </c>
      <c r="J814" s="52">
        <v>11</v>
      </c>
    </row>
    <row r="815" spans="1:10" x14ac:dyDescent="0.15">
      <c r="A815" s="1">
        <v>42954</v>
      </c>
      <c r="B815" s="24" t="s">
        <v>82</v>
      </c>
      <c r="C815" s="27">
        <v>0.61530092592592589</v>
      </c>
      <c r="D815" s="25" t="s">
        <v>50</v>
      </c>
      <c r="E815" s="25" t="s">
        <v>47</v>
      </c>
      <c r="F815" s="52">
        <v>1</v>
      </c>
      <c r="G815" s="52">
        <v>3902</v>
      </c>
      <c r="H815" s="53">
        <f t="shared" si="24"/>
        <v>3902</v>
      </c>
      <c r="I815" s="1">
        <f t="shared" si="25"/>
        <v>42954</v>
      </c>
      <c r="J815" s="52">
        <v>2.2000000000000002</v>
      </c>
    </row>
    <row r="816" spans="1:10" x14ac:dyDescent="0.15">
      <c r="A816" s="1">
        <v>42954</v>
      </c>
      <c r="B816" s="24" t="s">
        <v>82</v>
      </c>
      <c r="C816" s="27">
        <v>0.61530092592592589</v>
      </c>
      <c r="D816" s="25" t="s">
        <v>50</v>
      </c>
      <c r="E816" s="25" t="s">
        <v>47</v>
      </c>
      <c r="F816" s="52">
        <v>1</v>
      </c>
      <c r="G816" s="52">
        <v>3902</v>
      </c>
      <c r="H816" s="53">
        <f t="shared" si="24"/>
        <v>3902</v>
      </c>
      <c r="I816" s="1">
        <f t="shared" si="25"/>
        <v>42954</v>
      </c>
      <c r="J816" s="52">
        <v>2.2000000000000002</v>
      </c>
    </row>
    <row r="817" spans="1:10" x14ac:dyDescent="0.15">
      <c r="A817" s="1">
        <v>42954</v>
      </c>
      <c r="B817" s="24" t="s">
        <v>82</v>
      </c>
      <c r="C817" s="27">
        <v>0.61531250000000004</v>
      </c>
      <c r="D817" s="25" t="s">
        <v>50</v>
      </c>
      <c r="E817" s="25" t="s">
        <v>47</v>
      </c>
      <c r="F817" s="52">
        <v>1</v>
      </c>
      <c r="G817" s="52">
        <v>3902</v>
      </c>
      <c r="H817" s="53">
        <f t="shared" si="24"/>
        <v>3902</v>
      </c>
      <c r="I817" s="1">
        <f t="shared" si="25"/>
        <v>42954</v>
      </c>
      <c r="J817" s="52">
        <v>2.2000000000000002</v>
      </c>
    </row>
    <row r="818" spans="1:10" x14ac:dyDescent="0.15">
      <c r="A818" s="1">
        <v>42954</v>
      </c>
      <c r="B818" s="24" t="s">
        <v>82</v>
      </c>
      <c r="C818" s="27">
        <v>0.61532407407407408</v>
      </c>
      <c r="D818" s="25" t="s">
        <v>50</v>
      </c>
      <c r="E818" s="25" t="s">
        <v>47</v>
      </c>
      <c r="F818" s="52">
        <v>1</v>
      </c>
      <c r="G818" s="52">
        <v>3902</v>
      </c>
      <c r="H818" s="53">
        <f t="shared" si="24"/>
        <v>3902</v>
      </c>
      <c r="I818" s="1">
        <f t="shared" si="25"/>
        <v>42954</v>
      </c>
      <c r="J818" s="52">
        <v>2.2000000000000002</v>
      </c>
    </row>
    <row r="819" spans="1:10" x14ac:dyDescent="0.15">
      <c r="A819" s="1">
        <v>42954</v>
      </c>
      <c r="B819" s="24" t="s">
        <v>82</v>
      </c>
      <c r="C819" s="27">
        <v>0.61532407407407408</v>
      </c>
      <c r="D819" s="25" t="s">
        <v>50</v>
      </c>
      <c r="E819" s="25" t="s">
        <v>47</v>
      </c>
      <c r="F819" s="52">
        <v>1</v>
      </c>
      <c r="G819" s="52">
        <v>3902</v>
      </c>
      <c r="H819" s="53">
        <f t="shared" si="24"/>
        <v>3902</v>
      </c>
      <c r="I819" s="1">
        <f t="shared" si="25"/>
        <v>42954</v>
      </c>
      <c r="J819" s="52">
        <v>2.2000000000000002</v>
      </c>
    </row>
    <row r="820" spans="1:10" x14ac:dyDescent="0.15">
      <c r="A820" s="1">
        <v>42954</v>
      </c>
      <c r="B820" s="24" t="s">
        <v>82</v>
      </c>
      <c r="C820" s="27">
        <v>0.6154398148148148</v>
      </c>
      <c r="D820" s="25" t="s">
        <v>50</v>
      </c>
      <c r="E820" s="25" t="s">
        <v>47</v>
      </c>
      <c r="F820" s="52">
        <v>1</v>
      </c>
      <c r="G820" s="52">
        <v>3902</v>
      </c>
      <c r="H820" s="53">
        <f t="shared" si="24"/>
        <v>3902</v>
      </c>
      <c r="I820" s="1">
        <f t="shared" si="25"/>
        <v>42954</v>
      </c>
      <c r="J820" s="52">
        <v>2.2000000000000002</v>
      </c>
    </row>
    <row r="821" spans="1:10" x14ac:dyDescent="0.15">
      <c r="A821" s="1">
        <v>42954</v>
      </c>
      <c r="B821" s="24" t="s">
        <v>82</v>
      </c>
      <c r="C821" s="27">
        <v>0.61546296296296299</v>
      </c>
      <c r="D821" s="25" t="s">
        <v>50</v>
      </c>
      <c r="E821" s="25" t="s">
        <v>47</v>
      </c>
      <c r="F821" s="52">
        <v>4</v>
      </c>
      <c r="G821" s="52">
        <v>3902</v>
      </c>
      <c r="H821" s="53">
        <f t="shared" si="24"/>
        <v>15608</v>
      </c>
      <c r="I821" s="1">
        <f t="shared" si="25"/>
        <v>42954</v>
      </c>
      <c r="J821" s="52">
        <v>8.8000000000000007</v>
      </c>
    </row>
    <row r="822" spans="1:10" x14ac:dyDescent="0.15">
      <c r="A822" s="1">
        <v>42954</v>
      </c>
      <c r="B822" s="24" t="s">
        <v>82</v>
      </c>
      <c r="C822" s="27">
        <v>0.61562499999999998</v>
      </c>
      <c r="D822" s="25" t="s">
        <v>50</v>
      </c>
      <c r="E822" s="25" t="s">
        <v>47</v>
      </c>
      <c r="F822" s="52">
        <v>1</v>
      </c>
      <c r="G822" s="52">
        <v>3902</v>
      </c>
      <c r="H822" s="53">
        <f t="shared" si="24"/>
        <v>3902</v>
      </c>
      <c r="I822" s="1">
        <f t="shared" si="25"/>
        <v>42954</v>
      </c>
      <c r="J822" s="52">
        <v>2.2000000000000002</v>
      </c>
    </row>
    <row r="823" spans="1:10" x14ac:dyDescent="0.15">
      <c r="A823" s="1">
        <v>42954</v>
      </c>
      <c r="B823" s="24" t="s">
        <v>82</v>
      </c>
      <c r="C823" s="27">
        <v>0.61563657407407402</v>
      </c>
      <c r="D823" s="25" t="s">
        <v>50</v>
      </c>
      <c r="E823" s="25" t="s">
        <v>47</v>
      </c>
      <c r="F823" s="52">
        <v>1</v>
      </c>
      <c r="G823" s="52">
        <v>3902</v>
      </c>
      <c r="H823" s="53">
        <f t="shared" si="24"/>
        <v>3902</v>
      </c>
      <c r="I823" s="1">
        <f t="shared" si="25"/>
        <v>42954</v>
      </c>
      <c r="J823" s="52">
        <v>2.2000000000000002</v>
      </c>
    </row>
    <row r="824" spans="1:10" x14ac:dyDescent="0.15">
      <c r="A824" s="1">
        <v>42954</v>
      </c>
      <c r="B824" s="24" t="s">
        <v>82</v>
      </c>
      <c r="C824" s="27">
        <v>0.61565972222222221</v>
      </c>
      <c r="D824" s="25" t="s">
        <v>50</v>
      </c>
      <c r="E824" s="25" t="s">
        <v>47</v>
      </c>
      <c r="F824" s="52">
        <v>3</v>
      </c>
      <c r="G824" s="52">
        <v>3902</v>
      </c>
      <c r="H824" s="53">
        <f t="shared" si="24"/>
        <v>11706</v>
      </c>
      <c r="I824" s="1">
        <f t="shared" si="25"/>
        <v>42954</v>
      </c>
      <c r="J824" s="52">
        <v>6.6</v>
      </c>
    </row>
    <row r="825" spans="1:10" x14ac:dyDescent="0.15">
      <c r="A825" s="1">
        <v>42954</v>
      </c>
      <c r="B825" s="24" t="s">
        <v>82</v>
      </c>
      <c r="C825" s="27">
        <v>0.61574074074074081</v>
      </c>
      <c r="D825" s="25" t="s">
        <v>50</v>
      </c>
      <c r="E825" s="25" t="s">
        <v>47</v>
      </c>
      <c r="F825" s="52">
        <v>5</v>
      </c>
      <c r="G825" s="52">
        <v>3901</v>
      </c>
      <c r="H825" s="53">
        <f t="shared" si="24"/>
        <v>19505</v>
      </c>
      <c r="I825" s="1">
        <f t="shared" si="25"/>
        <v>42954</v>
      </c>
      <c r="J825" s="52">
        <v>11</v>
      </c>
    </row>
    <row r="826" spans="1:10" x14ac:dyDescent="0.15">
      <c r="A826" s="1">
        <v>42954</v>
      </c>
      <c r="B826" s="24" t="s">
        <v>82</v>
      </c>
      <c r="C826" s="27">
        <v>0.62141203703703707</v>
      </c>
      <c r="D826" s="25" t="s">
        <v>50</v>
      </c>
      <c r="E826" s="25" t="s">
        <v>47</v>
      </c>
      <c r="F826" s="52">
        <v>5</v>
      </c>
      <c r="G826" s="52">
        <v>3910</v>
      </c>
      <c r="H826" s="53">
        <f t="shared" si="24"/>
        <v>19550</v>
      </c>
      <c r="I826" s="1">
        <f t="shared" si="25"/>
        <v>42954</v>
      </c>
      <c r="J826" s="52">
        <v>11</v>
      </c>
    </row>
    <row r="827" spans="1:10" x14ac:dyDescent="0.15">
      <c r="A827" s="1">
        <v>42954</v>
      </c>
      <c r="B827" s="24" t="s">
        <v>82</v>
      </c>
      <c r="C827" s="27">
        <v>0.62158564814814821</v>
      </c>
      <c r="D827" s="25" t="s">
        <v>50</v>
      </c>
      <c r="E827" s="25" t="s">
        <v>47</v>
      </c>
      <c r="F827" s="52">
        <v>3</v>
      </c>
      <c r="G827" s="52">
        <v>3910</v>
      </c>
      <c r="H827" s="53">
        <f t="shared" si="24"/>
        <v>11730</v>
      </c>
      <c r="I827" s="1">
        <f t="shared" si="25"/>
        <v>42954</v>
      </c>
      <c r="J827" s="52">
        <v>6.6</v>
      </c>
    </row>
    <row r="828" spans="1:10" x14ac:dyDescent="0.15">
      <c r="A828" s="1">
        <v>42954</v>
      </c>
      <c r="B828" s="24" t="s">
        <v>82</v>
      </c>
      <c r="C828" s="27">
        <v>0.62158564814814821</v>
      </c>
      <c r="D828" s="25" t="s">
        <v>50</v>
      </c>
      <c r="E828" s="25" t="s">
        <v>47</v>
      </c>
      <c r="F828" s="52">
        <v>2</v>
      </c>
      <c r="G828" s="52">
        <v>3910</v>
      </c>
      <c r="H828" s="53">
        <f t="shared" si="24"/>
        <v>7820</v>
      </c>
      <c r="I828" s="1">
        <f t="shared" si="25"/>
        <v>42954</v>
      </c>
      <c r="J828" s="52">
        <v>4.4000000000000004</v>
      </c>
    </row>
    <row r="829" spans="1:10" x14ac:dyDescent="0.15">
      <c r="A829" s="1">
        <v>42954</v>
      </c>
      <c r="B829" s="24" t="s">
        <v>82</v>
      </c>
      <c r="C829" s="27">
        <v>0.6216666666666667</v>
      </c>
      <c r="D829" s="25" t="s">
        <v>50</v>
      </c>
      <c r="E829" s="25" t="s">
        <v>47</v>
      </c>
      <c r="F829" s="52">
        <v>1</v>
      </c>
      <c r="G829" s="52">
        <v>3910</v>
      </c>
      <c r="H829" s="53">
        <f t="shared" si="24"/>
        <v>3910</v>
      </c>
      <c r="I829" s="1">
        <f t="shared" si="25"/>
        <v>42954</v>
      </c>
      <c r="J829" s="52">
        <v>2.2000000000000002</v>
      </c>
    </row>
    <row r="830" spans="1:10" x14ac:dyDescent="0.15">
      <c r="A830" s="1">
        <v>42954</v>
      </c>
      <c r="B830" s="24" t="s">
        <v>82</v>
      </c>
      <c r="C830" s="27">
        <v>0.6216666666666667</v>
      </c>
      <c r="D830" s="25" t="s">
        <v>50</v>
      </c>
      <c r="E830" s="25" t="s">
        <v>47</v>
      </c>
      <c r="F830" s="52">
        <v>4</v>
      </c>
      <c r="G830" s="52">
        <v>3910</v>
      </c>
      <c r="H830" s="53">
        <f t="shared" si="24"/>
        <v>15640</v>
      </c>
      <c r="I830" s="1">
        <f t="shared" si="25"/>
        <v>42954</v>
      </c>
      <c r="J830" s="52">
        <v>8.8000000000000007</v>
      </c>
    </row>
    <row r="831" spans="1:10" x14ac:dyDescent="0.15">
      <c r="A831" s="1">
        <v>42954</v>
      </c>
      <c r="B831" s="24" t="s">
        <v>82</v>
      </c>
      <c r="C831" s="27">
        <v>0.62224537037037042</v>
      </c>
      <c r="D831" s="25" t="s">
        <v>50</v>
      </c>
      <c r="E831" s="25" t="s">
        <v>47</v>
      </c>
      <c r="F831" s="52">
        <v>2</v>
      </c>
      <c r="G831" s="52">
        <v>3918</v>
      </c>
      <c r="H831" s="53">
        <f t="shared" si="24"/>
        <v>7836</v>
      </c>
      <c r="I831" s="1">
        <f t="shared" si="25"/>
        <v>42954</v>
      </c>
      <c r="J831" s="52">
        <v>4.4000000000000004</v>
      </c>
    </row>
    <row r="832" spans="1:10" x14ac:dyDescent="0.15">
      <c r="A832" s="1">
        <v>42954</v>
      </c>
      <c r="B832" s="24" t="s">
        <v>82</v>
      </c>
      <c r="C832" s="27">
        <v>0.62229166666666669</v>
      </c>
      <c r="D832" s="25" t="s">
        <v>50</v>
      </c>
      <c r="E832" s="25" t="s">
        <v>47</v>
      </c>
      <c r="F832" s="52">
        <v>2</v>
      </c>
      <c r="G832" s="52">
        <v>3918</v>
      </c>
      <c r="H832" s="53">
        <f t="shared" si="24"/>
        <v>7836</v>
      </c>
      <c r="I832" s="1">
        <f t="shared" si="25"/>
        <v>42954</v>
      </c>
      <c r="J832" s="52">
        <v>4.4000000000000004</v>
      </c>
    </row>
    <row r="833" spans="1:10" x14ac:dyDescent="0.15">
      <c r="A833" s="1">
        <v>42954</v>
      </c>
      <c r="B833" s="24" t="s">
        <v>82</v>
      </c>
      <c r="C833" s="27">
        <v>0.62236111111111114</v>
      </c>
      <c r="D833" s="25" t="s">
        <v>50</v>
      </c>
      <c r="E833" s="25" t="s">
        <v>47</v>
      </c>
      <c r="F833" s="52">
        <v>1</v>
      </c>
      <c r="G833" s="52">
        <v>3918</v>
      </c>
      <c r="H833" s="53">
        <f t="shared" si="24"/>
        <v>3918</v>
      </c>
      <c r="I833" s="1">
        <f t="shared" si="25"/>
        <v>42954</v>
      </c>
      <c r="J833" s="52">
        <v>2.2000000000000002</v>
      </c>
    </row>
    <row r="834" spans="1:10" x14ac:dyDescent="0.15">
      <c r="A834" s="1">
        <v>42954</v>
      </c>
      <c r="B834" s="24" t="s">
        <v>82</v>
      </c>
      <c r="C834" s="27">
        <v>0.62236111111111114</v>
      </c>
      <c r="D834" s="25" t="s">
        <v>50</v>
      </c>
      <c r="E834" s="25" t="s">
        <v>47</v>
      </c>
      <c r="F834" s="52">
        <v>1</v>
      </c>
      <c r="G834" s="52">
        <v>3918</v>
      </c>
      <c r="H834" s="53">
        <f t="shared" ref="H834:H897" si="26">G834*F834</f>
        <v>3918</v>
      </c>
      <c r="I834" s="1">
        <f t="shared" ref="I834:I897" si="27">IF(C834&gt;0.7046875,WORKDAY(A834,-1),A834)</f>
        <v>42954</v>
      </c>
      <c r="J834" s="52">
        <v>2.2000000000000002</v>
      </c>
    </row>
    <row r="835" spans="1:10" x14ac:dyDescent="0.15">
      <c r="A835" s="1">
        <v>42954</v>
      </c>
      <c r="B835" s="24" t="s">
        <v>82</v>
      </c>
      <c r="C835" s="27">
        <v>0.62245370370370368</v>
      </c>
      <c r="D835" s="25" t="s">
        <v>50</v>
      </c>
      <c r="E835" s="25" t="s">
        <v>47</v>
      </c>
      <c r="F835" s="52">
        <v>1</v>
      </c>
      <c r="G835" s="52">
        <v>3920</v>
      </c>
      <c r="H835" s="53">
        <f t="shared" si="26"/>
        <v>3920</v>
      </c>
      <c r="I835" s="1">
        <f t="shared" si="27"/>
        <v>42954</v>
      </c>
      <c r="J835" s="52">
        <v>2.2000000000000002</v>
      </c>
    </row>
    <row r="836" spans="1:10" x14ac:dyDescent="0.15">
      <c r="A836" s="1">
        <v>42954</v>
      </c>
      <c r="B836" s="24" t="s">
        <v>82</v>
      </c>
      <c r="C836" s="27">
        <v>0.62245370370370368</v>
      </c>
      <c r="D836" s="25" t="s">
        <v>50</v>
      </c>
      <c r="E836" s="25" t="s">
        <v>47</v>
      </c>
      <c r="F836" s="52">
        <v>1</v>
      </c>
      <c r="G836" s="52">
        <v>3920</v>
      </c>
      <c r="H836" s="53">
        <f t="shared" si="26"/>
        <v>3920</v>
      </c>
      <c r="I836" s="1">
        <f t="shared" si="27"/>
        <v>42954</v>
      </c>
      <c r="J836" s="52">
        <v>2.2000000000000002</v>
      </c>
    </row>
    <row r="837" spans="1:10" x14ac:dyDescent="0.15">
      <c r="A837" s="1">
        <v>42954</v>
      </c>
      <c r="B837" s="24" t="s">
        <v>82</v>
      </c>
      <c r="C837" s="27">
        <v>0.62252314814814813</v>
      </c>
      <c r="D837" s="25" t="s">
        <v>50</v>
      </c>
      <c r="E837" s="25" t="s">
        <v>47</v>
      </c>
      <c r="F837" s="52">
        <v>2</v>
      </c>
      <c r="G837" s="52">
        <v>3920</v>
      </c>
      <c r="H837" s="53">
        <f t="shared" si="26"/>
        <v>7840</v>
      </c>
      <c r="I837" s="1">
        <f t="shared" si="27"/>
        <v>42954</v>
      </c>
      <c r="J837" s="52">
        <v>4.4000000000000004</v>
      </c>
    </row>
    <row r="838" spans="1:10" x14ac:dyDescent="0.15">
      <c r="A838" s="1">
        <v>42954</v>
      </c>
      <c r="B838" s="24" t="s">
        <v>82</v>
      </c>
      <c r="C838" s="27">
        <v>0.62265046296296289</v>
      </c>
      <c r="D838" s="25" t="s">
        <v>50</v>
      </c>
      <c r="E838" s="25" t="s">
        <v>47</v>
      </c>
      <c r="F838" s="52">
        <v>2</v>
      </c>
      <c r="G838" s="52">
        <v>3920</v>
      </c>
      <c r="H838" s="53">
        <f t="shared" si="26"/>
        <v>7840</v>
      </c>
      <c r="I838" s="1">
        <f t="shared" si="27"/>
        <v>42954</v>
      </c>
      <c r="J838" s="52">
        <v>4.4000000000000004</v>
      </c>
    </row>
    <row r="839" spans="1:10" x14ac:dyDescent="0.15">
      <c r="A839" s="1">
        <v>42954</v>
      </c>
      <c r="B839" s="24" t="s">
        <v>82</v>
      </c>
      <c r="C839" s="27">
        <v>0.62269675925925927</v>
      </c>
      <c r="D839" s="25" t="s">
        <v>50</v>
      </c>
      <c r="E839" s="25" t="s">
        <v>47</v>
      </c>
      <c r="F839" s="52">
        <v>1</v>
      </c>
      <c r="G839" s="52">
        <v>3920</v>
      </c>
      <c r="H839" s="53">
        <f t="shared" si="26"/>
        <v>3920</v>
      </c>
      <c r="I839" s="1">
        <f t="shared" si="27"/>
        <v>42954</v>
      </c>
      <c r="J839" s="52">
        <v>2.2000000000000002</v>
      </c>
    </row>
    <row r="840" spans="1:10" x14ac:dyDescent="0.15">
      <c r="A840" s="1">
        <v>42954</v>
      </c>
      <c r="B840" s="24" t="s">
        <v>82</v>
      </c>
      <c r="C840" s="27">
        <v>0.62288194444444445</v>
      </c>
      <c r="D840" s="25" t="s">
        <v>50</v>
      </c>
      <c r="E840" s="25" t="s">
        <v>47</v>
      </c>
      <c r="F840" s="52">
        <v>5</v>
      </c>
      <c r="G840" s="52">
        <v>3921</v>
      </c>
      <c r="H840" s="53">
        <f t="shared" si="26"/>
        <v>19605</v>
      </c>
      <c r="I840" s="1">
        <f t="shared" si="27"/>
        <v>42954</v>
      </c>
      <c r="J840" s="52">
        <v>11</v>
      </c>
    </row>
    <row r="841" spans="1:10" x14ac:dyDescent="0.15">
      <c r="A841" s="1">
        <v>42954</v>
      </c>
      <c r="B841" s="24" t="s">
        <v>82</v>
      </c>
      <c r="C841" s="27">
        <v>0.62298611111111113</v>
      </c>
      <c r="D841" s="25" t="s">
        <v>50</v>
      </c>
      <c r="E841" s="25" t="s">
        <v>47</v>
      </c>
      <c r="F841" s="52">
        <v>1</v>
      </c>
      <c r="G841" s="52">
        <v>3922</v>
      </c>
      <c r="H841" s="53">
        <f t="shared" si="26"/>
        <v>3922</v>
      </c>
      <c r="I841" s="1">
        <f t="shared" si="27"/>
        <v>42954</v>
      </c>
      <c r="J841" s="52">
        <v>2.2000000000000002</v>
      </c>
    </row>
    <row r="842" spans="1:10" x14ac:dyDescent="0.15">
      <c r="A842" s="1">
        <v>42954</v>
      </c>
      <c r="B842" s="24" t="s">
        <v>82</v>
      </c>
      <c r="C842" s="27">
        <v>0.62298611111111113</v>
      </c>
      <c r="D842" s="25" t="s">
        <v>50</v>
      </c>
      <c r="E842" s="25" t="s">
        <v>47</v>
      </c>
      <c r="F842" s="52">
        <v>3</v>
      </c>
      <c r="G842" s="52">
        <v>3922</v>
      </c>
      <c r="H842" s="53">
        <f t="shared" si="26"/>
        <v>11766</v>
      </c>
      <c r="I842" s="1">
        <f t="shared" si="27"/>
        <v>42954</v>
      </c>
      <c r="J842" s="52">
        <v>6.6</v>
      </c>
    </row>
    <row r="843" spans="1:10" x14ac:dyDescent="0.15">
      <c r="A843" s="1">
        <v>42954</v>
      </c>
      <c r="B843" s="24" t="s">
        <v>82</v>
      </c>
      <c r="C843" s="27">
        <v>0.62298611111111113</v>
      </c>
      <c r="D843" s="25" t="s">
        <v>50</v>
      </c>
      <c r="E843" s="25" t="s">
        <v>47</v>
      </c>
      <c r="F843" s="52">
        <v>1</v>
      </c>
      <c r="G843" s="52">
        <v>3922</v>
      </c>
      <c r="H843" s="53">
        <f t="shared" si="26"/>
        <v>3922</v>
      </c>
      <c r="I843" s="1">
        <f t="shared" si="27"/>
        <v>42954</v>
      </c>
      <c r="J843" s="52">
        <v>2.2000000000000002</v>
      </c>
    </row>
    <row r="844" spans="1:10" x14ac:dyDescent="0.15">
      <c r="A844" s="1">
        <v>42954</v>
      </c>
      <c r="B844" s="24" t="s">
        <v>82</v>
      </c>
      <c r="C844" s="27">
        <v>0.62302083333333336</v>
      </c>
      <c r="D844" s="25" t="s">
        <v>50</v>
      </c>
      <c r="E844" s="25" t="s">
        <v>47</v>
      </c>
      <c r="F844" s="52">
        <v>5</v>
      </c>
      <c r="G844" s="52">
        <v>3922</v>
      </c>
      <c r="H844" s="53">
        <f t="shared" si="26"/>
        <v>19610</v>
      </c>
      <c r="I844" s="1">
        <f t="shared" si="27"/>
        <v>42954</v>
      </c>
      <c r="J844" s="52">
        <v>11</v>
      </c>
    </row>
    <row r="845" spans="1:10" x14ac:dyDescent="0.15">
      <c r="A845" s="1">
        <v>42954</v>
      </c>
      <c r="B845" s="24" t="s">
        <v>82</v>
      </c>
      <c r="C845" s="27">
        <v>0.62312500000000004</v>
      </c>
      <c r="D845" s="25" t="s">
        <v>50</v>
      </c>
      <c r="E845" s="25" t="s">
        <v>47</v>
      </c>
      <c r="F845" s="52">
        <v>1</v>
      </c>
      <c r="G845" s="52">
        <v>3922</v>
      </c>
      <c r="H845" s="53">
        <f t="shared" si="26"/>
        <v>3922</v>
      </c>
      <c r="I845" s="1">
        <f t="shared" si="27"/>
        <v>42954</v>
      </c>
      <c r="J845" s="52">
        <v>2.2000000000000002</v>
      </c>
    </row>
    <row r="846" spans="1:10" x14ac:dyDescent="0.15">
      <c r="A846" s="1">
        <v>42954</v>
      </c>
      <c r="B846" s="24" t="s">
        <v>82</v>
      </c>
      <c r="C846" s="27">
        <v>0.62312500000000004</v>
      </c>
      <c r="D846" s="25" t="s">
        <v>50</v>
      </c>
      <c r="E846" s="25" t="s">
        <v>47</v>
      </c>
      <c r="F846" s="52">
        <v>4</v>
      </c>
      <c r="G846" s="52">
        <v>3922</v>
      </c>
      <c r="H846" s="53">
        <f t="shared" si="26"/>
        <v>15688</v>
      </c>
      <c r="I846" s="1">
        <f t="shared" si="27"/>
        <v>42954</v>
      </c>
      <c r="J846" s="52">
        <v>8.8000000000000007</v>
      </c>
    </row>
    <row r="847" spans="1:10" x14ac:dyDescent="0.15">
      <c r="A847" s="1">
        <v>42954</v>
      </c>
      <c r="B847" s="24" t="s">
        <v>82</v>
      </c>
      <c r="C847" s="27">
        <v>0.62322916666666661</v>
      </c>
      <c r="D847" s="25" t="s">
        <v>50</v>
      </c>
      <c r="E847" s="25" t="s">
        <v>47</v>
      </c>
      <c r="F847" s="52">
        <v>5</v>
      </c>
      <c r="G847" s="52">
        <v>3924</v>
      </c>
      <c r="H847" s="53">
        <f t="shared" si="26"/>
        <v>19620</v>
      </c>
      <c r="I847" s="1">
        <f t="shared" si="27"/>
        <v>42954</v>
      </c>
      <c r="J847" s="52">
        <v>11</v>
      </c>
    </row>
    <row r="848" spans="1:10" x14ac:dyDescent="0.15">
      <c r="A848" s="1">
        <v>42954</v>
      </c>
      <c r="B848" s="24" t="s">
        <v>82</v>
      </c>
      <c r="C848" s="27">
        <v>0.62358796296296293</v>
      </c>
      <c r="D848" s="25" t="s">
        <v>50</v>
      </c>
      <c r="E848" s="25" t="s">
        <v>47</v>
      </c>
      <c r="F848" s="52">
        <v>3</v>
      </c>
      <c r="G848" s="52">
        <v>3923</v>
      </c>
      <c r="H848" s="53">
        <f t="shared" si="26"/>
        <v>11769</v>
      </c>
      <c r="I848" s="1">
        <f t="shared" si="27"/>
        <v>42954</v>
      </c>
      <c r="J848" s="52">
        <v>6.6</v>
      </c>
    </row>
    <row r="849" spans="1:10" x14ac:dyDescent="0.15">
      <c r="A849" s="1">
        <v>42954</v>
      </c>
      <c r="B849" s="24" t="s">
        <v>82</v>
      </c>
      <c r="C849" s="27">
        <v>0.62358796296296293</v>
      </c>
      <c r="D849" s="25" t="s">
        <v>50</v>
      </c>
      <c r="E849" s="25" t="s">
        <v>47</v>
      </c>
      <c r="F849" s="52">
        <v>1</v>
      </c>
      <c r="G849" s="52">
        <v>3923</v>
      </c>
      <c r="H849" s="53">
        <f t="shared" si="26"/>
        <v>3923</v>
      </c>
      <c r="I849" s="1">
        <f t="shared" si="27"/>
        <v>42954</v>
      </c>
      <c r="J849" s="52">
        <v>2.2000000000000002</v>
      </c>
    </row>
    <row r="850" spans="1:10" x14ac:dyDescent="0.15">
      <c r="A850" s="1">
        <v>42954</v>
      </c>
      <c r="B850" s="24" t="s">
        <v>82</v>
      </c>
      <c r="C850" s="27">
        <v>0.62358796296296293</v>
      </c>
      <c r="D850" s="25" t="s">
        <v>50</v>
      </c>
      <c r="E850" s="25" t="s">
        <v>47</v>
      </c>
      <c r="F850" s="52">
        <v>1</v>
      </c>
      <c r="G850" s="52">
        <v>3923</v>
      </c>
      <c r="H850" s="53">
        <f t="shared" si="26"/>
        <v>3923</v>
      </c>
      <c r="I850" s="1">
        <f t="shared" si="27"/>
        <v>42954</v>
      </c>
      <c r="J850" s="52">
        <v>2.2000000000000002</v>
      </c>
    </row>
    <row r="851" spans="1:10" x14ac:dyDescent="0.15">
      <c r="A851" s="1">
        <v>42954</v>
      </c>
      <c r="B851" s="24" t="s">
        <v>82</v>
      </c>
      <c r="C851" s="27">
        <v>0.6239351851851852</v>
      </c>
      <c r="D851" s="25" t="s">
        <v>50</v>
      </c>
      <c r="E851" s="25" t="s">
        <v>47</v>
      </c>
      <c r="F851" s="52">
        <v>5</v>
      </c>
      <c r="G851" s="52">
        <v>3925</v>
      </c>
      <c r="H851" s="53">
        <f t="shared" si="26"/>
        <v>19625</v>
      </c>
      <c r="I851" s="1">
        <f t="shared" si="27"/>
        <v>42954</v>
      </c>
      <c r="J851" s="52">
        <v>11</v>
      </c>
    </row>
    <row r="852" spans="1:10" x14ac:dyDescent="0.15">
      <c r="A852" s="1">
        <v>42954</v>
      </c>
      <c r="B852" s="24" t="s">
        <v>82</v>
      </c>
      <c r="C852" s="27">
        <v>0.62412037037037038</v>
      </c>
      <c r="D852" s="25" t="s">
        <v>50</v>
      </c>
      <c r="E852" s="25" t="s">
        <v>47</v>
      </c>
      <c r="F852" s="52">
        <v>4</v>
      </c>
      <c r="G852" s="52">
        <v>3929</v>
      </c>
      <c r="H852" s="53">
        <f t="shared" si="26"/>
        <v>15716</v>
      </c>
      <c r="I852" s="1">
        <f t="shared" si="27"/>
        <v>42954</v>
      </c>
      <c r="J852" s="52">
        <v>8.8000000000000007</v>
      </c>
    </row>
    <row r="853" spans="1:10" x14ac:dyDescent="0.15">
      <c r="A853" s="1">
        <v>42954</v>
      </c>
      <c r="B853" s="24" t="s">
        <v>82</v>
      </c>
      <c r="C853" s="27">
        <v>0.62412037037037038</v>
      </c>
      <c r="D853" s="25" t="s">
        <v>50</v>
      </c>
      <c r="E853" s="25" t="s">
        <v>47</v>
      </c>
      <c r="F853" s="52">
        <v>1</v>
      </c>
      <c r="G853" s="52">
        <v>3929</v>
      </c>
      <c r="H853" s="53">
        <f t="shared" si="26"/>
        <v>3929</v>
      </c>
      <c r="I853" s="1">
        <f t="shared" si="27"/>
        <v>42954</v>
      </c>
      <c r="J853" s="52">
        <v>2.2000000000000002</v>
      </c>
    </row>
    <row r="854" spans="1:10" x14ac:dyDescent="0.15">
      <c r="A854" s="1">
        <v>42954</v>
      </c>
      <c r="B854" s="24" t="s">
        <v>82</v>
      </c>
      <c r="C854" s="27">
        <v>0.62418981481481484</v>
      </c>
      <c r="D854" s="25" t="s">
        <v>50</v>
      </c>
      <c r="E854" s="25" t="s">
        <v>47</v>
      </c>
      <c r="F854" s="52">
        <v>5</v>
      </c>
      <c r="G854" s="52">
        <v>3929</v>
      </c>
      <c r="H854" s="53">
        <f t="shared" si="26"/>
        <v>19645</v>
      </c>
      <c r="I854" s="1">
        <f t="shared" si="27"/>
        <v>42954</v>
      </c>
      <c r="J854" s="52">
        <v>11</v>
      </c>
    </row>
    <row r="855" spans="1:10" x14ac:dyDescent="0.15">
      <c r="A855" s="1">
        <v>42954</v>
      </c>
      <c r="B855" s="24" t="s">
        <v>82</v>
      </c>
      <c r="C855" s="27">
        <v>0.62418981481481484</v>
      </c>
      <c r="D855" s="25" t="s">
        <v>50</v>
      </c>
      <c r="E855" s="25" t="s">
        <v>47</v>
      </c>
      <c r="F855" s="52">
        <v>5</v>
      </c>
      <c r="G855" s="52">
        <v>3930</v>
      </c>
      <c r="H855" s="53">
        <f t="shared" si="26"/>
        <v>19650</v>
      </c>
      <c r="I855" s="1">
        <f t="shared" si="27"/>
        <v>42954</v>
      </c>
      <c r="J855" s="52">
        <v>11</v>
      </c>
    </row>
    <row r="856" spans="1:10" x14ac:dyDescent="0.15">
      <c r="A856" s="1">
        <v>42954</v>
      </c>
      <c r="B856" s="24" t="s">
        <v>82</v>
      </c>
      <c r="C856" s="27">
        <v>0.62468749999999995</v>
      </c>
      <c r="D856" s="25" t="s">
        <v>48</v>
      </c>
      <c r="E856" s="25" t="s">
        <v>49</v>
      </c>
      <c r="F856" s="52">
        <v>5</v>
      </c>
      <c r="G856" s="52">
        <v>3921</v>
      </c>
      <c r="H856" s="53">
        <f t="shared" si="26"/>
        <v>19605</v>
      </c>
      <c r="I856" s="1">
        <f t="shared" si="27"/>
        <v>42954</v>
      </c>
      <c r="J856" s="52">
        <v>11</v>
      </c>
    </row>
    <row r="857" spans="1:10" x14ac:dyDescent="0.15">
      <c r="A857" s="1">
        <v>42954</v>
      </c>
      <c r="B857" s="24" t="s">
        <v>82</v>
      </c>
      <c r="C857" s="27">
        <v>0.62468749999999995</v>
      </c>
      <c r="D857" s="25" t="s">
        <v>48</v>
      </c>
      <c r="E857" s="25" t="s">
        <v>49</v>
      </c>
      <c r="F857" s="52">
        <v>1</v>
      </c>
      <c r="G857" s="52">
        <v>3921</v>
      </c>
      <c r="H857" s="53">
        <f t="shared" si="26"/>
        <v>3921</v>
      </c>
      <c r="I857" s="1">
        <f t="shared" si="27"/>
        <v>42954</v>
      </c>
      <c r="J857" s="52">
        <v>2.2000000000000002</v>
      </c>
    </row>
    <row r="858" spans="1:10" x14ac:dyDescent="0.15">
      <c r="A858" s="1">
        <v>42954</v>
      </c>
      <c r="B858" s="24" t="s">
        <v>82</v>
      </c>
      <c r="C858" s="27">
        <v>0.62468749999999995</v>
      </c>
      <c r="D858" s="25" t="s">
        <v>48</v>
      </c>
      <c r="E858" s="25" t="s">
        <v>49</v>
      </c>
      <c r="F858" s="52">
        <v>1</v>
      </c>
      <c r="G858" s="52">
        <v>3921</v>
      </c>
      <c r="H858" s="53">
        <f t="shared" si="26"/>
        <v>3921</v>
      </c>
      <c r="I858" s="1">
        <f t="shared" si="27"/>
        <v>42954</v>
      </c>
      <c r="J858" s="52">
        <v>2.2000000000000002</v>
      </c>
    </row>
    <row r="859" spans="1:10" x14ac:dyDescent="0.15">
      <c r="A859" s="1">
        <v>42954</v>
      </c>
      <c r="B859" s="24" t="s">
        <v>82</v>
      </c>
      <c r="C859" s="27">
        <v>0.62468749999999995</v>
      </c>
      <c r="D859" s="25" t="s">
        <v>48</v>
      </c>
      <c r="E859" s="25" t="s">
        <v>49</v>
      </c>
      <c r="F859" s="52">
        <v>2</v>
      </c>
      <c r="G859" s="52">
        <v>3921</v>
      </c>
      <c r="H859" s="53">
        <f t="shared" si="26"/>
        <v>7842</v>
      </c>
      <c r="I859" s="1">
        <f t="shared" si="27"/>
        <v>42954</v>
      </c>
      <c r="J859" s="52">
        <v>4.4000000000000004</v>
      </c>
    </row>
    <row r="860" spans="1:10" x14ac:dyDescent="0.15">
      <c r="A860" s="1">
        <v>42954</v>
      </c>
      <c r="B860" s="24" t="s">
        <v>82</v>
      </c>
      <c r="C860" s="27">
        <v>0.62468749999999995</v>
      </c>
      <c r="D860" s="25" t="s">
        <v>48</v>
      </c>
      <c r="E860" s="25" t="s">
        <v>49</v>
      </c>
      <c r="F860" s="52">
        <v>1</v>
      </c>
      <c r="G860" s="52">
        <v>3921</v>
      </c>
      <c r="H860" s="53">
        <f t="shared" si="26"/>
        <v>3921</v>
      </c>
      <c r="I860" s="1">
        <f t="shared" si="27"/>
        <v>42954</v>
      </c>
      <c r="J860" s="52">
        <v>2.2000000000000002</v>
      </c>
    </row>
    <row r="861" spans="1:10" x14ac:dyDescent="0.15">
      <c r="A861" s="1">
        <v>42955</v>
      </c>
      <c r="B861" s="24" t="s">
        <v>82</v>
      </c>
      <c r="C861" s="27">
        <v>0.39672453703703708</v>
      </c>
      <c r="D861" s="25" t="s">
        <v>84</v>
      </c>
      <c r="E861" s="25" t="s">
        <v>47</v>
      </c>
      <c r="F861" s="52">
        <v>1</v>
      </c>
      <c r="G861" s="52">
        <v>3977</v>
      </c>
      <c r="H861" s="53">
        <f t="shared" si="26"/>
        <v>3977</v>
      </c>
      <c r="I861" s="1">
        <f t="shared" si="27"/>
        <v>42955</v>
      </c>
      <c r="J861" s="52">
        <v>2.2000000000000002</v>
      </c>
    </row>
    <row r="862" spans="1:10" x14ac:dyDescent="0.15">
      <c r="A862" s="1">
        <v>42955</v>
      </c>
      <c r="B862" s="24" t="s">
        <v>82</v>
      </c>
      <c r="C862" s="27">
        <v>0.39672453703703708</v>
      </c>
      <c r="D862" s="25" t="s">
        <v>50</v>
      </c>
      <c r="E862" s="25" t="s">
        <v>47</v>
      </c>
      <c r="F862" s="52">
        <v>4</v>
      </c>
      <c r="G862" s="52">
        <v>3977</v>
      </c>
      <c r="H862" s="53">
        <f t="shared" si="26"/>
        <v>15908</v>
      </c>
      <c r="I862" s="1">
        <f t="shared" si="27"/>
        <v>42955</v>
      </c>
      <c r="J862" s="52">
        <v>8.8000000000000007</v>
      </c>
    </row>
    <row r="863" spans="1:10" x14ac:dyDescent="0.15">
      <c r="A863" s="1">
        <v>42955</v>
      </c>
      <c r="B863" s="24" t="s">
        <v>82</v>
      </c>
      <c r="C863" s="27">
        <v>0.39678240740740739</v>
      </c>
      <c r="D863" s="25" t="s">
        <v>50</v>
      </c>
      <c r="E863" s="25" t="s">
        <v>47</v>
      </c>
      <c r="F863" s="52">
        <v>5</v>
      </c>
      <c r="G863" s="52">
        <v>3976</v>
      </c>
      <c r="H863" s="53">
        <f t="shared" si="26"/>
        <v>19880</v>
      </c>
      <c r="I863" s="1">
        <f t="shared" si="27"/>
        <v>42955</v>
      </c>
      <c r="J863" s="52">
        <v>11</v>
      </c>
    </row>
    <row r="864" spans="1:10" x14ac:dyDescent="0.15">
      <c r="A864" s="1">
        <v>42955</v>
      </c>
      <c r="B864" s="24" t="s">
        <v>82</v>
      </c>
      <c r="C864" s="27">
        <v>0.39681712962962962</v>
      </c>
      <c r="D864" s="25" t="s">
        <v>50</v>
      </c>
      <c r="E864" s="25" t="s">
        <v>47</v>
      </c>
      <c r="F864" s="52">
        <v>5</v>
      </c>
      <c r="G864" s="52">
        <v>3976</v>
      </c>
      <c r="H864" s="53">
        <f t="shared" si="26"/>
        <v>19880</v>
      </c>
      <c r="I864" s="1">
        <f t="shared" si="27"/>
        <v>42955</v>
      </c>
      <c r="J864" s="52">
        <v>11</v>
      </c>
    </row>
    <row r="865" spans="1:10" x14ac:dyDescent="0.15">
      <c r="A865" s="1">
        <v>42955</v>
      </c>
      <c r="B865" s="24" t="s">
        <v>82</v>
      </c>
      <c r="C865" s="27">
        <v>0.39693287037037034</v>
      </c>
      <c r="D865" s="25" t="s">
        <v>50</v>
      </c>
      <c r="E865" s="25" t="s">
        <v>47</v>
      </c>
      <c r="F865" s="52">
        <v>1</v>
      </c>
      <c r="G865" s="52">
        <v>3976</v>
      </c>
      <c r="H865" s="53">
        <f t="shared" si="26"/>
        <v>3976</v>
      </c>
      <c r="I865" s="1">
        <f t="shared" si="27"/>
        <v>42955</v>
      </c>
      <c r="J865" s="52">
        <v>2.2000000000000002</v>
      </c>
    </row>
    <row r="866" spans="1:10" x14ac:dyDescent="0.15">
      <c r="A866" s="1">
        <v>42955</v>
      </c>
      <c r="B866" s="24" t="s">
        <v>82</v>
      </c>
      <c r="C866" s="27">
        <v>0.39693287037037034</v>
      </c>
      <c r="D866" s="25" t="s">
        <v>50</v>
      </c>
      <c r="E866" s="25" t="s">
        <v>47</v>
      </c>
      <c r="F866" s="52">
        <v>2</v>
      </c>
      <c r="G866" s="52">
        <v>3976</v>
      </c>
      <c r="H866" s="53">
        <f t="shared" si="26"/>
        <v>7952</v>
      </c>
      <c r="I866" s="1">
        <f t="shared" si="27"/>
        <v>42955</v>
      </c>
      <c r="J866" s="52">
        <v>4.4000000000000004</v>
      </c>
    </row>
    <row r="867" spans="1:10" x14ac:dyDescent="0.15">
      <c r="A867" s="1">
        <v>42955</v>
      </c>
      <c r="B867" s="24" t="s">
        <v>82</v>
      </c>
      <c r="C867" s="27">
        <v>0.39693287037037034</v>
      </c>
      <c r="D867" s="25" t="s">
        <v>50</v>
      </c>
      <c r="E867" s="25" t="s">
        <v>47</v>
      </c>
      <c r="F867" s="52">
        <v>2</v>
      </c>
      <c r="G867" s="52">
        <v>3976</v>
      </c>
      <c r="H867" s="53">
        <f t="shared" si="26"/>
        <v>7952</v>
      </c>
      <c r="I867" s="1">
        <f t="shared" si="27"/>
        <v>42955</v>
      </c>
      <c r="J867" s="52">
        <v>4.4000000000000004</v>
      </c>
    </row>
    <row r="868" spans="1:10" x14ac:dyDescent="0.15">
      <c r="A868" s="1">
        <v>42955</v>
      </c>
      <c r="B868" s="24" t="s">
        <v>82</v>
      </c>
      <c r="C868" s="27">
        <v>0.39702546296296298</v>
      </c>
      <c r="D868" s="25" t="s">
        <v>50</v>
      </c>
      <c r="E868" s="25" t="s">
        <v>47</v>
      </c>
      <c r="F868" s="52">
        <v>1</v>
      </c>
      <c r="G868" s="52">
        <v>3976</v>
      </c>
      <c r="H868" s="53">
        <f t="shared" si="26"/>
        <v>3976</v>
      </c>
      <c r="I868" s="1">
        <f t="shared" si="27"/>
        <v>42955</v>
      </c>
      <c r="J868" s="52">
        <v>2.2000000000000002</v>
      </c>
    </row>
    <row r="869" spans="1:10" x14ac:dyDescent="0.15">
      <c r="A869" s="1">
        <v>42955</v>
      </c>
      <c r="B869" s="24" t="s">
        <v>82</v>
      </c>
      <c r="C869" s="27">
        <v>0.39702546296296298</v>
      </c>
      <c r="D869" s="25" t="s">
        <v>50</v>
      </c>
      <c r="E869" s="25" t="s">
        <v>47</v>
      </c>
      <c r="F869" s="52">
        <v>3</v>
      </c>
      <c r="G869" s="52">
        <v>3976</v>
      </c>
      <c r="H869" s="53">
        <f t="shared" si="26"/>
        <v>11928</v>
      </c>
      <c r="I869" s="1">
        <f t="shared" si="27"/>
        <v>42955</v>
      </c>
      <c r="J869" s="52">
        <v>6.6</v>
      </c>
    </row>
    <row r="870" spans="1:10" x14ac:dyDescent="0.15">
      <c r="A870" s="1">
        <v>42955</v>
      </c>
      <c r="B870" s="24" t="s">
        <v>82</v>
      </c>
      <c r="C870" s="27">
        <v>0.39702546296296298</v>
      </c>
      <c r="D870" s="25" t="s">
        <v>50</v>
      </c>
      <c r="E870" s="25" t="s">
        <v>47</v>
      </c>
      <c r="F870" s="52">
        <v>1</v>
      </c>
      <c r="G870" s="52">
        <v>3976</v>
      </c>
      <c r="H870" s="53">
        <f t="shared" si="26"/>
        <v>3976</v>
      </c>
      <c r="I870" s="1">
        <f t="shared" si="27"/>
        <v>42955</v>
      </c>
      <c r="J870" s="52">
        <v>2.2000000000000002</v>
      </c>
    </row>
    <row r="871" spans="1:10" x14ac:dyDescent="0.15">
      <c r="A871" s="1">
        <v>42955</v>
      </c>
      <c r="B871" s="24" t="s">
        <v>82</v>
      </c>
      <c r="C871" s="27">
        <v>0.39712962962962961</v>
      </c>
      <c r="D871" s="25" t="s">
        <v>50</v>
      </c>
      <c r="E871" s="25" t="s">
        <v>47</v>
      </c>
      <c r="F871" s="52">
        <v>1</v>
      </c>
      <c r="G871" s="52">
        <v>3976</v>
      </c>
      <c r="H871" s="53">
        <f t="shared" si="26"/>
        <v>3976</v>
      </c>
      <c r="I871" s="1">
        <f t="shared" si="27"/>
        <v>42955</v>
      </c>
      <c r="J871" s="52">
        <v>2.2000000000000002</v>
      </c>
    </row>
    <row r="872" spans="1:10" x14ac:dyDescent="0.15">
      <c r="A872" s="1">
        <v>42955</v>
      </c>
      <c r="B872" s="24" t="s">
        <v>82</v>
      </c>
      <c r="C872" s="27">
        <v>0.39712962962962961</v>
      </c>
      <c r="D872" s="25" t="s">
        <v>50</v>
      </c>
      <c r="E872" s="25" t="s">
        <v>47</v>
      </c>
      <c r="F872" s="52">
        <v>4</v>
      </c>
      <c r="G872" s="52">
        <v>3976</v>
      </c>
      <c r="H872" s="53">
        <f t="shared" si="26"/>
        <v>15904</v>
      </c>
      <c r="I872" s="1">
        <f t="shared" si="27"/>
        <v>42955</v>
      </c>
      <c r="J872" s="52">
        <v>8.8000000000000007</v>
      </c>
    </row>
    <row r="873" spans="1:10" x14ac:dyDescent="0.15">
      <c r="A873" s="1">
        <v>42955</v>
      </c>
      <c r="B873" s="24" t="s">
        <v>82</v>
      </c>
      <c r="C873" s="27">
        <v>0.39718750000000003</v>
      </c>
      <c r="D873" s="25" t="s">
        <v>50</v>
      </c>
      <c r="E873" s="25" t="s">
        <v>47</v>
      </c>
      <c r="F873" s="52">
        <v>5</v>
      </c>
      <c r="G873" s="52">
        <v>3975</v>
      </c>
      <c r="H873" s="53">
        <f t="shared" si="26"/>
        <v>19875</v>
      </c>
      <c r="I873" s="1">
        <f t="shared" si="27"/>
        <v>42955</v>
      </c>
      <c r="J873" s="52">
        <v>11</v>
      </c>
    </row>
    <row r="874" spans="1:10" x14ac:dyDescent="0.15">
      <c r="A874" s="1">
        <v>42955</v>
      </c>
      <c r="B874" s="24" t="s">
        <v>82</v>
      </c>
      <c r="C874" s="27">
        <v>0.39737268518518515</v>
      </c>
      <c r="D874" s="25" t="s">
        <v>50</v>
      </c>
      <c r="E874" s="25" t="s">
        <v>47</v>
      </c>
      <c r="F874" s="52">
        <v>5</v>
      </c>
      <c r="G874" s="52">
        <v>3975</v>
      </c>
      <c r="H874" s="53">
        <f t="shared" si="26"/>
        <v>19875</v>
      </c>
      <c r="I874" s="1">
        <f t="shared" si="27"/>
        <v>42955</v>
      </c>
      <c r="J874" s="52">
        <v>11</v>
      </c>
    </row>
    <row r="875" spans="1:10" x14ac:dyDescent="0.15">
      <c r="A875" s="1">
        <v>42955</v>
      </c>
      <c r="B875" s="24" t="s">
        <v>82</v>
      </c>
      <c r="C875" s="27">
        <v>0.39746527777777779</v>
      </c>
      <c r="D875" s="25" t="s">
        <v>50</v>
      </c>
      <c r="E875" s="25" t="s">
        <v>47</v>
      </c>
      <c r="F875" s="52">
        <v>5</v>
      </c>
      <c r="G875" s="52">
        <v>3975</v>
      </c>
      <c r="H875" s="53">
        <f t="shared" si="26"/>
        <v>19875</v>
      </c>
      <c r="I875" s="1">
        <f t="shared" si="27"/>
        <v>42955</v>
      </c>
      <c r="J875" s="52">
        <v>11</v>
      </c>
    </row>
    <row r="876" spans="1:10" x14ac:dyDescent="0.15">
      <c r="A876" s="1">
        <v>42955</v>
      </c>
      <c r="B876" s="24" t="s">
        <v>82</v>
      </c>
      <c r="C876" s="27">
        <v>0.39778935185185182</v>
      </c>
      <c r="D876" s="25" t="s">
        <v>50</v>
      </c>
      <c r="E876" s="25" t="s">
        <v>47</v>
      </c>
      <c r="F876" s="52">
        <v>1</v>
      </c>
      <c r="G876" s="52">
        <v>3975</v>
      </c>
      <c r="H876" s="53">
        <f t="shared" si="26"/>
        <v>3975</v>
      </c>
      <c r="I876" s="1">
        <f t="shared" si="27"/>
        <v>42955</v>
      </c>
      <c r="J876" s="52">
        <v>2.2000000000000002</v>
      </c>
    </row>
    <row r="877" spans="1:10" x14ac:dyDescent="0.15">
      <c r="A877" s="1">
        <v>42955</v>
      </c>
      <c r="B877" s="24" t="s">
        <v>82</v>
      </c>
      <c r="C877" s="27">
        <v>0.39778935185185182</v>
      </c>
      <c r="D877" s="25" t="s">
        <v>50</v>
      </c>
      <c r="E877" s="25" t="s">
        <v>47</v>
      </c>
      <c r="F877" s="52">
        <v>4</v>
      </c>
      <c r="G877" s="52">
        <v>3975</v>
      </c>
      <c r="H877" s="53">
        <f t="shared" si="26"/>
        <v>15900</v>
      </c>
      <c r="I877" s="1">
        <f t="shared" si="27"/>
        <v>42955</v>
      </c>
      <c r="J877" s="52">
        <v>8.8000000000000007</v>
      </c>
    </row>
    <row r="878" spans="1:10" x14ac:dyDescent="0.15">
      <c r="A878" s="1">
        <v>42955</v>
      </c>
      <c r="B878" s="24" t="s">
        <v>82</v>
      </c>
      <c r="C878" s="27">
        <v>0.5869212962962963</v>
      </c>
      <c r="D878" s="25" t="s">
        <v>50</v>
      </c>
      <c r="E878" s="25" t="s">
        <v>47</v>
      </c>
      <c r="F878" s="52">
        <v>2</v>
      </c>
      <c r="G878" s="52">
        <v>3990</v>
      </c>
      <c r="H878" s="53">
        <f t="shared" si="26"/>
        <v>7980</v>
      </c>
      <c r="I878" s="1">
        <f t="shared" si="27"/>
        <v>42955</v>
      </c>
      <c r="J878" s="52">
        <v>4.4000000000000004</v>
      </c>
    </row>
    <row r="879" spans="1:10" x14ac:dyDescent="0.15">
      <c r="A879" s="1">
        <v>42955</v>
      </c>
      <c r="B879" s="24" t="s">
        <v>82</v>
      </c>
      <c r="C879" s="27">
        <v>0.5869212962962963</v>
      </c>
      <c r="D879" s="25" t="s">
        <v>50</v>
      </c>
      <c r="E879" s="25" t="s">
        <v>47</v>
      </c>
      <c r="F879" s="52">
        <v>1</v>
      </c>
      <c r="G879" s="52">
        <v>3990</v>
      </c>
      <c r="H879" s="53">
        <f t="shared" si="26"/>
        <v>3990</v>
      </c>
      <c r="I879" s="1">
        <f t="shared" si="27"/>
        <v>42955</v>
      </c>
      <c r="J879" s="52">
        <v>2.2000000000000002</v>
      </c>
    </row>
    <row r="880" spans="1:10" x14ac:dyDescent="0.15">
      <c r="A880" s="1">
        <v>42955</v>
      </c>
      <c r="B880" s="24" t="s">
        <v>82</v>
      </c>
      <c r="C880" s="27">
        <v>0.5869212962962963</v>
      </c>
      <c r="D880" s="25" t="s">
        <v>50</v>
      </c>
      <c r="E880" s="25" t="s">
        <v>47</v>
      </c>
      <c r="F880" s="52">
        <v>2</v>
      </c>
      <c r="G880" s="52">
        <v>3990</v>
      </c>
      <c r="H880" s="53">
        <f t="shared" si="26"/>
        <v>7980</v>
      </c>
      <c r="I880" s="1">
        <f t="shared" si="27"/>
        <v>42955</v>
      </c>
      <c r="J880" s="52">
        <v>4.4000000000000004</v>
      </c>
    </row>
    <row r="881" spans="1:10" x14ac:dyDescent="0.15">
      <c r="A881" s="1">
        <v>42955</v>
      </c>
      <c r="B881" s="24" t="s">
        <v>82</v>
      </c>
      <c r="C881" s="27">
        <v>0.58824074074074073</v>
      </c>
      <c r="D881" s="25" t="s">
        <v>50</v>
      </c>
      <c r="E881" s="25" t="s">
        <v>47</v>
      </c>
      <c r="F881" s="52">
        <v>1</v>
      </c>
      <c r="G881" s="52">
        <v>3985</v>
      </c>
      <c r="H881" s="53">
        <f t="shared" si="26"/>
        <v>3985</v>
      </c>
      <c r="I881" s="1">
        <f t="shared" si="27"/>
        <v>42955</v>
      </c>
      <c r="J881" s="52">
        <v>2.2000000000000002</v>
      </c>
    </row>
    <row r="882" spans="1:10" x14ac:dyDescent="0.15">
      <c r="A882" s="1">
        <v>42955</v>
      </c>
      <c r="B882" s="24" t="s">
        <v>82</v>
      </c>
      <c r="C882" s="27">
        <v>0.58825231481481477</v>
      </c>
      <c r="D882" s="25" t="s">
        <v>50</v>
      </c>
      <c r="E882" s="25" t="s">
        <v>47</v>
      </c>
      <c r="F882" s="52">
        <v>1</v>
      </c>
      <c r="G882" s="52">
        <v>3985</v>
      </c>
      <c r="H882" s="53">
        <f t="shared" si="26"/>
        <v>3985</v>
      </c>
      <c r="I882" s="1">
        <f t="shared" si="27"/>
        <v>42955</v>
      </c>
      <c r="J882" s="52">
        <v>2.2000000000000002</v>
      </c>
    </row>
    <row r="883" spans="1:10" x14ac:dyDescent="0.15">
      <c r="A883" s="1">
        <v>42955</v>
      </c>
      <c r="B883" s="24" t="s">
        <v>82</v>
      </c>
      <c r="C883" s="27">
        <v>0.58826388888888892</v>
      </c>
      <c r="D883" s="25" t="s">
        <v>50</v>
      </c>
      <c r="E883" s="25" t="s">
        <v>47</v>
      </c>
      <c r="F883" s="52">
        <v>1</v>
      </c>
      <c r="G883" s="52">
        <v>3985</v>
      </c>
      <c r="H883" s="53">
        <f t="shared" si="26"/>
        <v>3985</v>
      </c>
      <c r="I883" s="1">
        <f t="shared" si="27"/>
        <v>42955</v>
      </c>
      <c r="J883" s="52">
        <v>2.2000000000000002</v>
      </c>
    </row>
    <row r="884" spans="1:10" x14ac:dyDescent="0.15">
      <c r="A884" s="1">
        <v>42955</v>
      </c>
      <c r="B884" s="24" t="s">
        <v>82</v>
      </c>
      <c r="C884" s="27">
        <v>0.58826388888888892</v>
      </c>
      <c r="D884" s="25" t="s">
        <v>50</v>
      </c>
      <c r="E884" s="25" t="s">
        <v>47</v>
      </c>
      <c r="F884" s="52">
        <v>2</v>
      </c>
      <c r="G884" s="52">
        <v>3985</v>
      </c>
      <c r="H884" s="53">
        <f t="shared" si="26"/>
        <v>7970</v>
      </c>
      <c r="I884" s="1">
        <f t="shared" si="27"/>
        <v>42955</v>
      </c>
      <c r="J884" s="52">
        <v>4.4000000000000004</v>
      </c>
    </row>
    <row r="885" spans="1:10" x14ac:dyDescent="0.15">
      <c r="A885" s="1">
        <v>42955</v>
      </c>
      <c r="B885" s="24" t="s">
        <v>82</v>
      </c>
      <c r="C885" s="27">
        <v>0.59250000000000003</v>
      </c>
      <c r="D885" s="25" t="s">
        <v>50</v>
      </c>
      <c r="E885" s="25" t="s">
        <v>47</v>
      </c>
      <c r="F885" s="52">
        <v>8</v>
      </c>
      <c r="G885" s="52">
        <v>3980</v>
      </c>
      <c r="H885" s="53">
        <f t="shared" si="26"/>
        <v>31840</v>
      </c>
      <c r="I885" s="1">
        <f t="shared" si="27"/>
        <v>42955</v>
      </c>
      <c r="J885" s="52">
        <v>17.600000000000001</v>
      </c>
    </row>
    <row r="886" spans="1:10" x14ac:dyDescent="0.15">
      <c r="A886" s="1">
        <v>42955</v>
      </c>
      <c r="B886" s="24" t="s">
        <v>82</v>
      </c>
      <c r="C886" s="27">
        <v>0.59251157407407407</v>
      </c>
      <c r="D886" s="25" t="s">
        <v>50</v>
      </c>
      <c r="E886" s="25" t="s">
        <v>47</v>
      </c>
      <c r="F886" s="52">
        <v>2</v>
      </c>
      <c r="G886" s="52">
        <v>3980</v>
      </c>
      <c r="H886" s="53">
        <f t="shared" si="26"/>
        <v>7960</v>
      </c>
      <c r="I886" s="1">
        <f t="shared" si="27"/>
        <v>42955</v>
      </c>
      <c r="J886" s="52">
        <v>4.4000000000000004</v>
      </c>
    </row>
    <row r="887" spans="1:10" x14ac:dyDescent="0.15">
      <c r="A887" s="1">
        <v>42955</v>
      </c>
      <c r="B887" s="24" t="s">
        <v>82</v>
      </c>
      <c r="C887" s="27">
        <v>0.59400462962962963</v>
      </c>
      <c r="D887" s="25" t="s">
        <v>50</v>
      </c>
      <c r="E887" s="25" t="s">
        <v>47</v>
      </c>
      <c r="F887" s="52">
        <v>5</v>
      </c>
      <c r="G887" s="52">
        <v>3975</v>
      </c>
      <c r="H887" s="53">
        <f t="shared" si="26"/>
        <v>19875</v>
      </c>
      <c r="I887" s="1">
        <f t="shared" si="27"/>
        <v>42955</v>
      </c>
      <c r="J887" s="52">
        <v>11</v>
      </c>
    </row>
    <row r="888" spans="1:10" x14ac:dyDescent="0.15">
      <c r="A888" s="1">
        <v>42955</v>
      </c>
      <c r="B888" s="24" t="s">
        <v>82</v>
      </c>
      <c r="C888" s="27">
        <v>0.59400462962962963</v>
      </c>
      <c r="D888" s="25" t="s">
        <v>50</v>
      </c>
      <c r="E888" s="25" t="s">
        <v>47</v>
      </c>
      <c r="F888" s="52">
        <v>1</v>
      </c>
      <c r="G888" s="52">
        <v>3976</v>
      </c>
      <c r="H888" s="53">
        <f t="shared" si="26"/>
        <v>3976</v>
      </c>
      <c r="I888" s="1">
        <f t="shared" si="27"/>
        <v>42955</v>
      </c>
      <c r="J888" s="52">
        <v>2.2000000000000002</v>
      </c>
    </row>
    <row r="889" spans="1:10" x14ac:dyDescent="0.15">
      <c r="A889" s="1">
        <v>42955</v>
      </c>
      <c r="B889" s="24" t="s">
        <v>82</v>
      </c>
      <c r="C889" s="27">
        <v>0.59400462962962963</v>
      </c>
      <c r="D889" s="25" t="s">
        <v>50</v>
      </c>
      <c r="E889" s="25" t="s">
        <v>47</v>
      </c>
      <c r="F889" s="52">
        <v>2</v>
      </c>
      <c r="G889" s="52">
        <v>3976</v>
      </c>
      <c r="H889" s="53">
        <f t="shared" si="26"/>
        <v>7952</v>
      </c>
      <c r="I889" s="1">
        <f t="shared" si="27"/>
        <v>42955</v>
      </c>
      <c r="J889" s="52">
        <v>4.4000000000000004</v>
      </c>
    </row>
    <row r="890" spans="1:10" x14ac:dyDescent="0.15">
      <c r="A890" s="1">
        <v>42955</v>
      </c>
      <c r="B890" s="24" t="s">
        <v>82</v>
      </c>
      <c r="C890" s="27">
        <v>0.59400462962962963</v>
      </c>
      <c r="D890" s="25" t="s">
        <v>50</v>
      </c>
      <c r="E890" s="25" t="s">
        <v>47</v>
      </c>
      <c r="F890" s="52">
        <v>2</v>
      </c>
      <c r="G890" s="52">
        <v>3976</v>
      </c>
      <c r="H890" s="53">
        <f t="shared" si="26"/>
        <v>7952</v>
      </c>
      <c r="I890" s="1">
        <f t="shared" si="27"/>
        <v>42955</v>
      </c>
      <c r="J890" s="52">
        <v>4.4000000000000004</v>
      </c>
    </row>
    <row r="891" spans="1:10" x14ac:dyDescent="0.15">
      <c r="A891" s="1">
        <v>42955</v>
      </c>
      <c r="B891" s="24" t="s">
        <v>82</v>
      </c>
      <c r="C891" s="27">
        <v>0.61023148148148143</v>
      </c>
      <c r="D891" s="25" t="s">
        <v>50</v>
      </c>
      <c r="E891" s="25" t="s">
        <v>47</v>
      </c>
      <c r="F891" s="52">
        <v>5</v>
      </c>
      <c r="G891" s="52">
        <v>3980</v>
      </c>
      <c r="H891" s="53">
        <f t="shared" si="26"/>
        <v>19900</v>
      </c>
      <c r="I891" s="1">
        <f t="shared" si="27"/>
        <v>42955</v>
      </c>
      <c r="J891" s="52">
        <v>11</v>
      </c>
    </row>
    <row r="892" spans="1:10" x14ac:dyDescent="0.15">
      <c r="A892" s="1">
        <v>42955</v>
      </c>
      <c r="B892" s="24" t="s">
        <v>82</v>
      </c>
      <c r="C892" s="27">
        <v>0.61400462962962965</v>
      </c>
      <c r="D892" s="25" t="s">
        <v>50</v>
      </c>
      <c r="E892" s="25" t="s">
        <v>47</v>
      </c>
      <c r="F892" s="52">
        <v>3</v>
      </c>
      <c r="G892" s="52">
        <v>3970</v>
      </c>
      <c r="H892" s="53">
        <f t="shared" si="26"/>
        <v>11910</v>
      </c>
      <c r="I892" s="1">
        <f t="shared" si="27"/>
        <v>42955</v>
      </c>
      <c r="J892" s="52">
        <v>6.6</v>
      </c>
    </row>
    <row r="893" spans="1:10" x14ac:dyDescent="0.15">
      <c r="A893" s="1">
        <v>42955</v>
      </c>
      <c r="B893" s="24" t="s">
        <v>82</v>
      </c>
      <c r="C893" s="27">
        <v>0.61400462962962965</v>
      </c>
      <c r="D893" s="25" t="s">
        <v>50</v>
      </c>
      <c r="E893" s="25" t="s">
        <v>47</v>
      </c>
      <c r="F893" s="52">
        <v>1</v>
      </c>
      <c r="G893" s="52">
        <v>3970</v>
      </c>
      <c r="H893" s="53">
        <f t="shared" si="26"/>
        <v>3970</v>
      </c>
      <c r="I893" s="1">
        <f t="shared" si="27"/>
        <v>42955</v>
      </c>
      <c r="J893" s="52">
        <v>2.2000000000000002</v>
      </c>
    </row>
    <row r="894" spans="1:10" x14ac:dyDescent="0.15">
      <c r="A894" s="1">
        <v>42955</v>
      </c>
      <c r="B894" s="24" t="s">
        <v>82</v>
      </c>
      <c r="C894" s="27">
        <v>0.61400462962962965</v>
      </c>
      <c r="D894" s="25" t="s">
        <v>50</v>
      </c>
      <c r="E894" s="25" t="s">
        <v>47</v>
      </c>
      <c r="F894" s="52">
        <v>1</v>
      </c>
      <c r="G894" s="52">
        <v>3970</v>
      </c>
      <c r="H894" s="53">
        <f t="shared" si="26"/>
        <v>3970</v>
      </c>
      <c r="I894" s="1">
        <f t="shared" si="27"/>
        <v>42955</v>
      </c>
      <c r="J894" s="52">
        <v>2.2000000000000002</v>
      </c>
    </row>
    <row r="895" spans="1:10" x14ac:dyDescent="0.15">
      <c r="A895" s="1">
        <v>42955</v>
      </c>
      <c r="B895" s="24" t="s">
        <v>82</v>
      </c>
      <c r="C895" s="27">
        <v>0.62160879629629628</v>
      </c>
      <c r="D895" s="25" t="s">
        <v>48</v>
      </c>
      <c r="E895" s="25" t="s">
        <v>49</v>
      </c>
      <c r="F895" s="52">
        <v>9</v>
      </c>
      <c r="G895" s="52">
        <v>3957</v>
      </c>
      <c r="H895" s="53">
        <f t="shared" si="26"/>
        <v>35613</v>
      </c>
      <c r="I895" s="1">
        <f t="shared" si="27"/>
        <v>42955</v>
      </c>
      <c r="J895" s="52">
        <v>19.8</v>
      </c>
    </row>
    <row r="896" spans="1:10" x14ac:dyDescent="0.15">
      <c r="A896" s="1">
        <v>42955</v>
      </c>
      <c r="B896" s="24" t="s">
        <v>82</v>
      </c>
      <c r="C896" s="27">
        <v>0.62160879629629628</v>
      </c>
      <c r="D896" s="25" t="s">
        <v>48</v>
      </c>
      <c r="E896" s="25" t="s">
        <v>49</v>
      </c>
      <c r="F896" s="52">
        <v>1</v>
      </c>
      <c r="G896" s="52">
        <v>3957</v>
      </c>
      <c r="H896" s="53">
        <f t="shared" si="26"/>
        <v>3957</v>
      </c>
      <c r="I896" s="1">
        <f t="shared" si="27"/>
        <v>42955</v>
      </c>
      <c r="J896" s="52">
        <v>2.2000000000000002</v>
      </c>
    </row>
    <row r="897" spans="1:10" x14ac:dyDescent="0.15">
      <c r="A897" s="1">
        <v>42955</v>
      </c>
      <c r="B897" s="24" t="s">
        <v>82</v>
      </c>
      <c r="C897" s="27">
        <v>0.62160879629629628</v>
      </c>
      <c r="D897" s="25" t="s">
        <v>48</v>
      </c>
      <c r="E897" s="25" t="s">
        <v>49</v>
      </c>
      <c r="F897" s="52">
        <v>5</v>
      </c>
      <c r="G897" s="52">
        <v>3957</v>
      </c>
      <c r="H897" s="53">
        <f t="shared" si="26"/>
        <v>19785</v>
      </c>
      <c r="I897" s="1">
        <f t="shared" si="27"/>
        <v>42955</v>
      </c>
      <c r="J897" s="52">
        <v>11</v>
      </c>
    </row>
    <row r="898" spans="1:10" x14ac:dyDescent="0.15">
      <c r="A898" s="1">
        <v>42955</v>
      </c>
      <c r="B898" s="24" t="s">
        <v>82</v>
      </c>
      <c r="C898" s="27">
        <v>0.62160879629629628</v>
      </c>
      <c r="D898" s="25" t="s">
        <v>48</v>
      </c>
      <c r="E898" s="25" t="s">
        <v>49</v>
      </c>
      <c r="F898" s="52">
        <v>15</v>
      </c>
      <c r="G898" s="52">
        <v>3957</v>
      </c>
      <c r="H898" s="53">
        <f t="shared" ref="H898:H961" si="28">G898*F898</f>
        <v>59355</v>
      </c>
      <c r="I898" s="1">
        <f t="shared" ref="I898:I961" si="29">IF(C898&gt;0.7046875,WORKDAY(A898,-1),A898)</f>
        <v>42955</v>
      </c>
      <c r="J898" s="52">
        <v>33</v>
      </c>
    </row>
    <row r="899" spans="1:10" x14ac:dyDescent="0.15">
      <c r="A899" s="1">
        <v>42955</v>
      </c>
      <c r="B899" s="24" t="s">
        <v>82</v>
      </c>
      <c r="C899" s="27">
        <v>0.62173611111111116</v>
      </c>
      <c r="D899" s="25" t="s">
        <v>48</v>
      </c>
      <c r="E899" s="25" t="s">
        <v>49</v>
      </c>
      <c r="F899" s="52">
        <v>9</v>
      </c>
      <c r="G899" s="52">
        <v>3957</v>
      </c>
      <c r="H899" s="53">
        <f t="shared" si="28"/>
        <v>35613</v>
      </c>
      <c r="I899" s="1">
        <f t="shared" si="29"/>
        <v>42955</v>
      </c>
      <c r="J899" s="52">
        <v>19.8</v>
      </c>
    </row>
    <row r="900" spans="1:10" x14ac:dyDescent="0.15">
      <c r="A900" s="1">
        <v>42955</v>
      </c>
      <c r="B900" s="24" t="s">
        <v>82</v>
      </c>
      <c r="C900" s="27">
        <v>0.62174768518518519</v>
      </c>
      <c r="D900" s="25" t="s">
        <v>48</v>
      </c>
      <c r="E900" s="25" t="s">
        <v>49</v>
      </c>
      <c r="F900" s="52">
        <v>6</v>
      </c>
      <c r="G900" s="52">
        <v>3957</v>
      </c>
      <c r="H900" s="53">
        <f t="shared" si="28"/>
        <v>23742</v>
      </c>
      <c r="I900" s="1">
        <f t="shared" si="29"/>
        <v>42955</v>
      </c>
      <c r="J900" s="52">
        <v>13.2</v>
      </c>
    </row>
    <row r="901" spans="1:10" x14ac:dyDescent="0.15">
      <c r="A901" s="1">
        <v>42955</v>
      </c>
      <c r="B901" s="24" t="s">
        <v>82</v>
      </c>
      <c r="C901" s="27">
        <v>0.62237268518518518</v>
      </c>
      <c r="D901" s="25" t="s">
        <v>50</v>
      </c>
      <c r="E901" s="25" t="s">
        <v>47</v>
      </c>
      <c r="F901" s="52">
        <v>1</v>
      </c>
      <c r="G901" s="52">
        <v>3950</v>
      </c>
      <c r="H901" s="53">
        <f t="shared" si="28"/>
        <v>3950</v>
      </c>
      <c r="I901" s="1">
        <f t="shared" si="29"/>
        <v>42955</v>
      </c>
      <c r="J901" s="52">
        <v>2.2000000000000002</v>
      </c>
    </row>
    <row r="902" spans="1:10" x14ac:dyDescent="0.15">
      <c r="A902" s="1">
        <v>42955</v>
      </c>
      <c r="B902" s="24" t="s">
        <v>82</v>
      </c>
      <c r="C902" s="27">
        <v>0.62237268518518518</v>
      </c>
      <c r="D902" s="25" t="s">
        <v>50</v>
      </c>
      <c r="E902" s="25" t="s">
        <v>47</v>
      </c>
      <c r="F902" s="52">
        <v>3</v>
      </c>
      <c r="G902" s="52">
        <v>3950</v>
      </c>
      <c r="H902" s="53">
        <f t="shared" si="28"/>
        <v>11850</v>
      </c>
      <c r="I902" s="1">
        <f t="shared" si="29"/>
        <v>42955</v>
      </c>
      <c r="J902" s="52">
        <v>6.6</v>
      </c>
    </row>
    <row r="903" spans="1:10" x14ac:dyDescent="0.15">
      <c r="A903" s="1">
        <v>42955</v>
      </c>
      <c r="B903" s="24" t="s">
        <v>82</v>
      </c>
      <c r="C903" s="27">
        <v>0.62237268518518518</v>
      </c>
      <c r="D903" s="25" t="s">
        <v>50</v>
      </c>
      <c r="E903" s="25" t="s">
        <v>47</v>
      </c>
      <c r="F903" s="52">
        <v>1</v>
      </c>
      <c r="G903" s="52">
        <v>3950</v>
      </c>
      <c r="H903" s="53">
        <f t="shared" si="28"/>
        <v>3950</v>
      </c>
      <c r="I903" s="1">
        <f t="shared" si="29"/>
        <v>42955</v>
      </c>
      <c r="J903" s="52">
        <v>2.2000000000000002</v>
      </c>
    </row>
    <row r="904" spans="1:10" x14ac:dyDescent="0.15">
      <c r="A904" s="1">
        <v>42955</v>
      </c>
      <c r="B904" s="24" t="s">
        <v>82</v>
      </c>
      <c r="C904" s="27">
        <v>0.62237268518518518</v>
      </c>
      <c r="D904" s="25" t="s">
        <v>50</v>
      </c>
      <c r="E904" s="25" t="s">
        <v>47</v>
      </c>
      <c r="F904" s="52">
        <v>1</v>
      </c>
      <c r="G904" s="52">
        <v>3950</v>
      </c>
      <c r="H904" s="53">
        <f t="shared" si="28"/>
        <v>3950</v>
      </c>
      <c r="I904" s="1">
        <f t="shared" si="29"/>
        <v>42955</v>
      </c>
      <c r="J904" s="52">
        <v>2.2000000000000002</v>
      </c>
    </row>
    <row r="905" spans="1:10" x14ac:dyDescent="0.15">
      <c r="A905" s="1">
        <v>42955</v>
      </c>
      <c r="B905" s="24" t="s">
        <v>82</v>
      </c>
      <c r="C905" s="27">
        <v>0.62237268518518518</v>
      </c>
      <c r="D905" s="25" t="s">
        <v>50</v>
      </c>
      <c r="E905" s="25" t="s">
        <v>47</v>
      </c>
      <c r="F905" s="52">
        <v>4</v>
      </c>
      <c r="G905" s="52">
        <v>3950</v>
      </c>
      <c r="H905" s="53">
        <f t="shared" si="28"/>
        <v>15800</v>
      </c>
      <c r="I905" s="1">
        <f t="shared" si="29"/>
        <v>42955</v>
      </c>
      <c r="J905" s="52">
        <v>8.8000000000000007</v>
      </c>
    </row>
    <row r="906" spans="1:10" x14ac:dyDescent="0.15">
      <c r="A906" s="1">
        <v>42955</v>
      </c>
      <c r="B906" s="24" t="s">
        <v>82</v>
      </c>
      <c r="C906" s="27">
        <v>0.6224884259259259</v>
      </c>
      <c r="D906" s="25" t="s">
        <v>50</v>
      </c>
      <c r="E906" s="25" t="s">
        <v>47</v>
      </c>
      <c r="F906" s="52">
        <v>10</v>
      </c>
      <c r="G906" s="52">
        <v>3951</v>
      </c>
      <c r="H906" s="53">
        <f t="shared" si="28"/>
        <v>39510</v>
      </c>
      <c r="I906" s="1">
        <f t="shared" si="29"/>
        <v>42955</v>
      </c>
      <c r="J906" s="52">
        <v>22</v>
      </c>
    </row>
    <row r="907" spans="1:10" x14ac:dyDescent="0.15">
      <c r="A907" s="1">
        <v>42956</v>
      </c>
      <c r="B907" s="24" t="s">
        <v>82</v>
      </c>
      <c r="C907" s="27">
        <v>0.595636574074074</v>
      </c>
      <c r="D907" s="25" t="s">
        <v>50</v>
      </c>
      <c r="E907" s="25" t="s">
        <v>47</v>
      </c>
      <c r="F907" s="52">
        <v>1</v>
      </c>
      <c r="G907" s="52">
        <v>3993</v>
      </c>
      <c r="H907" s="53">
        <f t="shared" si="28"/>
        <v>3993</v>
      </c>
      <c r="I907" s="1">
        <f t="shared" si="29"/>
        <v>42956</v>
      </c>
      <c r="J907" s="52">
        <v>2.2000000000000002</v>
      </c>
    </row>
    <row r="908" spans="1:10" x14ac:dyDescent="0.15">
      <c r="A908" s="1">
        <v>42956</v>
      </c>
      <c r="B908" s="24" t="s">
        <v>82</v>
      </c>
      <c r="C908" s="27">
        <v>0.595636574074074</v>
      </c>
      <c r="D908" s="25" t="s">
        <v>50</v>
      </c>
      <c r="E908" s="25" t="s">
        <v>47</v>
      </c>
      <c r="F908" s="52">
        <v>1</v>
      </c>
      <c r="G908" s="52">
        <v>3993</v>
      </c>
      <c r="H908" s="53">
        <f t="shared" si="28"/>
        <v>3993</v>
      </c>
      <c r="I908" s="1">
        <f t="shared" si="29"/>
        <v>42956</v>
      </c>
      <c r="J908" s="52">
        <v>2.2000000000000002</v>
      </c>
    </row>
    <row r="909" spans="1:10" x14ac:dyDescent="0.15">
      <c r="A909" s="1">
        <v>42956</v>
      </c>
      <c r="B909" s="24" t="s">
        <v>82</v>
      </c>
      <c r="C909" s="27">
        <v>0.595636574074074</v>
      </c>
      <c r="D909" s="25" t="s">
        <v>50</v>
      </c>
      <c r="E909" s="25" t="s">
        <v>47</v>
      </c>
      <c r="F909" s="52">
        <v>1</v>
      </c>
      <c r="G909" s="52">
        <v>3993</v>
      </c>
      <c r="H909" s="53">
        <f t="shared" si="28"/>
        <v>3993</v>
      </c>
      <c r="I909" s="1">
        <f t="shared" si="29"/>
        <v>42956</v>
      </c>
      <c r="J909" s="52">
        <v>2.2000000000000002</v>
      </c>
    </row>
    <row r="910" spans="1:10" x14ac:dyDescent="0.15">
      <c r="A910" s="1">
        <v>42956</v>
      </c>
      <c r="B910" s="24" t="s">
        <v>82</v>
      </c>
      <c r="C910" s="27">
        <v>0.595636574074074</v>
      </c>
      <c r="D910" s="25" t="s">
        <v>50</v>
      </c>
      <c r="E910" s="25" t="s">
        <v>47</v>
      </c>
      <c r="F910" s="52">
        <v>1</v>
      </c>
      <c r="G910" s="52">
        <v>3993</v>
      </c>
      <c r="H910" s="53">
        <f t="shared" si="28"/>
        <v>3993</v>
      </c>
      <c r="I910" s="1">
        <f t="shared" si="29"/>
        <v>42956</v>
      </c>
      <c r="J910" s="52">
        <v>2.2000000000000002</v>
      </c>
    </row>
    <row r="911" spans="1:10" x14ac:dyDescent="0.15">
      <c r="A911" s="1">
        <v>42956</v>
      </c>
      <c r="B911" s="24" t="s">
        <v>82</v>
      </c>
      <c r="C911" s="27">
        <v>0.595636574074074</v>
      </c>
      <c r="D911" s="25" t="s">
        <v>50</v>
      </c>
      <c r="E911" s="25" t="s">
        <v>47</v>
      </c>
      <c r="F911" s="52">
        <v>3</v>
      </c>
      <c r="G911" s="52">
        <v>3993</v>
      </c>
      <c r="H911" s="53">
        <f t="shared" si="28"/>
        <v>11979</v>
      </c>
      <c r="I911" s="1">
        <f t="shared" si="29"/>
        <v>42956</v>
      </c>
      <c r="J911" s="52">
        <v>6.6</v>
      </c>
    </row>
    <row r="912" spans="1:10" x14ac:dyDescent="0.15">
      <c r="A912" s="1">
        <v>42956</v>
      </c>
      <c r="B912" s="24" t="s">
        <v>82</v>
      </c>
      <c r="C912" s="27">
        <v>0.595636574074074</v>
      </c>
      <c r="D912" s="25" t="s">
        <v>50</v>
      </c>
      <c r="E912" s="25" t="s">
        <v>47</v>
      </c>
      <c r="F912" s="52">
        <v>3</v>
      </c>
      <c r="G912" s="52">
        <v>3993</v>
      </c>
      <c r="H912" s="53">
        <f t="shared" si="28"/>
        <v>11979</v>
      </c>
      <c r="I912" s="1">
        <f t="shared" si="29"/>
        <v>42956</v>
      </c>
      <c r="J912" s="52">
        <v>6.6</v>
      </c>
    </row>
    <row r="913" spans="1:10" x14ac:dyDescent="0.15">
      <c r="A913" s="1">
        <v>42956</v>
      </c>
      <c r="B913" s="24" t="s">
        <v>82</v>
      </c>
      <c r="C913" s="27">
        <v>0.59570601851851845</v>
      </c>
      <c r="D913" s="25" t="s">
        <v>50</v>
      </c>
      <c r="E913" s="25" t="s">
        <v>47</v>
      </c>
      <c r="F913" s="52">
        <v>10</v>
      </c>
      <c r="G913" s="52">
        <v>3992</v>
      </c>
      <c r="H913" s="53">
        <f t="shared" si="28"/>
        <v>39920</v>
      </c>
      <c r="I913" s="1">
        <f t="shared" si="29"/>
        <v>42956</v>
      </c>
      <c r="J913" s="52">
        <v>22</v>
      </c>
    </row>
    <row r="914" spans="1:10" x14ac:dyDescent="0.15">
      <c r="A914" s="1">
        <v>42956</v>
      </c>
      <c r="B914" s="24" t="s">
        <v>82</v>
      </c>
      <c r="C914" s="27">
        <v>0.59578703703703706</v>
      </c>
      <c r="D914" s="25" t="s">
        <v>50</v>
      </c>
      <c r="E914" s="25" t="s">
        <v>47</v>
      </c>
      <c r="F914" s="52">
        <v>1</v>
      </c>
      <c r="G914" s="52">
        <v>3993</v>
      </c>
      <c r="H914" s="53">
        <f t="shared" si="28"/>
        <v>3993</v>
      </c>
      <c r="I914" s="1">
        <f t="shared" si="29"/>
        <v>42956</v>
      </c>
      <c r="J914" s="52">
        <v>2.2000000000000002</v>
      </c>
    </row>
    <row r="915" spans="1:10" x14ac:dyDescent="0.15">
      <c r="A915" s="1">
        <v>42956</v>
      </c>
      <c r="B915" s="24" t="s">
        <v>82</v>
      </c>
      <c r="C915" s="27">
        <v>0.59578703703703706</v>
      </c>
      <c r="D915" s="25" t="s">
        <v>50</v>
      </c>
      <c r="E915" s="25" t="s">
        <v>47</v>
      </c>
      <c r="F915" s="52">
        <v>4</v>
      </c>
      <c r="G915" s="52">
        <v>3992</v>
      </c>
      <c r="H915" s="53">
        <f t="shared" si="28"/>
        <v>15968</v>
      </c>
      <c r="I915" s="1">
        <f t="shared" si="29"/>
        <v>42956</v>
      </c>
      <c r="J915" s="52">
        <v>8.8000000000000007</v>
      </c>
    </row>
    <row r="916" spans="1:10" x14ac:dyDescent="0.15">
      <c r="A916" s="1">
        <v>42956</v>
      </c>
      <c r="B916" s="24" t="s">
        <v>82</v>
      </c>
      <c r="C916" s="27">
        <v>0.59578703703703706</v>
      </c>
      <c r="D916" s="25" t="s">
        <v>50</v>
      </c>
      <c r="E916" s="25" t="s">
        <v>47</v>
      </c>
      <c r="F916" s="52">
        <v>5</v>
      </c>
      <c r="G916" s="52">
        <v>3992</v>
      </c>
      <c r="H916" s="53">
        <f t="shared" si="28"/>
        <v>19960</v>
      </c>
      <c r="I916" s="1">
        <f t="shared" si="29"/>
        <v>42956</v>
      </c>
      <c r="J916" s="52">
        <v>11</v>
      </c>
    </row>
    <row r="917" spans="1:10" x14ac:dyDescent="0.15">
      <c r="A917" s="1">
        <v>42956</v>
      </c>
      <c r="B917" s="24" t="s">
        <v>82</v>
      </c>
      <c r="C917" s="27">
        <v>0.59586805555555555</v>
      </c>
      <c r="D917" s="25" t="s">
        <v>50</v>
      </c>
      <c r="E917" s="25" t="s">
        <v>47</v>
      </c>
      <c r="F917" s="52">
        <v>3</v>
      </c>
      <c r="G917" s="52">
        <v>3993</v>
      </c>
      <c r="H917" s="53">
        <f t="shared" si="28"/>
        <v>11979</v>
      </c>
      <c r="I917" s="1">
        <f t="shared" si="29"/>
        <v>42956</v>
      </c>
      <c r="J917" s="52">
        <v>6.6</v>
      </c>
    </row>
    <row r="918" spans="1:10" x14ac:dyDescent="0.15">
      <c r="A918" s="1">
        <v>42956</v>
      </c>
      <c r="B918" s="24" t="s">
        <v>82</v>
      </c>
      <c r="C918" s="27">
        <v>0.59586805555555555</v>
      </c>
      <c r="D918" s="25" t="s">
        <v>50</v>
      </c>
      <c r="E918" s="25" t="s">
        <v>47</v>
      </c>
      <c r="F918" s="52">
        <v>1</v>
      </c>
      <c r="G918" s="52">
        <v>3993</v>
      </c>
      <c r="H918" s="53">
        <f t="shared" si="28"/>
        <v>3993</v>
      </c>
      <c r="I918" s="1">
        <f t="shared" si="29"/>
        <v>42956</v>
      </c>
      <c r="J918" s="52">
        <v>2.2000000000000002</v>
      </c>
    </row>
    <row r="919" spans="1:10" x14ac:dyDescent="0.15">
      <c r="A919" s="1">
        <v>42956</v>
      </c>
      <c r="B919" s="24" t="s">
        <v>82</v>
      </c>
      <c r="C919" s="27">
        <v>0.59586805555555555</v>
      </c>
      <c r="D919" s="25" t="s">
        <v>50</v>
      </c>
      <c r="E919" s="25" t="s">
        <v>47</v>
      </c>
      <c r="F919" s="52">
        <v>1</v>
      </c>
      <c r="G919" s="52">
        <v>3993</v>
      </c>
      <c r="H919" s="53">
        <f t="shared" si="28"/>
        <v>3993</v>
      </c>
      <c r="I919" s="1">
        <f t="shared" si="29"/>
        <v>42956</v>
      </c>
      <c r="J919" s="52">
        <v>2.2000000000000002</v>
      </c>
    </row>
    <row r="920" spans="1:10" x14ac:dyDescent="0.15">
      <c r="A920" s="1">
        <v>42956</v>
      </c>
      <c r="B920" s="24" t="s">
        <v>82</v>
      </c>
      <c r="C920" s="27">
        <v>0.59586805555555555</v>
      </c>
      <c r="D920" s="25" t="s">
        <v>50</v>
      </c>
      <c r="E920" s="25" t="s">
        <v>47</v>
      </c>
      <c r="F920" s="52">
        <v>1</v>
      </c>
      <c r="G920" s="52">
        <v>3993</v>
      </c>
      <c r="H920" s="53">
        <f t="shared" si="28"/>
        <v>3993</v>
      </c>
      <c r="I920" s="1">
        <f t="shared" si="29"/>
        <v>42956</v>
      </c>
      <c r="J920" s="52">
        <v>2.2000000000000002</v>
      </c>
    </row>
    <row r="921" spans="1:10" x14ac:dyDescent="0.15">
      <c r="A921" s="1">
        <v>42956</v>
      </c>
      <c r="B921" s="24" t="s">
        <v>82</v>
      </c>
      <c r="C921" s="27">
        <v>0.59586805555555555</v>
      </c>
      <c r="D921" s="25" t="s">
        <v>50</v>
      </c>
      <c r="E921" s="25" t="s">
        <v>47</v>
      </c>
      <c r="F921" s="52">
        <v>1</v>
      </c>
      <c r="G921" s="52">
        <v>3993</v>
      </c>
      <c r="H921" s="53">
        <f t="shared" si="28"/>
        <v>3993</v>
      </c>
      <c r="I921" s="1">
        <f t="shared" si="29"/>
        <v>42956</v>
      </c>
      <c r="J921" s="52">
        <v>2.2000000000000002</v>
      </c>
    </row>
    <row r="922" spans="1:10" x14ac:dyDescent="0.15">
      <c r="A922" s="1">
        <v>42956</v>
      </c>
      <c r="B922" s="24" t="s">
        <v>82</v>
      </c>
      <c r="C922" s="27">
        <v>0.59586805555555555</v>
      </c>
      <c r="D922" s="25" t="s">
        <v>50</v>
      </c>
      <c r="E922" s="25" t="s">
        <v>47</v>
      </c>
      <c r="F922" s="52">
        <v>3</v>
      </c>
      <c r="G922" s="52">
        <v>3992</v>
      </c>
      <c r="H922" s="53">
        <f t="shared" si="28"/>
        <v>11976</v>
      </c>
      <c r="I922" s="1">
        <f t="shared" si="29"/>
        <v>42956</v>
      </c>
      <c r="J922" s="52">
        <v>6.6</v>
      </c>
    </row>
    <row r="923" spans="1:10" x14ac:dyDescent="0.15">
      <c r="A923" s="1">
        <v>42956</v>
      </c>
      <c r="B923" s="24" t="s">
        <v>82</v>
      </c>
      <c r="C923" s="27">
        <v>0.61758101851851854</v>
      </c>
      <c r="D923" s="25" t="s">
        <v>50</v>
      </c>
      <c r="E923" s="25" t="s">
        <v>47</v>
      </c>
      <c r="F923" s="52">
        <v>8</v>
      </c>
      <c r="G923" s="52">
        <v>3985</v>
      </c>
      <c r="H923" s="53">
        <f t="shared" si="28"/>
        <v>31880</v>
      </c>
      <c r="I923" s="1">
        <f t="shared" si="29"/>
        <v>42956</v>
      </c>
      <c r="J923" s="52">
        <v>17.600000000000001</v>
      </c>
    </row>
    <row r="924" spans="1:10" x14ac:dyDescent="0.15">
      <c r="A924" s="1">
        <v>42956</v>
      </c>
      <c r="B924" s="24" t="s">
        <v>82</v>
      </c>
      <c r="C924" s="27">
        <v>0.61758101851851854</v>
      </c>
      <c r="D924" s="25" t="s">
        <v>50</v>
      </c>
      <c r="E924" s="25" t="s">
        <v>47</v>
      </c>
      <c r="F924" s="52">
        <v>1</v>
      </c>
      <c r="G924" s="52">
        <v>3985</v>
      </c>
      <c r="H924" s="53">
        <f t="shared" si="28"/>
        <v>3985</v>
      </c>
      <c r="I924" s="1">
        <f t="shared" si="29"/>
        <v>42956</v>
      </c>
      <c r="J924" s="52">
        <v>2.2000000000000002</v>
      </c>
    </row>
    <row r="925" spans="1:10" x14ac:dyDescent="0.15">
      <c r="A925" s="1">
        <v>42956</v>
      </c>
      <c r="B925" s="24" t="s">
        <v>82</v>
      </c>
      <c r="C925" s="27">
        <v>0.61758101851851854</v>
      </c>
      <c r="D925" s="25" t="s">
        <v>50</v>
      </c>
      <c r="E925" s="25" t="s">
        <v>47</v>
      </c>
      <c r="F925" s="52">
        <v>1</v>
      </c>
      <c r="G925" s="52">
        <v>3985</v>
      </c>
      <c r="H925" s="53">
        <f t="shared" si="28"/>
        <v>3985</v>
      </c>
      <c r="I925" s="1">
        <f t="shared" si="29"/>
        <v>42956</v>
      </c>
      <c r="J925" s="52">
        <v>2.2000000000000002</v>
      </c>
    </row>
    <row r="926" spans="1:10" x14ac:dyDescent="0.15">
      <c r="A926" s="1">
        <v>42956</v>
      </c>
      <c r="B926" s="24" t="s">
        <v>82</v>
      </c>
      <c r="C926" s="27">
        <v>0.62243055555555549</v>
      </c>
      <c r="D926" s="25" t="s">
        <v>50</v>
      </c>
      <c r="E926" s="25" t="s">
        <v>47</v>
      </c>
      <c r="F926" s="52">
        <v>2</v>
      </c>
      <c r="G926" s="52">
        <v>3990</v>
      </c>
      <c r="H926" s="53">
        <f t="shared" si="28"/>
        <v>7980</v>
      </c>
      <c r="I926" s="1">
        <f t="shared" si="29"/>
        <v>42956</v>
      </c>
      <c r="J926" s="52">
        <v>4.4000000000000004</v>
      </c>
    </row>
    <row r="927" spans="1:10" x14ac:dyDescent="0.15">
      <c r="A927" s="1">
        <v>42956</v>
      </c>
      <c r="B927" s="24" t="s">
        <v>82</v>
      </c>
      <c r="C927" s="27">
        <v>0.62246527777777783</v>
      </c>
      <c r="D927" s="25" t="s">
        <v>50</v>
      </c>
      <c r="E927" s="25" t="s">
        <v>47</v>
      </c>
      <c r="F927" s="52">
        <v>1</v>
      </c>
      <c r="G927" s="52">
        <v>3990</v>
      </c>
      <c r="H927" s="53">
        <f t="shared" si="28"/>
        <v>3990</v>
      </c>
      <c r="I927" s="1">
        <f t="shared" si="29"/>
        <v>42956</v>
      </c>
      <c r="J927" s="52">
        <v>2.2000000000000002</v>
      </c>
    </row>
    <row r="928" spans="1:10" x14ac:dyDescent="0.15">
      <c r="A928" s="1">
        <v>42956</v>
      </c>
      <c r="B928" s="24" t="s">
        <v>82</v>
      </c>
      <c r="C928" s="27">
        <v>0.62246527777777783</v>
      </c>
      <c r="D928" s="25" t="s">
        <v>50</v>
      </c>
      <c r="E928" s="25" t="s">
        <v>47</v>
      </c>
      <c r="F928" s="52">
        <v>1</v>
      </c>
      <c r="G928" s="52">
        <v>3990</v>
      </c>
      <c r="H928" s="53">
        <f t="shared" si="28"/>
        <v>3990</v>
      </c>
      <c r="I928" s="1">
        <f t="shared" si="29"/>
        <v>42956</v>
      </c>
      <c r="J928" s="52">
        <v>2.2000000000000002</v>
      </c>
    </row>
    <row r="929" spans="1:10" x14ac:dyDescent="0.15">
      <c r="A929" s="1">
        <v>42956</v>
      </c>
      <c r="B929" s="24" t="s">
        <v>82</v>
      </c>
      <c r="C929" s="27">
        <v>0.62246527777777783</v>
      </c>
      <c r="D929" s="25" t="s">
        <v>50</v>
      </c>
      <c r="E929" s="25" t="s">
        <v>47</v>
      </c>
      <c r="F929" s="52">
        <v>1</v>
      </c>
      <c r="G929" s="52">
        <v>3990</v>
      </c>
      <c r="H929" s="53">
        <f t="shared" si="28"/>
        <v>3990</v>
      </c>
      <c r="I929" s="1">
        <f t="shared" si="29"/>
        <v>42956</v>
      </c>
      <c r="J929" s="52">
        <v>2.2000000000000002</v>
      </c>
    </row>
    <row r="930" spans="1:10" x14ac:dyDescent="0.15">
      <c r="A930" s="1">
        <v>42956</v>
      </c>
      <c r="B930" s="24" t="s">
        <v>82</v>
      </c>
      <c r="C930" s="27">
        <v>0.62246527777777783</v>
      </c>
      <c r="D930" s="25" t="s">
        <v>50</v>
      </c>
      <c r="E930" s="25" t="s">
        <v>47</v>
      </c>
      <c r="F930" s="52">
        <v>1</v>
      </c>
      <c r="G930" s="52">
        <v>3990</v>
      </c>
      <c r="H930" s="53">
        <f t="shared" si="28"/>
        <v>3990</v>
      </c>
      <c r="I930" s="1">
        <f t="shared" si="29"/>
        <v>42956</v>
      </c>
      <c r="J930" s="52">
        <v>2.2000000000000002</v>
      </c>
    </row>
    <row r="931" spans="1:10" x14ac:dyDescent="0.15">
      <c r="A931" s="1">
        <v>42957</v>
      </c>
      <c r="B931" s="24" t="s">
        <v>82</v>
      </c>
      <c r="C931" s="27">
        <v>0.58850694444444451</v>
      </c>
      <c r="D931" s="25" t="s">
        <v>84</v>
      </c>
      <c r="E931" s="25" t="s">
        <v>47</v>
      </c>
      <c r="F931" s="52">
        <v>3</v>
      </c>
      <c r="G931" s="52">
        <v>4000</v>
      </c>
      <c r="H931" s="53">
        <f t="shared" si="28"/>
        <v>12000</v>
      </c>
      <c r="I931" s="1">
        <f t="shared" si="29"/>
        <v>42957</v>
      </c>
      <c r="J931" s="52">
        <v>6.6</v>
      </c>
    </row>
    <row r="932" spans="1:10" x14ac:dyDescent="0.15">
      <c r="A932" s="1">
        <v>42957</v>
      </c>
      <c r="B932" s="24" t="s">
        <v>82</v>
      </c>
      <c r="C932" s="27">
        <v>0.58850694444444451</v>
      </c>
      <c r="D932" s="25" t="s">
        <v>50</v>
      </c>
      <c r="E932" s="25" t="s">
        <v>47</v>
      </c>
      <c r="F932" s="52">
        <v>1</v>
      </c>
      <c r="G932" s="52">
        <v>4000</v>
      </c>
      <c r="H932" s="53">
        <f t="shared" si="28"/>
        <v>4000</v>
      </c>
      <c r="I932" s="1">
        <f t="shared" si="29"/>
        <v>42957</v>
      </c>
      <c r="J932" s="52">
        <v>2.2000000000000002</v>
      </c>
    </row>
    <row r="933" spans="1:10" x14ac:dyDescent="0.15">
      <c r="A933" s="1">
        <v>42957</v>
      </c>
      <c r="B933" s="24" t="s">
        <v>82</v>
      </c>
      <c r="C933" s="27">
        <v>0.58850694444444451</v>
      </c>
      <c r="D933" s="25" t="s">
        <v>50</v>
      </c>
      <c r="E933" s="25" t="s">
        <v>47</v>
      </c>
      <c r="F933" s="52">
        <v>6</v>
      </c>
      <c r="G933" s="52">
        <v>4000</v>
      </c>
      <c r="H933" s="53">
        <f t="shared" si="28"/>
        <v>24000</v>
      </c>
      <c r="I933" s="1">
        <f t="shared" si="29"/>
        <v>42957</v>
      </c>
      <c r="J933" s="52">
        <v>13.2</v>
      </c>
    </row>
    <row r="934" spans="1:10" x14ac:dyDescent="0.15">
      <c r="A934" s="1">
        <v>42957</v>
      </c>
      <c r="B934" s="24" t="s">
        <v>82</v>
      </c>
      <c r="C934" s="27">
        <v>0.60526620370370365</v>
      </c>
      <c r="D934" s="25" t="s">
        <v>50</v>
      </c>
      <c r="E934" s="25" t="s">
        <v>47</v>
      </c>
      <c r="F934" s="52">
        <v>3</v>
      </c>
      <c r="G934" s="52">
        <v>4011</v>
      </c>
      <c r="H934" s="53">
        <f t="shared" si="28"/>
        <v>12033</v>
      </c>
      <c r="I934" s="1">
        <f t="shared" si="29"/>
        <v>42957</v>
      </c>
      <c r="J934" s="52">
        <v>6.6</v>
      </c>
    </row>
    <row r="935" spans="1:10" x14ac:dyDescent="0.15">
      <c r="A935" s="1">
        <v>42957</v>
      </c>
      <c r="B935" s="24" t="s">
        <v>82</v>
      </c>
      <c r="C935" s="27">
        <v>0.60526620370370365</v>
      </c>
      <c r="D935" s="25" t="s">
        <v>50</v>
      </c>
      <c r="E935" s="25" t="s">
        <v>47</v>
      </c>
      <c r="F935" s="52">
        <v>5</v>
      </c>
      <c r="G935" s="52">
        <v>4011</v>
      </c>
      <c r="H935" s="53">
        <f t="shared" si="28"/>
        <v>20055</v>
      </c>
      <c r="I935" s="1">
        <f t="shared" si="29"/>
        <v>42957</v>
      </c>
      <c r="J935" s="52">
        <v>11</v>
      </c>
    </row>
    <row r="936" spans="1:10" x14ac:dyDescent="0.15">
      <c r="A936" s="1">
        <v>42957</v>
      </c>
      <c r="B936" s="24" t="s">
        <v>82</v>
      </c>
      <c r="C936" s="27">
        <v>0.60526620370370365</v>
      </c>
      <c r="D936" s="25" t="s">
        <v>50</v>
      </c>
      <c r="E936" s="25" t="s">
        <v>47</v>
      </c>
      <c r="F936" s="52">
        <v>2</v>
      </c>
      <c r="G936" s="52">
        <v>4011</v>
      </c>
      <c r="H936" s="53">
        <f t="shared" si="28"/>
        <v>8022</v>
      </c>
      <c r="I936" s="1">
        <f t="shared" si="29"/>
        <v>42957</v>
      </c>
      <c r="J936" s="52">
        <v>4.4000000000000004</v>
      </c>
    </row>
    <row r="937" spans="1:10" x14ac:dyDescent="0.15">
      <c r="A937" s="1">
        <v>42957</v>
      </c>
      <c r="B937" s="24" t="s">
        <v>82</v>
      </c>
      <c r="C937" s="27">
        <v>0.60591435185185183</v>
      </c>
      <c r="D937" s="25" t="s">
        <v>50</v>
      </c>
      <c r="E937" s="25" t="s">
        <v>47</v>
      </c>
      <c r="F937" s="52">
        <v>4</v>
      </c>
      <c r="G937" s="52">
        <v>4010</v>
      </c>
      <c r="H937" s="53">
        <f t="shared" si="28"/>
        <v>16040</v>
      </c>
      <c r="I937" s="1">
        <f t="shared" si="29"/>
        <v>42957</v>
      </c>
      <c r="J937" s="52">
        <v>8.8000000000000007</v>
      </c>
    </row>
    <row r="938" spans="1:10" x14ac:dyDescent="0.15">
      <c r="A938" s="1">
        <v>42957</v>
      </c>
      <c r="B938" s="24" t="s">
        <v>82</v>
      </c>
      <c r="C938" s="27">
        <v>0.62291666666666667</v>
      </c>
      <c r="D938" s="25" t="s">
        <v>48</v>
      </c>
      <c r="E938" s="25" t="s">
        <v>49</v>
      </c>
      <c r="F938" s="52">
        <v>5</v>
      </c>
      <c r="G938" s="52">
        <v>3992</v>
      </c>
      <c r="H938" s="53">
        <f t="shared" si="28"/>
        <v>19960</v>
      </c>
      <c r="I938" s="1">
        <f t="shared" si="29"/>
        <v>42957</v>
      </c>
      <c r="J938" s="52">
        <v>11</v>
      </c>
    </row>
    <row r="939" spans="1:10" x14ac:dyDescent="0.15">
      <c r="A939" s="1">
        <v>42957</v>
      </c>
      <c r="B939" s="24" t="s">
        <v>82</v>
      </c>
      <c r="C939" s="27">
        <v>0.62399305555555562</v>
      </c>
      <c r="D939" s="25" t="s">
        <v>50</v>
      </c>
      <c r="E939" s="25" t="s">
        <v>47</v>
      </c>
      <c r="F939" s="52">
        <v>1</v>
      </c>
      <c r="G939" s="52">
        <v>3996</v>
      </c>
      <c r="H939" s="53">
        <f t="shared" si="28"/>
        <v>3996</v>
      </c>
      <c r="I939" s="1">
        <f t="shared" si="29"/>
        <v>42957</v>
      </c>
      <c r="J939" s="52">
        <v>2.2000000000000002</v>
      </c>
    </row>
    <row r="940" spans="1:10" x14ac:dyDescent="0.15">
      <c r="A940" s="1">
        <v>42957</v>
      </c>
      <c r="B940" s="24" t="s">
        <v>82</v>
      </c>
      <c r="C940" s="27">
        <v>0.62399305555555562</v>
      </c>
      <c r="D940" s="25" t="s">
        <v>50</v>
      </c>
      <c r="E940" s="25" t="s">
        <v>47</v>
      </c>
      <c r="F940" s="52">
        <v>1</v>
      </c>
      <c r="G940" s="52">
        <v>3996</v>
      </c>
      <c r="H940" s="53">
        <f t="shared" si="28"/>
        <v>3996</v>
      </c>
      <c r="I940" s="1">
        <f t="shared" si="29"/>
        <v>42957</v>
      </c>
      <c r="J940" s="52">
        <v>2.2000000000000002</v>
      </c>
    </row>
    <row r="941" spans="1:10" x14ac:dyDescent="0.15">
      <c r="A941" s="1">
        <v>42957</v>
      </c>
      <c r="B941" s="24" t="s">
        <v>82</v>
      </c>
      <c r="C941" s="27">
        <v>0.62399305555555562</v>
      </c>
      <c r="D941" s="25" t="s">
        <v>50</v>
      </c>
      <c r="E941" s="25" t="s">
        <v>47</v>
      </c>
      <c r="F941" s="52">
        <v>1</v>
      </c>
      <c r="G941" s="52">
        <v>3996</v>
      </c>
      <c r="H941" s="53">
        <f t="shared" si="28"/>
        <v>3996</v>
      </c>
      <c r="I941" s="1">
        <f t="shared" si="29"/>
        <v>42957</v>
      </c>
      <c r="J941" s="52">
        <v>2.2000000000000002</v>
      </c>
    </row>
    <row r="942" spans="1:10" x14ac:dyDescent="0.15">
      <c r="A942" s="1">
        <v>42957</v>
      </c>
      <c r="B942" s="24" t="s">
        <v>82</v>
      </c>
      <c r="C942" s="27">
        <v>0.62399305555555562</v>
      </c>
      <c r="D942" s="25" t="s">
        <v>50</v>
      </c>
      <c r="E942" s="25" t="s">
        <v>47</v>
      </c>
      <c r="F942" s="52">
        <v>1</v>
      </c>
      <c r="G942" s="52">
        <v>3996</v>
      </c>
      <c r="H942" s="53">
        <f t="shared" si="28"/>
        <v>3996</v>
      </c>
      <c r="I942" s="1">
        <f t="shared" si="29"/>
        <v>42957</v>
      </c>
      <c r="J942" s="52">
        <v>2.2000000000000002</v>
      </c>
    </row>
    <row r="943" spans="1:10" x14ac:dyDescent="0.15">
      <c r="A943" s="1">
        <v>42958</v>
      </c>
      <c r="B943" s="24" t="s">
        <v>82</v>
      </c>
      <c r="C943" s="27">
        <v>0.39083333333333337</v>
      </c>
      <c r="D943" s="25" t="s">
        <v>48</v>
      </c>
      <c r="E943" s="25" t="s">
        <v>49</v>
      </c>
      <c r="F943" s="52">
        <v>1</v>
      </c>
      <c r="G943" s="52">
        <v>3949</v>
      </c>
      <c r="H943" s="53">
        <f t="shared" si="28"/>
        <v>3949</v>
      </c>
      <c r="I943" s="1">
        <f t="shared" si="29"/>
        <v>42958</v>
      </c>
      <c r="J943" s="52">
        <v>2.2000000000000002</v>
      </c>
    </row>
    <row r="944" spans="1:10" x14ac:dyDescent="0.15">
      <c r="A944" s="1">
        <v>42958</v>
      </c>
      <c r="B944" s="24" t="s">
        <v>82</v>
      </c>
      <c r="C944" s="27">
        <v>0.39083333333333337</v>
      </c>
      <c r="D944" s="25" t="s">
        <v>48</v>
      </c>
      <c r="E944" s="25" t="s">
        <v>49</v>
      </c>
      <c r="F944" s="52">
        <v>8</v>
      </c>
      <c r="G944" s="52">
        <v>3949</v>
      </c>
      <c r="H944" s="53">
        <f t="shared" si="28"/>
        <v>31592</v>
      </c>
      <c r="I944" s="1">
        <f t="shared" si="29"/>
        <v>42958</v>
      </c>
      <c r="J944" s="52">
        <v>17.600000000000001</v>
      </c>
    </row>
    <row r="945" spans="1:10" x14ac:dyDescent="0.15">
      <c r="A945" s="1">
        <v>42958</v>
      </c>
      <c r="B945" s="24" t="s">
        <v>82</v>
      </c>
      <c r="C945" s="27">
        <v>0.3908564814814815</v>
      </c>
      <c r="D945" s="25" t="s">
        <v>48</v>
      </c>
      <c r="E945" s="25" t="s">
        <v>49</v>
      </c>
      <c r="F945" s="52">
        <v>1</v>
      </c>
      <c r="G945" s="52">
        <v>3949</v>
      </c>
      <c r="H945" s="53">
        <f t="shared" si="28"/>
        <v>3949</v>
      </c>
      <c r="I945" s="1">
        <f t="shared" si="29"/>
        <v>42958</v>
      </c>
      <c r="J945" s="52">
        <v>2.2000000000000002</v>
      </c>
    </row>
    <row r="946" spans="1:10" x14ac:dyDescent="0.15">
      <c r="A946" s="1">
        <v>42958</v>
      </c>
      <c r="B946" s="24" t="s">
        <v>82</v>
      </c>
      <c r="C946" s="27">
        <v>0.39121527777777776</v>
      </c>
      <c r="D946" s="25" t="s">
        <v>48</v>
      </c>
      <c r="E946" s="25" t="s">
        <v>49</v>
      </c>
      <c r="F946" s="52">
        <v>5</v>
      </c>
      <c r="G946" s="52">
        <v>3947</v>
      </c>
      <c r="H946" s="53">
        <f t="shared" si="28"/>
        <v>19735</v>
      </c>
      <c r="I946" s="1">
        <f t="shared" si="29"/>
        <v>42958</v>
      </c>
      <c r="J946" s="52">
        <v>11</v>
      </c>
    </row>
    <row r="947" spans="1:10" x14ac:dyDescent="0.15">
      <c r="A947" s="1">
        <v>42958</v>
      </c>
      <c r="B947" s="24" t="s">
        <v>82</v>
      </c>
      <c r="C947" s="27">
        <v>0.39121527777777776</v>
      </c>
      <c r="D947" s="25" t="s">
        <v>48</v>
      </c>
      <c r="E947" s="25" t="s">
        <v>49</v>
      </c>
      <c r="F947" s="52">
        <v>5</v>
      </c>
      <c r="G947" s="52">
        <v>3948</v>
      </c>
      <c r="H947" s="53">
        <f t="shared" si="28"/>
        <v>19740</v>
      </c>
      <c r="I947" s="1">
        <f t="shared" si="29"/>
        <v>42958</v>
      </c>
      <c r="J947" s="52">
        <v>11</v>
      </c>
    </row>
    <row r="948" spans="1:10" x14ac:dyDescent="0.15">
      <c r="A948" s="1">
        <v>42958</v>
      </c>
      <c r="B948" s="24" t="s">
        <v>82</v>
      </c>
      <c r="C948" s="27">
        <v>0.40500000000000003</v>
      </c>
      <c r="D948" s="25" t="s">
        <v>48</v>
      </c>
      <c r="E948" s="25" t="s">
        <v>49</v>
      </c>
      <c r="F948" s="52">
        <v>7</v>
      </c>
      <c r="G948" s="52">
        <v>3957</v>
      </c>
      <c r="H948" s="53">
        <f t="shared" si="28"/>
        <v>27699</v>
      </c>
      <c r="I948" s="1">
        <f t="shared" si="29"/>
        <v>42958</v>
      </c>
      <c r="J948" s="52">
        <v>15.4</v>
      </c>
    </row>
    <row r="949" spans="1:10" x14ac:dyDescent="0.15">
      <c r="A949" s="1">
        <v>42958</v>
      </c>
      <c r="B949" s="24" t="s">
        <v>82</v>
      </c>
      <c r="C949" s="27">
        <v>0.40500000000000003</v>
      </c>
      <c r="D949" s="25" t="s">
        <v>48</v>
      </c>
      <c r="E949" s="25" t="s">
        <v>49</v>
      </c>
      <c r="F949" s="52">
        <v>2</v>
      </c>
      <c r="G949" s="52">
        <v>3957</v>
      </c>
      <c r="H949" s="53">
        <f t="shared" si="28"/>
        <v>7914</v>
      </c>
      <c r="I949" s="1">
        <f t="shared" si="29"/>
        <v>42958</v>
      </c>
      <c r="J949" s="52">
        <v>4.4000000000000004</v>
      </c>
    </row>
    <row r="950" spans="1:10" x14ac:dyDescent="0.15">
      <c r="A950" s="1">
        <v>42958</v>
      </c>
      <c r="B950" s="24" t="s">
        <v>82</v>
      </c>
      <c r="C950" s="27">
        <v>0.40500000000000003</v>
      </c>
      <c r="D950" s="25" t="s">
        <v>48</v>
      </c>
      <c r="E950" s="25" t="s">
        <v>49</v>
      </c>
      <c r="F950" s="52">
        <v>1</v>
      </c>
      <c r="G950" s="52">
        <v>3957</v>
      </c>
      <c r="H950" s="53">
        <f t="shared" si="28"/>
        <v>3957</v>
      </c>
      <c r="I950" s="1">
        <f t="shared" si="29"/>
        <v>42958</v>
      </c>
      <c r="J950" s="52">
        <v>2.2000000000000002</v>
      </c>
    </row>
    <row r="951" spans="1:10" x14ac:dyDescent="0.15">
      <c r="A951" s="1">
        <v>42958</v>
      </c>
      <c r="B951" s="24" t="s">
        <v>82</v>
      </c>
      <c r="C951" s="27">
        <v>0.40516203703703701</v>
      </c>
      <c r="D951" s="25" t="s">
        <v>48</v>
      </c>
      <c r="E951" s="25" t="s">
        <v>49</v>
      </c>
      <c r="F951" s="52">
        <v>3</v>
      </c>
      <c r="G951" s="52">
        <v>3958</v>
      </c>
      <c r="H951" s="53">
        <f t="shared" si="28"/>
        <v>11874</v>
      </c>
      <c r="I951" s="1">
        <f t="shared" si="29"/>
        <v>42958</v>
      </c>
      <c r="J951" s="52">
        <v>6.6</v>
      </c>
    </row>
    <row r="952" spans="1:10" x14ac:dyDescent="0.15">
      <c r="A952" s="1">
        <v>42958</v>
      </c>
      <c r="B952" s="24" t="s">
        <v>82</v>
      </c>
      <c r="C952" s="27">
        <v>0.40516203703703701</v>
      </c>
      <c r="D952" s="25" t="s">
        <v>48</v>
      </c>
      <c r="E952" s="25" t="s">
        <v>49</v>
      </c>
      <c r="F952" s="52">
        <v>7</v>
      </c>
      <c r="G952" s="52">
        <v>3958</v>
      </c>
      <c r="H952" s="53">
        <f t="shared" si="28"/>
        <v>27706</v>
      </c>
      <c r="I952" s="1">
        <f t="shared" si="29"/>
        <v>42958</v>
      </c>
      <c r="J952" s="52">
        <v>15.4</v>
      </c>
    </row>
    <row r="953" spans="1:10" x14ac:dyDescent="0.15">
      <c r="A953" s="1">
        <v>42958</v>
      </c>
      <c r="B953" s="24" t="s">
        <v>82</v>
      </c>
      <c r="C953" s="27">
        <v>0.62192129629629633</v>
      </c>
      <c r="D953" s="25" t="s">
        <v>48</v>
      </c>
      <c r="E953" s="25" t="s">
        <v>49</v>
      </c>
      <c r="F953" s="52">
        <v>5</v>
      </c>
      <c r="G953" s="52">
        <v>3955</v>
      </c>
      <c r="H953" s="53">
        <f t="shared" si="28"/>
        <v>19775</v>
      </c>
      <c r="I953" s="1">
        <f t="shared" si="29"/>
        <v>42958</v>
      </c>
      <c r="J953" s="52">
        <v>11</v>
      </c>
    </row>
    <row r="954" spans="1:10" x14ac:dyDescent="0.15">
      <c r="A954" s="1">
        <v>42958</v>
      </c>
      <c r="B954" s="24" t="s">
        <v>82</v>
      </c>
      <c r="C954" s="27">
        <v>0.62192129629629633</v>
      </c>
      <c r="D954" s="25" t="s">
        <v>48</v>
      </c>
      <c r="E954" s="25" t="s">
        <v>49</v>
      </c>
      <c r="F954" s="52">
        <v>1</v>
      </c>
      <c r="G954" s="52">
        <v>3955</v>
      </c>
      <c r="H954" s="53">
        <f t="shared" si="28"/>
        <v>3955</v>
      </c>
      <c r="I954" s="1">
        <f t="shared" si="29"/>
        <v>42958</v>
      </c>
      <c r="J954" s="52">
        <v>2.2000000000000002</v>
      </c>
    </row>
    <row r="955" spans="1:10" x14ac:dyDescent="0.15">
      <c r="A955" s="1">
        <v>42958</v>
      </c>
      <c r="B955" s="24" t="s">
        <v>82</v>
      </c>
      <c r="C955" s="27">
        <v>0.62192129629629633</v>
      </c>
      <c r="D955" s="25" t="s">
        <v>48</v>
      </c>
      <c r="E955" s="25" t="s">
        <v>49</v>
      </c>
      <c r="F955" s="52">
        <v>3</v>
      </c>
      <c r="G955" s="52">
        <v>3956</v>
      </c>
      <c r="H955" s="53">
        <f t="shared" si="28"/>
        <v>11868</v>
      </c>
      <c r="I955" s="1">
        <f t="shared" si="29"/>
        <v>42958</v>
      </c>
      <c r="J955" s="52">
        <v>6.6</v>
      </c>
    </row>
    <row r="956" spans="1:10" x14ac:dyDescent="0.15">
      <c r="A956" s="1">
        <v>42958</v>
      </c>
      <c r="B956" s="24" t="s">
        <v>82</v>
      </c>
      <c r="C956" s="27">
        <v>0.62192129629629633</v>
      </c>
      <c r="D956" s="25" t="s">
        <v>48</v>
      </c>
      <c r="E956" s="25" t="s">
        <v>49</v>
      </c>
      <c r="F956" s="52">
        <v>1</v>
      </c>
      <c r="G956" s="52">
        <v>3956</v>
      </c>
      <c r="H956" s="53">
        <f t="shared" si="28"/>
        <v>3956</v>
      </c>
      <c r="I956" s="1">
        <f t="shared" si="29"/>
        <v>42958</v>
      </c>
      <c r="J956" s="52">
        <v>2.2000000000000002</v>
      </c>
    </row>
    <row r="957" spans="1:10" x14ac:dyDescent="0.15">
      <c r="A957" s="1">
        <v>42958</v>
      </c>
      <c r="B957" s="24" t="s">
        <v>82</v>
      </c>
      <c r="C957" s="27">
        <v>0.62206018518518513</v>
      </c>
      <c r="D957" s="25" t="s">
        <v>48</v>
      </c>
      <c r="E957" s="25" t="s">
        <v>49</v>
      </c>
      <c r="F957" s="52">
        <v>2</v>
      </c>
      <c r="G957" s="52">
        <v>3956</v>
      </c>
      <c r="H957" s="53">
        <f t="shared" si="28"/>
        <v>7912</v>
      </c>
      <c r="I957" s="1">
        <f t="shared" si="29"/>
        <v>42958</v>
      </c>
      <c r="J957" s="52">
        <v>4.4000000000000004</v>
      </c>
    </row>
    <row r="958" spans="1:10" x14ac:dyDescent="0.15">
      <c r="A958" s="1">
        <v>42958</v>
      </c>
      <c r="B958" s="24" t="s">
        <v>82</v>
      </c>
      <c r="C958" s="27">
        <v>0.62206018518518513</v>
      </c>
      <c r="D958" s="25" t="s">
        <v>48</v>
      </c>
      <c r="E958" s="25" t="s">
        <v>49</v>
      </c>
      <c r="F958" s="52">
        <v>1</v>
      </c>
      <c r="G958" s="52">
        <v>3956</v>
      </c>
      <c r="H958" s="53">
        <f t="shared" si="28"/>
        <v>3956</v>
      </c>
      <c r="I958" s="1">
        <f t="shared" si="29"/>
        <v>42958</v>
      </c>
      <c r="J958" s="52">
        <v>2.2000000000000002</v>
      </c>
    </row>
    <row r="959" spans="1:10" x14ac:dyDescent="0.15">
      <c r="A959" s="1">
        <v>42958</v>
      </c>
      <c r="B959" s="24" t="s">
        <v>82</v>
      </c>
      <c r="C959" s="27">
        <v>0.62206018518518513</v>
      </c>
      <c r="D959" s="25" t="s">
        <v>48</v>
      </c>
      <c r="E959" s="25" t="s">
        <v>49</v>
      </c>
      <c r="F959" s="52">
        <v>7</v>
      </c>
      <c r="G959" s="52">
        <v>3956</v>
      </c>
      <c r="H959" s="53">
        <f t="shared" si="28"/>
        <v>27692</v>
      </c>
      <c r="I959" s="1">
        <f t="shared" si="29"/>
        <v>42958</v>
      </c>
      <c r="J959" s="52">
        <v>15.4</v>
      </c>
    </row>
    <row r="960" spans="1:10" x14ac:dyDescent="0.15">
      <c r="A960" s="1">
        <v>42958</v>
      </c>
      <c r="B960" s="24" t="s">
        <v>82</v>
      </c>
      <c r="C960" s="27">
        <v>0.62283564814814818</v>
      </c>
      <c r="D960" s="25" t="s">
        <v>48</v>
      </c>
      <c r="E960" s="25" t="s">
        <v>49</v>
      </c>
      <c r="F960" s="52">
        <v>4</v>
      </c>
      <c r="G960" s="52">
        <v>3957</v>
      </c>
      <c r="H960" s="53">
        <f t="shared" si="28"/>
        <v>15828</v>
      </c>
      <c r="I960" s="1">
        <f t="shared" si="29"/>
        <v>42958</v>
      </c>
      <c r="J960" s="52">
        <v>8.8000000000000007</v>
      </c>
    </row>
    <row r="961" spans="1:10" x14ac:dyDescent="0.15">
      <c r="A961" s="1">
        <v>42958</v>
      </c>
      <c r="B961" s="24" t="s">
        <v>82</v>
      </c>
      <c r="C961" s="27">
        <v>0.62373842592592588</v>
      </c>
      <c r="D961" s="25" t="s">
        <v>50</v>
      </c>
      <c r="E961" s="25" t="s">
        <v>47</v>
      </c>
      <c r="F961" s="52">
        <v>2</v>
      </c>
      <c r="G961" s="52">
        <v>3959</v>
      </c>
      <c r="H961" s="53">
        <f t="shared" si="28"/>
        <v>7918</v>
      </c>
      <c r="I961" s="1">
        <f t="shared" si="29"/>
        <v>42958</v>
      </c>
      <c r="J961" s="52">
        <v>4.4000000000000004</v>
      </c>
    </row>
    <row r="962" spans="1:10" x14ac:dyDescent="0.15">
      <c r="A962" s="1">
        <v>42958</v>
      </c>
      <c r="B962" s="24" t="s">
        <v>82</v>
      </c>
      <c r="C962" s="27">
        <v>0.62373842592592588</v>
      </c>
      <c r="D962" s="25" t="s">
        <v>50</v>
      </c>
      <c r="E962" s="25" t="s">
        <v>47</v>
      </c>
      <c r="F962" s="52">
        <v>2</v>
      </c>
      <c r="G962" s="52">
        <v>3959</v>
      </c>
      <c r="H962" s="53">
        <f t="shared" ref="H962:H1025" si="30">G962*F962</f>
        <v>7918</v>
      </c>
      <c r="I962" s="1">
        <f t="shared" ref="I962:I1025" si="31">IF(C962&gt;0.7046875,WORKDAY(A962,-1),A962)</f>
        <v>42958</v>
      </c>
      <c r="J962" s="52">
        <v>4.4000000000000004</v>
      </c>
    </row>
    <row r="963" spans="1:10" x14ac:dyDescent="0.15">
      <c r="A963" s="1">
        <v>42958</v>
      </c>
      <c r="B963" s="24" t="s">
        <v>82</v>
      </c>
      <c r="C963" s="27">
        <v>0.62458333333333338</v>
      </c>
      <c r="D963" s="25" t="s">
        <v>48</v>
      </c>
      <c r="E963" s="25" t="s">
        <v>49</v>
      </c>
      <c r="F963" s="52">
        <v>3</v>
      </c>
      <c r="G963" s="52">
        <v>3955</v>
      </c>
      <c r="H963" s="53">
        <f t="shared" si="30"/>
        <v>11865</v>
      </c>
      <c r="I963" s="1">
        <f t="shared" si="31"/>
        <v>42958</v>
      </c>
      <c r="J963" s="52">
        <v>6.6</v>
      </c>
    </row>
    <row r="964" spans="1:10" x14ac:dyDescent="0.15">
      <c r="A964" s="1">
        <v>42958</v>
      </c>
      <c r="B964" s="24" t="s">
        <v>82</v>
      </c>
      <c r="C964" s="27">
        <v>0.62466435185185187</v>
      </c>
      <c r="D964" s="25" t="s">
        <v>48</v>
      </c>
      <c r="E964" s="25" t="s">
        <v>49</v>
      </c>
      <c r="F964" s="52">
        <v>2</v>
      </c>
      <c r="G964" s="52">
        <v>3955</v>
      </c>
      <c r="H964" s="53">
        <f t="shared" si="30"/>
        <v>7910</v>
      </c>
      <c r="I964" s="1">
        <f t="shared" si="31"/>
        <v>42958</v>
      </c>
      <c r="J964" s="52">
        <v>4.4000000000000004</v>
      </c>
    </row>
    <row r="965" spans="1:10" x14ac:dyDescent="0.15">
      <c r="A965" s="1">
        <v>42958</v>
      </c>
      <c r="B965" s="24" t="s">
        <v>82</v>
      </c>
      <c r="C965" s="27">
        <v>0.62466435185185187</v>
      </c>
      <c r="D965" s="25" t="s">
        <v>48</v>
      </c>
      <c r="E965" s="25" t="s">
        <v>49</v>
      </c>
      <c r="F965" s="52">
        <v>1</v>
      </c>
      <c r="G965" s="52">
        <v>3956</v>
      </c>
      <c r="H965" s="53">
        <f t="shared" si="30"/>
        <v>3956</v>
      </c>
      <c r="I965" s="1">
        <f t="shared" si="31"/>
        <v>42958</v>
      </c>
      <c r="J965" s="52">
        <v>2.2000000000000002</v>
      </c>
    </row>
    <row r="966" spans="1:10" x14ac:dyDescent="0.15">
      <c r="A966" s="1">
        <v>42961</v>
      </c>
      <c r="B966" s="24" t="s">
        <v>82</v>
      </c>
      <c r="C966" s="27">
        <v>0.37953703703703701</v>
      </c>
      <c r="D966" s="25" t="s">
        <v>48</v>
      </c>
      <c r="E966" s="25" t="s">
        <v>49</v>
      </c>
      <c r="F966" s="52">
        <v>1</v>
      </c>
      <c r="G966" s="52">
        <v>3915</v>
      </c>
      <c r="H966" s="53">
        <f t="shared" si="30"/>
        <v>3915</v>
      </c>
      <c r="I966" s="1">
        <f t="shared" si="31"/>
        <v>42961</v>
      </c>
      <c r="J966" s="52">
        <v>2.2000000000000002</v>
      </c>
    </row>
    <row r="967" spans="1:10" x14ac:dyDescent="0.15">
      <c r="A967" s="1">
        <v>42961</v>
      </c>
      <c r="B967" s="24" t="s">
        <v>82</v>
      </c>
      <c r="C967" s="27">
        <v>0.37953703703703701</v>
      </c>
      <c r="D967" s="25" t="s">
        <v>48</v>
      </c>
      <c r="E967" s="25" t="s">
        <v>49</v>
      </c>
      <c r="F967" s="52">
        <v>1</v>
      </c>
      <c r="G967" s="52">
        <v>3915</v>
      </c>
      <c r="H967" s="53">
        <f t="shared" si="30"/>
        <v>3915</v>
      </c>
      <c r="I967" s="1">
        <f t="shared" si="31"/>
        <v>42961</v>
      </c>
      <c r="J967" s="52">
        <v>2.2000000000000002</v>
      </c>
    </row>
    <row r="968" spans="1:10" x14ac:dyDescent="0.15">
      <c r="A968" s="1">
        <v>42961</v>
      </c>
      <c r="B968" s="24" t="s">
        <v>82</v>
      </c>
      <c r="C968" s="27">
        <v>0.37953703703703701</v>
      </c>
      <c r="D968" s="25" t="s">
        <v>48</v>
      </c>
      <c r="E968" s="25" t="s">
        <v>49</v>
      </c>
      <c r="F968" s="52">
        <v>1</v>
      </c>
      <c r="G968" s="52">
        <v>3915</v>
      </c>
      <c r="H968" s="53">
        <f t="shared" si="30"/>
        <v>3915</v>
      </c>
      <c r="I968" s="1">
        <f t="shared" si="31"/>
        <v>42961</v>
      </c>
      <c r="J968" s="52">
        <v>2.2000000000000002</v>
      </c>
    </row>
    <row r="969" spans="1:10" x14ac:dyDescent="0.15">
      <c r="A969" s="1">
        <v>42961</v>
      </c>
      <c r="B969" s="24" t="s">
        <v>82</v>
      </c>
      <c r="C969" s="27">
        <v>0.37953703703703701</v>
      </c>
      <c r="D969" s="25" t="s">
        <v>48</v>
      </c>
      <c r="E969" s="25" t="s">
        <v>49</v>
      </c>
      <c r="F969" s="52">
        <v>2</v>
      </c>
      <c r="G969" s="52">
        <v>3915</v>
      </c>
      <c r="H969" s="53">
        <f t="shared" si="30"/>
        <v>7830</v>
      </c>
      <c r="I969" s="1">
        <f t="shared" si="31"/>
        <v>42961</v>
      </c>
      <c r="J969" s="52">
        <v>4.4000000000000004</v>
      </c>
    </row>
    <row r="970" spans="1:10" x14ac:dyDescent="0.15">
      <c r="A970" s="1">
        <v>42961</v>
      </c>
      <c r="B970" s="24" t="s">
        <v>82</v>
      </c>
      <c r="C970" s="27">
        <v>0.37953703703703701</v>
      </c>
      <c r="D970" s="25" t="s">
        <v>48</v>
      </c>
      <c r="E970" s="25" t="s">
        <v>49</v>
      </c>
      <c r="F970" s="52">
        <v>1</v>
      </c>
      <c r="G970" s="52">
        <v>3915</v>
      </c>
      <c r="H970" s="53">
        <f t="shared" si="30"/>
        <v>3915</v>
      </c>
      <c r="I970" s="1">
        <f t="shared" si="31"/>
        <v>42961</v>
      </c>
      <c r="J970" s="52">
        <v>2.2000000000000002</v>
      </c>
    </row>
    <row r="971" spans="1:10" x14ac:dyDescent="0.15">
      <c r="A971" s="1">
        <v>42961</v>
      </c>
      <c r="B971" s="24" t="s">
        <v>82</v>
      </c>
      <c r="C971" s="27">
        <v>0.37953703703703701</v>
      </c>
      <c r="D971" s="25" t="s">
        <v>48</v>
      </c>
      <c r="E971" s="25" t="s">
        <v>49</v>
      </c>
      <c r="F971" s="52">
        <v>1</v>
      </c>
      <c r="G971" s="52">
        <v>3915</v>
      </c>
      <c r="H971" s="53">
        <f t="shared" si="30"/>
        <v>3915</v>
      </c>
      <c r="I971" s="1">
        <f t="shared" si="31"/>
        <v>42961</v>
      </c>
      <c r="J971" s="52">
        <v>2.2000000000000002</v>
      </c>
    </row>
    <row r="972" spans="1:10" x14ac:dyDescent="0.15">
      <c r="A972" s="1">
        <v>42961</v>
      </c>
      <c r="B972" s="24" t="s">
        <v>82</v>
      </c>
      <c r="C972" s="27">
        <v>0.37953703703703701</v>
      </c>
      <c r="D972" s="25" t="s">
        <v>48</v>
      </c>
      <c r="E972" s="25" t="s">
        <v>49</v>
      </c>
      <c r="F972" s="52">
        <v>2</v>
      </c>
      <c r="G972" s="52">
        <v>3915</v>
      </c>
      <c r="H972" s="53">
        <f t="shared" si="30"/>
        <v>7830</v>
      </c>
      <c r="I972" s="1">
        <f t="shared" si="31"/>
        <v>42961</v>
      </c>
      <c r="J972" s="52">
        <v>4.4000000000000004</v>
      </c>
    </row>
    <row r="973" spans="1:10" x14ac:dyDescent="0.15">
      <c r="A973" s="1">
        <v>42961</v>
      </c>
      <c r="B973" s="24" t="s">
        <v>82</v>
      </c>
      <c r="C973" s="27">
        <v>0.37953703703703701</v>
      </c>
      <c r="D973" s="25" t="s">
        <v>48</v>
      </c>
      <c r="E973" s="25" t="s">
        <v>49</v>
      </c>
      <c r="F973" s="52">
        <v>1</v>
      </c>
      <c r="G973" s="52">
        <v>3915</v>
      </c>
      <c r="H973" s="53">
        <f t="shared" si="30"/>
        <v>3915</v>
      </c>
      <c r="I973" s="1">
        <f t="shared" si="31"/>
        <v>42961</v>
      </c>
      <c r="J973" s="52">
        <v>2.2000000000000002</v>
      </c>
    </row>
    <row r="974" spans="1:10" x14ac:dyDescent="0.15">
      <c r="A974" s="1">
        <v>42961</v>
      </c>
      <c r="B974" s="24" t="s">
        <v>82</v>
      </c>
      <c r="C974" s="27">
        <v>0.37969907407407405</v>
      </c>
      <c r="D974" s="25" t="s">
        <v>48</v>
      </c>
      <c r="E974" s="25" t="s">
        <v>49</v>
      </c>
      <c r="F974" s="52">
        <v>9</v>
      </c>
      <c r="G974" s="52">
        <v>3916</v>
      </c>
      <c r="H974" s="53">
        <f t="shared" si="30"/>
        <v>35244</v>
      </c>
      <c r="I974" s="1">
        <f t="shared" si="31"/>
        <v>42961</v>
      </c>
      <c r="J974" s="52">
        <v>19.8</v>
      </c>
    </row>
    <row r="975" spans="1:10" x14ac:dyDescent="0.15">
      <c r="A975" s="1">
        <v>42961</v>
      </c>
      <c r="B975" s="24" t="s">
        <v>82</v>
      </c>
      <c r="C975" s="27">
        <v>0.37969907407407405</v>
      </c>
      <c r="D975" s="25" t="s">
        <v>48</v>
      </c>
      <c r="E975" s="25" t="s">
        <v>49</v>
      </c>
      <c r="F975" s="52">
        <v>1</v>
      </c>
      <c r="G975" s="52">
        <v>3916</v>
      </c>
      <c r="H975" s="53">
        <f t="shared" si="30"/>
        <v>3916</v>
      </c>
      <c r="I975" s="1">
        <f t="shared" si="31"/>
        <v>42961</v>
      </c>
      <c r="J975" s="52">
        <v>2.2000000000000002</v>
      </c>
    </row>
    <row r="976" spans="1:10" x14ac:dyDescent="0.15">
      <c r="A976" s="1">
        <v>42961</v>
      </c>
      <c r="B976" s="24" t="s">
        <v>82</v>
      </c>
      <c r="C976" s="27">
        <v>0.4011805555555556</v>
      </c>
      <c r="D976" s="25" t="s">
        <v>48</v>
      </c>
      <c r="E976" s="25" t="s">
        <v>49</v>
      </c>
      <c r="F976" s="52">
        <v>4</v>
      </c>
      <c r="G976" s="52">
        <v>3912</v>
      </c>
      <c r="H976" s="53">
        <f t="shared" si="30"/>
        <v>15648</v>
      </c>
      <c r="I976" s="1">
        <f t="shared" si="31"/>
        <v>42961</v>
      </c>
      <c r="J976" s="52">
        <v>8.8000000000000007</v>
      </c>
    </row>
    <row r="977" spans="1:10" x14ac:dyDescent="0.15">
      <c r="A977" s="1">
        <v>42961</v>
      </c>
      <c r="B977" s="24" t="s">
        <v>82</v>
      </c>
      <c r="C977" s="27">
        <v>0.4011805555555556</v>
      </c>
      <c r="D977" s="25" t="s">
        <v>48</v>
      </c>
      <c r="E977" s="25" t="s">
        <v>49</v>
      </c>
      <c r="F977" s="52">
        <v>3</v>
      </c>
      <c r="G977" s="52">
        <v>3912</v>
      </c>
      <c r="H977" s="53">
        <f t="shared" si="30"/>
        <v>11736</v>
      </c>
      <c r="I977" s="1">
        <f t="shared" si="31"/>
        <v>42961</v>
      </c>
      <c r="J977" s="52">
        <v>6.6</v>
      </c>
    </row>
    <row r="978" spans="1:10" x14ac:dyDescent="0.15">
      <c r="A978" s="1">
        <v>42961</v>
      </c>
      <c r="B978" s="24" t="s">
        <v>82</v>
      </c>
      <c r="C978" s="27">
        <v>0.4011805555555556</v>
      </c>
      <c r="D978" s="25" t="s">
        <v>48</v>
      </c>
      <c r="E978" s="25" t="s">
        <v>49</v>
      </c>
      <c r="F978" s="52">
        <v>1</v>
      </c>
      <c r="G978" s="52">
        <v>3912</v>
      </c>
      <c r="H978" s="53">
        <f t="shared" si="30"/>
        <v>3912</v>
      </c>
      <c r="I978" s="1">
        <f t="shared" si="31"/>
        <v>42961</v>
      </c>
      <c r="J978" s="52">
        <v>2.2000000000000002</v>
      </c>
    </row>
    <row r="979" spans="1:10" x14ac:dyDescent="0.15">
      <c r="A979" s="1">
        <v>42961</v>
      </c>
      <c r="B979" s="24" t="s">
        <v>82</v>
      </c>
      <c r="C979" s="27">
        <v>0.4011805555555556</v>
      </c>
      <c r="D979" s="25" t="s">
        <v>48</v>
      </c>
      <c r="E979" s="25" t="s">
        <v>49</v>
      </c>
      <c r="F979" s="52">
        <v>1</v>
      </c>
      <c r="G979" s="52">
        <v>3912</v>
      </c>
      <c r="H979" s="53">
        <f t="shared" si="30"/>
        <v>3912</v>
      </c>
      <c r="I979" s="1">
        <f t="shared" si="31"/>
        <v>42961</v>
      </c>
      <c r="J979" s="52">
        <v>2.2000000000000002</v>
      </c>
    </row>
    <row r="980" spans="1:10" x14ac:dyDescent="0.15">
      <c r="A980" s="1">
        <v>42961</v>
      </c>
      <c r="B980" s="24" t="s">
        <v>82</v>
      </c>
      <c r="C980" s="27">
        <v>0.4011805555555556</v>
      </c>
      <c r="D980" s="25" t="s">
        <v>48</v>
      </c>
      <c r="E980" s="25" t="s">
        <v>49</v>
      </c>
      <c r="F980" s="52">
        <v>1</v>
      </c>
      <c r="G980" s="52">
        <v>3912</v>
      </c>
      <c r="H980" s="53">
        <f t="shared" si="30"/>
        <v>3912</v>
      </c>
      <c r="I980" s="1">
        <f t="shared" si="31"/>
        <v>42961</v>
      </c>
      <c r="J980" s="52">
        <v>2.2000000000000002</v>
      </c>
    </row>
    <row r="981" spans="1:10" x14ac:dyDescent="0.15">
      <c r="A981" s="1">
        <v>42961</v>
      </c>
      <c r="B981" s="24" t="s">
        <v>82</v>
      </c>
      <c r="C981" s="27">
        <v>0.40659722222222222</v>
      </c>
      <c r="D981" s="25" t="s">
        <v>48</v>
      </c>
      <c r="E981" s="25" t="s">
        <v>49</v>
      </c>
      <c r="F981" s="52">
        <v>1</v>
      </c>
      <c r="G981" s="52">
        <v>3904</v>
      </c>
      <c r="H981" s="53">
        <f t="shared" si="30"/>
        <v>3904</v>
      </c>
      <c r="I981" s="1">
        <f t="shared" si="31"/>
        <v>42961</v>
      </c>
      <c r="J981" s="52">
        <v>2.2000000000000002</v>
      </c>
    </row>
    <row r="982" spans="1:10" x14ac:dyDescent="0.15">
      <c r="A982" s="1">
        <v>42961</v>
      </c>
      <c r="B982" s="24" t="s">
        <v>82</v>
      </c>
      <c r="C982" s="27">
        <v>0.40659722222222222</v>
      </c>
      <c r="D982" s="25" t="s">
        <v>48</v>
      </c>
      <c r="E982" s="25" t="s">
        <v>49</v>
      </c>
      <c r="F982" s="52">
        <v>1</v>
      </c>
      <c r="G982" s="52">
        <v>3904</v>
      </c>
      <c r="H982" s="53">
        <f t="shared" si="30"/>
        <v>3904</v>
      </c>
      <c r="I982" s="1">
        <f t="shared" si="31"/>
        <v>42961</v>
      </c>
      <c r="J982" s="52">
        <v>2.2000000000000002</v>
      </c>
    </row>
    <row r="983" spans="1:10" x14ac:dyDescent="0.15">
      <c r="A983" s="1">
        <v>42961</v>
      </c>
      <c r="B983" s="24" t="s">
        <v>82</v>
      </c>
      <c r="C983" s="27">
        <v>0.40659722222222222</v>
      </c>
      <c r="D983" s="25" t="s">
        <v>48</v>
      </c>
      <c r="E983" s="25" t="s">
        <v>49</v>
      </c>
      <c r="F983" s="52">
        <v>1</v>
      </c>
      <c r="G983" s="52">
        <v>3904</v>
      </c>
      <c r="H983" s="53">
        <f t="shared" si="30"/>
        <v>3904</v>
      </c>
      <c r="I983" s="1">
        <f t="shared" si="31"/>
        <v>42961</v>
      </c>
      <c r="J983" s="52">
        <v>2.2000000000000002</v>
      </c>
    </row>
    <row r="984" spans="1:10" x14ac:dyDescent="0.15">
      <c r="A984" s="1">
        <v>42961</v>
      </c>
      <c r="B984" s="24" t="s">
        <v>82</v>
      </c>
      <c r="C984" s="27">
        <v>0.40659722222222222</v>
      </c>
      <c r="D984" s="25" t="s">
        <v>48</v>
      </c>
      <c r="E984" s="25" t="s">
        <v>49</v>
      </c>
      <c r="F984" s="52">
        <v>3</v>
      </c>
      <c r="G984" s="52">
        <v>3904</v>
      </c>
      <c r="H984" s="53">
        <f t="shared" si="30"/>
        <v>11712</v>
      </c>
      <c r="I984" s="1">
        <f t="shared" si="31"/>
        <v>42961</v>
      </c>
      <c r="J984" s="52">
        <v>6.6</v>
      </c>
    </row>
    <row r="985" spans="1:10" x14ac:dyDescent="0.15">
      <c r="A985" s="1">
        <v>42961</v>
      </c>
      <c r="B985" s="24" t="s">
        <v>82</v>
      </c>
      <c r="C985" s="27">
        <v>0.40659722222222222</v>
      </c>
      <c r="D985" s="25" t="s">
        <v>48</v>
      </c>
      <c r="E985" s="25" t="s">
        <v>49</v>
      </c>
      <c r="F985" s="52">
        <v>1</v>
      </c>
      <c r="G985" s="52">
        <v>3904</v>
      </c>
      <c r="H985" s="53">
        <f t="shared" si="30"/>
        <v>3904</v>
      </c>
      <c r="I985" s="1">
        <f t="shared" si="31"/>
        <v>42961</v>
      </c>
      <c r="J985" s="52">
        <v>2.2000000000000002</v>
      </c>
    </row>
    <row r="986" spans="1:10" x14ac:dyDescent="0.15">
      <c r="A986" s="1">
        <v>42961</v>
      </c>
      <c r="B986" s="24" t="s">
        <v>82</v>
      </c>
      <c r="C986" s="27">
        <v>0.40659722222222222</v>
      </c>
      <c r="D986" s="25" t="s">
        <v>48</v>
      </c>
      <c r="E986" s="25" t="s">
        <v>49</v>
      </c>
      <c r="F986" s="52">
        <v>3</v>
      </c>
      <c r="G986" s="52">
        <v>3904</v>
      </c>
      <c r="H986" s="53">
        <f t="shared" si="30"/>
        <v>11712</v>
      </c>
      <c r="I986" s="1">
        <f t="shared" si="31"/>
        <v>42961</v>
      </c>
      <c r="J986" s="52">
        <v>6.6</v>
      </c>
    </row>
    <row r="987" spans="1:10" x14ac:dyDescent="0.15">
      <c r="A987" s="1">
        <v>42961</v>
      </c>
      <c r="B987" s="24" t="s">
        <v>82</v>
      </c>
      <c r="C987" s="27">
        <v>0.40663194444444445</v>
      </c>
      <c r="D987" s="25" t="s">
        <v>48</v>
      </c>
      <c r="E987" s="25" t="s">
        <v>49</v>
      </c>
      <c r="F987" s="52">
        <v>2</v>
      </c>
      <c r="G987" s="52">
        <v>3905</v>
      </c>
      <c r="H987" s="53">
        <f t="shared" si="30"/>
        <v>7810</v>
      </c>
      <c r="I987" s="1">
        <f t="shared" si="31"/>
        <v>42961</v>
      </c>
      <c r="J987" s="52">
        <v>4.4000000000000004</v>
      </c>
    </row>
    <row r="988" spans="1:10" x14ac:dyDescent="0.15">
      <c r="A988" s="1">
        <v>42961</v>
      </c>
      <c r="B988" s="24" t="s">
        <v>82</v>
      </c>
      <c r="C988" s="27">
        <v>0.40663194444444445</v>
      </c>
      <c r="D988" s="25" t="s">
        <v>48</v>
      </c>
      <c r="E988" s="25" t="s">
        <v>49</v>
      </c>
      <c r="F988" s="52">
        <v>1</v>
      </c>
      <c r="G988" s="52">
        <v>3905</v>
      </c>
      <c r="H988" s="53">
        <f t="shared" si="30"/>
        <v>3905</v>
      </c>
      <c r="I988" s="1">
        <f t="shared" si="31"/>
        <v>42961</v>
      </c>
      <c r="J988" s="52">
        <v>2.2000000000000002</v>
      </c>
    </row>
    <row r="989" spans="1:10" x14ac:dyDescent="0.15">
      <c r="A989" s="1">
        <v>42961</v>
      </c>
      <c r="B989" s="24" t="s">
        <v>82</v>
      </c>
      <c r="C989" s="27">
        <v>0.40663194444444445</v>
      </c>
      <c r="D989" s="25" t="s">
        <v>48</v>
      </c>
      <c r="E989" s="25" t="s">
        <v>49</v>
      </c>
      <c r="F989" s="52">
        <v>7</v>
      </c>
      <c r="G989" s="52">
        <v>3905</v>
      </c>
      <c r="H989" s="53">
        <f t="shared" si="30"/>
        <v>27335</v>
      </c>
      <c r="I989" s="1">
        <f t="shared" si="31"/>
        <v>42961</v>
      </c>
      <c r="J989" s="52">
        <v>15.4</v>
      </c>
    </row>
    <row r="990" spans="1:10" x14ac:dyDescent="0.15">
      <c r="A990" s="1">
        <v>42961</v>
      </c>
      <c r="B990" s="24" t="s">
        <v>82</v>
      </c>
      <c r="C990" s="27">
        <v>0.41386574074074073</v>
      </c>
      <c r="D990" s="25" t="s">
        <v>48</v>
      </c>
      <c r="E990" s="25" t="s">
        <v>49</v>
      </c>
      <c r="F990" s="52">
        <v>2</v>
      </c>
      <c r="G990" s="52">
        <v>3900</v>
      </c>
      <c r="H990" s="53">
        <f t="shared" si="30"/>
        <v>7800</v>
      </c>
      <c r="I990" s="1">
        <f t="shared" si="31"/>
        <v>42961</v>
      </c>
      <c r="J990" s="52">
        <v>4.4000000000000004</v>
      </c>
    </row>
    <row r="991" spans="1:10" x14ac:dyDescent="0.15">
      <c r="A991" s="1">
        <v>42961</v>
      </c>
      <c r="B991" s="24" t="s">
        <v>82</v>
      </c>
      <c r="C991" s="27">
        <v>0.41387731481481477</v>
      </c>
      <c r="D991" s="25" t="s">
        <v>48</v>
      </c>
      <c r="E991" s="25" t="s">
        <v>49</v>
      </c>
      <c r="F991" s="52">
        <v>4</v>
      </c>
      <c r="G991" s="52">
        <v>3900</v>
      </c>
      <c r="H991" s="53">
        <f t="shared" si="30"/>
        <v>15600</v>
      </c>
      <c r="I991" s="1">
        <f t="shared" si="31"/>
        <v>42961</v>
      </c>
      <c r="J991" s="52">
        <v>8.8000000000000007</v>
      </c>
    </row>
    <row r="992" spans="1:10" x14ac:dyDescent="0.15">
      <c r="A992" s="1">
        <v>42961</v>
      </c>
      <c r="B992" s="24" t="s">
        <v>82</v>
      </c>
      <c r="C992" s="27">
        <v>0.41387731481481477</v>
      </c>
      <c r="D992" s="25" t="s">
        <v>48</v>
      </c>
      <c r="E992" s="25" t="s">
        <v>49</v>
      </c>
      <c r="F992" s="52">
        <v>1</v>
      </c>
      <c r="G992" s="52">
        <v>3900</v>
      </c>
      <c r="H992" s="53">
        <f t="shared" si="30"/>
        <v>3900</v>
      </c>
      <c r="I992" s="1">
        <f t="shared" si="31"/>
        <v>42961</v>
      </c>
      <c r="J992" s="52">
        <v>2.2000000000000002</v>
      </c>
    </row>
    <row r="993" spans="1:10" x14ac:dyDescent="0.15">
      <c r="A993" s="1">
        <v>42961</v>
      </c>
      <c r="B993" s="24" t="s">
        <v>82</v>
      </c>
      <c r="C993" s="27">
        <v>0.41387731481481477</v>
      </c>
      <c r="D993" s="25" t="s">
        <v>48</v>
      </c>
      <c r="E993" s="25" t="s">
        <v>49</v>
      </c>
      <c r="F993" s="52">
        <v>1</v>
      </c>
      <c r="G993" s="52">
        <v>3900</v>
      </c>
      <c r="H993" s="53">
        <f t="shared" si="30"/>
        <v>3900</v>
      </c>
      <c r="I993" s="1">
        <f t="shared" si="31"/>
        <v>42961</v>
      </c>
      <c r="J993" s="52">
        <v>2.2000000000000002</v>
      </c>
    </row>
    <row r="994" spans="1:10" x14ac:dyDescent="0.15">
      <c r="A994" s="1">
        <v>42961</v>
      </c>
      <c r="B994" s="24" t="s">
        <v>82</v>
      </c>
      <c r="C994" s="27">
        <v>0.41390046296296296</v>
      </c>
      <c r="D994" s="25" t="s">
        <v>48</v>
      </c>
      <c r="E994" s="25" t="s">
        <v>49</v>
      </c>
      <c r="F994" s="52">
        <v>1</v>
      </c>
      <c r="G994" s="52">
        <v>3900</v>
      </c>
      <c r="H994" s="53">
        <f t="shared" si="30"/>
        <v>3900</v>
      </c>
      <c r="I994" s="1">
        <f t="shared" si="31"/>
        <v>42961</v>
      </c>
      <c r="J994" s="52">
        <v>2.2000000000000002</v>
      </c>
    </row>
    <row r="995" spans="1:10" x14ac:dyDescent="0.15">
      <c r="A995" s="1">
        <v>42961</v>
      </c>
      <c r="B995" s="24" t="s">
        <v>82</v>
      </c>
      <c r="C995" s="27">
        <v>0.41393518518518518</v>
      </c>
      <c r="D995" s="25" t="s">
        <v>48</v>
      </c>
      <c r="E995" s="25" t="s">
        <v>49</v>
      </c>
      <c r="F995" s="52">
        <v>1</v>
      </c>
      <c r="G995" s="52">
        <v>3900</v>
      </c>
      <c r="H995" s="53">
        <f t="shared" si="30"/>
        <v>3900</v>
      </c>
      <c r="I995" s="1">
        <f t="shared" si="31"/>
        <v>42961</v>
      </c>
      <c r="J995" s="52">
        <v>2.2000000000000002</v>
      </c>
    </row>
    <row r="996" spans="1:10" x14ac:dyDescent="0.15">
      <c r="A996" s="1">
        <v>42961</v>
      </c>
      <c r="B996" s="24" t="s">
        <v>82</v>
      </c>
      <c r="C996" s="27">
        <v>0.61534722222222216</v>
      </c>
      <c r="D996" s="25" t="s">
        <v>48</v>
      </c>
      <c r="E996" s="25" t="s">
        <v>49</v>
      </c>
      <c r="F996" s="52">
        <v>8</v>
      </c>
      <c r="G996" s="52">
        <v>3904</v>
      </c>
      <c r="H996" s="53">
        <f t="shared" si="30"/>
        <v>31232</v>
      </c>
      <c r="I996" s="1">
        <f t="shared" si="31"/>
        <v>42961</v>
      </c>
      <c r="J996" s="52">
        <v>17.600000000000001</v>
      </c>
    </row>
    <row r="997" spans="1:10" x14ac:dyDescent="0.15">
      <c r="A997" s="1">
        <v>42961</v>
      </c>
      <c r="B997" s="24" t="s">
        <v>82</v>
      </c>
      <c r="C997" s="27">
        <v>0.61534722222222216</v>
      </c>
      <c r="D997" s="25" t="s">
        <v>48</v>
      </c>
      <c r="E997" s="25" t="s">
        <v>49</v>
      </c>
      <c r="F997" s="52">
        <v>2</v>
      </c>
      <c r="G997" s="52">
        <v>3904</v>
      </c>
      <c r="H997" s="53">
        <f t="shared" si="30"/>
        <v>7808</v>
      </c>
      <c r="I997" s="1">
        <f t="shared" si="31"/>
        <v>42961</v>
      </c>
      <c r="J997" s="52">
        <v>4.4000000000000004</v>
      </c>
    </row>
    <row r="998" spans="1:10" x14ac:dyDescent="0.15">
      <c r="A998" s="1">
        <v>42961</v>
      </c>
      <c r="B998" s="24" t="s">
        <v>82</v>
      </c>
      <c r="C998" s="27">
        <v>0.61540509259259257</v>
      </c>
      <c r="D998" s="25" t="s">
        <v>48</v>
      </c>
      <c r="E998" s="25" t="s">
        <v>49</v>
      </c>
      <c r="F998" s="52">
        <v>1</v>
      </c>
      <c r="G998" s="52">
        <v>3904</v>
      </c>
      <c r="H998" s="53">
        <f t="shared" si="30"/>
        <v>3904</v>
      </c>
      <c r="I998" s="1">
        <f t="shared" si="31"/>
        <v>42961</v>
      </c>
      <c r="J998" s="52">
        <v>2.2000000000000002</v>
      </c>
    </row>
    <row r="999" spans="1:10" x14ac:dyDescent="0.15">
      <c r="A999" s="1">
        <v>42961</v>
      </c>
      <c r="B999" s="24" t="s">
        <v>82</v>
      </c>
      <c r="C999" s="27">
        <v>0.61540509259259257</v>
      </c>
      <c r="D999" s="25" t="s">
        <v>48</v>
      </c>
      <c r="E999" s="25" t="s">
        <v>49</v>
      </c>
      <c r="F999" s="52">
        <v>1</v>
      </c>
      <c r="G999" s="52">
        <v>3904</v>
      </c>
      <c r="H999" s="53">
        <f t="shared" si="30"/>
        <v>3904</v>
      </c>
      <c r="I999" s="1">
        <f t="shared" si="31"/>
        <v>42961</v>
      </c>
      <c r="J999" s="52">
        <v>2.2000000000000002</v>
      </c>
    </row>
    <row r="1000" spans="1:10" x14ac:dyDescent="0.15">
      <c r="A1000" s="1">
        <v>42961</v>
      </c>
      <c r="B1000" s="24" t="s">
        <v>82</v>
      </c>
      <c r="C1000" s="27">
        <v>0.61540509259259257</v>
      </c>
      <c r="D1000" s="25" t="s">
        <v>48</v>
      </c>
      <c r="E1000" s="25" t="s">
        <v>49</v>
      </c>
      <c r="F1000" s="52">
        <v>1</v>
      </c>
      <c r="G1000" s="52">
        <v>3904</v>
      </c>
      <c r="H1000" s="53">
        <f t="shared" si="30"/>
        <v>3904</v>
      </c>
      <c r="I1000" s="1">
        <f t="shared" si="31"/>
        <v>42961</v>
      </c>
      <c r="J1000" s="52">
        <v>2.2000000000000002</v>
      </c>
    </row>
    <row r="1001" spans="1:10" x14ac:dyDescent="0.15">
      <c r="A1001" s="1">
        <v>42961</v>
      </c>
      <c r="B1001" s="24" t="s">
        <v>82</v>
      </c>
      <c r="C1001" s="27">
        <v>0.61540509259259257</v>
      </c>
      <c r="D1001" s="25" t="s">
        <v>48</v>
      </c>
      <c r="E1001" s="25" t="s">
        <v>49</v>
      </c>
      <c r="F1001" s="52">
        <v>1</v>
      </c>
      <c r="G1001" s="52">
        <v>3904</v>
      </c>
      <c r="H1001" s="53">
        <f t="shared" si="30"/>
        <v>3904</v>
      </c>
      <c r="I1001" s="1">
        <f t="shared" si="31"/>
        <v>42961</v>
      </c>
      <c r="J1001" s="52">
        <v>2.2000000000000002</v>
      </c>
    </row>
    <row r="1002" spans="1:10" x14ac:dyDescent="0.15">
      <c r="A1002" s="1">
        <v>42961</v>
      </c>
      <c r="B1002" s="24" t="s">
        <v>82</v>
      </c>
      <c r="C1002" s="27">
        <v>0.61540509259259257</v>
      </c>
      <c r="D1002" s="25" t="s">
        <v>48</v>
      </c>
      <c r="E1002" s="25" t="s">
        <v>49</v>
      </c>
      <c r="F1002" s="52">
        <v>6</v>
      </c>
      <c r="G1002" s="52">
        <v>3904</v>
      </c>
      <c r="H1002" s="53">
        <f t="shared" si="30"/>
        <v>23424</v>
      </c>
      <c r="I1002" s="1">
        <f t="shared" si="31"/>
        <v>42961</v>
      </c>
      <c r="J1002" s="52">
        <v>13.2</v>
      </c>
    </row>
    <row r="1003" spans="1:10" x14ac:dyDescent="0.15">
      <c r="A1003" s="1">
        <v>42961</v>
      </c>
      <c r="B1003" s="24" t="s">
        <v>82</v>
      </c>
      <c r="C1003" s="27">
        <v>0.61978009259259259</v>
      </c>
      <c r="D1003" s="25" t="s">
        <v>48</v>
      </c>
      <c r="E1003" s="25" t="s">
        <v>49</v>
      </c>
      <c r="F1003" s="52">
        <v>1</v>
      </c>
      <c r="G1003" s="52">
        <v>3896</v>
      </c>
      <c r="H1003" s="53">
        <f t="shared" si="30"/>
        <v>3896</v>
      </c>
      <c r="I1003" s="1">
        <f t="shared" si="31"/>
        <v>42961</v>
      </c>
      <c r="J1003" s="52">
        <v>2.2000000000000002</v>
      </c>
    </row>
    <row r="1004" spans="1:10" x14ac:dyDescent="0.15">
      <c r="A1004" s="1">
        <v>42961</v>
      </c>
      <c r="B1004" s="24" t="s">
        <v>82</v>
      </c>
      <c r="C1004" s="27">
        <v>0.61978009259259259</v>
      </c>
      <c r="D1004" s="25" t="s">
        <v>48</v>
      </c>
      <c r="E1004" s="25" t="s">
        <v>49</v>
      </c>
      <c r="F1004" s="52">
        <v>5</v>
      </c>
      <c r="G1004" s="52">
        <v>3896</v>
      </c>
      <c r="H1004" s="53">
        <f t="shared" si="30"/>
        <v>19480</v>
      </c>
      <c r="I1004" s="1">
        <f t="shared" si="31"/>
        <v>42961</v>
      </c>
      <c r="J1004" s="52">
        <v>11</v>
      </c>
    </row>
    <row r="1005" spans="1:10" x14ac:dyDescent="0.15">
      <c r="A1005" s="1">
        <v>42961</v>
      </c>
      <c r="B1005" s="24" t="s">
        <v>82</v>
      </c>
      <c r="C1005" s="27">
        <v>0.61978009259259259</v>
      </c>
      <c r="D1005" s="25" t="s">
        <v>48</v>
      </c>
      <c r="E1005" s="25" t="s">
        <v>49</v>
      </c>
      <c r="F1005" s="52">
        <v>1</v>
      </c>
      <c r="G1005" s="52">
        <v>3896</v>
      </c>
      <c r="H1005" s="53">
        <f t="shared" si="30"/>
        <v>3896</v>
      </c>
      <c r="I1005" s="1">
        <f t="shared" si="31"/>
        <v>42961</v>
      </c>
      <c r="J1005" s="52">
        <v>2.2000000000000002</v>
      </c>
    </row>
    <row r="1006" spans="1:10" x14ac:dyDescent="0.15">
      <c r="A1006" s="1">
        <v>42961</v>
      </c>
      <c r="B1006" s="24" t="s">
        <v>82</v>
      </c>
      <c r="C1006" s="27">
        <v>0.61978009259259259</v>
      </c>
      <c r="D1006" s="25" t="s">
        <v>48</v>
      </c>
      <c r="E1006" s="25" t="s">
        <v>49</v>
      </c>
      <c r="F1006" s="52">
        <v>1</v>
      </c>
      <c r="G1006" s="52">
        <v>3896</v>
      </c>
      <c r="H1006" s="53">
        <f t="shared" si="30"/>
        <v>3896</v>
      </c>
      <c r="I1006" s="1">
        <f t="shared" si="31"/>
        <v>42961</v>
      </c>
      <c r="J1006" s="52">
        <v>2.2000000000000002</v>
      </c>
    </row>
    <row r="1007" spans="1:10" x14ac:dyDescent="0.15">
      <c r="A1007" s="1">
        <v>42961</v>
      </c>
      <c r="B1007" s="24" t="s">
        <v>82</v>
      </c>
      <c r="C1007" s="27">
        <v>0.61978009259259259</v>
      </c>
      <c r="D1007" s="25" t="s">
        <v>48</v>
      </c>
      <c r="E1007" s="25" t="s">
        <v>49</v>
      </c>
      <c r="F1007" s="52">
        <v>2</v>
      </c>
      <c r="G1007" s="52">
        <v>3896</v>
      </c>
      <c r="H1007" s="53">
        <f t="shared" si="30"/>
        <v>7792</v>
      </c>
      <c r="I1007" s="1">
        <f t="shared" si="31"/>
        <v>42961</v>
      </c>
      <c r="J1007" s="52">
        <v>4.4000000000000004</v>
      </c>
    </row>
    <row r="1008" spans="1:10" x14ac:dyDescent="0.15">
      <c r="A1008" s="1">
        <v>42961</v>
      </c>
      <c r="B1008" s="24" t="s">
        <v>82</v>
      </c>
      <c r="C1008" s="27">
        <v>0.62035879629629631</v>
      </c>
      <c r="D1008" s="25" t="s">
        <v>48</v>
      </c>
      <c r="E1008" s="25" t="s">
        <v>49</v>
      </c>
      <c r="F1008" s="52">
        <v>4</v>
      </c>
      <c r="G1008" s="52">
        <v>3893</v>
      </c>
      <c r="H1008" s="53">
        <f t="shared" si="30"/>
        <v>15572</v>
      </c>
      <c r="I1008" s="1">
        <f t="shared" si="31"/>
        <v>42961</v>
      </c>
      <c r="J1008" s="52">
        <v>8.8000000000000007</v>
      </c>
    </row>
    <row r="1009" spans="1:10" x14ac:dyDescent="0.15">
      <c r="A1009" s="1">
        <v>42961</v>
      </c>
      <c r="B1009" s="24" t="s">
        <v>82</v>
      </c>
      <c r="C1009" s="27">
        <v>0.62035879629629631</v>
      </c>
      <c r="D1009" s="25" t="s">
        <v>48</v>
      </c>
      <c r="E1009" s="25" t="s">
        <v>49</v>
      </c>
      <c r="F1009" s="52">
        <v>1</v>
      </c>
      <c r="G1009" s="52">
        <v>3893</v>
      </c>
      <c r="H1009" s="53">
        <f t="shared" si="30"/>
        <v>3893</v>
      </c>
      <c r="I1009" s="1">
        <f t="shared" si="31"/>
        <v>42961</v>
      </c>
      <c r="J1009" s="52">
        <v>2.2000000000000002</v>
      </c>
    </row>
    <row r="1010" spans="1:10" x14ac:dyDescent="0.15">
      <c r="A1010" s="1">
        <v>42961</v>
      </c>
      <c r="B1010" s="24" t="s">
        <v>82</v>
      </c>
      <c r="C1010" s="27">
        <v>0.62035879629629631</v>
      </c>
      <c r="D1010" s="25" t="s">
        <v>48</v>
      </c>
      <c r="E1010" s="25" t="s">
        <v>49</v>
      </c>
      <c r="F1010" s="52">
        <v>3</v>
      </c>
      <c r="G1010" s="52">
        <v>3893</v>
      </c>
      <c r="H1010" s="53">
        <f t="shared" si="30"/>
        <v>11679</v>
      </c>
      <c r="I1010" s="1">
        <f t="shared" si="31"/>
        <v>42961</v>
      </c>
      <c r="J1010" s="52">
        <v>6.6</v>
      </c>
    </row>
    <row r="1011" spans="1:10" x14ac:dyDescent="0.15">
      <c r="A1011" s="1">
        <v>42961</v>
      </c>
      <c r="B1011" s="24" t="s">
        <v>82</v>
      </c>
      <c r="C1011" s="27">
        <v>0.62035879629629631</v>
      </c>
      <c r="D1011" s="25" t="s">
        <v>48</v>
      </c>
      <c r="E1011" s="25" t="s">
        <v>49</v>
      </c>
      <c r="F1011" s="52">
        <v>2</v>
      </c>
      <c r="G1011" s="52">
        <v>3893</v>
      </c>
      <c r="H1011" s="53">
        <f t="shared" si="30"/>
        <v>7786</v>
      </c>
      <c r="I1011" s="1">
        <f t="shared" si="31"/>
        <v>42961</v>
      </c>
      <c r="J1011" s="52">
        <v>4.4000000000000004</v>
      </c>
    </row>
    <row r="1012" spans="1:10" x14ac:dyDescent="0.15">
      <c r="A1012" s="1">
        <v>42961</v>
      </c>
      <c r="B1012" s="24" t="s">
        <v>82</v>
      </c>
      <c r="C1012" s="27">
        <v>0.62075231481481474</v>
      </c>
      <c r="D1012" s="25" t="s">
        <v>48</v>
      </c>
      <c r="E1012" s="25" t="s">
        <v>49</v>
      </c>
      <c r="F1012" s="52">
        <v>10</v>
      </c>
      <c r="G1012" s="52">
        <v>3889</v>
      </c>
      <c r="H1012" s="53">
        <f t="shared" si="30"/>
        <v>38890</v>
      </c>
      <c r="I1012" s="1">
        <f t="shared" si="31"/>
        <v>42961</v>
      </c>
      <c r="J1012" s="52">
        <v>22</v>
      </c>
    </row>
    <row r="1013" spans="1:10" x14ac:dyDescent="0.15">
      <c r="A1013" s="1">
        <v>42961</v>
      </c>
      <c r="B1013" s="24" t="s">
        <v>82</v>
      </c>
      <c r="C1013" s="27">
        <v>0.62079861111111112</v>
      </c>
      <c r="D1013" s="25" t="s">
        <v>48</v>
      </c>
      <c r="E1013" s="25" t="s">
        <v>49</v>
      </c>
      <c r="F1013" s="52">
        <v>1</v>
      </c>
      <c r="G1013" s="52">
        <v>3891</v>
      </c>
      <c r="H1013" s="53">
        <f t="shared" si="30"/>
        <v>3891</v>
      </c>
      <c r="I1013" s="1">
        <f t="shared" si="31"/>
        <v>42961</v>
      </c>
      <c r="J1013" s="52">
        <v>2.2000000000000002</v>
      </c>
    </row>
    <row r="1014" spans="1:10" x14ac:dyDescent="0.15">
      <c r="A1014" s="1">
        <v>42961</v>
      </c>
      <c r="B1014" s="24" t="s">
        <v>82</v>
      </c>
      <c r="C1014" s="27">
        <v>0.62081018518518516</v>
      </c>
      <c r="D1014" s="25" t="s">
        <v>48</v>
      </c>
      <c r="E1014" s="25" t="s">
        <v>49</v>
      </c>
      <c r="F1014" s="52">
        <v>6</v>
      </c>
      <c r="G1014" s="52">
        <v>3891</v>
      </c>
      <c r="H1014" s="53">
        <f t="shared" si="30"/>
        <v>23346</v>
      </c>
      <c r="I1014" s="1">
        <f t="shared" si="31"/>
        <v>42961</v>
      </c>
      <c r="J1014" s="52">
        <v>13.2</v>
      </c>
    </row>
    <row r="1015" spans="1:10" x14ac:dyDescent="0.15">
      <c r="A1015" s="1">
        <v>42961</v>
      </c>
      <c r="B1015" s="24" t="s">
        <v>82</v>
      </c>
      <c r="C1015" s="27">
        <v>0.62081018518518516</v>
      </c>
      <c r="D1015" s="25" t="s">
        <v>48</v>
      </c>
      <c r="E1015" s="25" t="s">
        <v>49</v>
      </c>
      <c r="F1015" s="52">
        <v>1</v>
      </c>
      <c r="G1015" s="52">
        <v>3891</v>
      </c>
      <c r="H1015" s="53">
        <f t="shared" si="30"/>
        <v>3891</v>
      </c>
      <c r="I1015" s="1">
        <f t="shared" si="31"/>
        <v>42961</v>
      </c>
      <c r="J1015" s="52">
        <v>2.2000000000000002</v>
      </c>
    </row>
    <row r="1016" spans="1:10" x14ac:dyDescent="0.15">
      <c r="A1016" s="1">
        <v>42961</v>
      </c>
      <c r="B1016" s="24" t="s">
        <v>82</v>
      </c>
      <c r="C1016" s="27">
        <v>0.62081018518518516</v>
      </c>
      <c r="D1016" s="25" t="s">
        <v>48</v>
      </c>
      <c r="E1016" s="25" t="s">
        <v>49</v>
      </c>
      <c r="F1016" s="52">
        <v>1</v>
      </c>
      <c r="G1016" s="52">
        <v>3891</v>
      </c>
      <c r="H1016" s="53">
        <f t="shared" si="30"/>
        <v>3891</v>
      </c>
      <c r="I1016" s="1">
        <f t="shared" si="31"/>
        <v>42961</v>
      </c>
      <c r="J1016" s="52">
        <v>2.2000000000000002</v>
      </c>
    </row>
    <row r="1017" spans="1:10" x14ac:dyDescent="0.15">
      <c r="A1017" s="1">
        <v>42961</v>
      </c>
      <c r="B1017" s="24" t="s">
        <v>82</v>
      </c>
      <c r="C1017" s="27">
        <v>0.62081018518518516</v>
      </c>
      <c r="D1017" s="25" t="s">
        <v>48</v>
      </c>
      <c r="E1017" s="25" t="s">
        <v>49</v>
      </c>
      <c r="F1017" s="52">
        <v>1</v>
      </c>
      <c r="G1017" s="52">
        <v>3891</v>
      </c>
      <c r="H1017" s="53">
        <f t="shared" si="30"/>
        <v>3891</v>
      </c>
      <c r="I1017" s="1">
        <f t="shared" si="31"/>
        <v>42961</v>
      </c>
      <c r="J1017" s="52">
        <v>2.2000000000000002</v>
      </c>
    </row>
    <row r="1018" spans="1:10" x14ac:dyDescent="0.15">
      <c r="A1018" s="1">
        <v>42962</v>
      </c>
      <c r="B1018" s="24" t="s">
        <v>82</v>
      </c>
      <c r="C1018" s="27">
        <v>0.62334490740740744</v>
      </c>
      <c r="D1018" s="25" t="s">
        <v>48</v>
      </c>
      <c r="E1018" s="25" t="s">
        <v>49</v>
      </c>
      <c r="F1018" s="52">
        <v>1</v>
      </c>
      <c r="G1018" s="52">
        <v>3883</v>
      </c>
      <c r="H1018" s="53">
        <f t="shared" si="30"/>
        <v>3883</v>
      </c>
      <c r="I1018" s="1">
        <f t="shared" si="31"/>
        <v>42962</v>
      </c>
      <c r="J1018" s="52">
        <v>2.2000000000000002</v>
      </c>
    </row>
    <row r="1019" spans="1:10" x14ac:dyDescent="0.15">
      <c r="A1019" s="1">
        <v>42962</v>
      </c>
      <c r="B1019" s="24" t="s">
        <v>82</v>
      </c>
      <c r="C1019" s="27">
        <v>0.62334490740740744</v>
      </c>
      <c r="D1019" s="25" t="s">
        <v>48</v>
      </c>
      <c r="E1019" s="25" t="s">
        <v>49</v>
      </c>
      <c r="F1019" s="52">
        <v>3</v>
      </c>
      <c r="G1019" s="52">
        <v>3883</v>
      </c>
      <c r="H1019" s="53">
        <f t="shared" si="30"/>
        <v>11649</v>
      </c>
      <c r="I1019" s="1">
        <f t="shared" si="31"/>
        <v>42962</v>
      </c>
      <c r="J1019" s="52">
        <v>6.6</v>
      </c>
    </row>
    <row r="1020" spans="1:10" x14ac:dyDescent="0.15">
      <c r="A1020" s="1">
        <v>42962</v>
      </c>
      <c r="B1020" s="24" t="s">
        <v>82</v>
      </c>
      <c r="C1020" s="27">
        <v>0.62334490740740744</v>
      </c>
      <c r="D1020" s="25" t="s">
        <v>48</v>
      </c>
      <c r="E1020" s="25" t="s">
        <v>49</v>
      </c>
      <c r="F1020" s="52">
        <v>1</v>
      </c>
      <c r="G1020" s="52">
        <v>3883</v>
      </c>
      <c r="H1020" s="53">
        <f t="shared" si="30"/>
        <v>3883</v>
      </c>
      <c r="I1020" s="1">
        <f t="shared" si="31"/>
        <v>42962</v>
      </c>
      <c r="J1020" s="52">
        <v>2.2000000000000002</v>
      </c>
    </row>
    <row r="1021" spans="1:10" x14ac:dyDescent="0.15">
      <c r="A1021" s="1">
        <v>42962</v>
      </c>
      <c r="B1021" s="24" t="s">
        <v>82</v>
      </c>
      <c r="C1021" s="27">
        <v>0.62334490740740744</v>
      </c>
      <c r="D1021" s="25" t="s">
        <v>48</v>
      </c>
      <c r="E1021" s="25" t="s">
        <v>49</v>
      </c>
      <c r="F1021" s="52">
        <v>1</v>
      </c>
      <c r="G1021" s="52">
        <v>3883</v>
      </c>
      <c r="H1021" s="53">
        <f t="shared" si="30"/>
        <v>3883</v>
      </c>
      <c r="I1021" s="1">
        <f t="shared" si="31"/>
        <v>42962</v>
      </c>
      <c r="J1021" s="52">
        <v>2.2000000000000002</v>
      </c>
    </row>
    <row r="1022" spans="1:10" x14ac:dyDescent="0.15">
      <c r="A1022" s="1">
        <v>42962</v>
      </c>
      <c r="B1022" s="24" t="s">
        <v>82</v>
      </c>
      <c r="C1022" s="27">
        <v>0.62334490740740744</v>
      </c>
      <c r="D1022" s="25" t="s">
        <v>48</v>
      </c>
      <c r="E1022" s="25" t="s">
        <v>49</v>
      </c>
      <c r="F1022" s="52">
        <v>4</v>
      </c>
      <c r="G1022" s="52">
        <v>3883</v>
      </c>
      <c r="H1022" s="53">
        <f t="shared" si="30"/>
        <v>15532</v>
      </c>
      <c r="I1022" s="1">
        <f t="shared" si="31"/>
        <v>42962</v>
      </c>
      <c r="J1022" s="52">
        <v>8.8000000000000007</v>
      </c>
    </row>
    <row r="1023" spans="1:10" x14ac:dyDescent="0.15">
      <c r="A1023" s="1">
        <v>42962</v>
      </c>
      <c r="B1023" s="24" t="s">
        <v>82</v>
      </c>
      <c r="C1023" s="27">
        <v>0.62350694444444443</v>
      </c>
      <c r="D1023" s="25" t="s">
        <v>48</v>
      </c>
      <c r="E1023" s="25" t="s">
        <v>49</v>
      </c>
      <c r="F1023" s="52">
        <v>1</v>
      </c>
      <c r="G1023" s="52">
        <v>3883</v>
      </c>
      <c r="H1023" s="53">
        <f t="shared" si="30"/>
        <v>3883</v>
      </c>
      <c r="I1023" s="1">
        <f t="shared" si="31"/>
        <v>42962</v>
      </c>
      <c r="J1023" s="52">
        <v>2.2000000000000002</v>
      </c>
    </row>
    <row r="1024" spans="1:10" x14ac:dyDescent="0.15">
      <c r="A1024" s="1">
        <v>42962</v>
      </c>
      <c r="B1024" s="24" t="s">
        <v>82</v>
      </c>
      <c r="C1024" s="27">
        <v>0.62350694444444443</v>
      </c>
      <c r="D1024" s="25" t="s">
        <v>48</v>
      </c>
      <c r="E1024" s="25" t="s">
        <v>49</v>
      </c>
      <c r="F1024" s="52">
        <v>1</v>
      </c>
      <c r="G1024" s="52">
        <v>3883</v>
      </c>
      <c r="H1024" s="53">
        <f t="shared" si="30"/>
        <v>3883</v>
      </c>
      <c r="I1024" s="1">
        <f t="shared" si="31"/>
        <v>42962</v>
      </c>
      <c r="J1024" s="52">
        <v>2.2000000000000002</v>
      </c>
    </row>
    <row r="1025" spans="1:10" x14ac:dyDescent="0.15">
      <c r="A1025" s="1">
        <v>42962</v>
      </c>
      <c r="B1025" s="24" t="s">
        <v>82</v>
      </c>
      <c r="C1025" s="27">
        <v>0.62350694444444443</v>
      </c>
      <c r="D1025" s="25" t="s">
        <v>48</v>
      </c>
      <c r="E1025" s="25" t="s">
        <v>49</v>
      </c>
      <c r="F1025" s="52">
        <v>2</v>
      </c>
      <c r="G1025" s="52">
        <v>3883</v>
      </c>
      <c r="H1025" s="53">
        <f t="shared" si="30"/>
        <v>7766</v>
      </c>
      <c r="I1025" s="1">
        <f t="shared" si="31"/>
        <v>42962</v>
      </c>
      <c r="J1025" s="52">
        <v>4.4000000000000004</v>
      </c>
    </row>
    <row r="1026" spans="1:10" x14ac:dyDescent="0.15">
      <c r="A1026" s="1">
        <v>42962</v>
      </c>
      <c r="B1026" s="24" t="s">
        <v>82</v>
      </c>
      <c r="C1026" s="27">
        <v>0.62350694444444443</v>
      </c>
      <c r="D1026" s="25" t="s">
        <v>48</v>
      </c>
      <c r="E1026" s="25" t="s">
        <v>49</v>
      </c>
      <c r="F1026" s="52">
        <v>1</v>
      </c>
      <c r="G1026" s="52">
        <v>3883</v>
      </c>
      <c r="H1026" s="53">
        <f t="shared" ref="H1026:H1089" si="32">G1026*F1026</f>
        <v>3883</v>
      </c>
      <c r="I1026" s="1">
        <f t="shared" ref="I1026:I1089" si="33">IF(C1026&gt;0.7046875,WORKDAY(A1026,-1),A1026)</f>
        <v>42962</v>
      </c>
      <c r="J1026" s="52">
        <v>2.2000000000000002</v>
      </c>
    </row>
    <row r="1027" spans="1:10" x14ac:dyDescent="0.15">
      <c r="A1027" s="1">
        <v>42962</v>
      </c>
      <c r="B1027" s="24" t="s">
        <v>82</v>
      </c>
      <c r="C1027" s="27">
        <v>0.62350694444444443</v>
      </c>
      <c r="D1027" s="25" t="s">
        <v>48</v>
      </c>
      <c r="E1027" s="25" t="s">
        <v>49</v>
      </c>
      <c r="F1027" s="52">
        <v>1</v>
      </c>
      <c r="G1027" s="52">
        <v>3883</v>
      </c>
      <c r="H1027" s="53">
        <f t="shared" si="32"/>
        <v>3883</v>
      </c>
      <c r="I1027" s="1">
        <f t="shared" si="33"/>
        <v>42962</v>
      </c>
      <c r="J1027" s="52">
        <v>2.2000000000000002</v>
      </c>
    </row>
    <row r="1028" spans="1:10" x14ac:dyDescent="0.15">
      <c r="A1028" s="1">
        <v>42962</v>
      </c>
      <c r="B1028" s="24" t="s">
        <v>82</v>
      </c>
      <c r="C1028" s="27">
        <v>0.62350694444444443</v>
      </c>
      <c r="D1028" s="25" t="s">
        <v>48</v>
      </c>
      <c r="E1028" s="25" t="s">
        <v>49</v>
      </c>
      <c r="F1028" s="52">
        <v>1</v>
      </c>
      <c r="G1028" s="52">
        <v>3883</v>
      </c>
      <c r="H1028" s="53">
        <f t="shared" si="32"/>
        <v>3883</v>
      </c>
      <c r="I1028" s="1">
        <f t="shared" si="33"/>
        <v>42962</v>
      </c>
      <c r="J1028" s="52">
        <v>2.2000000000000002</v>
      </c>
    </row>
    <row r="1029" spans="1:10" x14ac:dyDescent="0.15">
      <c r="A1029" s="1">
        <v>42962</v>
      </c>
      <c r="B1029" s="24" t="s">
        <v>82</v>
      </c>
      <c r="C1029" s="27">
        <v>0.62350694444444443</v>
      </c>
      <c r="D1029" s="25" t="s">
        <v>48</v>
      </c>
      <c r="E1029" s="25" t="s">
        <v>49</v>
      </c>
      <c r="F1029" s="52">
        <v>1</v>
      </c>
      <c r="G1029" s="52">
        <v>3883</v>
      </c>
      <c r="H1029" s="53">
        <f t="shared" si="32"/>
        <v>3883</v>
      </c>
      <c r="I1029" s="1">
        <f t="shared" si="33"/>
        <v>42962</v>
      </c>
      <c r="J1029" s="52">
        <v>2.2000000000000002</v>
      </c>
    </row>
    <row r="1030" spans="1:10" x14ac:dyDescent="0.15">
      <c r="A1030" s="1">
        <v>42962</v>
      </c>
      <c r="B1030" s="24" t="s">
        <v>82</v>
      </c>
      <c r="C1030" s="27">
        <v>0.62350694444444443</v>
      </c>
      <c r="D1030" s="25" t="s">
        <v>48</v>
      </c>
      <c r="E1030" s="25" t="s">
        <v>49</v>
      </c>
      <c r="F1030" s="52">
        <v>1</v>
      </c>
      <c r="G1030" s="52">
        <v>3883</v>
      </c>
      <c r="H1030" s="53">
        <f t="shared" si="32"/>
        <v>3883</v>
      </c>
      <c r="I1030" s="1">
        <f t="shared" si="33"/>
        <v>42962</v>
      </c>
      <c r="J1030" s="52">
        <v>2.2000000000000002</v>
      </c>
    </row>
    <row r="1031" spans="1:10" x14ac:dyDescent="0.15">
      <c r="A1031" s="1">
        <v>42962</v>
      </c>
      <c r="B1031" s="24" t="s">
        <v>82</v>
      </c>
      <c r="C1031" s="27">
        <v>0.62350694444444443</v>
      </c>
      <c r="D1031" s="25" t="s">
        <v>48</v>
      </c>
      <c r="E1031" s="25" t="s">
        <v>49</v>
      </c>
      <c r="F1031" s="52">
        <v>1</v>
      </c>
      <c r="G1031" s="52">
        <v>3883</v>
      </c>
      <c r="H1031" s="53">
        <f t="shared" si="32"/>
        <v>3883</v>
      </c>
      <c r="I1031" s="1">
        <f t="shared" si="33"/>
        <v>42962</v>
      </c>
      <c r="J1031" s="52">
        <v>2.2000000000000002</v>
      </c>
    </row>
    <row r="1032" spans="1:10" x14ac:dyDescent="0.15">
      <c r="A1032" s="1">
        <v>42962</v>
      </c>
      <c r="B1032" s="24" t="s">
        <v>82</v>
      </c>
      <c r="C1032" s="27">
        <v>0.62359953703703697</v>
      </c>
      <c r="D1032" s="25" t="s">
        <v>48</v>
      </c>
      <c r="E1032" s="25" t="s">
        <v>49</v>
      </c>
      <c r="F1032" s="52">
        <v>1</v>
      </c>
      <c r="G1032" s="52">
        <v>3883</v>
      </c>
      <c r="H1032" s="53">
        <f t="shared" si="32"/>
        <v>3883</v>
      </c>
      <c r="I1032" s="1">
        <f t="shared" si="33"/>
        <v>42962</v>
      </c>
      <c r="J1032" s="52">
        <v>2.2000000000000002</v>
      </c>
    </row>
    <row r="1033" spans="1:10" x14ac:dyDescent="0.15">
      <c r="A1033" s="1">
        <v>42962</v>
      </c>
      <c r="B1033" s="24" t="s">
        <v>82</v>
      </c>
      <c r="C1033" s="27">
        <v>0.62359953703703697</v>
      </c>
      <c r="D1033" s="25" t="s">
        <v>48</v>
      </c>
      <c r="E1033" s="25" t="s">
        <v>49</v>
      </c>
      <c r="F1033" s="52">
        <v>1</v>
      </c>
      <c r="G1033" s="52">
        <v>3883</v>
      </c>
      <c r="H1033" s="53">
        <f t="shared" si="32"/>
        <v>3883</v>
      </c>
      <c r="I1033" s="1">
        <f t="shared" si="33"/>
        <v>42962</v>
      </c>
      <c r="J1033" s="52">
        <v>2.2000000000000002</v>
      </c>
    </row>
    <row r="1034" spans="1:10" x14ac:dyDescent="0.15">
      <c r="A1034" s="1">
        <v>42962</v>
      </c>
      <c r="B1034" s="24" t="s">
        <v>82</v>
      </c>
      <c r="C1034" s="27">
        <v>0.62359953703703697</v>
      </c>
      <c r="D1034" s="25" t="s">
        <v>48</v>
      </c>
      <c r="E1034" s="25" t="s">
        <v>49</v>
      </c>
      <c r="F1034" s="52">
        <v>1</v>
      </c>
      <c r="G1034" s="52">
        <v>3883</v>
      </c>
      <c r="H1034" s="53">
        <f t="shared" si="32"/>
        <v>3883</v>
      </c>
      <c r="I1034" s="1">
        <f t="shared" si="33"/>
        <v>42962</v>
      </c>
      <c r="J1034" s="52">
        <v>2.2000000000000002</v>
      </c>
    </row>
    <row r="1035" spans="1:10" x14ac:dyDescent="0.15">
      <c r="A1035" s="1">
        <v>42962</v>
      </c>
      <c r="B1035" s="24" t="s">
        <v>82</v>
      </c>
      <c r="C1035" s="27">
        <v>0.62359953703703697</v>
      </c>
      <c r="D1035" s="25" t="s">
        <v>48</v>
      </c>
      <c r="E1035" s="25" t="s">
        <v>49</v>
      </c>
      <c r="F1035" s="52">
        <v>1</v>
      </c>
      <c r="G1035" s="52">
        <v>3883</v>
      </c>
      <c r="H1035" s="53">
        <f t="shared" si="32"/>
        <v>3883</v>
      </c>
      <c r="I1035" s="1">
        <f t="shared" si="33"/>
        <v>42962</v>
      </c>
      <c r="J1035" s="52">
        <v>2.2000000000000002</v>
      </c>
    </row>
    <row r="1036" spans="1:10" x14ac:dyDescent="0.15">
      <c r="A1036" s="1">
        <v>42962</v>
      </c>
      <c r="B1036" s="24" t="s">
        <v>82</v>
      </c>
      <c r="C1036" s="27">
        <v>0.62359953703703697</v>
      </c>
      <c r="D1036" s="25" t="s">
        <v>48</v>
      </c>
      <c r="E1036" s="25" t="s">
        <v>49</v>
      </c>
      <c r="F1036" s="52">
        <v>1</v>
      </c>
      <c r="G1036" s="52">
        <v>3883</v>
      </c>
      <c r="H1036" s="53">
        <f t="shared" si="32"/>
        <v>3883</v>
      </c>
      <c r="I1036" s="1">
        <f t="shared" si="33"/>
        <v>42962</v>
      </c>
      <c r="J1036" s="52">
        <v>2.2000000000000002</v>
      </c>
    </row>
    <row r="1037" spans="1:10" x14ac:dyDescent="0.15">
      <c r="A1037" s="1">
        <v>42962</v>
      </c>
      <c r="B1037" s="24" t="s">
        <v>82</v>
      </c>
      <c r="C1037" s="27">
        <v>0.62359953703703697</v>
      </c>
      <c r="D1037" s="25" t="s">
        <v>48</v>
      </c>
      <c r="E1037" s="25" t="s">
        <v>49</v>
      </c>
      <c r="F1037" s="52">
        <v>2</v>
      </c>
      <c r="G1037" s="52">
        <v>3883</v>
      </c>
      <c r="H1037" s="53">
        <f t="shared" si="32"/>
        <v>7766</v>
      </c>
      <c r="I1037" s="1">
        <f t="shared" si="33"/>
        <v>42962</v>
      </c>
      <c r="J1037" s="52">
        <v>4.4000000000000004</v>
      </c>
    </row>
    <row r="1038" spans="1:10" x14ac:dyDescent="0.15">
      <c r="A1038" s="1">
        <v>42962</v>
      </c>
      <c r="B1038" s="24" t="s">
        <v>82</v>
      </c>
      <c r="C1038" s="27">
        <v>0.62373842592592588</v>
      </c>
      <c r="D1038" s="25" t="s">
        <v>48</v>
      </c>
      <c r="E1038" s="25" t="s">
        <v>49</v>
      </c>
      <c r="F1038" s="52">
        <v>1</v>
      </c>
      <c r="G1038" s="52">
        <v>3883</v>
      </c>
      <c r="H1038" s="53">
        <f t="shared" si="32"/>
        <v>3883</v>
      </c>
      <c r="I1038" s="1">
        <f t="shared" si="33"/>
        <v>42962</v>
      </c>
      <c r="J1038" s="52">
        <v>2.2000000000000002</v>
      </c>
    </row>
    <row r="1039" spans="1:10" x14ac:dyDescent="0.15">
      <c r="A1039" s="1">
        <v>42962</v>
      </c>
      <c r="B1039" s="24" t="s">
        <v>82</v>
      </c>
      <c r="C1039" s="27">
        <v>0.62449074074074074</v>
      </c>
      <c r="D1039" s="25" t="s">
        <v>50</v>
      </c>
      <c r="E1039" s="25" t="s">
        <v>47</v>
      </c>
      <c r="F1039" s="52">
        <v>2</v>
      </c>
      <c r="G1039" s="52">
        <v>3889</v>
      </c>
      <c r="H1039" s="53">
        <f t="shared" si="32"/>
        <v>7778</v>
      </c>
      <c r="I1039" s="1">
        <f t="shared" si="33"/>
        <v>42962</v>
      </c>
      <c r="J1039" s="52">
        <v>4.4000000000000004</v>
      </c>
    </row>
    <row r="1040" spans="1:10" x14ac:dyDescent="0.15">
      <c r="A1040" s="1">
        <v>42962</v>
      </c>
      <c r="B1040" s="24" t="s">
        <v>82</v>
      </c>
      <c r="C1040" s="27">
        <v>0.62465277777777783</v>
      </c>
      <c r="D1040" s="25" t="s">
        <v>50</v>
      </c>
      <c r="E1040" s="25" t="s">
        <v>47</v>
      </c>
      <c r="F1040" s="52">
        <v>5</v>
      </c>
      <c r="G1040" s="52">
        <v>3889</v>
      </c>
      <c r="H1040" s="53">
        <f t="shared" si="32"/>
        <v>19445</v>
      </c>
      <c r="I1040" s="1">
        <f t="shared" si="33"/>
        <v>42962</v>
      </c>
      <c r="J1040" s="52">
        <v>11</v>
      </c>
    </row>
    <row r="1041" spans="1:10" x14ac:dyDescent="0.15">
      <c r="A1041" s="1">
        <v>42962</v>
      </c>
      <c r="B1041" s="24" t="s">
        <v>82</v>
      </c>
      <c r="C1041" s="27">
        <v>0.62481481481481482</v>
      </c>
      <c r="D1041" s="25" t="s">
        <v>50</v>
      </c>
      <c r="E1041" s="25" t="s">
        <v>47</v>
      </c>
      <c r="F1041" s="52">
        <v>1</v>
      </c>
      <c r="G1041" s="52">
        <v>3890</v>
      </c>
      <c r="H1041" s="53">
        <f t="shared" si="32"/>
        <v>3890</v>
      </c>
      <c r="I1041" s="1">
        <f t="shared" si="33"/>
        <v>42962</v>
      </c>
      <c r="J1041" s="52">
        <v>2.2000000000000002</v>
      </c>
    </row>
    <row r="1042" spans="1:10" x14ac:dyDescent="0.15">
      <c r="A1042" s="1">
        <v>42962</v>
      </c>
      <c r="B1042" s="24" t="s">
        <v>82</v>
      </c>
      <c r="C1042" s="27">
        <v>0.62481481481481482</v>
      </c>
      <c r="D1042" s="25" t="s">
        <v>50</v>
      </c>
      <c r="E1042" s="25" t="s">
        <v>47</v>
      </c>
      <c r="F1042" s="52">
        <v>1</v>
      </c>
      <c r="G1042" s="52">
        <v>3890</v>
      </c>
      <c r="H1042" s="53">
        <f t="shared" si="32"/>
        <v>3890</v>
      </c>
      <c r="I1042" s="1">
        <f t="shared" si="33"/>
        <v>42962</v>
      </c>
      <c r="J1042" s="52">
        <v>2.2000000000000002</v>
      </c>
    </row>
    <row r="1043" spans="1:10" x14ac:dyDescent="0.15">
      <c r="A1043" s="1">
        <v>42962</v>
      </c>
      <c r="B1043" s="24" t="s">
        <v>82</v>
      </c>
      <c r="C1043" s="27">
        <v>0.62481481481481482</v>
      </c>
      <c r="D1043" s="25" t="s">
        <v>50</v>
      </c>
      <c r="E1043" s="25" t="s">
        <v>47</v>
      </c>
      <c r="F1043" s="52">
        <v>1</v>
      </c>
      <c r="G1043" s="52">
        <v>3890</v>
      </c>
      <c r="H1043" s="53">
        <f t="shared" si="32"/>
        <v>3890</v>
      </c>
      <c r="I1043" s="1">
        <f t="shared" si="33"/>
        <v>42962</v>
      </c>
      <c r="J1043" s="52">
        <v>2.2000000000000002</v>
      </c>
    </row>
    <row r="1044" spans="1:10" x14ac:dyDescent="0.15">
      <c r="A1044" s="1">
        <v>42962</v>
      </c>
      <c r="B1044" s="24" t="s">
        <v>82</v>
      </c>
      <c r="C1044" s="27">
        <v>0.62481481481481482</v>
      </c>
      <c r="D1044" s="25" t="s">
        <v>50</v>
      </c>
      <c r="E1044" s="25" t="s">
        <v>47</v>
      </c>
      <c r="F1044" s="52">
        <v>2</v>
      </c>
      <c r="G1044" s="52">
        <v>3889</v>
      </c>
      <c r="H1044" s="53">
        <f t="shared" si="32"/>
        <v>7778</v>
      </c>
      <c r="I1044" s="1">
        <f t="shared" si="33"/>
        <v>42962</v>
      </c>
      <c r="J1044" s="52">
        <v>4.4000000000000004</v>
      </c>
    </row>
    <row r="1045" spans="1:10" x14ac:dyDescent="0.15">
      <c r="A1045" s="1">
        <v>42962</v>
      </c>
      <c r="B1045" s="24" t="s">
        <v>82</v>
      </c>
      <c r="C1045" s="27">
        <v>0.62481481481481482</v>
      </c>
      <c r="D1045" s="25" t="s">
        <v>50</v>
      </c>
      <c r="E1045" s="25" t="s">
        <v>47</v>
      </c>
      <c r="F1045" s="52">
        <v>2</v>
      </c>
      <c r="G1045" s="52">
        <v>3889</v>
      </c>
      <c r="H1045" s="53">
        <f t="shared" si="32"/>
        <v>7778</v>
      </c>
      <c r="I1045" s="1">
        <f t="shared" si="33"/>
        <v>42962</v>
      </c>
      <c r="J1045" s="52">
        <v>4.4000000000000004</v>
      </c>
    </row>
    <row r="1046" spans="1:10" x14ac:dyDescent="0.15">
      <c r="A1046" s="1">
        <v>42962</v>
      </c>
      <c r="B1046" s="24" t="s">
        <v>82</v>
      </c>
      <c r="C1046" s="27">
        <v>0.62481481481481482</v>
      </c>
      <c r="D1046" s="25" t="s">
        <v>50</v>
      </c>
      <c r="E1046" s="25" t="s">
        <v>47</v>
      </c>
      <c r="F1046" s="52">
        <v>1</v>
      </c>
      <c r="G1046" s="52">
        <v>3889</v>
      </c>
      <c r="H1046" s="53">
        <f t="shared" si="32"/>
        <v>3889</v>
      </c>
      <c r="I1046" s="1">
        <f t="shared" si="33"/>
        <v>42962</v>
      </c>
      <c r="J1046" s="52">
        <v>2.2000000000000002</v>
      </c>
    </row>
    <row r="1047" spans="1:10" x14ac:dyDescent="0.15">
      <c r="A1047" s="1">
        <v>42962</v>
      </c>
      <c r="B1047" s="24" t="s">
        <v>82</v>
      </c>
      <c r="C1047" s="27">
        <v>0.62482638888888886</v>
      </c>
      <c r="D1047" s="25" t="s">
        <v>50</v>
      </c>
      <c r="E1047" s="25" t="s">
        <v>47</v>
      </c>
      <c r="F1047" s="52">
        <v>3</v>
      </c>
      <c r="G1047" s="52">
        <v>3888</v>
      </c>
      <c r="H1047" s="53">
        <f t="shared" si="32"/>
        <v>11664</v>
      </c>
      <c r="I1047" s="1">
        <f t="shared" si="33"/>
        <v>42962</v>
      </c>
      <c r="J1047" s="52">
        <v>6.6</v>
      </c>
    </row>
    <row r="1048" spans="1:10" x14ac:dyDescent="0.15">
      <c r="A1048" s="1">
        <v>42962</v>
      </c>
      <c r="B1048" s="24" t="s">
        <v>82</v>
      </c>
      <c r="C1048" s="27">
        <v>0.6248379629629629</v>
      </c>
      <c r="D1048" s="25" t="s">
        <v>50</v>
      </c>
      <c r="E1048" s="25" t="s">
        <v>47</v>
      </c>
      <c r="F1048" s="52">
        <v>1</v>
      </c>
      <c r="G1048" s="52">
        <v>3888</v>
      </c>
      <c r="H1048" s="53">
        <f t="shared" si="32"/>
        <v>3888</v>
      </c>
      <c r="I1048" s="1">
        <f t="shared" si="33"/>
        <v>42962</v>
      </c>
      <c r="J1048" s="52">
        <v>2.2000000000000002</v>
      </c>
    </row>
    <row r="1049" spans="1:10" x14ac:dyDescent="0.15">
      <c r="A1049" s="1">
        <v>42962</v>
      </c>
      <c r="B1049" s="24" t="s">
        <v>82</v>
      </c>
      <c r="C1049" s="27">
        <v>0.6248379629629629</v>
      </c>
      <c r="D1049" s="25" t="s">
        <v>50</v>
      </c>
      <c r="E1049" s="25" t="s">
        <v>47</v>
      </c>
      <c r="F1049" s="52">
        <v>1</v>
      </c>
      <c r="G1049" s="52">
        <v>3888</v>
      </c>
      <c r="H1049" s="53">
        <f t="shared" si="32"/>
        <v>3888</v>
      </c>
      <c r="I1049" s="1">
        <f t="shared" si="33"/>
        <v>42962</v>
      </c>
      <c r="J1049" s="52">
        <v>2.2000000000000002</v>
      </c>
    </row>
    <row r="1050" spans="1:10" x14ac:dyDescent="0.15">
      <c r="A1050" s="1">
        <v>42963</v>
      </c>
      <c r="B1050" s="24" t="s">
        <v>82</v>
      </c>
      <c r="C1050" s="27">
        <v>0.61776620370370372</v>
      </c>
      <c r="D1050" s="25" t="s">
        <v>48</v>
      </c>
      <c r="E1050" s="25" t="s">
        <v>49</v>
      </c>
      <c r="F1050" s="52">
        <v>1</v>
      </c>
      <c r="G1050" s="52">
        <v>3882</v>
      </c>
      <c r="H1050" s="53">
        <f t="shared" si="32"/>
        <v>3882</v>
      </c>
      <c r="I1050" s="1">
        <f t="shared" si="33"/>
        <v>42963</v>
      </c>
      <c r="J1050" s="52">
        <v>2.2000000000000002</v>
      </c>
    </row>
    <row r="1051" spans="1:10" x14ac:dyDescent="0.15">
      <c r="A1051" s="1">
        <v>42963</v>
      </c>
      <c r="B1051" s="24" t="s">
        <v>82</v>
      </c>
      <c r="C1051" s="27">
        <v>0.61776620370370372</v>
      </c>
      <c r="D1051" s="25" t="s">
        <v>48</v>
      </c>
      <c r="E1051" s="25" t="s">
        <v>49</v>
      </c>
      <c r="F1051" s="52">
        <v>1</v>
      </c>
      <c r="G1051" s="52">
        <v>3882</v>
      </c>
      <c r="H1051" s="53">
        <f t="shared" si="32"/>
        <v>3882</v>
      </c>
      <c r="I1051" s="1">
        <f t="shared" si="33"/>
        <v>42963</v>
      </c>
      <c r="J1051" s="52">
        <v>2.2000000000000002</v>
      </c>
    </row>
    <row r="1052" spans="1:10" x14ac:dyDescent="0.15">
      <c r="A1052" s="1">
        <v>42963</v>
      </c>
      <c r="B1052" s="24" t="s">
        <v>82</v>
      </c>
      <c r="C1052" s="27">
        <v>0.61776620370370372</v>
      </c>
      <c r="D1052" s="25" t="s">
        <v>48</v>
      </c>
      <c r="E1052" s="25" t="s">
        <v>49</v>
      </c>
      <c r="F1052" s="52">
        <v>1</v>
      </c>
      <c r="G1052" s="52">
        <v>3882</v>
      </c>
      <c r="H1052" s="53">
        <f t="shared" si="32"/>
        <v>3882</v>
      </c>
      <c r="I1052" s="1">
        <f t="shared" si="33"/>
        <v>42963</v>
      </c>
      <c r="J1052" s="52">
        <v>2.2000000000000002</v>
      </c>
    </row>
    <row r="1053" spans="1:10" x14ac:dyDescent="0.15">
      <c r="A1053" s="1">
        <v>42963</v>
      </c>
      <c r="B1053" s="24" t="s">
        <v>82</v>
      </c>
      <c r="C1053" s="27">
        <v>0.61776620370370372</v>
      </c>
      <c r="D1053" s="25" t="s">
        <v>48</v>
      </c>
      <c r="E1053" s="25" t="s">
        <v>49</v>
      </c>
      <c r="F1053" s="52">
        <v>1</v>
      </c>
      <c r="G1053" s="52">
        <v>3882</v>
      </c>
      <c r="H1053" s="53">
        <f t="shared" si="32"/>
        <v>3882</v>
      </c>
      <c r="I1053" s="1">
        <f t="shared" si="33"/>
        <v>42963</v>
      </c>
      <c r="J1053" s="52">
        <v>2.2000000000000002</v>
      </c>
    </row>
    <row r="1054" spans="1:10" x14ac:dyDescent="0.15">
      <c r="A1054" s="1">
        <v>42963</v>
      </c>
      <c r="B1054" s="24" t="s">
        <v>82</v>
      </c>
      <c r="C1054" s="27">
        <v>0.61776620370370372</v>
      </c>
      <c r="D1054" s="25" t="s">
        <v>48</v>
      </c>
      <c r="E1054" s="25" t="s">
        <v>49</v>
      </c>
      <c r="F1054" s="52">
        <v>1</v>
      </c>
      <c r="G1054" s="52">
        <v>3882</v>
      </c>
      <c r="H1054" s="53">
        <f t="shared" si="32"/>
        <v>3882</v>
      </c>
      <c r="I1054" s="1">
        <f t="shared" si="33"/>
        <v>42963</v>
      </c>
      <c r="J1054" s="52">
        <v>2.2000000000000002</v>
      </c>
    </row>
    <row r="1055" spans="1:10" x14ac:dyDescent="0.15">
      <c r="A1055" s="1">
        <v>42963</v>
      </c>
      <c r="B1055" s="24" t="s">
        <v>82</v>
      </c>
      <c r="C1055" s="27">
        <v>0.61776620370370372</v>
      </c>
      <c r="D1055" s="25" t="s">
        <v>48</v>
      </c>
      <c r="E1055" s="25" t="s">
        <v>49</v>
      </c>
      <c r="F1055" s="52">
        <v>1</v>
      </c>
      <c r="G1055" s="52">
        <v>3882</v>
      </c>
      <c r="H1055" s="53">
        <f t="shared" si="32"/>
        <v>3882</v>
      </c>
      <c r="I1055" s="1">
        <f t="shared" si="33"/>
        <v>42963</v>
      </c>
      <c r="J1055" s="52">
        <v>2.2000000000000002</v>
      </c>
    </row>
    <row r="1056" spans="1:10" x14ac:dyDescent="0.15">
      <c r="A1056" s="1">
        <v>42963</v>
      </c>
      <c r="B1056" s="24" t="s">
        <v>82</v>
      </c>
      <c r="C1056" s="27">
        <v>0.61776620370370372</v>
      </c>
      <c r="D1056" s="25" t="s">
        <v>48</v>
      </c>
      <c r="E1056" s="25" t="s">
        <v>49</v>
      </c>
      <c r="F1056" s="52">
        <v>1</v>
      </c>
      <c r="G1056" s="52">
        <v>3882</v>
      </c>
      <c r="H1056" s="53">
        <f t="shared" si="32"/>
        <v>3882</v>
      </c>
      <c r="I1056" s="1">
        <f t="shared" si="33"/>
        <v>42963</v>
      </c>
      <c r="J1056" s="52">
        <v>2.2000000000000002</v>
      </c>
    </row>
    <row r="1057" spans="1:10" x14ac:dyDescent="0.15">
      <c r="A1057" s="1">
        <v>42963</v>
      </c>
      <c r="B1057" s="24" t="s">
        <v>82</v>
      </c>
      <c r="C1057" s="27">
        <v>0.61776620370370372</v>
      </c>
      <c r="D1057" s="25" t="s">
        <v>48</v>
      </c>
      <c r="E1057" s="25" t="s">
        <v>49</v>
      </c>
      <c r="F1057" s="52">
        <v>10</v>
      </c>
      <c r="G1057" s="52">
        <v>3882</v>
      </c>
      <c r="H1057" s="53">
        <f t="shared" si="32"/>
        <v>38820</v>
      </c>
      <c r="I1057" s="1">
        <f t="shared" si="33"/>
        <v>42963</v>
      </c>
      <c r="J1057" s="52">
        <v>22</v>
      </c>
    </row>
    <row r="1058" spans="1:10" x14ac:dyDescent="0.15">
      <c r="A1058" s="1">
        <v>42963</v>
      </c>
      <c r="B1058" s="24" t="s">
        <v>82</v>
      </c>
      <c r="C1058" s="27">
        <v>0.62442129629629628</v>
      </c>
      <c r="D1058" s="25" t="s">
        <v>50</v>
      </c>
      <c r="E1058" s="25" t="s">
        <v>47</v>
      </c>
      <c r="F1058" s="52">
        <v>3</v>
      </c>
      <c r="G1058" s="52">
        <v>3886</v>
      </c>
      <c r="H1058" s="53">
        <f t="shared" si="32"/>
        <v>11658</v>
      </c>
      <c r="I1058" s="1">
        <f t="shared" si="33"/>
        <v>42963</v>
      </c>
      <c r="J1058" s="52">
        <v>6.6</v>
      </c>
    </row>
    <row r="1059" spans="1:10" x14ac:dyDescent="0.15">
      <c r="A1059" s="1">
        <v>42963</v>
      </c>
      <c r="B1059" s="24" t="s">
        <v>82</v>
      </c>
      <c r="C1059" s="27">
        <v>0.62494212962962969</v>
      </c>
      <c r="D1059" s="25" t="s">
        <v>48</v>
      </c>
      <c r="E1059" s="25" t="s">
        <v>49</v>
      </c>
      <c r="F1059" s="52">
        <v>1</v>
      </c>
      <c r="G1059" s="52">
        <v>3882</v>
      </c>
      <c r="H1059" s="53">
        <f t="shared" si="32"/>
        <v>3882</v>
      </c>
      <c r="I1059" s="1">
        <f t="shared" si="33"/>
        <v>42963</v>
      </c>
      <c r="J1059" s="52">
        <v>2.2000000000000002</v>
      </c>
    </row>
    <row r="1060" spans="1:10" x14ac:dyDescent="0.15">
      <c r="A1060" s="1">
        <v>42963</v>
      </c>
      <c r="B1060" s="24" t="s">
        <v>82</v>
      </c>
      <c r="C1060" s="27">
        <v>0.62494212962962969</v>
      </c>
      <c r="D1060" s="25" t="s">
        <v>48</v>
      </c>
      <c r="E1060" s="25" t="s">
        <v>49</v>
      </c>
      <c r="F1060" s="52">
        <v>2</v>
      </c>
      <c r="G1060" s="52">
        <v>3882</v>
      </c>
      <c r="H1060" s="53">
        <f t="shared" si="32"/>
        <v>7764</v>
      </c>
      <c r="I1060" s="1">
        <f t="shared" si="33"/>
        <v>42963</v>
      </c>
      <c r="J1060" s="52">
        <v>4.4000000000000004</v>
      </c>
    </row>
    <row r="1061" spans="1:10" x14ac:dyDescent="0.15">
      <c r="A1061" s="1">
        <v>42963</v>
      </c>
      <c r="B1061" s="24" t="s">
        <v>82</v>
      </c>
      <c r="C1061" s="27">
        <v>0.62494212962962969</v>
      </c>
      <c r="D1061" s="25" t="s">
        <v>48</v>
      </c>
      <c r="E1061" s="25" t="s">
        <v>49</v>
      </c>
      <c r="F1061" s="52">
        <v>2</v>
      </c>
      <c r="G1061" s="52">
        <v>3882</v>
      </c>
      <c r="H1061" s="53">
        <f t="shared" si="32"/>
        <v>7764</v>
      </c>
      <c r="I1061" s="1">
        <f t="shared" si="33"/>
        <v>42963</v>
      </c>
      <c r="J1061" s="52">
        <v>4.4000000000000004</v>
      </c>
    </row>
    <row r="1062" spans="1:10" x14ac:dyDescent="0.15">
      <c r="A1062" s="1">
        <v>42963</v>
      </c>
      <c r="B1062" s="24" t="s">
        <v>82</v>
      </c>
      <c r="C1062" s="27">
        <v>0.62494212962962969</v>
      </c>
      <c r="D1062" s="25" t="s">
        <v>48</v>
      </c>
      <c r="E1062" s="25" t="s">
        <v>49</v>
      </c>
      <c r="F1062" s="52">
        <v>1</v>
      </c>
      <c r="G1062" s="52">
        <v>3882</v>
      </c>
      <c r="H1062" s="53">
        <f t="shared" si="32"/>
        <v>3882</v>
      </c>
      <c r="I1062" s="1">
        <f t="shared" si="33"/>
        <v>42963</v>
      </c>
      <c r="J1062" s="52">
        <v>2.2000000000000002</v>
      </c>
    </row>
    <row r="1063" spans="1:10" x14ac:dyDescent="0.15">
      <c r="A1063" s="1">
        <v>42964</v>
      </c>
      <c r="B1063" s="24" t="s">
        <v>82</v>
      </c>
      <c r="C1063" s="27">
        <v>0.37817129629629626</v>
      </c>
      <c r="D1063" s="25" t="s">
        <v>50</v>
      </c>
      <c r="E1063" s="25" t="s">
        <v>47</v>
      </c>
      <c r="F1063" s="52">
        <v>1</v>
      </c>
      <c r="G1063" s="52">
        <v>3902</v>
      </c>
      <c r="H1063" s="53">
        <f t="shared" si="32"/>
        <v>3902</v>
      </c>
      <c r="I1063" s="1">
        <f t="shared" si="33"/>
        <v>42964</v>
      </c>
      <c r="J1063" s="52">
        <v>2.2000000000000002</v>
      </c>
    </row>
    <row r="1064" spans="1:10" x14ac:dyDescent="0.15">
      <c r="A1064" s="1">
        <v>42964</v>
      </c>
      <c r="B1064" s="24" t="s">
        <v>82</v>
      </c>
      <c r="C1064" s="27">
        <v>0.37817129629629626</v>
      </c>
      <c r="D1064" s="25" t="s">
        <v>50</v>
      </c>
      <c r="E1064" s="25" t="s">
        <v>47</v>
      </c>
      <c r="F1064" s="52">
        <v>2</v>
      </c>
      <c r="G1064" s="52">
        <v>3902</v>
      </c>
      <c r="H1064" s="53">
        <f t="shared" si="32"/>
        <v>7804</v>
      </c>
      <c r="I1064" s="1">
        <f t="shared" si="33"/>
        <v>42964</v>
      </c>
      <c r="J1064" s="52">
        <v>4.4000000000000004</v>
      </c>
    </row>
    <row r="1065" spans="1:10" x14ac:dyDescent="0.15">
      <c r="A1065" s="1">
        <v>42964</v>
      </c>
      <c r="B1065" s="24" t="s">
        <v>82</v>
      </c>
      <c r="C1065" s="27">
        <v>0.37817129629629626</v>
      </c>
      <c r="D1065" s="25" t="s">
        <v>50</v>
      </c>
      <c r="E1065" s="25" t="s">
        <v>47</v>
      </c>
      <c r="F1065" s="52">
        <v>4</v>
      </c>
      <c r="G1065" s="52">
        <v>3902</v>
      </c>
      <c r="H1065" s="53">
        <f t="shared" si="32"/>
        <v>15608</v>
      </c>
      <c r="I1065" s="1">
        <f t="shared" si="33"/>
        <v>42964</v>
      </c>
      <c r="J1065" s="52">
        <v>8.8000000000000007</v>
      </c>
    </row>
    <row r="1066" spans="1:10" x14ac:dyDescent="0.15">
      <c r="A1066" s="1">
        <v>42964</v>
      </c>
      <c r="B1066" s="24" t="s">
        <v>82</v>
      </c>
      <c r="C1066" s="27">
        <v>0.37846064814814812</v>
      </c>
      <c r="D1066" s="25" t="s">
        <v>50</v>
      </c>
      <c r="E1066" s="25" t="s">
        <v>47</v>
      </c>
      <c r="F1066" s="52">
        <v>3</v>
      </c>
      <c r="G1066" s="52">
        <v>3905</v>
      </c>
      <c r="H1066" s="53">
        <f t="shared" si="32"/>
        <v>11715</v>
      </c>
      <c r="I1066" s="1">
        <f t="shared" si="33"/>
        <v>42964</v>
      </c>
      <c r="J1066" s="52">
        <v>6.6</v>
      </c>
    </row>
    <row r="1067" spans="1:10" x14ac:dyDescent="0.15">
      <c r="A1067" s="1">
        <v>42964</v>
      </c>
      <c r="B1067" s="24" t="s">
        <v>82</v>
      </c>
      <c r="C1067" s="27">
        <v>0.37846064814814812</v>
      </c>
      <c r="D1067" s="25" t="s">
        <v>50</v>
      </c>
      <c r="E1067" s="25" t="s">
        <v>47</v>
      </c>
      <c r="F1067" s="52">
        <v>1</v>
      </c>
      <c r="G1067" s="52">
        <v>3905</v>
      </c>
      <c r="H1067" s="53">
        <f t="shared" si="32"/>
        <v>3905</v>
      </c>
      <c r="I1067" s="1">
        <f t="shared" si="33"/>
        <v>42964</v>
      </c>
      <c r="J1067" s="52">
        <v>2.2000000000000002</v>
      </c>
    </row>
    <row r="1068" spans="1:10" x14ac:dyDescent="0.15">
      <c r="A1068" s="1">
        <v>42964</v>
      </c>
      <c r="B1068" s="24" t="s">
        <v>82</v>
      </c>
      <c r="C1068" s="27">
        <v>0.37846064814814812</v>
      </c>
      <c r="D1068" s="25" t="s">
        <v>50</v>
      </c>
      <c r="E1068" s="25" t="s">
        <v>47</v>
      </c>
      <c r="F1068" s="52">
        <v>1</v>
      </c>
      <c r="G1068" s="52">
        <v>3905</v>
      </c>
      <c r="H1068" s="53">
        <f t="shared" si="32"/>
        <v>3905</v>
      </c>
      <c r="I1068" s="1">
        <f t="shared" si="33"/>
        <v>42964</v>
      </c>
      <c r="J1068" s="52">
        <v>2.2000000000000002</v>
      </c>
    </row>
    <row r="1069" spans="1:10" x14ac:dyDescent="0.15">
      <c r="A1069" s="1">
        <v>42964</v>
      </c>
      <c r="B1069" s="24" t="s">
        <v>82</v>
      </c>
      <c r="C1069" s="27">
        <v>0.37846064814814812</v>
      </c>
      <c r="D1069" s="25" t="s">
        <v>50</v>
      </c>
      <c r="E1069" s="25" t="s">
        <v>47</v>
      </c>
      <c r="F1069" s="52">
        <v>1</v>
      </c>
      <c r="G1069" s="52">
        <v>3905</v>
      </c>
      <c r="H1069" s="53">
        <f t="shared" si="32"/>
        <v>3905</v>
      </c>
      <c r="I1069" s="1">
        <f t="shared" si="33"/>
        <v>42964</v>
      </c>
      <c r="J1069" s="52">
        <v>2.2000000000000002</v>
      </c>
    </row>
    <row r="1070" spans="1:10" x14ac:dyDescent="0.15">
      <c r="A1070" s="1">
        <v>42964</v>
      </c>
      <c r="B1070" s="24" t="s">
        <v>82</v>
      </c>
      <c r="C1070" s="27">
        <v>0.37846064814814812</v>
      </c>
      <c r="D1070" s="25" t="s">
        <v>50</v>
      </c>
      <c r="E1070" s="25" t="s">
        <v>47</v>
      </c>
      <c r="F1070" s="52">
        <v>1</v>
      </c>
      <c r="G1070" s="52">
        <v>3905</v>
      </c>
      <c r="H1070" s="53">
        <f t="shared" si="32"/>
        <v>3905</v>
      </c>
      <c r="I1070" s="1">
        <f t="shared" si="33"/>
        <v>42964</v>
      </c>
      <c r="J1070" s="52">
        <v>2.2000000000000002</v>
      </c>
    </row>
    <row r="1071" spans="1:10" x14ac:dyDescent="0.15">
      <c r="A1071" s="1">
        <v>42964</v>
      </c>
      <c r="B1071" s="24" t="s">
        <v>82</v>
      </c>
      <c r="C1071" s="27">
        <v>0.47589120370370369</v>
      </c>
      <c r="D1071" s="25" t="s">
        <v>50</v>
      </c>
      <c r="E1071" s="25" t="s">
        <v>47</v>
      </c>
      <c r="F1071" s="52">
        <v>5</v>
      </c>
      <c r="G1071" s="52">
        <v>3907</v>
      </c>
      <c r="H1071" s="53">
        <f t="shared" si="32"/>
        <v>19535</v>
      </c>
      <c r="I1071" s="1">
        <f t="shared" si="33"/>
        <v>42964</v>
      </c>
      <c r="J1071" s="52">
        <v>11</v>
      </c>
    </row>
    <row r="1072" spans="1:10" x14ac:dyDescent="0.15">
      <c r="A1072" s="1">
        <v>42964</v>
      </c>
      <c r="B1072" s="24" t="s">
        <v>82</v>
      </c>
      <c r="C1072" s="27">
        <v>0.47589120370370369</v>
      </c>
      <c r="D1072" s="25" t="s">
        <v>50</v>
      </c>
      <c r="E1072" s="25" t="s">
        <v>47</v>
      </c>
      <c r="F1072" s="52">
        <v>31</v>
      </c>
      <c r="G1072" s="52">
        <v>3907</v>
      </c>
      <c r="H1072" s="53">
        <f t="shared" si="32"/>
        <v>121117</v>
      </c>
      <c r="I1072" s="1">
        <f t="shared" si="33"/>
        <v>42964</v>
      </c>
      <c r="J1072" s="52">
        <v>68.2</v>
      </c>
    </row>
    <row r="1073" spans="1:10" x14ac:dyDescent="0.15">
      <c r="A1073" s="1">
        <v>42964</v>
      </c>
      <c r="B1073" s="24" t="s">
        <v>82</v>
      </c>
      <c r="C1073" s="27">
        <v>0.47589120370370369</v>
      </c>
      <c r="D1073" s="25" t="s">
        <v>50</v>
      </c>
      <c r="E1073" s="25" t="s">
        <v>47</v>
      </c>
      <c r="F1073" s="52">
        <v>1</v>
      </c>
      <c r="G1073" s="52">
        <v>3907</v>
      </c>
      <c r="H1073" s="53">
        <f t="shared" si="32"/>
        <v>3907</v>
      </c>
      <c r="I1073" s="1">
        <f t="shared" si="33"/>
        <v>42964</v>
      </c>
      <c r="J1073" s="52">
        <v>2.2000000000000002</v>
      </c>
    </row>
    <row r="1074" spans="1:10" x14ac:dyDescent="0.15">
      <c r="A1074" s="1">
        <v>42964</v>
      </c>
      <c r="B1074" s="24" t="s">
        <v>82</v>
      </c>
      <c r="C1074" s="27">
        <v>0.62438657407407405</v>
      </c>
      <c r="D1074" s="25" t="s">
        <v>50</v>
      </c>
      <c r="E1074" s="25" t="s">
        <v>47</v>
      </c>
      <c r="F1074" s="52">
        <v>7</v>
      </c>
      <c r="G1074" s="52">
        <v>3908</v>
      </c>
      <c r="H1074" s="53">
        <f t="shared" si="32"/>
        <v>27356</v>
      </c>
      <c r="I1074" s="1">
        <f t="shared" si="33"/>
        <v>42964</v>
      </c>
      <c r="J1074" s="52">
        <v>15.4</v>
      </c>
    </row>
    <row r="1075" spans="1:10" x14ac:dyDescent="0.15">
      <c r="A1075" s="1">
        <v>42964</v>
      </c>
      <c r="B1075" s="24" t="s">
        <v>82</v>
      </c>
      <c r="C1075" s="27">
        <v>0.62444444444444447</v>
      </c>
      <c r="D1075" s="25" t="s">
        <v>50</v>
      </c>
      <c r="E1075" s="25" t="s">
        <v>47</v>
      </c>
      <c r="F1075" s="52">
        <v>3</v>
      </c>
      <c r="G1075" s="52">
        <v>3908</v>
      </c>
      <c r="H1075" s="53">
        <f t="shared" si="32"/>
        <v>11724</v>
      </c>
      <c r="I1075" s="1">
        <f t="shared" si="33"/>
        <v>42964</v>
      </c>
      <c r="J1075" s="52">
        <v>6.6</v>
      </c>
    </row>
    <row r="1076" spans="1:10" x14ac:dyDescent="0.15">
      <c r="A1076" s="1">
        <v>42964</v>
      </c>
      <c r="B1076" s="24" t="s">
        <v>82</v>
      </c>
      <c r="C1076" s="27">
        <v>0.62467592592592591</v>
      </c>
      <c r="D1076" s="25" t="s">
        <v>48</v>
      </c>
      <c r="E1076" s="25" t="s">
        <v>49</v>
      </c>
      <c r="F1076" s="52">
        <v>3</v>
      </c>
      <c r="G1076" s="52">
        <v>3907</v>
      </c>
      <c r="H1076" s="53">
        <f t="shared" si="32"/>
        <v>11721</v>
      </c>
      <c r="I1076" s="1">
        <f t="shared" si="33"/>
        <v>42964</v>
      </c>
      <c r="J1076" s="52">
        <v>6.6</v>
      </c>
    </row>
    <row r="1077" spans="1:10" x14ac:dyDescent="0.15">
      <c r="A1077" s="1">
        <v>42964</v>
      </c>
      <c r="B1077" s="24" t="s">
        <v>82</v>
      </c>
      <c r="C1077" s="27">
        <v>0.62484953703703705</v>
      </c>
      <c r="D1077" s="25" t="s">
        <v>48</v>
      </c>
      <c r="E1077" s="25" t="s">
        <v>49</v>
      </c>
      <c r="F1077" s="52">
        <v>1</v>
      </c>
      <c r="G1077" s="52">
        <v>3905</v>
      </c>
      <c r="H1077" s="53">
        <f t="shared" si="32"/>
        <v>3905</v>
      </c>
      <c r="I1077" s="1">
        <f t="shared" si="33"/>
        <v>42964</v>
      </c>
      <c r="J1077" s="52">
        <v>2.2000000000000002</v>
      </c>
    </row>
    <row r="1078" spans="1:10" x14ac:dyDescent="0.15">
      <c r="A1078" s="1">
        <v>42965</v>
      </c>
      <c r="B1078" s="24" t="s">
        <v>82</v>
      </c>
      <c r="C1078" s="27">
        <v>0.45829861111111114</v>
      </c>
      <c r="D1078" s="25" t="s">
        <v>48</v>
      </c>
      <c r="E1078" s="25" t="s">
        <v>49</v>
      </c>
      <c r="F1078" s="52">
        <v>1</v>
      </c>
      <c r="G1078" s="52">
        <v>3883</v>
      </c>
      <c r="H1078" s="53">
        <f t="shared" si="32"/>
        <v>3883</v>
      </c>
      <c r="I1078" s="1">
        <f t="shared" si="33"/>
        <v>42965</v>
      </c>
      <c r="J1078" s="52">
        <v>2.2000000000000002</v>
      </c>
    </row>
    <row r="1079" spans="1:10" x14ac:dyDescent="0.15">
      <c r="A1079" s="1">
        <v>42965</v>
      </c>
      <c r="B1079" s="24" t="s">
        <v>82</v>
      </c>
      <c r="C1079" s="27">
        <v>0.4583564814814815</v>
      </c>
      <c r="D1079" s="25" t="s">
        <v>48</v>
      </c>
      <c r="E1079" s="25" t="s">
        <v>49</v>
      </c>
      <c r="F1079" s="52">
        <v>1</v>
      </c>
      <c r="G1079" s="52">
        <v>3877</v>
      </c>
      <c r="H1079" s="53">
        <f t="shared" si="32"/>
        <v>3877</v>
      </c>
      <c r="I1079" s="1">
        <f t="shared" si="33"/>
        <v>42965</v>
      </c>
      <c r="J1079" s="52">
        <v>2.2000000000000002</v>
      </c>
    </row>
    <row r="1080" spans="1:10" x14ac:dyDescent="0.15">
      <c r="A1080" s="1">
        <v>42965</v>
      </c>
      <c r="B1080" s="24" t="s">
        <v>82</v>
      </c>
      <c r="C1080" s="27">
        <v>0.45841435185185181</v>
      </c>
      <c r="D1080" s="25" t="s">
        <v>48</v>
      </c>
      <c r="E1080" s="25" t="s">
        <v>49</v>
      </c>
      <c r="F1080" s="52">
        <v>1</v>
      </c>
      <c r="G1080" s="52">
        <v>3877</v>
      </c>
      <c r="H1080" s="53">
        <f t="shared" si="32"/>
        <v>3877</v>
      </c>
      <c r="I1080" s="1">
        <f t="shared" si="33"/>
        <v>42965</v>
      </c>
      <c r="J1080" s="52">
        <v>2.2000000000000002</v>
      </c>
    </row>
    <row r="1081" spans="1:10" x14ac:dyDescent="0.15">
      <c r="A1081" s="1">
        <v>42965</v>
      </c>
      <c r="B1081" s="24" t="s">
        <v>82</v>
      </c>
      <c r="C1081" s="27">
        <v>0.45841435185185181</v>
      </c>
      <c r="D1081" s="25" t="s">
        <v>48</v>
      </c>
      <c r="E1081" s="25" t="s">
        <v>49</v>
      </c>
      <c r="F1081" s="52">
        <v>1</v>
      </c>
      <c r="G1081" s="52">
        <v>3877</v>
      </c>
      <c r="H1081" s="53">
        <f t="shared" si="32"/>
        <v>3877</v>
      </c>
      <c r="I1081" s="1">
        <f t="shared" si="33"/>
        <v>42965</v>
      </c>
      <c r="J1081" s="52">
        <v>2.2000000000000002</v>
      </c>
    </row>
    <row r="1082" spans="1:10" x14ac:dyDescent="0.15">
      <c r="A1082" s="1">
        <v>42965</v>
      </c>
      <c r="B1082" s="24" t="s">
        <v>82</v>
      </c>
      <c r="C1082" s="27">
        <v>0.45847222222222223</v>
      </c>
      <c r="D1082" s="25" t="s">
        <v>48</v>
      </c>
      <c r="E1082" s="25" t="s">
        <v>49</v>
      </c>
      <c r="F1082" s="52">
        <v>1</v>
      </c>
      <c r="G1082" s="52">
        <v>3881</v>
      </c>
      <c r="H1082" s="53">
        <f t="shared" si="32"/>
        <v>3881</v>
      </c>
      <c r="I1082" s="1">
        <f t="shared" si="33"/>
        <v>42965</v>
      </c>
      <c r="J1082" s="52">
        <v>2.2000000000000002</v>
      </c>
    </row>
    <row r="1083" spans="1:10" x14ac:dyDescent="0.15">
      <c r="A1083" s="1">
        <v>42965</v>
      </c>
      <c r="B1083" s="24" t="s">
        <v>82</v>
      </c>
      <c r="C1083" s="27">
        <v>0.45853009259259259</v>
      </c>
      <c r="D1083" s="25" t="s">
        <v>48</v>
      </c>
      <c r="E1083" s="25" t="s">
        <v>49</v>
      </c>
      <c r="F1083" s="52">
        <v>2</v>
      </c>
      <c r="G1083" s="52">
        <v>3881</v>
      </c>
      <c r="H1083" s="53">
        <f t="shared" si="32"/>
        <v>7762</v>
      </c>
      <c r="I1083" s="1">
        <f t="shared" si="33"/>
        <v>42965</v>
      </c>
      <c r="J1083" s="52">
        <v>4.4000000000000004</v>
      </c>
    </row>
    <row r="1084" spans="1:10" x14ac:dyDescent="0.15">
      <c r="A1084" s="1">
        <v>42965</v>
      </c>
      <c r="B1084" s="24" t="s">
        <v>82</v>
      </c>
      <c r="C1084" s="27">
        <v>0.45853009259259259</v>
      </c>
      <c r="D1084" s="25" t="s">
        <v>48</v>
      </c>
      <c r="E1084" s="25" t="s">
        <v>49</v>
      </c>
      <c r="F1084" s="52">
        <v>2</v>
      </c>
      <c r="G1084" s="52">
        <v>3881</v>
      </c>
      <c r="H1084" s="53">
        <f t="shared" si="32"/>
        <v>7762</v>
      </c>
      <c r="I1084" s="1">
        <f t="shared" si="33"/>
        <v>42965</v>
      </c>
      <c r="J1084" s="52">
        <v>4.4000000000000004</v>
      </c>
    </row>
    <row r="1085" spans="1:10" x14ac:dyDescent="0.15">
      <c r="A1085" s="1">
        <v>42965</v>
      </c>
      <c r="B1085" s="24" t="s">
        <v>82</v>
      </c>
      <c r="C1085" s="27">
        <v>0.45853009259259259</v>
      </c>
      <c r="D1085" s="25" t="s">
        <v>48</v>
      </c>
      <c r="E1085" s="25" t="s">
        <v>49</v>
      </c>
      <c r="F1085" s="52">
        <v>2</v>
      </c>
      <c r="G1085" s="52">
        <v>3881</v>
      </c>
      <c r="H1085" s="53">
        <f t="shared" si="32"/>
        <v>7762</v>
      </c>
      <c r="I1085" s="1">
        <f t="shared" si="33"/>
        <v>42965</v>
      </c>
      <c r="J1085" s="52">
        <v>4.4000000000000004</v>
      </c>
    </row>
    <row r="1086" spans="1:10" x14ac:dyDescent="0.15">
      <c r="A1086" s="1">
        <v>42965</v>
      </c>
      <c r="B1086" s="24" t="s">
        <v>82</v>
      </c>
      <c r="C1086" s="27">
        <v>0.45853009259259259</v>
      </c>
      <c r="D1086" s="25" t="s">
        <v>48</v>
      </c>
      <c r="E1086" s="25" t="s">
        <v>49</v>
      </c>
      <c r="F1086" s="52">
        <v>4</v>
      </c>
      <c r="G1086" s="52">
        <v>3882</v>
      </c>
      <c r="H1086" s="53">
        <f t="shared" si="32"/>
        <v>15528</v>
      </c>
      <c r="I1086" s="1">
        <f t="shared" si="33"/>
        <v>42965</v>
      </c>
      <c r="J1086" s="52">
        <v>8.8000000000000007</v>
      </c>
    </row>
    <row r="1087" spans="1:10" x14ac:dyDescent="0.15">
      <c r="A1087" s="1">
        <v>42968</v>
      </c>
      <c r="B1087" s="24" t="s">
        <v>82</v>
      </c>
      <c r="C1087" s="27">
        <v>0.38398148148148148</v>
      </c>
      <c r="D1087" s="25" t="s">
        <v>50</v>
      </c>
      <c r="E1087" s="25" t="s">
        <v>47</v>
      </c>
      <c r="F1087" s="52">
        <v>1</v>
      </c>
      <c r="G1087" s="52">
        <v>3920</v>
      </c>
      <c r="H1087" s="53">
        <f t="shared" si="32"/>
        <v>3920</v>
      </c>
      <c r="I1087" s="1">
        <f t="shared" si="33"/>
        <v>42968</v>
      </c>
      <c r="J1087" s="52">
        <v>2.2000000000000002</v>
      </c>
    </row>
    <row r="1088" spans="1:10" x14ac:dyDescent="0.15">
      <c r="A1088" s="1">
        <v>42968</v>
      </c>
      <c r="B1088" s="24" t="s">
        <v>82</v>
      </c>
      <c r="C1088" s="27">
        <v>0.38438657407407412</v>
      </c>
      <c r="D1088" s="25" t="s">
        <v>50</v>
      </c>
      <c r="E1088" s="25" t="s">
        <v>47</v>
      </c>
      <c r="F1088" s="52">
        <v>9</v>
      </c>
      <c r="G1088" s="52">
        <v>3922</v>
      </c>
      <c r="H1088" s="53">
        <f t="shared" si="32"/>
        <v>35298</v>
      </c>
      <c r="I1088" s="1">
        <f t="shared" si="33"/>
        <v>42968</v>
      </c>
      <c r="J1088" s="52">
        <v>19.8</v>
      </c>
    </row>
    <row r="1089" spans="1:10" x14ac:dyDescent="0.15">
      <c r="A1089" s="1">
        <v>42968</v>
      </c>
      <c r="B1089" s="24" t="s">
        <v>82</v>
      </c>
      <c r="C1089" s="27">
        <v>0.38438657407407412</v>
      </c>
      <c r="D1089" s="25" t="s">
        <v>50</v>
      </c>
      <c r="E1089" s="25" t="s">
        <v>47</v>
      </c>
      <c r="F1089" s="52">
        <v>2</v>
      </c>
      <c r="G1089" s="52">
        <v>3922</v>
      </c>
      <c r="H1089" s="53">
        <f t="shared" si="32"/>
        <v>7844</v>
      </c>
      <c r="I1089" s="1">
        <f t="shared" si="33"/>
        <v>42968</v>
      </c>
      <c r="J1089" s="52">
        <v>4.4000000000000004</v>
      </c>
    </row>
    <row r="1090" spans="1:10" x14ac:dyDescent="0.15">
      <c r="A1090" s="1">
        <v>42968</v>
      </c>
      <c r="B1090" s="24" t="s">
        <v>82</v>
      </c>
      <c r="C1090" s="27">
        <v>0.38438657407407412</v>
      </c>
      <c r="D1090" s="25" t="s">
        <v>50</v>
      </c>
      <c r="E1090" s="25" t="s">
        <v>47</v>
      </c>
      <c r="F1090" s="52">
        <v>1</v>
      </c>
      <c r="G1090" s="52">
        <v>3922</v>
      </c>
      <c r="H1090" s="53">
        <f t="shared" ref="H1090:H1153" si="34">G1090*F1090</f>
        <v>3922</v>
      </c>
      <c r="I1090" s="1">
        <f t="shared" ref="I1090:I1153" si="35">IF(C1090&gt;0.7046875,WORKDAY(A1090,-1),A1090)</f>
        <v>42968</v>
      </c>
      <c r="J1090" s="52">
        <v>2.2000000000000002</v>
      </c>
    </row>
    <row r="1091" spans="1:10" x14ac:dyDescent="0.15">
      <c r="A1091" s="1">
        <v>42968</v>
      </c>
      <c r="B1091" s="24" t="s">
        <v>82</v>
      </c>
      <c r="C1091" s="27">
        <v>0.3853125</v>
      </c>
      <c r="D1091" s="25" t="s">
        <v>50</v>
      </c>
      <c r="E1091" s="25" t="s">
        <v>47</v>
      </c>
      <c r="F1091" s="52">
        <v>3</v>
      </c>
      <c r="G1091" s="52">
        <v>3927</v>
      </c>
      <c r="H1091" s="53">
        <f t="shared" si="34"/>
        <v>11781</v>
      </c>
      <c r="I1091" s="1">
        <f t="shared" si="35"/>
        <v>42968</v>
      </c>
      <c r="J1091" s="52">
        <v>6.6</v>
      </c>
    </row>
    <row r="1092" spans="1:10" x14ac:dyDescent="0.15">
      <c r="A1092" s="1">
        <v>42968</v>
      </c>
      <c r="B1092" s="24" t="s">
        <v>82</v>
      </c>
      <c r="C1092" s="27">
        <v>0.3853125</v>
      </c>
      <c r="D1092" s="25" t="s">
        <v>50</v>
      </c>
      <c r="E1092" s="25" t="s">
        <v>47</v>
      </c>
      <c r="F1092" s="52">
        <v>2</v>
      </c>
      <c r="G1092" s="52">
        <v>3926</v>
      </c>
      <c r="H1092" s="53">
        <f t="shared" si="34"/>
        <v>7852</v>
      </c>
      <c r="I1092" s="1">
        <f t="shared" si="35"/>
        <v>42968</v>
      </c>
      <c r="J1092" s="52">
        <v>4.4000000000000004</v>
      </c>
    </row>
    <row r="1093" spans="1:10" x14ac:dyDescent="0.15">
      <c r="A1093" s="1">
        <v>42968</v>
      </c>
      <c r="B1093" s="24" t="s">
        <v>82</v>
      </c>
      <c r="C1093" s="27">
        <v>0.3853125</v>
      </c>
      <c r="D1093" s="25" t="s">
        <v>50</v>
      </c>
      <c r="E1093" s="25" t="s">
        <v>47</v>
      </c>
      <c r="F1093" s="52">
        <v>2</v>
      </c>
      <c r="G1093" s="52">
        <v>3926</v>
      </c>
      <c r="H1093" s="53">
        <f t="shared" si="34"/>
        <v>7852</v>
      </c>
      <c r="I1093" s="1">
        <f t="shared" si="35"/>
        <v>42968</v>
      </c>
      <c r="J1093" s="52">
        <v>4.4000000000000004</v>
      </c>
    </row>
    <row r="1094" spans="1:10" x14ac:dyDescent="0.15">
      <c r="A1094" s="1">
        <v>42968</v>
      </c>
      <c r="B1094" s="24" t="s">
        <v>82</v>
      </c>
      <c r="C1094" s="27">
        <v>0.38548611111111114</v>
      </c>
      <c r="D1094" s="25" t="s">
        <v>50</v>
      </c>
      <c r="E1094" s="25" t="s">
        <v>47</v>
      </c>
      <c r="F1094" s="52">
        <v>1</v>
      </c>
      <c r="G1094" s="52">
        <v>3933</v>
      </c>
      <c r="H1094" s="53">
        <f t="shared" si="34"/>
        <v>3933</v>
      </c>
      <c r="I1094" s="1">
        <f t="shared" si="35"/>
        <v>42968</v>
      </c>
      <c r="J1094" s="52">
        <v>2.2000000000000002</v>
      </c>
    </row>
    <row r="1095" spans="1:10" x14ac:dyDescent="0.15">
      <c r="A1095" s="1">
        <v>42968</v>
      </c>
      <c r="B1095" s="24" t="s">
        <v>82</v>
      </c>
      <c r="C1095" s="27">
        <v>0.38554398148148145</v>
      </c>
      <c r="D1095" s="25" t="s">
        <v>50</v>
      </c>
      <c r="E1095" s="25" t="s">
        <v>47</v>
      </c>
      <c r="F1095" s="52">
        <v>7</v>
      </c>
      <c r="G1095" s="52">
        <v>3938</v>
      </c>
      <c r="H1095" s="53">
        <f t="shared" si="34"/>
        <v>27566</v>
      </c>
      <c r="I1095" s="1">
        <f t="shared" si="35"/>
        <v>42968</v>
      </c>
      <c r="J1095" s="52">
        <v>15.4</v>
      </c>
    </row>
    <row r="1096" spans="1:10" x14ac:dyDescent="0.15">
      <c r="A1096" s="1">
        <v>42968</v>
      </c>
      <c r="B1096" s="24" t="s">
        <v>82</v>
      </c>
      <c r="C1096" s="27">
        <v>0.38554398148148145</v>
      </c>
      <c r="D1096" s="25" t="s">
        <v>50</v>
      </c>
      <c r="E1096" s="25" t="s">
        <v>47</v>
      </c>
      <c r="F1096" s="52">
        <v>4</v>
      </c>
      <c r="G1096" s="52">
        <v>3938</v>
      </c>
      <c r="H1096" s="53">
        <f t="shared" si="34"/>
        <v>15752</v>
      </c>
      <c r="I1096" s="1">
        <f t="shared" si="35"/>
        <v>42968</v>
      </c>
      <c r="J1096" s="52">
        <v>8.8000000000000007</v>
      </c>
    </row>
    <row r="1097" spans="1:10" x14ac:dyDescent="0.15">
      <c r="A1097" s="1">
        <v>42968</v>
      </c>
      <c r="B1097" s="24" t="s">
        <v>82</v>
      </c>
      <c r="C1097" s="27">
        <v>0.38554398148148145</v>
      </c>
      <c r="D1097" s="25" t="s">
        <v>50</v>
      </c>
      <c r="E1097" s="25" t="s">
        <v>47</v>
      </c>
      <c r="F1097" s="52">
        <v>1</v>
      </c>
      <c r="G1097" s="52">
        <v>3938</v>
      </c>
      <c r="H1097" s="53">
        <f t="shared" si="34"/>
        <v>3938</v>
      </c>
      <c r="I1097" s="1">
        <f t="shared" si="35"/>
        <v>42968</v>
      </c>
      <c r="J1097" s="52">
        <v>2.2000000000000002</v>
      </c>
    </row>
    <row r="1098" spans="1:10" x14ac:dyDescent="0.15">
      <c r="A1098" s="1">
        <v>42968</v>
      </c>
      <c r="B1098" s="24" t="s">
        <v>82</v>
      </c>
      <c r="C1098" s="27">
        <v>0.38560185185185186</v>
      </c>
      <c r="D1098" s="25" t="s">
        <v>50</v>
      </c>
      <c r="E1098" s="25" t="s">
        <v>47</v>
      </c>
      <c r="F1098" s="52">
        <v>1</v>
      </c>
      <c r="G1098" s="52">
        <v>3935</v>
      </c>
      <c r="H1098" s="53">
        <f t="shared" si="34"/>
        <v>3935</v>
      </c>
      <c r="I1098" s="1">
        <f t="shared" si="35"/>
        <v>42968</v>
      </c>
      <c r="J1098" s="52">
        <v>2.2000000000000002</v>
      </c>
    </row>
    <row r="1099" spans="1:10" x14ac:dyDescent="0.15">
      <c r="A1099" s="1">
        <v>42968</v>
      </c>
      <c r="B1099" s="24" t="s">
        <v>82</v>
      </c>
      <c r="C1099" s="27">
        <v>0.38571759259259258</v>
      </c>
      <c r="D1099" s="25" t="s">
        <v>50</v>
      </c>
      <c r="E1099" s="25" t="s">
        <v>47</v>
      </c>
      <c r="F1099" s="52">
        <v>1</v>
      </c>
      <c r="G1099" s="52">
        <v>3935</v>
      </c>
      <c r="H1099" s="53">
        <f t="shared" si="34"/>
        <v>3935</v>
      </c>
      <c r="I1099" s="1">
        <f t="shared" si="35"/>
        <v>42968</v>
      </c>
      <c r="J1099" s="52">
        <v>2.2000000000000002</v>
      </c>
    </row>
    <row r="1100" spans="1:10" x14ac:dyDescent="0.15">
      <c r="A1100" s="1">
        <v>42968</v>
      </c>
      <c r="B1100" s="24" t="s">
        <v>82</v>
      </c>
      <c r="C1100" s="27">
        <v>0.385775462962963</v>
      </c>
      <c r="D1100" s="25" t="s">
        <v>50</v>
      </c>
      <c r="E1100" s="25" t="s">
        <v>47</v>
      </c>
      <c r="F1100" s="52">
        <v>1</v>
      </c>
      <c r="G1100" s="52">
        <v>3936</v>
      </c>
      <c r="H1100" s="53">
        <f t="shared" si="34"/>
        <v>3936</v>
      </c>
      <c r="I1100" s="1">
        <f t="shared" si="35"/>
        <v>42968</v>
      </c>
      <c r="J1100" s="52">
        <v>2.2000000000000002</v>
      </c>
    </row>
    <row r="1101" spans="1:10" x14ac:dyDescent="0.15">
      <c r="A1101" s="1">
        <v>42968</v>
      </c>
      <c r="B1101" s="24" t="s">
        <v>82</v>
      </c>
      <c r="C1101" s="27">
        <v>0.38600694444444444</v>
      </c>
      <c r="D1101" s="25" t="s">
        <v>50</v>
      </c>
      <c r="E1101" s="25" t="s">
        <v>47</v>
      </c>
      <c r="F1101" s="52">
        <v>1</v>
      </c>
      <c r="G1101" s="52">
        <v>3936</v>
      </c>
      <c r="H1101" s="53">
        <f t="shared" si="34"/>
        <v>3936</v>
      </c>
      <c r="I1101" s="1">
        <f t="shared" si="35"/>
        <v>42968</v>
      </c>
      <c r="J1101" s="52">
        <v>2.2000000000000002</v>
      </c>
    </row>
    <row r="1102" spans="1:10" x14ac:dyDescent="0.15">
      <c r="A1102" s="1">
        <v>42968</v>
      </c>
      <c r="B1102" s="24" t="s">
        <v>82</v>
      </c>
      <c r="C1102" s="27">
        <v>0.38606481481481486</v>
      </c>
      <c r="D1102" s="25" t="s">
        <v>50</v>
      </c>
      <c r="E1102" s="25" t="s">
        <v>47</v>
      </c>
      <c r="F1102" s="52">
        <v>1</v>
      </c>
      <c r="G1102" s="52">
        <v>3939</v>
      </c>
      <c r="H1102" s="53">
        <f t="shared" si="34"/>
        <v>3939</v>
      </c>
      <c r="I1102" s="1">
        <f t="shared" si="35"/>
        <v>42968</v>
      </c>
      <c r="J1102" s="52">
        <v>2.2000000000000002</v>
      </c>
    </row>
    <row r="1103" spans="1:10" x14ac:dyDescent="0.15">
      <c r="A1103" s="1">
        <v>42968</v>
      </c>
      <c r="B1103" s="24" t="s">
        <v>82</v>
      </c>
      <c r="C1103" s="27">
        <v>0.38612268518518517</v>
      </c>
      <c r="D1103" s="25" t="s">
        <v>50</v>
      </c>
      <c r="E1103" s="25" t="s">
        <v>47</v>
      </c>
      <c r="F1103" s="52">
        <v>49</v>
      </c>
      <c r="G1103" s="52">
        <v>3940</v>
      </c>
      <c r="H1103" s="53">
        <f t="shared" si="34"/>
        <v>193060</v>
      </c>
      <c r="I1103" s="1">
        <f t="shared" si="35"/>
        <v>42968</v>
      </c>
      <c r="J1103" s="52">
        <v>107.8</v>
      </c>
    </row>
    <row r="1104" spans="1:10" x14ac:dyDescent="0.15">
      <c r="A1104" s="1">
        <v>42968</v>
      </c>
      <c r="B1104" s="24" t="s">
        <v>82</v>
      </c>
      <c r="C1104" s="27">
        <v>0.62299768518518517</v>
      </c>
      <c r="D1104" s="25" t="s">
        <v>48</v>
      </c>
      <c r="E1104" s="25" t="s">
        <v>49</v>
      </c>
      <c r="F1104" s="52">
        <v>46</v>
      </c>
      <c r="G1104" s="52">
        <v>3915</v>
      </c>
      <c r="H1104" s="53">
        <f t="shared" si="34"/>
        <v>180090</v>
      </c>
      <c r="I1104" s="1">
        <f t="shared" si="35"/>
        <v>42968</v>
      </c>
      <c r="J1104" s="52">
        <v>101.2</v>
      </c>
    </row>
    <row r="1105" spans="1:10" x14ac:dyDescent="0.15">
      <c r="A1105" s="1">
        <v>42969</v>
      </c>
      <c r="B1105" s="24" t="s">
        <v>82</v>
      </c>
      <c r="C1105" s="27">
        <v>0.37641203703703702</v>
      </c>
      <c r="D1105" s="25" t="s">
        <v>50</v>
      </c>
      <c r="E1105" s="25" t="s">
        <v>47</v>
      </c>
      <c r="F1105" s="52">
        <v>1</v>
      </c>
      <c r="G1105" s="52">
        <v>3924</v>
      </c>
      <c r="H1105" s="53">
        <f t="shared" si="34"/>
        <v>3924</v>
      </c>
      <c r="I1105" s="1">
        <f t="shared" si="35"/>
        <v>42969</v>
      </c>
      <c r="J1105" s="52">
        <v>2.2000000000000002</v>
      </c>
    </row>
    <row r="1106" spans="1:10" x14ac:dyDescent="0.15">
      <c r="A1106" s="1">
        <v>42969</v>
      </c>
      <c r="B1106" s="24" t="s">
        <v>82</v>
      </c>
      <c r="C1106" s="27">
        <v>0.37641203703703702</v>
      </c>
      <c r="D1106" s="25" t="s">
        <v>50</v>
      </c>
      <c r="E1106" s="25" t="s">
        <v>47</v>
      </c>
      <c r="F1106" s="52">
        <v>3</v>
      </c>
      <c r="G1106" s="52">
        <v>3924</v>
      </c>
      <c r="H1106" s="53">
        <f t="shared" si="34"/>
        <v>11772</v>
      </c>
      <c r="I1106" s="1">
        <f t="shared" si="35"/>
        <v>42969</v>
      </c>
      <c r="J1106" s="52">
        <v>6.6</v>
      </c>
    </row>
    <row r="1107" spans="1:10" x14ac:dyDescent="0.15">
      <c r="A1107" s="1">
        <v>42969</v>
      </c>
      <c r="B1107" s="24" t="s">
        <v>82</v>
      </c>
      <c r="C1107" s="27">
        <v>0.37641203703703702</v>
      </c>
      <c r="D1107" s="25" t="s">
        <v>50</v>
      </c>
      <c r="E1107" s="25" t="s">
        <v>47</v>
      </c>
      <c r="F1107" s="52">
        <v>1</v>
      </c>
      <c r="G1107" s="52">
        <v>3924</v>
      </c>
      <c r="H1107" s="53">
        <f t="shared" si="34"/>
        <v>3924</v>
      </c>
      <c r="I1107" s="1">
        <f t="shared" si="35"/>
        <v>42969</v>
      </c>
      <c r="J1107" s="52">
        <v>2.2000000000000002</v>
      </c>
    </row>
    <row r="1108" spans="1:10" x14ac:dyDescent="0.15">
      <c r="A1108" s="1">
        <v>42969</v>
      </c>
      <c r="B1108" s="24" t="s">
        <v>82</v>
      </c>
      <c r="C1108" s="27">
        <v>0.37641203703703702</v>
      </c>
      <c r="D1108" s="25" t="s">
        <v>50</v>
      </c>
      <c r="E1108" s="25" t="s">
        <v>47</v>
      </c>
      <c r="F1108" s="52">
        <v>3</v>
      </c>
      <c r="G1108" s="52">
        <v>3924</v>
      </c>
      <c r="H1108" s="53">
        <f t="shared" si="34"/>
        <v>11772</v>
      </c>
      <c r="I1108" s="1">
        <f t="shared" si="35"/>
        <v>42969</v>
      </c>
      <c r="J1108" s="52">
        <v>6.6</v>
      </c>
    </row>
    <row r="1109" spans="1:10" x14ac:dyDescent="0.15">
      <c r="A1109" s="1">
        <v>42969</v>
      </c>
      <c r="B1109" s="24" t="s">
        <v>82</v>
      </c>
      <c r="C1109" s="27">
        <v>0.37687500000000002</v>
      </c>
      <c r="D1109" s="25" t="s">
        <v>50</v>
      </c>
      <c r="E1109" s="25" t="s">
        <v>47</v>
      </c>
      <c r="F1109" s="52">
        <v>2</v>
      </c>
      <c r="G1109" s="52">
        <v>3925</v>
      </c>
      <c r="H1109" s="53">
        <f t="shared" si="34"/>
        <v>7850</v>
      </c>
      <c r="I1109" s="1">
        <f t="shared" si="35"/>
        <v>42969</v>
      </c>
      <c r="J1109" s="52">
        <v>4.4000000000000004</v>
      </c>
    </row>
    <row r="1110" spans="1:10" x14ac:dyDescent="0.15">
      <c r="A1110" s="1">
        <v>42969</v>
      </c>
      <c r="B1110" s="24" t="s">
        <v>82</v>
      </c>
      <c r="C1110" s="27">
        <v>0.37687500000000002</v>
      </c>
      <c r="D1110" s="25" t="s">
        <v>50</v>
      </c>
      <c r="E1110" s="25" t="s">
        <v>47</v>
      </c>
      <c r="F1110" s="52">
        <v>6</v>
      </c>
      <c r="G1110" s="52">
        <v>3925</v>
      </c>
      <c r="H1110" s="53">
        <f t="shared" si="34"/>
        <v>23550</v>
      </c>
      <c r="I1110" s="1">
        <f t="shared" si="35"/>
        <v>42969</v>
      </c>
      <c r="J1110" s="52">
        <v>13.2</v>
      </c>
    </row>
    <row r="1111" spans="1:10" x14ac:dyDescent="0.15">
      <c r="A1111" s="1">
        <v>42969</v>
      </c>
      <c r="B1111" s="24" t="s">
        <v>82</v>
      </c>
      <c r="C1111" s="27">
        <v>0.37699074074074074</v>
      </c>
      <c r="D1111" s="25" t="s">
        <v>48</v>
      </c>
      <c r="E1111" s="25" t="s">
        <v>49</v>
      </c>
      <c r="F1111" s="52">
        <v>10</v>
      </c>
      <c r="G1111" s="52">
        <v>3915</v>
      </c>
      <c r="H1111" s="53">
        <f t="shared" si="34"/>
        <v>39150</v>
      </c>
      <c r="I1111" s="1">
        <f t="shared" si="35"/>
        <v>42969</v>
      </c>
      <c r="J1111" s="52">
        <v>22</v>
      </c>
    </row>
    <row r="1112" spans="1:10" x14ac:dyDescent="0.15">
      <c r="A1112" s="1">
        <v>42969</v>
      </c>
      <c r="B1112" s="24" t="s">
        <v>82</v>
      </c>
      <c r="C1112" s="27">
        <v>0.37699074074074074</v>
      </c>
      <c r="D1112" s="25" t="s">
        <v>48</v>
      </c>
      <c r="E1112" s="25" t="s">
        <v>49</v>
      </c>
      <c r="F1112" s="52">
        <v>3</v>
      </c>
      <c r="G1112" s="52">
        <v>3916</v>
      </c>
      <c r="H1112" s="53">
        <f t="shared" si="34"/>
        <v>11748</v>
      </c>
      <c r="I1112" s="1">
        <f t="shared" si="35"/>
        <v>42969</v>
      </c>
      <c r="J1112" s="52">
        <v>6.6</v>
      </c>
    </row>
    <row r="1113" spans="1:10" x14ac:dyDescent="0.15">
      <c r="A1113" s="1">
        <v>42969</v>
      </c>
      <c r="B1113" s="24" t="s">
        <v>82</v>
      </c>
      <c r="C1113" s="27">
        <v>0.37699074074074074</v>
      </c>
      <c r="D1113" s="25" t="s">
        <v>48</v>
      </c>
      <c r="E1113" s="25" t="s">
        <v>49</v>
      </c>
      <c r="F1113" s="52">
        <v>2</v>
      </c>
      <c r="G1113" s="52">
        <v>3916</v>
      </c>
      <c r="H1113" s="53">
        <f t="shared" si="34"/>
        <v>7832</v>
      </c>
      <c r="I1113" s="1">
        <f t="shared" si="35"/>
        <v>42969</v>
      </c>
      <c r="J1113" s="52">
        <v>4.4000000000000004</v>
      </c>
    </row>
    <row r="1114" spans="1:10" x14ac:dyDescent="0.15">
      <c r="A1114" s="1">
        <v>42969</v>
      </c>
      <c r="B1114" s="24" t="s">
        <v>82</v>
      </c>
      <c r="C1114" s="27">
        <v>0.37699074074074074</v>
      </c>
      <c r="D1114" s="25" t="s">
        <v>48</v>
      </c>
      <c r="E1114" s="25" t="s">
        <v>49</v>
      </c>
      <c r="F1114" s="52">
        <v>3</v>
      </c>
      <c r="G1114" s="52">
        <v>3916</v>
      </c>
      <c r="H1114" s="53">
        <f t="shared" si="34"/>
        <v>11748</v>
      </c>
      <c r="I1114" s="1">
        <f t="shared" si="35"/>
        <v>42969</v>
      </c>
      <c r="J1114" s="52">
        <v>6.6</v>
      </c>
    </row>
    <row r="1115" spans="1:10" x14ac:dyDescent="0.15">
      <c r="A1115" s="1">
        <v>42969</v>
      </c>
      <c r="B1115" s="24" t="s">
        <v>82</v>
      </c>
      <c r="C1115" s="27">
        <v>0.37989583333333332</v>
      </c>
      <c r="D1115" s="25" t="s">
        <v>48</v>
      </c>
      <c r="E1115" s="25" t="s">
        <v>49</v>
      </c>
      <c r="F1115" s="52">
        <v>1</v>
      </c>
      <c r="G1115" s="52">
        <v>3905</v>
      </c>
      <c r="H1115" s="53">
        <f t="shared" si="34"/>
        <v>3905</v>
      </c>
      <c r="I1115" s="1">
        <f t="shared" si="35"/>
        <v>42969</v>
      </c>
      <c r="J1115" s="52">
        <v>2.2000000000000002</v>
      </c>
    </row>
    <row r="1116" spans="1:10" x14ac:dyDescent="0.15">
      <c r="A1116" s="1">
        <v>42969</v>
      </c>
      <c r="B1116" s="24" t="s">
        <v>82</v>
      </c>
      <c r="C1116" s="27">
        <v>0.38853009259259258</v>
      </c>
      <c r="D1116" s="25" t="s">
        <v>48</v>
      </c>
      <c r="E1116" s="25" t="s">
        <v>49</v>
      </c>
      <c r="F1116" s="52">
        <v>5</v>
      </c>
      <c r="G1116" s="52">
        <v>3906</v>
      </c>
      <c r="H1116" s="53">
        <f t="shared" si="34"/>
        <v>19530</v>
      </c>
      <c r="I1116" s="1">
        <f t="shared" si="35"/>
        <v>42969</v>
      </c>
      <c r="J1116" s="52">
        <v>11</v>
      </c>
    </row>
    <row r="1117" spans="1:10" x14ac:dyDescent="0.15">
      <c r="A1117" s="1">
        <v>42969</v>
      </c>
      <c r="B1117" s="24" t="s">
        <v>82</v>
      </c>
      <c r="C1117" s="27">
        <v>0.39026620370370368</v>
      </c>
      <c r="D1117" s="25" t="s">
        <v>48</v>
      </c>
      <c r="E1117" s="25" t="s">
        <v>49</v>
      </c>
      <c r="F1117" s="52">
        <v>1</v>
      </c>
      <c r="G1117" s="52">
        <v>3903</v>
      </c>
      <c r="H1117" s="53">
        <f t="shared" si="34"/>
        <v>3903</v>
      </c>
      <c r="I1117" s="1">
        <f t="shared" si="35"/>
        <v>42969</v>
      </c>
      <c r="J1117" s="52">
        <v>2.2000000000000002</v>
      </c>
    </row>
    <row r="1118" spans="1:10" x14ac:dyDescent="0.15">
      <c r="A1118" s="1">
        <v>42969</v>
      </c>
      <c r="B1118" s="24" t="s">
        <v>82</v>
      </c>
      <c r="C1118" s="27">
        <v>0.3903240740740741</v>
      </c>
      <c r="D1118" s="25" t="s">
        <v>48</v>
      </c>
      <c r="E1118" s="25" t="s">
        <v>49</v>
      </c>
      <c r="F1118" s="52">
        <v>22</v>
      </c>
      <c r="G1118" s="52">
        <v>3903</v>
      </c>
      <c r="H1118" s="53">
        <f t="shared" si="34"/>
        <v>85866</v>
      </c>
      <c r="I1118" s="1">
        <f t="shared" si="35"/>
        <v>42969</v>
      </c>
      <c r="J1118" s="52">
        <v>48.4</v>
      </c>
    </row>
    <row r="1119" spans="1:10" x14ac:dyDescent="0.15">
      <c r="A1119" s="1">
        <v>42969</v>
      </c>
      <c r="B1119" s="24" t="s">
        <v>82</v>
      </c>
      <c r="C1119" s="27">
        <v>0.39101851851851849</v>
      </c>
      <c r="D1119" s="25" t="s">
        <v>48</v>
      </c>
      <c r="E1119" s="25" t="s">
        <v>49</v>
      </c>
      <c r="F1119" s="52">
        <v>1</v>
      </c>
      <c r="G1119" s="52">
        <v>3887</v>
      </c>
      <c r="H1119" s="53">
        <f t="shared" si="34"/>
        <v>3887</v>
      </c>
      <c r="I1119" s="1">
        <f t="shared" si="35"/>
        <v>42969</v>
      </c>
      <c r="J1119" s="52">
        <v>2.2000000000000002</v>
      </c>
    </row>
    <row r="1120" spans="1:10" x14ac:dyDescent="0.15">
      <c r="A1120" s="1">
        <v>42969</v>
      </c>
      <c r="B1120" s="24" t="s">
        <v>82</v>
      </c>
      <c r="C1120" s="27">
        <v>0.3910763888888889</v>
      </c>
      <c r="D1120" s="25" t="s">
        <v>48</v>
      </c>
      <c r="E1120" s="25" t="s">
        <v>49</v>
      </c>
      <c r="F1120" s="52">
        <v>1</v>
      </c>
      <c r="G1120" s="52">
        <v>3888</v>
      </c>
      <c r="H1120" s="53">
        <f t="shared" si="34"/>
        <v>3888</v>
      </c>
      <c r="I1120" s="1">
        <f t="shared" si="35"/>
        <v>42969</v>
      </c>
      <c r="J1120" s="52">
        <v>2.2000000000000002</v>
      </c>
    </row>
    <row r="1121" spans="1:10" x14ac:dyDescent="0.15">
      <c r="A1121" s="1">
        <v>42969</v>
      </c>
      <c r="B1121" s="24" t="s">
        <v>82</v>
      </c>
      <c r="C1121" s="27">
        <v>0.3910763888888889</v>
      </c>
      <c r="D1121" s="25" t="s">
        <v>48</v>
      </c>
      <c r="E1121" s="25" t="s">
        <v>49</v>
      </c>
      <c r="F1121" s="52">
        <v>4</v>
      </c>
      <c r="G1121" s="52">
        <v>3888</v>
      </c>
      <c r="H1121" s="53">
        <f t="shared" si="34"/>
        <v>15552</v>
      </c>
      <c r="I1121" s="1">
        <f t="shared" si="35"/>
        <v>42969</v>
      </c>
      <c r="J1121" s="52">
        <v>8.8000000000000007</v>
      </c>
    </row>
    <row r="1122" spans="1:10" x14ac:dyDescent="0.15">
      <c r="A1122" s="1">
        <v>42969</v>
      </c>
      <c r="B1122" s="24" t="s">
        <v>82</v>
      </c>
      <c r="C1122" s="27">
        <v>0.39113425925925926</v>
      </c>
      <c r="D1122" s="25" t="s">
        <v>48</v>
      </c>
      <c r="E1122" s="25" t="s">
        <v>49</v>
      </c>
      <c r="F1122" s="52">
        <v>2</v>
      </c>
      <c r="G1122" s="52">
        <v>3889</v>
      </c>
      <c r="H1122" s="53">
        <f t="shared" si="34"/>
        <v>7778</v>
      </c>
      <c r="I1122" s="1">
        <f t="shared" si="35"/>
        <v>42969</v>
      </c>
      <c r="J1122" s="52">
        <v>4.4000000000000004</v>
      </c>
    </row>
    <row r="1123" spans="1:10" x14ac:dyDescent="0.15">
      <c r="A1123" s="1">
        <v>42969</v>
      </c>
      <c r="B1123" s="24" t="s">
        <v>82</v>
      </c>
      <c r="C1123" s="27">
        <v>0.39113425925925926</v>
      </c>
      <c r="D1123" s="25" t="s">
        <v>48</v>
      </c>
      <c r="E1123" s="25" t="s">
        <v>49</v>
      </c>
      <c r="F1123" s="52">
        <v>1</v>
      </c>
      <c r="G1123" s="52">
        <v>3889</v>
      </c>
      <c r="H1123" s="53">
        <f t="shared" si="34"/>
        <v>3889</v>
      </c>
      <c r="I1123" s="1">
        <f t="shared" si="35"/>
        <v>42969</v>
      </c>
      <c r="J1123" s="52">
        <v>2.2000000000000002</v>
      </c>
    </row>
    <row r="1124" spans="1:10" x14ac:dyDescent="0.15">
      <c r="A1124" s="1">
        <v>42969</v>
      </c>
      <c r="B1124" s="24" t="s">
        <v>82</v>
      </c>
      <c r="C1124" s="27">
        <v>0.39113425925925926</v>
      </c>
      <c r="D1124" s="25" t="s">
        <v>48</v>
      </c>
      <c r="E1124" s="25" t="s">
        <v>49</v>
      </c>
      <c r="F1124" s="52">
        <v>2</v>
      </c>
      <c r="G1124" s="52">
        <v>3889</v>
      </c>
      <c r="H1124" s="53">
        <f t="shared" si="34"/>
        <v>7778</v>
      </c>
      <c r="I1124" s="1">
        <f t="shared" si="35"/>
        <v>42969</v>
      </c>
      <c r="J1124" s="52">
        <v>4.4000000000000004</v>
      </c>
    </row>
    <row r="1125" spans="1:10" x14ac:dyDescent="0.15">
      <c r="A1125" s="1">
        <v>42969</v>
      </c>
      <c r="B1125" s="24" t="s">
        <v>82</v>
      </c>
      <c r="C1125" s="27">
        <v>0.43878472222222226</v>
      </c>
      <c r="D1125" s="25" t="s">
        <v>50</v>
      </c>
      <c r="E1125" s="25" t="s">
        <v>47</v>
      </c>
      <c r="F1125" s="52">
        <v>6</v>
      </c>
      <c r="G1125" s="52">
        <v>3906</v>
      </c>
      <c r="H1125" s="53">
        <f t="shared" si="34"/>
        <v>23436</v>
      </c>
      <c r="I1125" s="1">
        <f t="shared" si="35"/>
        <v>42969</v>
      </c>
      <c r="J1125" s="52">
        <v>13.2</v>
      </c>
    </row>
    <row r="1126" spans="1:10" x14ac:dyDescent="0.15">
      <c r="A1126" s="1">
        <v>42969</v>
      </c>
      <c r="B1126" s="24" t="s">
        <v>82</v>
      </c>
      <c r="C1126" s="27">
        <v>0.43878472222222226</v>
      </c>
      <c r="D1126" s="25" t="s">
        <v>50</v>
      </c>
      <c r="E1126" s="25" t="s">
        <v>47</v>
      </c>
      <c r="F1126" s="52">
        <v>2</v>
      </c>
      <c r="G1126" s="52">
        <v>3906</v>
      </c>
      <c r="H1126" s="53">
        <f t="shared" si="34"/>
        <v>7812</v>
      </c>
      <c r="I1126" s="1">
        <f t="shared" si="35"/>
        <v>42969</v>
      </c>
      <c r="J1126" s="52">
        <v>4.4000000000000004</v>
      </c>
    </row>
    <row r="1127" spans="1:10" x14ac:dyDescent="0.15">
      <c r="A1127" s="1">
        <v>42969</v>
      </c>
      <c r="B1127" s="24" t="s">
        <v>82</v>
      </c>
      <c r="C1127" s="27">
        <v>0.43878472222222226</v>
      </c>
      <c r="D1127" s="25" t="s">
        <v>50</v>
      </c>
      <c r="E1127" s="25" t="s">
        <v>47</v>
      </c>
      <c r="F1127" s="52">
        <v>1</v>
      </c>
      <c r="G1127" s="52">
        <v>3906</v>
      </c>
      <c r="H1127" s="53">
        <f t="shared" si="34"/>
        <v>3906</v>
      </c>
      <c r="I1127" s="1">
        <f t="shared" si="35"/>
        <v>42969</v>
      </c>
      <c r="J1127" s="52">
        <v>2.2000000000000002</v>
      </c>
    </row>
    <row r="1128" spans="1:10" x14ac:dyDescent="0.15">
      <c r="A1128" s="1">
        <v>42969</v>
      </c>
      <c r="B1128" s="24" t="s">
        <v>82</v>
      </c>
      <c r="C1128" s="27">
        <v>0.4485763888888889</v>
      </c>
      <c r="D1128" s="25" t="s">
        <v>50</v>
      </c>
      <c r="E1128" s="25" t="s">
        <v>47</v>
      </c>
      <c r="F1128" s="52">
        <v>2</v>
      </c>
      <c r="G1128" s="52">
        <v>3909</v>
      </c>
      <c r="H1128" s="53">
        <f t="shared" si="34"/>
        <v>7818</v>
      </c>
      <c r="I1128" s="1">
        <f t="shared" si="35"/>
        <v>42969</v>
      </c>
      <c r="J1128" s="52">
        <v>4.4000000000000004</v>
      </c>
    </row>
    <row r="1129" spans="1:10" x14ac:dyDescent="0.15">
      <c r="A1129" s="1">
        <v>42969</v>
      </c>
      <c r="B1129" s="24" t="s">
        <v>82</v>
      </c>
      <c r="C1129" s="27">
        <v>0.4485763888888889</v>
      </c>
      <c r="D1129" s="25" t="s">
        <v>50</v>
      </c>
      <c r="E1129" s="25" t="s">
        <v>47</v>
      </c>
      <c r="F1129" s="52">
        <v>3</v>
      </c>
      <c r="G1129" s="52">
        <v>3909</v>
      </c>
      <c r="H1129" s="53">
        <f t="shared" si="34"/>
        <v>11727</v>
      </c>
      <c r="I1129" s="1">
        <f t="shared" si="35"/>
        <v>42969</v>
      </c>
      <c r="J1129" s="52">
        <v>6.6</v>
      </c>
    </row>
    <row r="1130" spans="1:10" x14ac:dyDescent="0.15">
      <c r="A1130" s="1">
        <v>42969</v>
      </c>
      <c r="B1130" s="24" t="s">
        <v>82</v>
      </c>
      <c r="C1130" s="27">
        <v>0.45506944444444447</v>
      </c>
      <c r="D1130" s="25" t="s">
        <v>50</v>
      </c>
      <c r="E1130" s="25" t="s">
        <v>47</v>
      </c>
      <c r="F1130" s="52">
        <v>1</v>
      </c>
      <c r="G1130" s="52">
        <v>3915</v>
      </c>
      <c r="H1130" s="53">
        <f t="shared" si="34"/>
        <v>3915</v>
      </c>
      <c r="I1130" s="1">
        <f t="shared" si="35"/>
        <v>42969</v>
      </c>
      <c r="J1130" s="52">
        <v>2.2000000000000002</v>
      </c>
    </row>
    <row r="1131" spans="1:10" x14ac:dyDescent="0.15">
      <c r="A1131" s="1">
        <v>42969</v>
      </c>
      <c r="B1131" s="24" t="s">
        <v>82</v>
      </c>
      <c r="C1131" s="27">
        <v>0.45512731481481478</v>
      </c>
      <c r="D1131" s="25" t="s">
        <v>50</v>
      </c>
      <c r="E1131" s="25" t="s">
        <v>47</v>
      </c>
      <c r="F1131" s="52">
        <v>17</v>
      </c>
      <c r="G1131" s="52">
        <v>3915</v>
      </c>
      <c r="H1131" s="53">
        <f t="shared" si="34"/>
        <v>66555</v>
      </c>
      <c r="I1131" s="1">
        <f t="shared" si="35"/>
        <v>42969</v>
      </c>
      <c r="J1131" s="52">
        <v>37.4</v>
      </c>
    </row>
    <row r="1132" spans="1:10" x14ac:dyDescent="0.15">
      <c r="A1132" s="1">
        <v>42969</v>
      </c>
      <c r="B1132" s="24" t="s">
        <v>82</v>
      </c>
      <c r="C1132" s="27">
        <v>0.45512731481481478</v>
      </c>
      <c r="D1132" s="25" t="s">
        <v>50</v>
      </c>
      <c r="E1132" s="25" t="s">
        <v>47</v>
      </c>
      <c r="F1132" s="52">
        <v>1</v>
      </c>
      <c r="G1132" s="52">
        <v>3915</v>
      </c>
      <c r="H1132" s="53">
        <f t="shared" si="34"/>
        <v>3915</v>
      </c>
      <c r="I1132" s="1">
        <f t="shared" si="35"/>
        <v>42969</v>
      </c>
      <c r="J1132" s="52">
        <v>2.2000000000000002</v>
      </c>
    </row>
    <row r="1133" spans="1:10" x14ac:dyDescent="0.15">
      <c r="A1133" s="1">
        <v>42969</v>
      </c>
      <c r="B1133" s="24" t="s">
        <v>82</v>
      </c>
      <c r="C1133" s="27">
        <v>0.45512731481481478</v>
      </c>
      <c r="D1133" s="25" t="s">
        <v>50</v>
      </c>
      <c r="E1133" s="25" t="s">
        <v>47</v>
      </c>
      <c r="F1133" s="52">
        <v>1</v>
      </c>
      <c r="G1133" s="52">
        <v>3915</v>
      </c>
      <c r="H1133" s="53">
        <f t="shared" si="34"/>
        <v>3915</v>
      </c>
      <c r="I1133" s="1">
        <f t="shared" si="35"/>
        <v>42969</v>
      </c>
      <c r="J1133" s="52">
        <v>2.2000000000000002</v>
      </c>
    </row>
    <row r="1134" spans="1:10" x14ac:dyDescent="0.15">
      <c r="A1134" s="1">
        <v>42969</v>
      </c>
      <c r="B1134" s="24" t="s">
        <v>82</v>
      </c>
      <c r="C1134" s="27">
        <v>0.45512731481481478</v>
      </c>
      <c r="D1134" s="25" t="s">
        <v>50</v>
      </c>
      <c r="E1134" s="25" t="s">
        <v>47</v>
      </c>
      <c r="F1134" s="52">
        <v>2</v>
      </c>
      <c r="G1134" s="52">
        <v>3914</v>
      </c>
      <c r="H1134" s="53">
        <f t="shared" si="34"/>
        <v>7828</v>
      </c>
      <c r="I1134" s="1">
        <f t="shared" si="35"/>
        <v>42969</v>
      </c>
      <c r="J1134" s="52">
        <v>4.4000000000000004</v>
      </c>
    </row>
    <row r="1135" spans="1:10" x14ac:dyDescent="0.15">
      <c r="A1135" s="1">
        <v>42969</v>
      </c>
      <c r="B1135" s="24" t="s">
        <v>82</v>
      </c>
      <c r="C1135" s="27">
        <v>0.45512731481481478</v>
      </c>
      <c r="D1135" s="25" t="s">
        <v>50</v>
      </c>
      <c r="E1135" s="25" t="s">
        <v>47</v>
      </c>
      <c r="F1135" s="52">
        <v>3</v>
      </c>
      <c r="G1135" s="52">
        <v>3914</v>
      </c>
      <c r="H1135" s="53">
        <f t="shared" si="34"/>
        <v>11742</v>
      </c>
      <c r="I1135" s="1">
        <f t="shared" si="35"/>
        <v>42969</v>
      </c>
      <c r="J1135" s="52">
        <v>6.6</v>
      </c>
    </row>
    <row r="1136" spans="1:10" x14ac:dyDescent="0.15">
      <c r="A1136" s="1">
        <v>42969</v>
      </c>
      <c r="B1136" s="24" t="s">
        <v>82</v>
      </c>
      <c r="C1136" s="27">
        <v>0.45564814814814819</v>
      </c>
      <c r="D1136" s="25" t="s">
        <v>50</v>
      </c>
      <c r="E1136" s="25" t="s">
        <v>47</v>
      </c>
      <c r="F1136" s="52">
        <v>1</v>
      </c>
      <c r="G1136" s="52">
        <v>3922</v>
      </c>
      <c r="H1136" s="53">
        <f t="shared" si="34"/>
        <v>3922</v>
      </c>
      <c r="I1136" s="1">
        <f t="shared" si="35"/>
        <v>42969</v>
      </c>
      <c r="J1136" s="52">
        <v>2.2000000000000002</v>
      </c>
    </row>
    <row r="1137" spans="1:10" x14ac:dyDescent="0.15">
      <c r="A1137" s="1">
        <v>42969</v>
      </c>
      <c r="B1137" s="24" t="s">
        <v>82</v>
      </c>
      <c r="C1137" s="27">
        <v>0.45564814814814819</v>
      </c>
      <c r="D1137" s="25" t="s">
        <v>50</v>
      </c>
      <c r="E1137" s="25" t="s">
        <v>47</v>
      </c>
      <c r="F1137" s="52">
        <v>3</v>
      </c>
      <c r="G1137" s="52">
        <v>3922</v>
      </c>
      <c r="H1137" s="53">
        <f t="shared" si="34"/>
        <v>11766</v>
      </c>
      <c r="I1137" s="1">
        <f t="shared" si="35"/>
        <v>42969</v>
      </c>
      <c r="J1137" s="52">
        <v>6.6</v>
      </c>
    </row>
    <row r="1138" spans="1:10" x14ac:dyDescent="0.15">
      <c r="A1138" s="1">
        <v>42969</v>
      </c>
      <c r="B1138" s="24" t="s">
        <v>82</v>
      </c>
      <c r="C1138" s="27">
        <v>0.4557060185185185</v>
      </c>
      <c r="D1138" s="25" t="s">
        <v>50</v>
      </c>
      <c r="E1138" s="25" t="s">
        <v>47</v>
      </c>
      <c r="F1138" s="52">
        <v>2</v>
      </c>
      <c r="G1138" s="52">
        <v>3922</v>
      </c>
      <c r="H1138" s="53">
        <f t="shared" si="34"/>
        <v>7844</v>
      </c>
      <c r="I1138" s="1">
        <f t="shared" si="35"/>
        <v>42969</v>
      </c>
      <c r="J1138" s="52">
        <v>4.4000000000000004</v>
      </c>
    </row>
    <row r="1139" spans="1:10" x14ac:dyDescent="0.15">
      <c r="A1139" s="1">
        <v>42969</v>
      </c>
      <c r="B1139" s="24" t="s">
        <v>82</v>
      </c>
      <c r="C1139" s="27">
        <v>0.45599537037037036</v>
      </c>
      <c r="D1139" s="25" t="s">
        <v>50</v>
      </c>
      <c r="E1139" s="25" t="s">
        <v>47</v>
      </c>
      <c r="F1139" s="52">
        <v>9</v>
      </c>
      <c r="G1139" s="52">
        <v>3924</v>
      </c>
      <c r="H1139" s="53">
        <f t="shared" si="34"/>
        <v>35316</v>
      </c>
      <c r="I1139" s="1">
        <f t="shared" si="35"/>
        <v>42969</v>
      </c>
      <c r="J1139" s="52">
        <v>19.8</v>
      </c>
    </row>
    <row r="1140" spans="1:10" x14ac:dyDescent="0.15">
      <c r="A1140" s="1">
        <v>42969</v>
      </c>
      <c r="B1140" s="24" t="s">
        <v>82</v>
      </c>
      <c r="C1140" s="27">
        <v>0.47651620370370368</v>
      </c>
      <c r="D1140" s="25" t="s">
        <v>50</v>
      </c>
      <c r="E1140" s="25" t="s">
        <v>47</v>
      </c>
      <c r="F1140" s="52">
        <v>8</v>
      </c>
      <c r="G1140" s="52">
        <v>3928</v>
      </c>
      <c r="H1140" s="53">
        <f t="shared" si="34"/>
        <v>31424</v>
      </c>
      <c r="I1140" s="1">
        <f t="shared" si="35"/>
        <v>42969</v>
      </c>
      <c r="J1140" s="52">
        <v>17.600000000000001</v>
      </c>
    </row>
    <row r="1141" spans="1:10" x14ac:dyDescent="0.15">
      <c r="A1141" s="1">
        <v>42969</v>
      </c>
      <c r="B1141" s="24" t="s">
        <v>82</v>
      </c>
      <c r="C1141" s="27">
        <v>0.47651620370370368</v>
      </c>
      <c r="D1141" s="25" t="s">
        <v>50</v>
      </c>
      <c r="E1141" s="25" t="s">
        <v>47</v>
      </c>
      <c r="F1141" s="52">
        <v>9</v>
      </c>
      <c r="G1141" s="52">
        <v>3928</v>
      </c>
      <c r="H1141" s="53">
        <f t="shared" si="34"/>
        <v>35352</v>
      </c>
      <c r="I1141" s="1">
        <f t="shared" si="35"/>
        <v>42969</v>
      </c>
      <c r="J1141" s="52">
        <v>19.8</v>
      </c>
    </row>
    <row r="1142" spans="1:10" x14ac:dyDescent="0.15">
      <c r="A1142" s="1">
        <v>42969</v>
      </c>
      <c r="B1142" s="24" t="s">
        <v>82</v>
      </c>
      <c r="C1142" s="27">
        <v>0.56258101851851849</v>
      </c>
      <c r="D1142" s="25" t="s">
        <v>50</v>
      </c>
      <c r="E1142" s="25" t="s">
        <v>47</v>
      </c>
      <c r="F1142" s="52">
        <v>5</v>
      </c>
      <c r="G1142" s="52">
        <v>3934</v>
      </c>
      <c r="H1142" s="53">
        <f t="shared" si="34"/>
        <v>19670</v>
      </c>
      <c r="I1142" s="1">
        <f t="shared" si="35"/>
        <v>42969</v>
      </c>
      <c r="J1142" s="52">
        <v>11</v>
      </c>
    </row>
    <row r="1143" spans="1:10" x14ac:dyDescent="0.15">
      <c r="A1143" s="1">
        <v>42969</v>
      </c>
      <c r="B1143" s="24" t="s">
        <v>82</v>
      </c>
      <c r="C1143" s="27">
        <v>0.56258101851851849</v>
      </c>
      <c r="D1143" s="25" t="s">
        <v>50</v>
      </c>
      <c r="E1143" s="25" t="s">
        <v>47</v>
      </c>
      <c r="F1143" s="52">
        <v>2</v>
      </c>
      <c r="G1143" s="52">
        <v>3934</v>
      </c>
      <c r="H1143" s="53">
        <f t="shared" si="34"/>
        <v>7868</v>
      </c>
      <c r="I1143" s="1">
        <f t="shared" si="35"/>
        <v>42969</v>
      </c>
      <c r="J1143" s="52">
        <v>4.4000000000000004</v>
      </c>
    </row>
    <row r="1144" spans="1:10" x14ac:dyDescent="0.15">
      <c r="A1144" s="1">
        <v>42969</v>
      </c>
      <c r="B1144" s="24" t="s">
        <v>82</v>
      </c>
      <c r="C1144" s="27">
        <v>0.56258101851851849</v>
      </c>
      <c r="D1144" s="25" t="s">
        <v>50</v>
      </c>
      <c r="E1144" s="25" t="s">
        <v>47</v>
      </c>
      <c r="F1144" s="52">
        <v>1</v>
      </c>
      <c r="G1144" s="52">
        <v>3934</v>
      </c>
      <c r="H1144" s="53">
        <f t="shared" si="34"/>
        <v>3934</v>
      </c>
      <c r="I1144" s="1">
        <f t="shared" si="35"/>
        <v>42969</v>
      </c>
      <c r="J1144" s="52">
        <v>2.2000000000000002</v>
      </c>
    </row>
    <row r="1145" spans="1:10" x14ac:dyDescent="0.15">
      <c r="A1145" s="1">
        <v>42969</v>
      </c>
      <c r="B1145" s="24" t="s">
        <v>82</v>
      </c>
      <c r="C1145" s="27">
        <v>0.56258101851851849</v>
      </c>
      <c r="D1145" s="25" t="s">
        <v>50</v>
      </c>
      <c r="E1145" s="25" t="s">
        <v>47</v>
      </c>
      <c r="F1145" s="52">
        <v>1</v>
      </c>
      <c r="G1145" s="52">
        <v>3934</v>
      </c>
      <c r="H1145" s="53">
        <f t="shared" si="34"/>
        <v>3934</v>
      </c>
      <c r="I1145" s="1">
        <f t="shared" si="35"/>
        <v>42969</v>
      </c>
      <c r="J1145" s="52">
        <v>2.2000000000000002</v>
      </c>
    </row>
    <row r="1146" spans="1:10" x14ac:dyDescent="0.15">
      <c r="A1146" s="1">
        <v>42969</v>
      </c>
      <c r="B1146" s="24" t="s">
        <v>82</v>
      </c>
      <c r="C1146" s="27">
        <v>0.56258101851851849</v>
      </c>
      <c r="D1146" s="25" t="s">
        <v>50</v>
      </c>
      <c r="E1146" s="25" t="s">
        <v>47</v>
      </c>
      <c r="F1146" s="52">
        <v>1</v>
      </c>
      <c r="G1146" s="52">
        <v>3934</v>
      </c>
      <c r="H1146" s="53">
        <f t="shared" si="34"/>
        <v>3934</v>
      </c>
      <c r="I1146" s="1">
        <f t="shared" si="35"/>
        <v>42969</v>
      </c>
      <c r="J1146" s="52">
        <v>2.2000000000000002</v>
      </c>
    </row>
    <row r="1147" spans="1:10" x14ac:dyDescent="0.15">
      <c r="A1147" s="1">
        <v>42969</v>
      </c>
      <c r="B1147" s="24" t="s">
        <v>82</v>
      </c>
      <c r="C1147" s="27">
        <v>0.56258101851851849</v>
      </c>
      <c r="D1147" s="25" t="s">
        <v>50</v>
      </c>
      <c r="E1147" s="25" t="s">
        <v>47</v>
      </c>
      <c r="F1147" s="52">
        <v>1</v>
      </c>
      <c r="G1147" s="52">
        <v>3934</v>
      </c>
      <c r="H1147" s="53">
        <f t="shared" si="34"/>
        <v>3934</v>
      </c>
      <c r="I1147" s="1">
        <f t="shared" si="35"/>
        <v>42969</v>
      </c>
      <c r="J1147" s="52">
        <v>2.2000000000000002</v>
      </c>
    </row>
    <row r="1148" spans="1:10" x14ac:dyDescent="0.15">
      <c r="A1148" s="1">
        <v>42969</v>
      </c>
      <c r="B1148" s="24" t="s">
        <v>82</v>
      </c>
      <c r="C1148" s="27">
        <v>0.56258101851851849</v>
      </c>
      <c r="D1148" s="25" t="s">
        <v>50</v>
      </c>
      <c r="E1148" s="25" t="s">
        <v>47</v>
      </c>
      <c r="F1148" s="52">
        <v>1</v>
      </c>
      <c r="G1148" s="52">
        <v>3934</v>
      </c>
      <c r="H1148" s="53">
        <f t="shared" si="34"/>
        <v>3934</v>
      </c>
      <c r="I1148" s="1">
        <f t="shared" si="35"/>
        <v>42969</v>
      </c>
      <c r="J1148" s="52">
        <v>2.2000000000000002</v>
      </c>
    </row>
    <row r="1149" spans="1:10" x14ac:dyDescent="0.15">
      <c r="A1149" s="1">
        <v>42969</v>
      </c>
      <c r="B1149" s="24" t="s">
        <v>82</v>
      </c>
      <c r="C1149" s="27">
        <v>0.56258101851851849</v>
      </c>
      <c r="D1149" s="25" t="s">
        <v>50</v>
      </c>
      <c r="E1149" s="25" t="s">
        <v>47</v>
      </c>
      <c r="F1149" s="52">
        <v>5</v>
      </c>
      <c r="G1149" s="52">
        <v>3934</v>
      </c>
      <c r="H1149" s="53">
        <f t="shared" si="34"/>
        <v>19670</v>
      </c>
      <c r="I1149" s="1">
        <f t="shared" si="35"/>
        <v>42969</v>
      </c>
      <c r="J1149" s="52">
        <v>11</v>
      </c>
    </row>
    <row r="1150" spans="1:10" x14ac:dyDescent="0.15">
      <c r="A1150" s="1">
        <v>42969</v>
      </c>
      <c r="B1150" s="24" t="s">
        <v>82</v>
      </c>
      <c r="C1150" s="27">
        <v>0.57799768518518524</v>
      </c>
      <c r="D1150" s="25" t="s">
        <v>48</v>
      </c>
      <c r="E1150" s="25" t="s">
        <v>49</v>
      </c>
      <c r="F1150" s="52">
        <v>5</v>
      </c>
      <c r="G1150" s="52">
        <v>3925</v>
      </c>
      <c r="H1150" s="53">
        <f t="shared" si="34"/>
        <v>19625</v>
      </c>
      <c r="I1150" s="1">
        <f t="shared" si="35"/>
        <v>42969</v>
      </c>
      <c r="J1150" s="52">
        <v>11</v>
      </c>
    </row>
    <row r="1151" spans="1:10" x14ac:dyDescent="0.15">
      <c r="A1151" s="1">
        <v>42969</v>
      </c>
      <c r="B1151" s="24" t="s">
        <v>82</v>
      </c>
      <c r="C1151" s="27">
        <v>0.57799768518518524</v>
      </c>
      <c r="D1151" s="25" t="s">
        <v>48</v>
      </c>
      <c r="E1151" s="25" t="s">
        <v>49</v>
      </c>
      <c r="F1151" s="52">
        <v>5</v>
      </c>
      <c r="G1151" s="52">
        <v>3925</v>
      </c>
      <c r="H1151" s="53">
        <f t="shared" si="34"/>
        <v>19625</v>
      </c>
      <c r="I1151" s="1">
        <f t="shared" si="35"/>
        <v>42969</v>
      </c>
      <c r="J1151" s="52">
        <v>11</v>
      </c>
    </row>
    <row r="1152" spans="1:10" x14ac:dyDescent="0.15">
      <c r="A1152" s="1">
        <v>42969</v>
      </c>
      <c r="B1152" s="24" t="s">
        <v>82</v>
      </c>
      <c r="C1152" s="27">
        <v>0.57799768518518524</v>
      </c>
      <c r="D1152" s="25" t="s">
        <v>48</v>
      </c>
      <c r="E1152" s="25" t="s">
        <v>49</v>
      </c>
      <c r="F1152" s="52">
        <v>8</v>
      </c>
      <c r="G1152" s="52">
        <v>3925</v>
      </c>
      <c r="H1152" s="53">
        <f t="shared" si="34"/>
        <v>31400</v>
      </c>
      <c r="I1152" s="1">
        <f t="shared" si="35"/>
        <v>42969</v>
      </c>
      <c r="J1152" s="52">
        <v>17.600000000000001</v>
      </c>
    </row>
    <row r="1153" spans="1:10" x14ac:dyDescent="0.15">
      <c r="A1153" s="1">
        <v>42969</v>
      </c>
      <c r="B1153" s="24" t="s">
        <v>82</v>
      </c>
      <c r="C1153" s="27">
        <v>0.62494212962962969</v>
      </c>
      <c r="D1153" s="25" t="s">
        <v>50</v>
      </c>
      <c r="E1153" s="25" t="s">
        <v>47</v>
      </c>
      <c r="F1153" s="52">
        <v>1</v>
      </c>
      <c r="G1153" s="52">
        <v>3928</v>
      </c>
      <c r="H1153" s="53">
        <f t="shared" si="34"/>
        <v>3928</v>
      </c>
      <c r="I1153" s="1">
        <f t="shared" si="35"/>
        <v>42969</v>
      </c>
      <c r="J1153" s="52">
        <v>2.2000000000000002</v>
      </c>
    </row>
    <row r="1154" spans="1:10" x14ac:dyDescent="0.15">
      <c r="A1154" s="1">
        <v>42970</v>
      </c>
      <c r="B1154" s="24" t="s">
        <v>82</v>
      </c>
      <c r="C1154" s="27">
        <v>0.38359953703703703</v>
      </c>
      <c r="D1154" s="25" t="s">
        <v>50</v>
      </c>
      <c r="E1154" s="25" t="s">
        <v>47</v>
      </c>
      <c r="F1154" s="52">
        <v>7</v>
      </c>
      <c r="G1154" s="52">
        <v>3933</v>
      </c>
      <c r="H1154" s="53">
        <f t="shared" ref="H1154:H1217" si="36">G1154*F1154</f>
        <v>27531</v>
      </c>
      <c r="I1154" s="1">
        <f t="shared" ref="I1154:I1217" si="37">IF(C1154&gt;0.7046875,WORKDAY(A1154,-1),A1154)</f>
        <v>42970</v>
      </c>
      <c r="J1154" s="52">
        <v>15.4</v>
      </c>
    </row>
    <row r="1155" spans="1:10" x14ac:dyDescent="0.15">
      <c r="A1155" s="1">
        <v>42970</v>
      </c>
      <c r="B1155" s="24" t="s">
        <v>82</v>
      </c>
      <c r="C1155" s="27">
        <v>0.38359953703703703</v>
      </c>
      <c r="D1155" s="25" t="s">
        <v>50</v>
      </c>
      <c r="E1155" s="25" t="s">
        <v>47</v>
      </c>
      <c r="F1155" s="52">
        <v>2</v>
      </c>
      <c r="G1155" s="52">
        <v>3933</v>
      </c>
      <c r="H1155" s="53">
        <f t="shared" si="36"/>
        <v>7866</v>
      </c>
      <c r="I1155" s="1">
        <f t="shared" si="37"/>
        <v>42970</v>
      </c>
      <c r="J1155" s="52">
        <v>4.4000000000000004</v>
      </c>
    </row>
    <row r="1156" spans="1:10" x14ac:dyDescent="0.15">
      <c r="A1156" s="1">
        <v>42970</v>
      </c>
      <c r="B1156" s="24" t="s">
        <v>82</v>
      </c>
      <c r="C1156" s="27">
        <v>0.38359953703703703</v>
      </c>
      <c r="D1156" s="25" t="s">
        <v>50</v>
      </c>
      <c r="E1156" s="25" t="s">
        <v>47</v>
      </c>
      <c r="F1156" s="52">
        <v>1</v>
      </c>
      <c r="G1156" s="52">
        <v>3933</v>
      </c>
      <c r="H1156" s="53">
        <f t="shared" si="36"/>
        <v>3933</v>
      </c>
      <c r="I1156" s="1">
        <f t="shared" si="37"/>
        <v>42970</v>
      </c>
      <c r="J1156" s="52">
        <v>2.2000000000000002</v>
      </c>
    </row>
    <row r="1157" spans="1:10" x14ac:dyDescent="0.15">
      <c r="A1157" s="1">
        <v>42970</v>
      </c>
      <c r="B1157" s="24" t="s">
        <v>82</v>
      </c>
      <c r="C1157" s="27">
        <v>0.38359953703703703</v>
      </c>
      <c r="D1157" s="25" t="s">
        <v>50</v>
      </c>
      <c r="E1157" s="25" t="s">
        <v>47</v>
      </c>
      <c r="F1157" s="52">
        <v>1</v>
      </c>
      <c r="G1157" s="52">
        <v>3933</v>
      </c>
      <c r="H1157" s="53">
        <f t="shared" si="36"/>
        <v>3933</v>
      </c>
      <c r="I1157" s="1">
        <f t="shared" si="37"/>
        <v>42970</v>
      </c>
      <c r="J1157" s="52">
        <v>2.2000000000000002</v>
      </c>
    </row>
    <row r="1158" spans="1:10" x14ac:dyDescent="0.15">
      <c r="A1158" s="1">
        <v>42970</v>
      </c>
      <c r="B1158" s="24" t="s">
        <v>82</v>
      </c>
      <c r="C1158" s="27">
        <v>0.38359953703703703</v>
      </c>
      <c r="D1158" s="25" t="s">
        <v>50</v>
      </c>
      <c r="E1158" s="25" t="s">
        <v>47</v>
      </c>
      <c r="F1158" s="52">
        <v>1</v>
      </c>
      <c r="G1158" s="52">
        <v>3933</v>
      </c>
      <c r="H1158" s="53">
        <f t="shared" si="36"/>
        <v>3933</v>
      </c>
      <c r="I1158" s="1">
        <f t="shared" si="37"/>
        <v>42970</v>
      </c>
      <c r="J1158" s="52">
        <v>2.2000000000000002</v>
      </c>
    </row>
    <row r="1159" spans="1:10" x14ac:dyDescent="0.15">
      <c r="A1159" s="1">
        <v>42970</v>
      </c>
      <c r="B1159" s="24" t="s">
        <v>82</v>
      </c>
      <c r="C1159" s="27">
        <v>0.38359953703703703</v>
      </c>
      <c r="D1159" s="25" t="s">
        <v>50</v>
      </c>
      <c r="E1159" s="25" t="s">
        <v>47</v>
      </c>
      <c r="F1159" s="52">
        <v>1</v>
      </c>
      <c r="G1159" s="52">
        <v>3933</v>
      </c>
      <c r="H1159" s="53">
        <f t="shared" si="36"/>
        <v>3933</v>
      </c>
      <c r="I1159" s="1">
        <f t="shared" si="37"/>
        <v>42970</v>
      </c>
      <c r="J1159" s="52">
        <v>2.2000000000000002</v>
      </c>
    </row>
    <row r="1160" spans="1:10" x14ac:dyDescent="0.15">
      <c r="A1160" s="1">
        <v>42970</v>
      </c>
      <c r="B1160" s="24" t="s">
        <v>82</v>
      </c>
      <c r="C1160" s="27">
        <v>0.38359953703703703</v>
      </c>
      <c r="D1160" s="25" t="s">
        <v>50</v>
      </c>
      <c r="E1160" s="25" t="s">
        <v>47</v>
      </c>
      <c r="F1160" s="52">
        <v>3</v>
      </c>
      <c r="G1160" s="52">
        <v>3933</v>
      </c>
      <c r="H1160" s="53">
        <f t="shared" si="36"/>
        <v>11799</v>
      </c>
      <c r="I1160" s="1">
        <f t="shared" si="37"/>
        <v>42970</v>
      </c>
      <c r="J1160" s="52">
        <v>6.6</v>
      </c>
    </row>
    <row r="1161" spans="1:10" x14ac:dyDescent="0.15">
      <c r="A1161" s="1">
        <v>42970</v>
      </c>
      <c r="B1161" s="24" t="s">
        <v>82</v>
      </c>
      <c r="C1161" s="27">
        <v>0.38695601851851852</v>
      </c>
      <c r="D1161" s="25" t="s">
        <v>50</v>
      </c>
      <c r="E1161" s="25" t="s">
        <v>47</v>
      </c>
      <c r="F1161" s="52">
        <v>1</v>
      </c>
      <c r="G1161" s="52">
        <v>3941</v>
      </c>
      <c r="H1161" s="53">
        <f t="shared" si="36"/>
        <v>3941</v>
      </c>
      <c r="I1161" s="1">
        <f t="shared" si="37"/>
        <v>42970</v>
      </c>
      <c r="J1161" s="52">
        <v>2.2000000000000002</v>
      </c>
    </row>
    <row r="1162" spans="1:10" x14ac:dyDescent="0.15">
      <c r="A1162" s="1">
        <v>42970</v>
      </c>
      <c r="B1162" s="24" t="s">
        <v>82</v>
      </c>
      <c r="C1162" s="27">
        <v>0.38695601851851852</v>
      </c>
      <c r="D1162" s="25" t="s">
        <v>50</v>
      </c>
      <c r="E1162" s="25" t="s">
        <v>47</v>
      </c>
      <c r="F1162" s="52">
        <v>1</v>
      </c>
      <c r="G1162" s="52">
        <v>3941</v>
      </c>
      <c r="H1162" s="53">
        <f t="shared" si="36"/>
        <v>3941</v>
      </c>
      <c r="I1162" s="1">
        <f t="shared" si="37"/>
        <v>42970</v>
      </c>
      <c r="J1162" s="52">
        <v>2.2000000000000002</v>
      </c>
    </row>
    <row r="1163" spans="1:10" x14ac:dyDescent="0.15">
      <c r="A1163" s="1">
        <v>42970</v>
      </c>
      <c r="B1163" s="24" t="s">
        <v>82</v>
      </c>
      <c r="C1163" s="27">
        <v>0.38695601851851852</v>
      </c>
      <c r="D1163" s="25" t="s">
        <v>50</v>
      </c>
      <c r="E1163" s="25" t="s">
        <v>47</v>
      </c>
      <c r="F1163" s="52">
        <v>1</v>
      </c>
      <c r="G1163" s="52">
        <v>3941</v>
      </c>
      <c r="H1163" s="53">
        <f t="shared" si="36"/>
        <v>3941</v>
      </c>
      <c r="I1163" s="1">
        <f t="shared" si="37"/>
        <v>42970</v>
      </c>
      <c r="J1163" s="52">
        <v>2.2000000000000002</v>
      </c>
    </row>
    <row r="1164" spans="1:10" x14ac:dyDescent="0.15">
      <c r="A1164" s="1">
        <v>42970</v>
      </c>
      <c r="B1164" s="24" t="s">
        <v>82</v>
      </c>
      <c r="C1164" s="27">
        <v>0.38695601851851852</v>
      </c>
      <c r="D1164" s="25" t="s">
        <v>50</v>
      </c>
      <c r="E1164" s="25" t="s">
        <v>47</v>
      </c>
      <c r="F1164" s="52">
        <v>1</v>
      </c>
      <c r="G1164" s="52">
        <v>3941</v>
      </c>
      <c r="H1164" s="53">
        <f t="shared" si="36"/>
        <v>3941</v>
      </c>
      <c r="I1164" s="1">
        <f t="shared" si="37"/>
        <v>42970</v>
      </c>
      <c r="J1164" s="52">
        <v>2.2000000000000002</v>
      </c>
    </row>
    <row r="1165" spans="1:10" x14ac:dyDescent="0.15">
      <c r="A1165" s="1">
        <v>42970</v>
      </c>
      <c r="B1165" s="24" t="s">
        <v>82</v>
      </c>
      <c r="C1165" s="27">
        <v>0.39512731481481483</v>
      </c>
      <c r="D1165" s="25" t="s">
        <v>50</v>
      </c>
      <c r="E1165" s="25" t="s">
        <v>47</v>
      </c>
      <c r="F1165" s="52">
        <v>4</v>
      </c>
      <c r="G1165" s="52">
        <v>3942</v>
      </c>
      <c r="H1165" s="53">
        <f t="shared" si="36"/>
        <v>15768</v>
      </c>
      <c r="I1165" s="1">
        <f t="shared" si="37"/>
        <v>42970</v>
      </c>
      <c r="J1165" s="52">
        <v>8.8000000000000007</v>
      </c>
    </row>
    <row r="1166" spans="1:10" x14ac:dyDescent="0.15">
      <c r="A1166" s="1">
        <v>42970</v>
      </c>
      <c r="B1166" s="24" t="s">
        <v>82</v>
      </c>
      <c r="C1166" s="27">
        <v>0.39512731481481483</v>
      </c>
      <c r="D1166" s="25" t="s">
        <v>50</v>
      </c>
      <c r="E1166" s="25" t="s">
        <v>47</v>
      </c>
      <c r="F1166" s="52">
        <v>1</v>
      </c>
      <c r="G1166" s="52">
        <v>3942</v>
      </c>
      <c r="H1166" s="53">
        <f t="shared" si="36"/>
        <v>3942</v>
      </c>
      <c r="I1166" s="1">
        <f t="shared" si="37"/>
        <v>42970</v>
      </c>
      <c r="J1166" s="52">
        <v>2.2000000000000002</v>
      </c>
    </row>
    <row r="1167" spans="1:10" x14ac:dyDescent="0.15">
      <c r="A1167" s="1">
        <v>42970</v>
      </c>
      <c r="B1167" s="24" t="s">
        <v>82</v>
      </c>
      <c r="C1167" s="27">
        <v>0.39512731481481483</v>
      </c>
      <c r="D1167" s="25" t="s">
        <v>50</v>
      </c>
      <c r="E1167" s="25" t="s">
        <v>47</v>
      </c>
      <c r="F1167" s="52">
        <v>1</v>
      </c>
      <c r="G1167" s="52">
        <v>3942</v>
      </c>
      <c r="H1167" s="53">
        <f t="shared" si="36"/>
        <v>3942</v>
      </c>
      <c r="I1167" s="1">
        <f t="shared" si="37"/>
        <v>42970</v>
      </c>
      <c r="J1167" s="52">
        <v>2.2000000000000002</v>
      </c>
    </row>
    <row r="1168" spans="1:10" x14ac:dyDescent="0.15">
      <c r="A1168" s="1">
        <v>42970</v>
      </c>
      <c r="B1168" s="24" t="s">
        <v>82</v>
      </c>
      <c r="C1168" s="27">
        <v>0.39512731481481483</v>
      </c>
      <c r="D1168" s="25" t="s">
        <v>50</v>
      </c>
      <c r="E1168" s="25" t="s">
        <v>47</v>
      </c>
      <c r="F1168" s="52">
        <v>2</v>
      </c>
      <c r="G1168" s="52">
        <v>3942</v>
      </c>
      <c r="H1168" s="53">
        <f t="shared" si="36"/>
        <v>7884</v>
      </c>
      <c r="I1168" s="1">
        <f t="shared" si="37"/>
        <v>42970</v>
      </c>
      <c r="J1168" s="52">
        <v>4.4000000000000004</v>
      </c>
    </row>
    <row r="1169" spans="1:10" x14ac:dyDescent="0.15">
      <c r="A1169" s="1">
        <v>42970</v>
      </c>
      <c r="B1169" s="24" t="s">
        <v>82</v>
      </c>
      <c r="C1169" s="27">
        <v>0.39512731481481483</v>
      </c>
      <c r="D1169" s="25" t="s">
        <v>50</v>
      </c>
      <c r="E1169" s="25" t="s">
        <v>47</v>
      </c>
      <c r="F1169" s="52">
        <v>1</v>
      </c>
      <c r="G1169" s="52">
        <v>3942</v>
      </c>
      <c r="H1169" s="53">
        <f t="shared" si="36"/>
        <v>3942</v>
      </c>
      <c r="I1169" s="1">
        <f t="shared" si="37"/>
        <v>42970</v>
      </c>
      <c r="J1169" s="52">
        <v>2.2000000000000002</v>
      </c>
    </row>
    <row r="1170" spans="1:10" x14ac:dyDescent="0.15">
      <c r="A1170" s="1">
        <v>42970</v>
      </c>
      <c r="B1170" s="24" t="s">
        <v>82</v>
      </c>
      <c r="C1170" s="27">
        <v>0.39512731481481483</v>
      </c>
      <c r="D1170" s="25" t="s">
        <v>50</v>
      </c>
      <c r="E1170" s="25" t="s">
        <v>47</v>
      </c>
      <c r="F1170" s="52">
        <v>1</v>
      </c>
      <c r="G1170" s="52">
        <v>3942</v>
      </c>
      <c r="H1170" s="53">
        <f t="shared" si="36"/>
        <v>3942</v>
      </c>
      <c r="I1170" s="1">
        <f t="shared" si="37"/>
        <v>42970</v>
      </c>
      <c r="J1170" s="52">
        <v>2.2000000000000002</v>
      </c>
    </row>
    <row r="1171" spans="1:10" x14ac:dyDescent="0.15">
      <c r="A1171" s="1">
        <v>42970</v>
      </c>
      <c r="B1171" s="24" t="s">
        <v>82</v>
      </c>
      <c r="C1171" s="27">
        <v>0.39512731481481483</v>
      </c>
      <c r="D1171" s="25" t="s">
        <v>50</v>
      </c>
      <c r="E1171" s="25" t="s">
        <v>47</v>
      </c>
      <c r="F1171" s="52">
        <v>2</v>
      </c>
      <c r="G1171" s="52">
        <v>3942</v>
      </c>
      <c r="H1171" s="53">
        <f t="shared" si="36"/>
        <v>7884</v>
      </c>
      <c r="I1171" s="1">
        <f t="shared" si="37"/>
        <v>42970</v>
      </c>
      <c r="J1171" s="52">
        <v>4.4000000000000004</v>
      </c>
    </row>
    <row r="1172" spans="1:10" x14ac:dyDescent="0.15">
      <c r="A1172" s="1">
        <v>42970</v>
      </c>
      <c r="B1172" s="24" t="s">
        <v>82</v>
      </c>
      <c r="C1172" s="27">
        <v>0.39512731481481483</v>
      </c>
      <c r="D1172" s="25" t="s">
        <v>50</v>
      </c>
      <c r="E1172" s="25" t="s">
        <v>47</v>
      </c>
      <c r="F1172" s="52">
        <v>1</v>
      </c>
      <c r="G1172" s="52">
        <v>3942</v>
      </c>
      <c r="H1172" s="53">
        <f t="shared" si="36"/>
        <v>3942</v>
      </c>
      <c r="I1172" s="1">
        <f t="shared" si="37"/>
        <v>42970</v>
      </c>
      <c r="J1172" s="52">
        <v>2.2000000000000002</v>
      </c>
    </row>
    <row r="1173" spans="1:10" x14ac:dyDescent="0.15">
      <c r="A1173" s="1">
        <v>42970</v>
      </c>
      <c r="B1173" s="24" t="s">
        <v>82</v>
      </c>
      <c r="C1173" s="27">
        <v>0.39512731481481483</v>
      </c>
      <c r="D1173" s="25" t="s">
        <v>50</v>
      </c>
      <c r="E1173" s="25" t="s">
        <v>47</v>
      </c>
      <c r="F1173" s="52">
        <v>1</v>
      </c>
      <c r="G1173" s="52">
        <v>3942</v>
      </c>
      <c r="H1173" s="53">
        <f t="shared" si="36"/>
        <v>3942</v>
      </c>
      <c r="I1173" s="1">
        <f t="shared" si="37"/>
        <v>42970</v>
      </c>
      <c r="J1173" s="52">
        <v>2.2000000000000002</v>
      </c>
    </row>
    <row r="1174" spans="1:10" x14ac:dyDescent="0.15">
      <c r="A1174" s="1">
        <v>42970</v>
      </c>
      <c r="B1174" s="24" t="s">
        <v>82</v>
      </c>
      <c r="C1174" s="27">
        <v>0.39512731481481483</v>
      </c>
      <c r="D1174" s="25" t="s">
        <v>50</v>
      </c>
      <c r="E1174" s="25" t="s">
        <v>47</v>
      </c>
      <c r="F1174" s="52">
        <v>1</v>
      </c>
      <c r="G1174" s="52">
        <v>3942</v>
      </c>
      <c r="H1174" s="53">
        <f t="shared" si="36"/>
        <v>3942</v>
      </c>
      <c r="I1174" s="1">
        <f t="shared" si="37"/>
        <v>42970</v>
      </c>
      <c r="J1174" s="52">
        <v>2.2000000000000002</v>
      </c>
    </row>
    <row r="1175" spans="1:10" x14ac:dyDescent="0.15">
      <c r="A1175" s="1">
        <v>42970</v>
      </c>
      <c r="B1175" s="24" t="s">
        <v>82</v>
      </c>
      <c r="C1175" s="27">
        <v>0.40359953703703705</v>
      </c>
      <c r="D1175" s="25" t="s">
        <v>50</v>
      </c>
      <c r="E1175" s="25" t="s">
        <v>47</v>
      </c>
      <c r="F1175" s="52">
        <v>2</v>
      </c>
      <c r="G1175" s="52">
        <v>3951</v>
      </c>
      <c r="H1175" s="53">
        <f t="shared" si="36"/>
        <v>7902</v>
      </c>
      <c r="I1175" s="1">
        <f t="shared" si="37"/>
        <v>42970</v>
      </c>
      <c r="J1175" s="52">
        <v>4.4000000000000004</v>
      </c>
    </row>
    <row r="1176" spans="1:10" x14ac:dyDescent="0.15">
      <c r="A1176" s="1">
        <v>42970</v>
      </c>
      <c r="B1176" s="24" t="s">
        <v>82</v>
      </c>
      <c r="C1176" s="27">
        <v>0.40359953703703705</v>
      </c>
      <c r="D1176" s="25" t="s">
        <v>50</v>
      </c>
      <c r="E1176" s="25" t="s">
        <v>47</v>
      </c>
      <c r="F1176" s="52">
        <v>2</v>
      </c>
      <c r="G1176" s="52">
        <v>3951</v>
      </c>
      <c r="H1176" s="53">
        <f t="shared" si="36"/>
        <v>7902</v>
      </c>
      <c r="I1176" s="1">
        <f t="shared" si="37"/>
        <v>42970</v>
      </c>
      <c r="J1176" s="52">
        <v>4.4000000000000004</v>
      </c>
    </row>
    <row r="1177" spans="1:10" x14ac:dyDescent="0.15">
      <c r="A1177" s="1">
        <v>42970</v>
      </c>
      <c r="B1177" s="24" t="s">
        <v>82</v>
      </c>
      <c r="C1177" s="27">
        <v>0.40371527777777777</v>
      </c>
      <c r="D1177" s="25" t="s">
        <v>50</v>
      </c>
      <c r="E1177" s="25" t="s">
        <v>47</v>
      </c>
      <c r="F1177" s="52">
        <v>11</v>
      </c>
      <c r="G1177" s="52">
        <v>3951</v>
      </c>
      <c r="H1177" s="53">
        <f t="shared" si="36"/>
        <v>43461</v>
      </c>
      <c r="I1177" s="1">
        <f t="shared" si="37"/>
        <v>42970</v>
      </c>
      <c r="J1177" s="52">
        <v>24.2</v>
      </c>
    </row>
    <row r="1178" spans="1:10" x14ac:dyDescent="0.15">
      <c r="A1178" s="1">
        <v>42970</v>
      </c>
      <c r="B1178" s="24" t="s">
        <v>82</v>
      </c>
      <c r="C1178" s="27">
        <v>0.40383101851851855</v>
      </c>
      <c r="D1178" s="25" t="s">
        <v>50</v>
      </c>
      <c r="E1178" s="25" t="s">
        <v>47</v>
      </c>
      <c r="F1178" s="52">
        <v>9</v>
      </c>
      <c r="G1178" s="52">
        <v>3957</v>
      </c>
      <c r="H1178" s="53">
        <f t="shared" si="36"/>
        <v>35613</v>
      </c>
      <c r="I1178" s="1">
        <f t="shared" si="37"/>
        <v>42970</v>
      </c>
      <c r="J1178" s="52">
        <v>19.8</v>
      </c>
    </row>
    <row r="1179" spans="1:10" x14ac:dyDescent="0.15">
      <c r="A1179" s="1">
        <v>42970</v>
      </c>
      <c r="B1179" s="24" t="s">
        <v>82</v>
      </c>
      <c r="C1179" s="27">
        <v>0.40383101851851855</v>
      </c>
      <c r="D1179" s="25" t="s">
        <v>50</v>
      </c>
      <c r="E1179" s="25" t="s">
        <v>47</v>
      </c>
      <c r="F1179" s="52">
        <v>3</v>
      </c>
      <c r="G1179" s="52">
        <v>3957</v>
      </c>
      <c r="H1179" s="53">
        <f t="shared" si="36"/>
        <v>11871</v>
      </c>
      <c r="I1179" s="1">
        <f t="shared" si="37"/>
        <v>42970</v>
      </c>
      <c r="J1179" s="52">
        <v>6.6</v>
      </c>
    </row>
    <row r="1180" spans="1:10" x14ac:dyDescent="0.15">
      <c r="A1180" s="1">
        <v>42970</v>
      </c>
      <c r="B1180" s="24" t="s">
        <v>82</v>
      </c>
      <c r="C1180" s="27">
        <v>0.40383101851851855</v>
      </c>
      <c r="D1180" s="25" t="s">
        <v>50</v>
      </c>
      <c r="E1180" s="25" t="s">
        <v>47</v>
      </c>
      <c r="F1180" s="52">
        <v>1</v>
      </c>
      <c r="G1180" s="52">
        <v>3957</v>
      </c>
      <c r="H1180" s="53">
        <f t="shared" si="36"/>
        <v>3957</v>
      </c>
      <c r="I1180" s="1">
        <f t="shared" si="37"/>
        <v>42970</v>
      </c>
      <c r="J1180" s="52">
        <v>2.2000000000000002</v>
      </c>
    </row>
    <row r="1181" spans="1:10" x14ac:dyDescent="0.15">
      <c r="A1181" s="1">
        <v>42970</v>
      </c>
      <c r="B1181" s="24" t="s">
        <v>82</v>
      </c>
      <c r="C1181" s="27">
        <v>0.40574074074074074</v>
      </c>
      <c r="D1181" s="25" t="s">
        <v>50</v>
      </c>
      <c r="E1181" s="25" t="s">
        <v>47</v>
      </c>
      <c r="F1181" s="52">
        <v>13</v>
      </c>
      <c r="G1181" s="52">
        <v>3963</v>
      </c>
      <c r="H1181" s="53">
        <f t="shared" si="36"/>
        <v>51519</v>
      </c>
      <c r="I1181" s="1">
        <f t="shared" si="37"/>
        <v>42970</v>
      </c>
      <c r="J1181" s="52">
        <v>28.6</v>
      </c>
    </row>
    <row r="1182" spans="1:10" x14ac:dyDescent="0.15">
      <c r="A1182" s="1">
        <v>42970</v>
      </c>
      <c r="B1182" s="24" t="s">
        <v>82</v>
      </c>
      <c r="C1182" s="27">
        <v>0.40666666666666668</v>
      </c>
      <c r="D1182" s="25" t="s">
        <v>50</v>
      </c>
      <c r="E1182" s="25" t="s">
        <v>47</v>
      </c>
      <c r="F1182" s="52">
        <v>9</v>
      </c>
      <c r="G1182" s="52">
        <v>3970</v>
      </c>
      <c r="H1182" s="53">
        <f t="shared" si="36"/>
        <v>35730</v>
      </c>
      <c r="I1182" s="1">
        <f t="shared" si="37"/>
        <v>42970</v>
      </c>
      <c r="J1182" s="52">
        <v>19.8</v>
      </c>
    </row>
    <row r="1183" spans="1:10" x14ac:dyDescent="0.15">
      <c r="A1183" s="1">
        <v>42970</v>
      </c>
      <c r="B1183" s="24" t="s">
        <v>82</v>
      </c>
      <c r="C1183" s="27">
        <v>0.40666666666666668</v>
      </c>
      <c r="D1183" s="25" t="s">
        <v>50</v>
      </c>
      <c r="E1183" s="25" t="s">
        <v>47</v>
      </c>
      <c r="F1183" s="52">
        <v>6</v>
      </c>
      <c r="G1183" s="52">
        <v>3970</v>
      </c>
      <c r="H1183" s="53">
        <f t="shared" si="36"/>
        <v>23820</v>
      </c>
      <c r="I1183" s="1">
        <f t="shared" si="37"/>
        <v>42970</v>
      </c>
      <c r="J1183" s="52">
        <v>13.2</v>
      </c>
    </row>
    <row r="1184" spans="1:10" x14ac:dyDescent="0.15">
      <c r="A1184" s="1">
        <v>42970</v>
      </c>
      <c r="B1184" s="24" t="s">
        <v>82</v>
      </c>
      <c r="C1184" s="27">
        <v>0.40684027777777776</v>
      </c>
      <c r="D1184" s="25" t="s">
        <v>48</v>
      </c>
      <c r="E1184" s="25" t="s">
        <v>49</v>
      </c>
      <c r="F1184" s="52">
        <v>1</v>
      </c>
      <c r="G1184" s="52">
        <v>3964</v>
      </c>
      <c r="H1184" s="53">
        <f t="shared" si="36"/>
        <v>3964</v>
      </c>
      <c r="I1184" s="1">
        <f t="shared" si="37"/>
        <v>42970</v>
      </c>
      <c r="J1184" s="52">
        <v>2.2000000000000002</v>
      </c>
    </row>
    <row r="1185" spans="1:10" x14ac:dyDescent="0.15">
      <c r="A1185" s="1">
        <v>42970</v>
      </c>
      <c r="B1185" s="24" t="s">
        <v>82</v>
      </c>
      <c r="C1185" s="27">
        <v>0.40684027777777776</v>
      </c>
      <c r="D1185" s="25" t="s">
        <v>48</v>
      </c>
      <c r="E1185" s="25" t="s">
        <v>49</v>
      </c>
      <c r="F1185" s="52">
        <v>3</v>
      </c>
      <c r="G1185" s="52">
        <v>3964</v>
      </c>
      <c r="H1185" s="53">
        <f t="shared" si="36"/>
        <v>11892</v>
      </c>
      <c r="I1185" s="1">
        <f t="shared" si="37"/>
        <v>42970</v>
      </c>
      <c r="J1185" s="52">
        <v>6.6</v>
      </c>
    </row>
    <row r="1186" spans="1:10" x14ac:dyDescent="0.15">
      <c r="A1186" s="1">
        <v>42970</v>
      </c>
      <c r="B1186" s="24" t="s">
        <v>82</v>
      </c>
      <c r="C1186" s="27">
        <v>0.40684027777777776</v>
      </c>
      <c r="D1186" s="25" t="s">
        <v>48</v>
      </c>
      <c r="E1186" s="25" t="s">
        <v>49</v>
      </c>
      <c r="F1186" s="52">
        <v>3</v>
      </c>
      <c r="G1186" s="52">
        <v>3964</v>
      </c>
      <c r="H1186" s="53">
        <f t="shared" si="36"/>
        <v>11892</v>
      </c>
      <c r="I1186" s="1">
        <f t="shared" si="37"/>
        <v>42970</v>
      </c>
      <c r="J1186" s="52">
        <v>6.6</v>
      </c>
    </row>
    <row r="1187" spans="1:10" x14ac:dyDescent="0.15">
      <c r="A1187" s="1">
        <v>42970</v>
      </c>
      <c r="B1187" s="24" t="s">
        <v>82</v>
      </c>
      <c r="C1187" s="27">
        <v>0.40684027777777776</v>
      </c>
      <c r="D1187" s="25" t="s">
        <v>48</v>
      </c>
      <c r="E1187" s="25" t="s">
        <v>49</v>
      </c>
      <c r="F1187" s="52">
        <v>1</v>
      </c>
      <c r="G1187" s="52">
        <v>3964</v>
      </c>
      <c r="H1187" s="53">
        <f t="shared" si="36"/>
        <v>3964</v>
      </c>
      <c r="I1187" s="1">
        <f t="shared" si="37"/>
        <v>42970</v>
      </c>
      <c r="J1187" s="52">
        <v>2.2000000000000002</v>
      </c>
    </row>
    <row r="1188" spans="1:10" x14ac:dyDescent="0.15">
      <c r="A1188" s="1">
        <v>42970</v>
      </c>
      <c r="B1188" s="24" t="s">
        <v>82</v>
      </c>
      <c r="C1188" s="27">
        <v>0.40684027777777776</v>
      </c>
      <c r="D1188" s="25" t="s">
        <v>48</v>
      </c>
      <c r="E1188" s="25" t="s">
        <v>49</v>
      </c>
      <c r="F1188" s="52">
        <v>1</v>
      </c>
      <c r="G1188" s="52">
        <v>3964</v>
      </c>
      <c r="H1188" s="53">
        <f t="shared" si="36"/>
        <v>3964</v>
      </c>
      <c r="I1188" s="1">
        <f t="shared" si="37"/>
        <v>42970</v>
      </c>
      <c r="J1188" s="52">
        <v>2.2000000000000002</v>
      </c>
    </row>
    <row r="1189" spans="1:10" x14ac:dyDescent="0.15">
      <c r="A1189" s="1">
        <v>42970</v>
      </c>
      <c r="B1189" s="24" t="s">
        <v>82</v>
      </c>
      <c r="C1189" s="27">
        <v>0.40684027777777776</v>
      </c>
      <c r="D1189" s="25" t="s">
        <v>48</v>
      </c>
      <c r="E1189" s="25" t="s">
        <v>49</v>
      </c>
      <c r="F1189" s="52">
        <v>2</v>
      </c>
      <c r="G1189" s="52">
        <v>3964</v>
      </c>
      <c r="H1189" s="53">
        <f t="shared" si="36"/>
        <v>7928</v>
      </c>
      <c r="I1189" s="1">
        <f t="shared" si="37"/>
        <v>42970</v>
      </c>
      <c r="J1189" s="52">
        <v>4.4000000000000004</v>
      </c>
    </row>
    <row r="1190" spans="1:10" x14ac:dyDescent="0.15">
      <c r="A1190" s="1">
        <v>42970</v>
      </c>
      <c r="B1190" s="24" t="s">
        <v>82</v>
      </c>
      <c r="C1190" s="27">
        <v>0.40684027777777776</v>
      </c>
      <c r="D1190" s="25" t="s">
        <v>48</v>
      </c>
      <c r="E1190" s="25" t="s">
        <v>49</v>
      </c>
      <c r="F1190" s="52">
        <v>1</v>
      </c>
      <c r="G1190" s="52">
        <v>3964</v>
      </c>
      <c r="H1190" s="53">
        <f t="shared" si="36"/>
        <v>3964</v>
      </c>
      <c r="I1190" s="1">
        <f t="shared" si="37"/>
        <v>42970</v>
      </c>
      <c r="J1190" s="52">
        <v>2.2000000000000002</v>
      </c>
    </row>
    <row r="1191" spans="1:10" x14ac:dyDescent="0.15">
      <c r="A1191" s="1">
        <v>42970</v>
      </c>
      <c r="B1191" s="24" t="s">
        <v>82</v>
      </c>
      <c r="C1191" s="27">
        <v>0.4077662037037037</v>
      </c>
      <c r="D1191" s="25" t="s">
        <v>48</v>
      </c>
      <c r="E1191" s="25" t="s">
        <v>49</v>
      </c>
      <c r="F1191" s="52">
        <v>4</v>
      </c>
      <c r="G1191" s="52">
        <v>3957</v>
      </c>
      <c r="H1191" s="53">
        <f t="shared" si="36"/>
        <v>15828</v>
      </c>
      <c r="I1191" s="1">
        <f t="shared" si="37"/>
        <v>42970</v>
      </c>
      <c r="J1191" s="52">
        <v>8.8000000000000007</v>
      </c>
    </row>
    <row r="1192" spans="1:10" x14ac:dyDescent="0.15">
      <c r="A1192" s="1">
        <v>42970</v>
      </c>
      <c r="B1192" s="24" t="s">
        <v>82</v>
      </c>
      <c r="C1192" s="27">
        <v>0.40875</v>
      </c>
      <c r="D1192" s="25" t="s">
        <v>48</v>
      </c>
      <c r="E1192" s="25" t="s">
        <v>49</v>
      </c>
      <c r="F1192" s="52">
        <v>10</v>
      </c>
      <c r="G1192" s="52">
        <v>3951</v>
      </c>
      <c r="H1192" s="53">
        <f t="shared" si="36"/>
        <v>39510</v>
      </c>
      <c r="I1192" s="1">
        <f t="shared" si="37"/>
        <v>42970</v>
      </c>
      <c r="J1192" s="52">
        <v>22</v>
      </c>
    </row>
    <row r="1193" spans="1:10" x14ac:dyDescent="0.15">
      <c r="A1193" s="1">
        <v>42970</v>
      </c>
      <c r="B1193" s="24" t="s">
        <v>82</v>
      </c>
      <c r="C1193" s="27">
        <v>0.40892361111111114</v>
      </c>
      <c r="D1193" s="25" t="s">
        <v>48</v>
      </c>
      <c r="E1193" s="25" t="s">
        <v>49</v>
      </c>
      <c r="F1193" s="52">
        <v>3</v>
      </c>
      <c r="G1193" s="52">
        <v>3951</v>
      </c>
      <c r="H1193" s="53">
        <f t="shared" si="36"/>
        <v>11853</v>
      </c>
      <c r="I1193" s="1">
        <f t="shared" si="37"/>
        <v>42970</v>
      </c>
      <c r="J1193" s="52">
        <v>6.6</v>
      </c>
    </row>
    <row r="1194" spans="1:10" x14ac:dyDescent="0.15">
      <c r="A1194" s="1">
        <v>42970</v>
      </c>
      <c r="B1194" s="24" t="s">
        <v>82</v>
      </c>
      <c r="C1194" s="27">
        <v>0.40892361111111114</v>
      </c>
      <c r="D1194" s="25" t="s">
        <v>48</v>
      </c>
      <c r="E1194" s="25" t="s">
        <v>49</v>
      </c>
      <c r="F1194" s="52">
        <v>1</v>
      </c>
      <c r="G1194" s="52">
        <v>3951</v>
      </c>
      <c r="H1194" s="53">
        <f t="shared" si="36"/>
        <v>3951</v>
      </c>
      <c r="I1194" s="1">
        <f t="shared" si="37"/>
        <v>42970</v>
      </c>
      <c r="J1194" s="52">
        <v>2.2000000000000002</v>
      </c>
    </row>
    <row r="1195" spans="1:10" x14ac:dyDescent="0.15">
      <c r="A1195" s="1">
        <v>42970</v>
      </c>
      <c r="B1195" s="24" t="s">
        <v>82</v>
      </c>
      <c r="C1195" s="27">
        <v>0.42023148148148143</v>
      </c>
      <c r="D1195" s="25" t="s">
        <v>48</v>
      </c>
      <c r="E1195" s="25" t="s">
        <v>49</v>
      </c>
      <c r="F1195" s="52">
        <v>5</v>
      </c>
      <c r="G1195" s="52">
        <v>3948</v>
      </c>
      <c r="H1195" s="53">
        <f t="shared" si="36"/>
        <v>19740</v>
      </c>
      <c r="I1195" s="1">
        <f t="shared" si="37"/>
        <v>42970</v>
      </c>
      <c r="J1195" s="52">
        <v>11</v>
      </c>
    </row>
    <row r="1196" spans="1:10" x14ac:dyDescent="0.15">
      <c r="A1196" s="1">
        <v>42970</v>
      </c>
      <c r="B1196" s="24" t="s">
        <v>82</v>
      </c>
      <c r="C1196" s="27">
        <v>0.42023148148148143</v>
      </c>
      <c r="D1196" s="25" t="s">
        <v>48</v>
      </c>
      <c r="E1196" s="25" t="s">
        <v>49</v>
      </c>
      <c r="F1196" s="52">
        <v>2</v>
      </c>
      <c r="G1196" s="52">
        <v>3948</v>
      </c>
      <c r="H1196" s="53">
        <f t="shared" si="36"/>
        <v>7896</v>
      </c>
      <c r="I1196" s="1">
        <f t="shared" si="37"/>
        <v>42970</v>
      </c>
      <c r="J1196" s="52">
        <v>4.4000000000000004</v>
      </c>
    </row>
    <row r="1197" spans="1:10" x14ac:dyDescent="0.15">
      <c r="A1197" s="1">
        <v>42970</v>
      </c>
      <c r="B1197" s="24" t="s">
        <v>82</v>
      </c>
      <c r="C1197" s="27">
        <v>0.42023148148148143</v>
      </c>
      <c r="D1197" s="25" t="s">
        <v>48</v>
      </c>
      <c r="E1197" s="25" t="s">
        <v>49</v>
      </c>
      <c r="F1197" s="52">
        <v>1</v>
      </c>
      <c r="G1197" s="52">
        <v>3948</v>
      </c>
      <c r="H1197" s="53">
        <f t="shared" si="36"/>
        <v>3948</v>
      </c>
      <c r="I1197" s="1">
        <f t="shared" si="37"/>
        <v>42970</v>
      </c>
      <c r="J1197" s="52">
        <v>2.2000000000000002</v>
      </c>
    </row>
    <row r="1198" spans="1:10" x14ac:dyDescent="0.15">
      <c r="A1198" s="1">
        <v>42970</v>
      </c>
      <c r="B1198" s="24" t="s">
        <v>82</v>
      </c>
      <c r="C1198" s="27">
        <v>0.42086805555555556</v>
      </c>
      <c r="D1198" s="25" t="s">
        <v>48</v>
      </c>
      <c r="E1198" s="25" t="s">
        <v>49</v>
      </c>
      <c r="F1198" s="52">
        <v>2</v>
      </c>
      <c r="G1198" s="52">
        <v>3941</v>
      </c>
      <c r="H1198" s="53">
        <f t="shared" si="36"/>
        <v>7882</v>
      </c>
      <c r="I1198" s="1">
        <f t="shared" si="37"/>
        <v>42970</v>
      </c>
      <c r="J1198" s="52">
        <v>4.4000000000000004</v>
      </c>
    </row>
    <row r="1199" spans="1:10" x14ac:dyDescent="0.15">
      <c r="A1199" s="1">
        <v>42970</v>
      </c>
      <c r="B1199" s="24" t="s">
        <v>82</v>
      </c>
      <c r="C1199" s="27">
        <v>0.42092592592592593</v>
      </c>
      <c r="D1199" s="25" t="s">
        <v>48</v>
      </c>
      <c r="E1199" s="25" t="s">
        <v>49</v>
      </c>
      <c r="F1199" s="52">
        <v>1</v>
      </c>
      <c r="G1199" s="52">
        <v>3939</v>
      </c>
      <c r="H1199" s="53">
        <f t="shared" si="36"/>
        <v>3939</v>
      </c>
      <c r="I1199" s="1">
        <f t="shared" si="37"/>
        <v>42970</v>
      </c>
      <c r="J1199" s="52">
        <v>2.2000000000000002</v>
      </c>
    </row>
    <row r="1200" spans="1:10" x14ac:dyDescent="0.15">
      <c r="A1200" s="1">
        <v>42970</v>
      </c>
      <c r="B1200" s="24" t="s">
        <v>82</v>
      </c>
      <c r="C1200" s="27">
        <v>0.42092592592592593</v>
      </c>
      <c r="D1200" s="25" t="s">
        <v>48</v>
      </c>
      <c r="E1200" s="25" t="s">
        <v>49</v>
      </c>
      <c r="F1200" s="52">
        <v>4</v>
      </c>
      <c r="G1200" s="52">
        <v>3939</v>
      </c>
      <c r="H1200" s="53">
        <f t="shared" si="36"/>
        <v>15756</v>
      </c>
      <c r="I1200" s="1">
        <f t="shared" si="37"/>
        <v>42970</v>
      </c>
      <c r="J1200" s="52">
        <v>8.8000000000000007</v>
      </c>
    </row>
    <row r="1201" spans="1:10" x14ac:dyDescent="0.15">
      <c r="A1201" s="1">
        <v>42970</v>
      </c>
      <c r="B1201" s="24" t="s">
        <v>82</v>
      </c>
      <c r="C1201" s="27">
        <v>0.42185185185185187</v>
      </c>
      <c r="D1201" s="25" t="s">
        <v>48</v>
      </c>
      <c r="E1201" s="25" t="s">
        <v>49</v>
      </c>
      <c r="F1201" s="52">
        <v>6</v>
      </c>
      <c r="G1201" s="52">
        <v>3940</v>
      </c>
      <c r="H1201" s="53">
        <f t="shared" si="36"/>
        <v>23640</v>
      </c>
      <c r="I1201" s="1">
        <f t="shared" si="37"/>
        <v>42970</v>
      </c>
      <c r="J1201" s="52">
        <v>13.2</v>
      </c>
    </row>
    <row r="1202" spans="1:10" x14ac:dyDescent="0.15">
      <c r="A1202" s="1">
        <v>42970</v>
      </c>
      <c r="B1202" s="24" t="s">
        <v>82</v>
      </c>
      <c r="C1202" s="27">
        <v>0.44445601851851851</v>
      </c>
      <c r="D1202" s="25" t="s">
        <v>50</v>
      </c>
      <c r="E1202" s="25" t="s">
        <v>47</v>
      </c>
      <c r="F1202" s="52">
        <v>1</v>
      </c>
      <c r="G1202" s="52">
        <v>3951</v>
      </c>
      <c r="H1202" s="53">
        <f t="shared" si="36"/>
        <v>3951</v>
      </c>
      <c r="I1202" s="1">
        <f t="shared" si="37"/>
        <v>42970</v>
      </c>
      <c r="J1202" s="52">
        <v>2.2000000000000002</v>
      </c>
    </row>
    <row r="1203" spans="1:10" x14ac:dyDescent="0.15">
      <c r="A1203" s="1">
        <v>42970</v>
      </c>
      <c r="B1203" s="24" t="s">
        <v>82</v>
      </c>
      <c r="C1203" s="27">
        <v>0.44451388888888888</v>
      </c>
      <c r="D1203" s="25" t="s">
        <v>50</v>
      </c>
      <c r="E1203" s="25" t="s">
        <v>47</v>
      </c>
      <c r="F1203" s="52">
        <v>1</v>
      </c>
      <c r="G1203" s="52">
        <v>3953</v>
      </c>
      <c r="H1203" s="53">
        <f t="shared" si="36"/>
        <v>3953</v>
      </c>
      <c r="I1203" s="1">
        <f t="shared" si="37"/>
        <v>42970</v>
      </c>
      <c r="J1203" s="52">
        <v>2.2000000000000002</v>
      </c>
    </row>
    <row r="1204" spans="1:10" x14ac:dyDescent="0.15">
      <c r="A1204" s="1">
        <v>42970</v>
      </c>
      <c r="B1204" s="24" t="s">
        <v>82</v>
      </c>
      <c r="C1204" s="27">
        <v>0.46056712962962965</v>
      </c>
      <c r="D1204" s="25" t="s">
        <v>48</v>
      </c>
      <c r="E1204" s="25" t="s">
        <v>49</v>
      </c>
      <c r="F1204" s="52">
        <v>15</v>
      </c>
      <c r="G1204" s="52">
        <v>3938</v>
      </c>
      <c r="H1204" s="53">
        <f t="shared" si="36"/>
        <v>59070</v>
      </c>
      <c r="I1204" s="1">
        <f t="shared" si="37"/>
        <v>42970</v>
      </c>
      <c r="J1204" s="52">
        <v>33</v>
      </c>
    </row>
    <row r="1205" spans="1:10" x14ac:dyDescent="0.15">
      <c r="A1205" s="1">
        <v>42970</v>
      </c>
      <c r="B1205" s="24" t="s">
        <v>82</v>
      </c>
      <c r="C1205" s="27">
        <v>0.56443287037037038</v>
      </c>
      <c r="D1205" s="25" t="s">
        <v>50</v>
      </c>
      <c r="E1205" s="25" t="s">
        <v>47</v>
      </c>
      <c r="F1205" s="52">
        <v>1</v>
      </c>
      <c r="G1205" s="52">
        <v>3941</v>
      </c>
      <c r="H1205" s="53">
        <f t="shared" si="36"/>
        <v>3941</v>
      </c>
      <c r="I1205" s="1">
        <f t="shared" si="37"/>
        <v>42970</v>
      </c>
      <c r="J1205" s="52">
        <v>2.2000000000000002</v>
      </c>
    </row>
    <row r="1206" spans="1:10" x14ac:dyDescent="0.15">
      <c r="A1206" s="1">
        <v>42970</v>
      </c>
      <c r="B1206" s="24" t="s">
        <v>82</v>
      </c>
      <c r="C1206" s="27">
        <v>0.56443287037037038</v>
      </c>
      <c r="D1206" s="25" t="s">
        <v>50</v>
      </c>
      <c r="E1206" s="25" t="s">
        <v>47</v>
      </c>
      <c r="F1206" s="52">
        <v>1</v>
      </c>
      <c r="G1206" s="52">
        <v>3941</v>
      </c>
      <c r="H1206" s="53">
        <f t="shared" si="36"/>
        <v>3941</v>
      </c>
      <c r="I1206" s="1">
        <f t="shared" si="37"/>
        <v>42970</v>
      </c>
      <c r="J1206" s="52">
        <v>2.2000000000000002</v>
      </c>
    </row>
    <row r="1207" spans="1:10" x14ac:dyDescent="0.15">
      <c r="A1207" s="1">
        <v>42970</v>
      </c>
      <c r="B1207" s="24" t="s">
        <v>82</v>
      </c>
      <c r="C1207" s="27">
        <v>0.56443287037037038</v>
      </c>
      <c r="D1207" s="25" t="s">
        <v>50</v>
      </c>
      <c r="E1207" s="25" t="s">
        <v>47</v>
      </c>
      <c r="F1207" s="52">
        <v>1</v>
      </c>
      <c r="G1207" s="52">
        <v>3941</v>
      </c>
      <c r="H1207" s="53">
        <f t="shared" si="36"/>
        <v>3941</v>
      </c>
      <c r="I1207" s="1">
        <f t="shared" si="37"/>
        <v>42970</v>
      </c>
      <c r="J1207" s="52">
        <v>2.2000000000000002</v>
      </c>
    </row>
    <row r="1208" spans="1:10" x14ac:dyDescent="0.15">
      <c r="A1208" s="1">
        <v>42970</v>
      </c>
      <c r="B1208" s="24" t="s">
        <v>82</v>
      </c>
      <c r="C1208" s="27">
        <v>0.56443287037037038</v>
      </c>
      <c r="D1208" s="25" t="s">
        <v>50</v>
      </c>
      <c r="E1208" s="25" t="s">
        <v>47</v>
      </c>
      <c r="F1208" s="52">
        <v>1</v>
      </c>
      <c r="G1208" s="52">
        <v>3941</v>
      </c>
      <c r="H1208" s="53">
        <f t="shared" si="36"/>
        <v>3941</v>
      </c>
      <c r="I1208" s="1">
        <f t="shared" si="37"/>
        <v>42970</v>
      </c>
      <c r="J1208" s="52">
        <v>2.2000000000000002</v>
      </c>
    </row>
    <row r="1209" spans="1:10" x14ac:dyDescent="0.15">
      <c r="A1209" s="1">
        <v>42970</v>
      </c>
      <c r="B1209" s="24" t="s">
        <v>82</v>
      </c>
      <c r="C1209" s="27">
        <v>0.56443287037037038</v>
      </c>
      <c r="D1209" s="25" t="s">
        <v>50</v>
      </c>
      <c r="E1209" s="25" t="s">
        <v>47</v>
      </c>
      <c r="F1209" s="52">
        <v>1</v>
      </c>
      <c r="G1209" s="52">
        <v>3941</v>
      </c>
      <c r="H1209" s="53">
        <f t="shared" si="36"/>
        <v>3941</v>
      </c>
      <c r="I1209" s="1">
        <f t="shared" si="37"/>
        <v>42970</v>
      </c>
      <c r="J1209" s="52">
        <v>2.2000000000000002</v>
      </c>
    </row>
    <row r="1210" spans="1:10" x14ac:dyDescent="0.15">
      <c r="A1210" s="1">
        <v>42970</v>
      </c>
      <c r="B1210" s="24" t="s">
        <v>82</v>
      </c>
      <c r="C1210" s="27">
        <v>0.56443287037037038</v>
      </c>
      <c r="D1210" s="25" t="s">
        <v>50</v>
      </c>
      <c r="E1210" s="25" t="s">
        <v>47</v>
      </c>
      <c r="F1210" s="52">
        <v>1</v>
      </c>
      <c r="G1210" s="52">
        <v>3941</v>
      </c>
      <c r="H1210" s="53">
        <f t="shared" si="36"/>
        <v>3941</v>
      </c>
      <c r="I1210" s="1">
        <f t="shared" si="37"/>
        <v>42970</v>
      </c>
      <c r="J1210" s="52">
        <v>2.2000000000000002</v>
      </c>
    </row>
    <row r="1211" spans="1:10" x14ac:dyDescent="0.15">
      <c r="A1211" s="1">
        <v>42970</v>
      </c>
      <c r="B1211" s="24" t="s">
        <v>82</v>
      </c>
      <c r="C1211" s="27">
        <v>0.56443287037037038</v>
      </c>
      <c r="D1211" s="25" t="s">
        <v>50</v>
      </c>
      <c r="E1211" s="25" t="s">
        <v>47</v>
      </c>
      <c r="F1211" s="52">
        <v>1</v>
      </c>
      <c r="G1211" s="52">
        <v>3941</v>
      </c>
      <c r="H1211" s="53">
        <f t="shared" si="36"/>
        <v>3941</v>
      </c>
      <c r="I1211" s="1">
        <f t="shared" si="37"/>
        <v>42970</v>
      </c>
      <c r="J1211" s="52">
        <v>2.2000000000000002</v>
      </c>
    </row>
    <row r="1212" spans="1:10" x14ac:dyDescent="0.15">
      <c r="A1212" s="1">
        <v>42970</v>
      </c>
      <c r="B1212" s="24" t="s">
        <v>82</v>
      </c>
      <c r="C1212" s="27">
        <v>0.56443287037037038</v>
      </c>
      <c r="D1212" s="25" t="s">
        <v>50</v>
      </c>
      <c r="E1212" s="25" t="s">
        <v>47</v>
      </c>
      <c r="F1212" s="52">
        <v>7</v>
      </c>
      <c r="G1212" s="52">
        <v>3941</v>
      </c>
      <c r="H1212" s="53">
        <f t="shared" si="36"/>
        <v>27587</v>
      </c>
      <c r="I1212" s="1">
        <f t="shared" si="37"/>
        <v>42970</v>
      </c>
      <c r="J1212" s="52">
        <v>15.4</v>
      </c>
    </row>
    <row r="1213" spans="1:10" x14ac:dyDescent="0.15">
      <c r="A1213" s="1">
        <v>42970</v>
      </c>
      <c r="B1213" s="24" t="s">
        <v>82</v>
      </c>
      <c r="C1213" s="27">
        <v>0.57776620370370368</v>
      </c>
      <c r="D1213" s="25" t="s">
        <v>50</v>
      </c>
      <c r="E1213" s="25" t="s">
        <v>47</v>
      </c>
      <c r="F1213" s="52">
        <v>1</v>
      </c>
      <c r="G1213" s="52">
        <v>3948</v>
      </c>
      <c r="H1213" s="53">
        <f t="shared" si="36"/>
        <v>3948</v>
      </c>
      <c r="I1213" s="1">
        <f t="shared" si="37"/>
        <v>42970</v>
      </c>
      <c r="J1213" s="52">
        <v>2.2000000000000002</v>
      </c>
    </row>
    <row r="1214" spans="1:10" x14ac:dyDescent="0.15">
      <c r="A1214" s="1">
        <v>42970</v>
      </c>
      <c r="B1214" s="24" t="s">
        <v>82</v>
      </c>
      <c r="C1214" s="27">
        <v>0.57776620370370368</v>
      </c>
      <c r="D1214" s="25" t="s">
        <v>50</v>
      </c>
      <c r="E1214" s="25" t="s">
        <v>47</v>
      </c>
      <c r="F1214" s="52">
        <v>1</v>
      </c>
      <c r="G1214" s="52">
        <v>3948</v>
      </c>
      <c r="H1214" s="53">
        <f t="shared" si="36"/>
        <v>3948</v>
      </c>
      <c r="I1214" s="1">
        <f t="shared" si="37"/>
        <v>42970</v>
      </c>
      <c r="J1214" s="52">
        <v>2.2000000000000002</v>
      </c>
    </row>
    <row r="1215" spans="1:10" x14ac:dyDescent="0.15">
      <c r="A1215" s="1">
        <v>42970</v>
      </c>
      <c r="B1215" s="24" t="s">
        <v>82</v>
      </c>
      <c r="C1215" s="27">
        <v>0.57776620370370368</v>
      </c>
      <c r="D1215" s="25" t="s">
        <v>50</v>
      </c>
      <c r="E1215" s="25" t="s">
        <v>47</v>
      </c>
      <c r="F1215" s="52">
        <v>10</v>
      </c>
      <c r="G1215" s="52">
        <v>3948</v>
      </c>
      <c r="H1215" s="53">
        <f t="shared" si="36"/>
        <v>39480</v>
      </c>
      <c r="I1215" s="1">
        <f t="shared" si="37"/>
        <v>42970</v>
      </c>
      <c r="J1215" s="52">
        <v>22</v>
      </c>
    </row>
    <row r="1216" spans="1:10" x14ac:dyDescent="0.15">
      <c r="A1216" s="1">
        <v>42970</v>
      </c>
      <c r="B1216" s="24" t="s">
        <v>82</v>
      </c>
      <c r="C1216" s="27">
        <v>0.57776620370370368</v>
      </c>
      <c r="D1216" s="25" t="s">
        <v>50</v>
      </c>
      <c r="E1216" s="25" t="s">
        <v>47</v>
      </c>
      <c r="F1216" s="52">
        <v>3</v>
      </c>
      <c r="G1216" s="52">
        <v>3948</v>
      </c>
      <c r="H1216" s="53">
        <f t="shared" si="36"/>
        <v>11844</v>
      </c>
      <c r="I1216" s="1">
        <f t="shared" si="37"/>
        <v>42970</v>
      </c>
      <c r="J1216" s="52">
        <v>6.6</v>
      </c>
    </row>
    <row r="1217" spans="1:10" x14ac:dyDescent="0.15">
      <c r="A1217" s="1">
        <v>42970</v>
      </c>
      <c r="B1217" s="24" t="s">
        <v>82</v>
      </c>
      <c r="C1217" s="27">
        <v>0.58998842592592593</v>
      </c>
      <c r="D1217" s="25" t="s">
        <v>48</v>
      </c>
      <c r="E1217" s="25" t="s">
        <v>49</v>
      </c>
      <c r="F1217" s="52">
        <v>8</v>
      </c>
      <c r="G1217" s="52">
        <v>3941</v>
      </c>
      <c r="H1217" s="53">
        <f t="shared" si="36"/>
        <v>31528</v>
      </c>
      <c r="I1217" s="1">
        <f t="shared" si="37"/>
        <v>42970</v>
      </c>
      <c r="J1217" s="52">
        <v>17.600000000000001</v>
      </c>
    </row>
    <row r="1218" spans="1:10" x14ac:dyDescent="0.15">
      <c r="A1218" s="1">
        <v>42970</v>
      </c>
      <c r="B1218" s="24" t="s">
        <v>82</v>
      </c>
      <c r="C1218" s="27">
        <v>0.58998842592592593</v>
      </c>
      <c r="D1218" s="25" t="s">
        <v>48</v>
      </c>
      <c r="E1218" s="25" t="s">
        <v>49</v>
      </c>
      <c r="F1218" s="52">
        <v>3</v>
      </c>
      <c r="G1218" s="52">
        <v>3941</v>
      </c>
      <c r="H1218" s="53">
        <f t="shared" ref="H1218:H1281" si="38">G1218*F1218</f>
        <v>11823</v>
      </c>
      <c r="I1218" s="1">
        <f t="shared" ref="I1218:I1281" si="39">IF(C1218&gt;0.7046875,WORKDAY(A1218,-1),A1218)</f>
        <v>42970</v>
      </c>
      <c r="J1218" s="52">
        <v>6.6</v>
      </c>
    </row>
    <row r="1219" spans="1:10" x14ac:dyDescent="0.15">
      <c r="A1219" s="1">
        <v>42970</v>
      </c>
      <c r="B1219" s="24" t="s">
        <v>82</v>
      </c>
      <c r="C1219" s="27">
        <v>0.61184027777777772</v>
      </c>
      <c r="D1219" s="25" t="s">
        <v>48</v>
      </c>
      <c r="E1219" s="25" t="s">
        <v>49</v>
      </c>
      <c r="F1219" s="52">
        <v>1</v>
      </c>
      <c r="G1219" s="52">
        <v>3936</v>
      </c>
      <c r="H1219" s="53">
        <f t="shared" si="38"/>
        <v>3936</v>
      </c>
      <c r="I1219" s="1">
        <f t="shared" si="39"/>
        <v>42970</v>
      </c>
      <c r="J1219" s="52">
        <v>2.2000000000000002</v>
      </c>
    </row>
    <row r="1220" spans="1:10" x14ac:dyDescent="0.15">
      <c r="A1220" s="1">
        <v>42970</v>
      </c>
      <c r="B1220" s="24" t="s">
        <v>82</v>
      </c>
      <c r="C1220" s="27">
        <v>0.61184027777777772</v>
      </c>
      <c r="D1220" s="25" t="s">
        <v>48</v>
      </c>
      <c r="E1220" s="25" t="s">
        <v>49</v>
      </c>
      <c r="F1220" s="52">
        <v>2</v>
      </c>
      <c r="G1220" s="52">
        <v>3936</v>
      </c>
      <c r="H1220" s="53">
        <f t="shared" si="38"/>
        <v>7872</v>
      </c>
      <c r="I1220" s="1">
        <f t="shared" si="39"/>
        <v>42970</v>
      </c>
      <c r="J1220" s="52">
        <v>4.4000000000000004</v>
      </c>
    </row>
    <row r="1221" spans="1:10" x14ac:dyDescent="0.15">
      <c r="A1221" s="1">
        <v>42970</v>
      </c>
      <c r="B1221" s="24" t="s">
        <v>82</v>
      </c>
      <c r="C1221" s="27">
        <v>0.61184027777777772</v>
      </c>
      <c r="D1221" s="25" t="s">
        <v>48</v>
      </c>
      <c r="E1221" s="25" t="s">
        <v>49</v>
      </c>
      <c r="F1221" s="52">
        <v>2</v>
      </c>
      <c r="G1221" s="52">
        <v>3936</v>
      </c>
      <c r="H1221" s="53">
        <f t="shared" si="38"/>
        <v>7872</v>
      </c>
      <c r="I1221" s="1">
        <f t="shared" si="39"/>
        <v>42970</v>
      </c>
      <c r="J1221" s="52">
        <v>4.4000000000000004</v>
      </c>
    </row>
    <row r="1222" spans="1:10" x14ac:dyDescent="0.15">
      <c r="A1222" s="1">
        <v>42970</v>
      </c>
      <c r="B1222" s="24" t="s">
        <v>82</v>
      </c>
      <c r="C1222" s="27">
        <v>0.61184027777777772</v>
      </c>
      <c r="D1222" s="25" t="s">
        <v>48</v>
      </c>
      <c r="E1222" s="25" t="s">
        <v>49</v>
      </c>
      <c r="F1222" s="52">
        <v>10</v>
      </c>
      <c r="G1222" s="52">
        <v>3936</v>
      </c>
      <c r="H1222" s="53">
        <f t="shared" si="38"/>
        <v>39360</v>
      </c>
      <c r="I1222" s="1">
        <f t="shared" si="39"/>
        <v>42970</v>
      </c>
      <c r="J1222" s="52">
        <v>22</v>
      </c>
    </row>
    <row r="1223" spans="1:10" x14ac:dyDescent="0.15">
      <c r="A1223" s="1">
        <v>42970</v>
      </c>
      <c r="B1223" s="24" t="s">
        <v>82</v>
      </c>
      <c r="C1223" s="27">
        <v>0.61584490740740738</v>
      </c>
      <c r="D1223" s="25" t="s">
        <v>50</v>
      </c>
      <c r="E1223" s="25" t="s">
        <v>47</v>
      </c>
      <c r="F1223" s="52">
        <v>15</v>
      </c>
      <c r="G1223" s="52">
        <v>3943</v>
      </c>
      <c r="H1223" s="53">
        <f t="shared" si="38"/>
        <v>59145</v>
      </c>
      <c r="I1223" s="1">
        <f t="shared" si="39"/>
        <v>42970</v>
      </c>
      <c r="J1223" s="52">
        <v>33</v>
      </c>
    </row>
    <row r="1224" spans="1:10" x14ac:dyDescent="0.15">
      <c r="A1224" s="1">
        <v>42970</v>
      </c>
      <c r="B1224" s="24" t="s">
        <v>82</v>
      </c>
      <c r="C1224" s="27">
        <v>0.61827546296296299</v>
      </c>
      <c r="D1224" s="25" t="s">
        <v>48</v>
      </c>
      <c r="E1224" s="25" t="s">
        <v>49</v>
      </c>
      <c r="F1224" s="52">
        <v>3</v>
      </c>
      <c r="G1224" s="52">
        <v>3936</v>
      </c>
      <c r="H1224" s="53">
        <f t="shared" si="38"/>
        <v>11808</v>
      </c>
      <c r="I1224" s="1">
        <f t="shared" si="39"/>
        <v>42970</v>
      </c>
      <c r="J1224" s="52">
        <v>6.6</v>
      </c>
    </row>
    <row r="1225" spans="1:10" x14ac:dyDescent="0.15">
      <c r="A1225" s="1">
        <v>42970</v>
      </c>
      <c r="B1225" s="24" t="s">
        <v>82</v>
      </c>
      <c r="C1225" s="27">
        <v>0.61827546296296299</v>
      </c>
      <c r="D1225" s="25" t="s">
        <v>48</v>
      </c>
      <c r="E1225" s="25" t="s">
        <v>49</v>
      </c>
      <c r="F1225" s="52">
        <v>1</v>
      </c>
      <c r="G1225" s="52">
        <v>3936</v>
      </c>
      <c r="H1225" s="53">
        <f t="shared" si="38"/>
        <v>3936</v>
      </c>
      <c r="I1225" s="1">
        <f t="shared" si="39"/>
        <v>42970</v>
      </c>
      <c r="J1225" s="52">
        <v>2.2000000000000002</v>
      </c>
    </row>
    <row r="1226" spans="1:10" x14ac:dyDescent="0.15">
      <c r="A1226" s="1">
        <v>42970</v>
      </c>
      <c r="B1226" s="24" t="s">
        <v>82</v>
      </c>
      <c r="C1226" s="27">
        <v>0.61862268518518515</v>
      </c>
      <c r="D1226" s="25" t="s">
        <v>48</v>
      </c>
      <c r="E1226" s="25" t="s">
        <v>49</v>
      </c>
      <c r="F1226" s="52">
        <v>3</v>
      </c>
      <c r="G1226" s="52">
        <v>3934</v>
      </c>
      <c r="H1226" s="53">
        <f t="shared" si="38"/>
        <v>11802</v>
      </c>
      <c r="I1226" s="1">
        <f t="shared" si="39"/>
        <v>42970</v>
      </c>
      <c r="J1226" s="52">
        <v>6.6</v>
      </c>
    </row>
    <row r="1227" spans="1:10" x14ac:dyDescent="0.15">
      <c r="A1227" s="1">
        <v>42970</v>
      </c>
      <c r="B1227" s="24" t="s">
        <v>82</v>
      </c>
      <c r="C1227" s="27">
        <v>0.61862268518518515</v>
      </c>
      <c r="D1227" s="25" t="s">
        <v>48</v>
      </c>
      <c r="E1227" s="25" t="s">
        <v>49</v>
      </c>
      <c r="F1227" s="52">
        <v>2</v>
      </c>
      <c r="G1227" s="52">
        <v>3934</v>
      </c>
      <c r="H1227" s="53">
        <f t="shared" si="38"/>
        <v>7868</v>
      </c>
      <c r="I1227" s="1">
        <f t="shared" si="39"/>
        <v>42970</v>
      </c>
      <c r="J1227" s="52">
        <v>4.4000000000000004</v>
      </c>
    </row>
    <row r="1228" spans="1:10" x14ac:dyDescent="0.15">
      <c r="A1228" s="1">
        <v>42970</v>
      </c>
      <c r="B1228" s="24" t="s">
        <v>82</v>
      </c>
      <c r="C1228" s="27">
        <v>0.61879629629629629</v>
      </c>
      <c r="D1228" s="25" t="s">
        <v>48</v>
      </c>
      <c r="E1228" s="25" t="s">
        <v>49</v>
      </c>
      <c r="F1228" s="52">
        <v>4</v>
      </c>
      <c r="G1228" s="52">
        <v>3931</v>
      </c>
      <c r="H1228" s="53">
        <f t="shared" si="38"/>
        <v>15724</v>
      </c>
      <c r="I1228" s="1">
        <f t="shared" si="39"/>
        <v>42970</v>
      </c>
      <c r="J1228" s="52">
        <v>8.8000000000000007</v>
      </c>
    </row>
    <row r="1229" spans="1:10" x14ac:dyDescent="0.15">
      <c r="A1229" s="1">
        <v>42970</v>
      </c>
      <c r="B1229" s="24" t="s">
        <v>82</v>
      </c>
      <c r="C1229" s="27">
        <v>0.61879629629629629</v>
      </c>
      <c r="D1229" s="25" t="s">
        <v>48</v>
      </c>
      <c r="E1229" s="25" t="s">
        <v>49</v>
      </c>
      <c r="F1229" s="52">
        <v>4</v>
      </c>
      <c r="G1229" s="52">
        <v>3931</v>
      </c>
      <c r="H1229" s="53">
        <f t="shared" si="38"/>
        <v>15724</v>
      </c>
      <c r="I1229" s="1">
        <f t="shared" si="39"/>
        <v>42970</v>
      </c>
      <c r="J1229" s="52">
        <v>8.8000000000000007</v>
      </c>
    </row>
    <row r="1230" spans="1:10" x14ac:dyDescent="0.15">
      <c r="A1230" s="1">
        <v>42970</v>
      </c>
      <c r="B1230" s="24" t="s">
        <v>82</v>
      </c>
      <c r="C1230" s="27">
        <v>0.62158564814814821</v>
      </c>
      <c r="D1230" s="25" t="s">
        <v>48</v>
      </c>
      <c r="E1230" s="25" t="s">
        <v>49</v>
      </c>
      <c r="F1230" s="52">
        <v>4</v>
      </c>
      <c r="G1230" s="52">
        <v>3928</v>
      </c>
      <c r="H1230" s="53">
        <f t="shared" si="38"/>
        <v>15712</v>
      </c>
      <c r="I1230" s="1">
        <f t="shared" si="39"/>
        <v>42970</v>
      </c>
      <c r="J1230" s="52">
        <v>8.8000000000000007</v>
      </c>
    </row>
    <row r="1231" spans="1:10" x14ac:dyDescent="0.15">
      <c r="A1231" s="1">
        <v>42970</v>
      </c>
      <c r="B1231" s="24" t="s">
        <v>82</v>
      </c>
      <c r="C1231" s="27">
        <v>0.62349537037037039</v>
      </c>
      <c r="D1231" s="25" t="s">
        <v>48</v>
      </c>
      <c r="E1231" s="25" t="s">
        <v>49</v>
      </c>
      <c r="F1231" s="52">
        <v>11</v>
      </c>
      <c r="G1231" s="52">
        <v>3926</v>
      </c>
      <c r="H1231" s="53">
        <f t="shared" si="38"/>
        <v>43186</v>
      </c>
      <c r="I1231" s="1">
        <f t="shared" si="39"/>
        <v>42970</v>
      </c>
      <c r="J1231" s="52">
        <v>24.2</v>
      </c>
    </row>
    <row r="1232" spans="1:10" x14ac:dyDescent="0.15">
      <c r="A1232" s="1">
        <v>42970</v>
      </c>
      <c r="B1232" s="24" t="s">
        <v>82</v>
      </c>
      <c r="C1232" s="27">
        <v>0.62395833333333328</v>
      </c>
      <c r="D1232" s="25" t="s">
        <v>50</v>
      </c>
      <c r="E1232" s="25" t="s">
        <v>47</v>
      </c>
      <c r="F1232" s="52">
        <v>1</v>
      </c>
      <c r="G1232" s="52">
        <v>3930</v>
      </c>
      <c r="H1232" s="53">
        <f t="shared" si="38"/>
        <v>3930</v>
      </c>
      <c r="I1232" s="1">
        <f t="shared" si="39"/>
        <v>42970</v>
      </c>
      <c r="J1232" s="52">
        <v>2.2000000000000002</v>
      </c>
    </row>
    <row r="1233" spans="1:10" x14ac:dyDescent="0.15">
      <c r="A1233" s="1">
        <v>42970</v>
      </c>
      <c r="B1233" s="24" t="s">
        <v>82</v>
      </c>
      <c r="C1233" s="27">
        <v>0.6240162037037037</v>
      </c>
      <c r="D1233" s="25" t="s">
        <v>50</v>
      </c>
      <c r="E1233" s="25" t="s">
        <v>47</v>
      </c>
      <c r="F1233" s="52">
        <v>5</v>
      </c>
      <c r="G1233" s="52">
        <v>3931</v>
      </c>
      <c r="H1233" s="53">
        <f t="shared" si="38"/>
        <v>19655</v>
      </c>
      <c r="I1233" s="1">
        <f t="shared" si="39"/>
        <v>42970</v>
      </c>
      <c r="J1233" s="52">
        <v>11</v>
      </c>
    </row>
    <row r="1234" spans="1:10" x14ac:dyDescent="0.15">
      <c r="A1234" s="1">
        <v>42970</v>
      </c>
      <c r="B1234" s="24" t="s">
        <v>82</v>
      </c>
      <c r="C1234" s="27">
        <v>0.62436342592592597</v>
      </c>
      <c r="D1234" s="25" t="s">
        <v>48</v>
      </c>
      <c r="E1234" s="25" t="s">
        <v>49</v>
      </c>
      <c r="F1234" s="52">
        <v>1</v>
      </c>
      <c r="G1234" s="52">
        <v>3928</v>
      </c>
      <c r="H1234" s="53">
        <f t="shared" si="38"/>
        <v>3928</v>
      </c>
      <c r="I1234" s="1">
        <f t="shared" si="39"/>
        <v>42970</v>
      </c>
      <c r="J1234" s="52">
        <v>2.2000000000000002</v>
      </c>
    </row>
    <row r="1235" spans="1:10" x14ac:dyDescent="0.15">
      <c r="A1235" s="1">
        <v>42970</v>
      </c>
      <c r="B1235" s="24" t="s">
        <v>82</v>
      </c>
      <c r="C1235" s="27">
        <v>0.62436342592592597</v>
      </c>
      <c r="D1235" s="25" t="s">
        <v>48</v>
      </c>
      <c r="E1235" s="25" t="s">
        <v>49</v>
      </c>
      <c r="F1235" s="52">
        <v>1</v>
      </c>
      <c r="G1235" s="52">
        <v>3928</v>
      </c>
      <c r="H1235" s="53">
        <f t="shared" si="38"/>
        <v>3928</v>
      </c>
      <c r="I1235" s="1">
        <f t="shared" si="39"/>
        <v>42970</v>
      </c>
      <c r="J1235" s="52">
        <v>2.2000000000000002</v>
      </c>
    </row>
    <row r="1236" spans="1:10" x14ac:dyDescent="0.15">
      <c r="A1236" s="1">
        <v>42970</v>
      </c>
      <c r="B1236" s="24" t="s">
        <v>82</v>
      </c>
      <c r="C1236" s="27">
        <v>0.62465277777777783</v>
      </c>
      <c r="D1236" s="25" t="s">
        <v>48</v>
      </c>
      <c r="E1236" s="25" t="s">
        <v>49</v>
      </c>
      <c r="F1236" s="52">
        <v>1</v>
      </c>
      <c r="G1236" s="52">
        <v>3928</v>
      </c>
      <c r="H1236" s="53">
        <f t="shared" si="38"/>
        <v>3928</v>
      </c>
      <c r="I1236" s="1">
        <f t="shared" si="39"/>
        <v>42970</v>
      </c>
      <c r="J1236" s="52">
        <v>2.2000000000000002</v>
      </c>
    </row>
    <row r="1237" spans="1:10" x14ac:dyDescent="0.15">
      <c r="A1237" s="1">
        <v>42970</v>
      </c>
      <c r="B1237" s="24" t="s">
        <v>82</v>
      </c>
      <c r="C1237" s="27">
        <v>0.62488425925925928</v>
      </c>
      <c r="D1237" s="25" t="s">
        <v>50</v>
      </c>
      <c r="E1237" s="25" t="s">
        <v>47</v>
      </c>
      <c r="F1237" s="52">
        <v>2</v>
      </c>
      <c r="G1237" s="52">
        <v>3931</v>
      </c>
      <c r="H1237" s="53">
        <f t="shared" si="38"/>
        <v>7862</v>
      </c>
      <c r="I1237" s="1">
        <f t="shared" si="39"/>
        <v>42970</v>
      </c>
      <c r="J1237" s="52">
        <v>4.4000000000000004</v>
      </c>
    </row>
    <row r="1238" spans="1:10" x14ac:dyDescent="0.15">
      <c r="A1238" s="1">
        <v>42970</v>
      </c>
      <c r="B1238" s="24" t="s">
        <v>82</v>
      </c>
      <c r="C1238" s="27">
        <v>0.62488425925925928</v>
      </c>
      <c r="D1238" s="25" t="s">
        <v>50</v>
      </c>
      <c r="E1238" s="25" t="s">
        <v>47</v>
      </c>
      <c r="F1238" s="52">
        <v>1</v>
      </c>
      <c r="G1238" s="52">
        <v>3931</v>
      </c>
      <c r="H1238" s="53">
        <f t="shared" si="38"/>
        <v>3931</v>
      </c>
      <c r="I1238" s="1">
        <f t="shared" si="39"/>
        <v>42970</v>
      </c>
      <c r="J1238" s="52">
        <v>2.2000000000000002</v>
      </c>
    </row>
    <row r="1239" spans="1:10" x14ac:dyDescent="0.15">
      <c r="A1239" s="1">
        <v>42970</v>
      </c>
      <c r="B1239" s="24" t="s">
        <v>82</v>
      </c>
      <c r="C1239" s="27">
        <v>0.62494212962962969</v>
      </c>
      <c r="D1239" s="25" t="s">
        <v>48</v>
      </c>
      <c r="E1239" s="25" t="s">
        <v>49</v>
      </c>
      <c r="F1239" s="52">
        <v>7</v>
      </c>
      <c r="G1239" s="52">
        <v>3927</v>
      </c>
      <c r="H1239" s="53">
        <f t="shared" si="38"/>
        <v>27489</v>
      </c>
      <c r="I1239" s="1">
        <f t="shared" si="39"/>
        <v>42970</v>
      </c>
      <c r="J1239" s="52">
        <v>15.4</v>
      </c>
    </row>
    <row r="1240" spans="1:10" x14ac:dyDescent="0.15">
      <c r="A1240" s="1">
        <v>42971</v>
      </c>
      <c r="B1240" s="24" t="s">
        <v>82</v>
      </c>
      <c r="C1240" s="27">
        <v>0.39142361111111112</v>
      </c>
      <c r="D1240" s="25" t="s">
        <v>48</v>
      </c>
      <c r="E1240" s="25" t="s">
        <v>49</v>
      </c>
      <c r="F1240" s="52">
        <v>45</v>
      </c>
      <c r="G1240" s="52">
        <v>3907</v>
      </c>
      <c r="H1240" s="53">
        <f t="shared" si="38"/>
        <v>175815</v>
      </c>
      <c r="I1240" s="1">
        <f t="shared" si="39"/>
        <v>42971</v>
      </c>
      <c r="J1240" s="52">
        <v>99</v>
      </c>
    </row>
    <row r="1241" spans="1:10" x14ac:dyDescent="0.15">
      <c r="A1241" s="1">
        <v>42971</v>
      </c>
      <c r="B1241" s="24" t="s">
        <v>82</v>
      </c>
      <c r="C1241" s="27">
        <v>0.4581365740740741</v>
      </c>
      <c r="D1241" s="25" t="s">
        <v>50</v>
      </c>
      <c r="E1241" s="25" t="s">
        <v>47</v>
      </c>
      <c r="F1241" s="52">
        <v>1</v>
      </c>
      <c r="G1241" s="52">
        <v>3921</v>
      </c>
      <c r="H1241" s="53">
        <f t="shared" si="38"/>
        <v>3921</v>
      </c>
      <c r="I1241" s="1">
        <f t="shared" si="39"/>
        <v>42971</v>
      </c>
      <c r="J1241" s="52">
        <v>2.2000000000000002</v>
      </c>
    </row>
    <row r="1242" spans="1:10" x14ac:dyDescent="0.15">
      <c r="A1242" s="1">
        <v>42971</v>
      </c>
      <c r="B1242" s="24" t="s">
        <v>82</v>
      </c>
      <c r="C1242" s="27">
        <v>0.4581365740740741</v>
      </c>
      <c r="D1242" s="25" t="s">
        <v>50</v>
      </c>
      <c r="E1242" s="25" t="s">
        <v>47</v>
      </c>
      <c r="F1242" s="52">
        <v>3</v>
      </c>
      <c r="G1242" s="52">
        <v>3921</v>
      </c>
      <c r="H1242" s="53">
        <f t="shared" si="38"/>
        <v>11763</v>
      </c>
      <c r="I1242" s="1">
        <f t="shared" si="39"/>
        <v>42971</v>
      </c>
      <c r="J1242" s="52">
        <v>6.6</v>
      </c>
    </row>
    <row r="1243" spans="1:10" x14ac:dyDescent="0.15">
      <c r="A1243" s="1">
        <v>42971</v>
      </c>
      <c r="B1243" s="24" t="s">
        <v>82</v>
      </c>
      <c r="C1243" s="27">
        <v>0.4581365740740741</v>
      </c>
      <c r="D1243" s="25" t="s">
        <v>50</v>
      </c>
      <c r="E1243" s="25" t="s">
        <v>47</v>
      </c>
      <c r="F1243" s="52">
        <v>3</v>
      </c>
      <c r="G1243" s="52">
        <v>3921</v>
      </c>
      <c r="H1243" s="53">
        <f t="shared" si="38"/>
        <v>11763</v>
      </c>
      <c r="I1243" s="1">
        <f t="shared" si="39"/>
        <v>42971</v>
      </c>
      <c r="J1243" s="52">
        <v>6.6</v>
      </c>
    </row>
    <row r="1244" spans="1:10" x14ac:dyDescent="0.15">
      <c r="A1244" s="1">
        <v>42971</v>
      </c>
      <c r="B1244" s="24" t="s">
        <v>82</v>
      </c>
      <c r="C1244" s="27">
        <v>0.4581944444444444</v>
      </c>
      <c r="D1244" s="25" t="s">
        <v>50</v>
      </c>
      <c r="E1244" s="25" t="s">
        <v>47</v>
      </c>
      <c r="F1244" s="52">
        <v>5</v>
      </c>
      <c r="G1244" s="52">
        <v>3922</v>
      </c>
      <c r="H1244" s="53">
        <f t="shared" si="38"/>
        <v>19610</v>
      </c>
      <c r="I1244" s="1">
        <f t="shared" si="39"/>
        <v>42971</v>
      </c>
      <c r="J1244" s="52">
        <v>11</v>
      </c>
    </row>
    <row r="1245" spans="1:10" x14ac:dyDescent="0.15">
      <c r="A1245" s="1">
        <v>42971</v>
      </c>
      <c r="B1245" s="24" t="s">
        <v>82</v>
      </c>
      <c r="C1245" s="27">
        <v>0.4581944444444444</v>
      </c>
      <c r="D1245" s="25" t="s">
        <v>50</v>
      </c>
      <c r="E1245" s="25" t="s">
        <v>47</v>
      </c>
      <c r="F1245" s="52">
        <v>1</v>
      </c>
      <c r="G1245" s="52">
        <v>3922</v>
      </c>
      <c r="H1245" s="53">
        <f t="shared" si="38"/>
        <v>3922</v>
      </c>
      <c r="I1245" s="1">
        <f t="shared" si="39"/>
        <v>42971</v>
      </c>
      <c r="J1245" s="52">
        <v>2.2000000000000002</v>
      </c>
    </row>
    <row r="1246" spans="1:10" x14ac:dyDescent="0.15">
      <c r="A1246" s="1">
        <v>42971</v>
      </c>
      <c r="B1246" s="24" t="s">
        <v>82</v>
      </c>
      <c r="C1246" s="27">
        <v>0.4581944444444444</v>
      </c>
      <c r="D1246" s="25" t="s">
        <v>50</v>
      </c>
      <c r="E1246" s="25" t="s">
        <v>47</v>
      </c>
      <c r="F1246" s="52">
        <v>3</v>
      </c>
      <c r="G1246" s="52">
        <v>3922</v>
      </c>
      <c r="H1246" s="53">
        <f t="shared" si="38"/>
        <v>11766</v>
      </c>
      <c r="I1246" s="1">
        <f t="shared" si="39"/>
        <v>42971</v>
      </c>
      <c r="J1246" s="52">
        <v>6.6</v>
      </c>
    </row>
    <row r="1247" spans="1:10" x14ac:dyDescent="0.15">
      <c r="A1247" s="1">
        <v>42971</v>
      </c>
      <c r="B1247" s="24" t="s">
        <v>82</v>
      </c>
      <c r="C1247" s="27">
        <v>0.60607638888888882</v>
      </c>
      <c r="D1247" s="25" t="s">
        <v>50</v>
      </c>
      <c r="E1247" s="25" t="s">
        <v>47</v>
      </c>
      <c r="F1247" s="52">
        <v>1</v>
      </c>
      <c r="G1247" s="52">
        <v>3925</v>
      </c>
      <c r="H1247" s="53">
        <f t="shared" si="38"/>
        <v>3925</v>
      </c>
      <c r="I1247" s="1">
        <f t="shared" si="39"/>
        <v>42971</v>
      </c>
      <c r="J1247" s="52">
        <v>2.2000000000000002</v>
      </c>
    </row>
    <row r="1248" spans="1:10" x14ac:dyDescent="0.15">
      <c r="A1248" s="1">
        <v>42971</v>
      </c>
      <c r="B1248" s="24" t="s">
        <v>82</v>
      </c>
      <c r="C1248" s="27">
        <v>0.60607638888888882</v>
      </c>
      <c r="D1248" s="25" t="s">
        <v>50</v>
      </c>
      <c r="E1248" s="25" t="s">
        <v>47</v>
      </c>
      <c r="F1248" s="52">
        <v>1</v>
      </c>
      <c r="G1248" s="52">
        <v>3925</v>
      </c>
      <c r="H1248" s="53">
        <f t="shared" si="38"/>
        <v>3925</v>
      </c>
      <c r="I1248" s="1">
        <f t="shared" si="39"/>
        <v>42971</v>
      </c>
      <c r="J1248" s="52">
        <v>2.2000000000000002</v>
      </c>
    </row>
    <row r="1249" spans="1:10" x14ac:dyDescent="0.15">
      <c r="A1249" s="1">
        <v>42971</v>
      </c>
      <c r="B1249" s="24" t="s">
        <v>82</v>
      </c>
      <c r="C1249" s="27">
        <v>0.60607638888888882</v>
      </c>
      <c r="D1249" s="25" t="s">
        <v>50</v>
      </c>
      <c r="E1249" s="25" t="s">
        <v>47</v>
      </c>
      <c r="F1249" s="52">
        <v>1</v>
      </c>
      <c r="G1249" s="52">
        <v>3925</v>
      </c>
      <c r="H1249" s="53">
        <f t="shared" si="38"/>
        <v>3925</v>
      </c>
      <c r="I1249" s="1">
        <f t="shared" si="39"/>
        <v>42971</v>
      </c>
      <c r="J1249" s="52">
        <v>2.2000000000000002</v>
      </c>
    </row>
    <row r="1250" spans="1:10" x14ac:dyDescent="0.15">
      <c r="A1250" s="1">
        <v>42971</v>
      </c>
      <c r="B1250" s="24" t="s">
        <v>82</v>
      </c>
      <c r="C1250" s="27">
        <v>0.60607638888888882</v>
      </c>
      <c r="D1250" s="25" t="s">
        <v>50</v>
      </c>
      <c r="E1250" s="25" t="s">
        <v>47</v>
      </c>
      <c r="F1250" s="52">
        <v>1</v>
      </c>
      <c r="G1250" s="52">
        <v>3925</v>
      </c>
      <c r="H1250" s="53">
        <f t="shared" si="38"/>
        <v>3925</v>
      </c>
      <c r="I1250" s="1">
        <f t="shared" si="39"/>
        <v>42971</v>
      </c>
      <c r="J1250" s="52">
        <v>2.2000000000000002</v>
      </c>
    </row>
    <row r="1251" spans="1:10" x14ac:dyDescent="0.15">
      <c r="A1251" s="1">
        <v>42971</v>
      </c>
      <c r="B1251" s="24" t="s">
        <v>82</v>
      </c>
      <c r="C1251" s="27">
        <v>0.60607638888888882</v>
      </c>
      <c r="D1251" s="25" t="s">
        <v>50</v>
      </c>
      <c r="E1251" s="25" t="s">
        <v>47</v>
      </c>
      <c r="F1251" s="52">
        <v>1</v>
      </c>
      <c r="G1251" s="52">
        <v>3925</v>
      </c>
      <c r="H1251" s="53">
        <f t="shared" si="38"/>
        <v>3925</v>
      </c>
      <c r="I1251" s="1">
        <f t="shared" si="39"/>
        <v>42971</v>
      </c>
      <c r="J1251" s="52">
        <v>2.2000000000000002</v>
      </c>
    </row>
    <row r="1252" spans="1:10" x14ac:dyDescent="0.15">
      <c r="A1252" s="1">
        <v>42971</v>
      </c>
      <c r="B1252" s="24" t="s">
        <v>82</v>
      </c>
      <c r="C1252" s="27">
        <v>0.60607638888888882</v>
      </c>
      <c r="D1252" s="25" t="s">
        <v>50</v>
      </c>
      <c r="E1252" s="25" t="s">
        <v>47</v>
      </c>
      <c r="F1252" s="52">
        <v>1</v>
      </c>
      <c r="G1252" s="52">
        <v>3925</v>
      </c>
      <c r="H1252" s="53">
        <f t="shared" si="38"/>
        <v>3925</v>
      </c>
      <c r="I1252" s="1">
        <f t="shared" si="39"/>
        <v>42971</v>
      </c>
      <c r="J1252" s="52">
        <v>2.2000000000000002</v>
      </c>
    </row>
    <row r="1253" spans="1:10" x14ac:dyDescent="0.15">
      <c r="A1253" s="1">
        <v>42971</v>
      </c>
      <c r="B1253" s="24" t="s">
        <v>82</v>
      </c>
      <c r="C1253" s="27">
        <v>0.60607638888888882</v>
      </c>
      <c r="D1253" s="25" t="s">
        <v>50</v>
      </c>
      <c r="E1253" s="25" t="s">
        <v>47</v>
      </c>
      <c r="F1253" s="52">
        <v>5</v>
      </c>
      <c r="G1253" s="52">
        <v>3925</v>
      </c>
      <c r="H1253" s="53">
        <f t="shared" si="38"/>
        <v>19625</v>
      </c>
      <c r="I1253" s="1">
        <f t="shared" si="39"/>
        <v>42971</v>
      </c>
      <c r="J1253" s="52">
        <v>11</v>
      </c>
    </row>
    <row r="1254" spans="1:10" x14ac:dyDescent="0.15">
      <c r="A1254" s="1">
        <v>42971</v>
      </c>
      <c r="B1254" s="24" t="s">
        <v>82</v>
      </c>
      <c r="C1254" s="27">
        <v>0.60607638888888882</v>
      </c>
      <c r="D1254" s="25" t="s">
        <v>50</v>
      </c>
      <c r="E1254" s="25" t="s">
        <v>47</v>
      </c>
      <c r="F1254" s="52">
        <v>1</v>
      </c>
      <c r="G1254" s="52">
        <v>3925</v>
      </c>
      <c r="H1254" s="53">
        <f t="shared" si="38"/>
        <v>3925</v>
      </c>
      <c r="I1254" s="1">
        <f t="shared" si="39"/>
        <v>42971</v>
      </c>
      <c r="J1254" s="52">
        <v>2.2000000000000002</v>
      </c>
    </row>
    <row r="1255" spans="1:10" x14ac:dyDescent="0.15">
      <c r="A1255" s="1">
        <v>42971</v>
      </c>
      <c r="B1255" s="24" t="s">
        <v>82</v>
      </c>
      <c r="C1255" s="27">
        <v>0.60607638888888882</v>
      </c>
      <c r="D1255" s="25" t="s">
        <v>50</v>
      </c>
      <c r="E1255" s="25" t="s">
        <v>47</v>
      </c>
      <c r="F1255" s="52">
        <v>9</v>
      </c>
      <c r="G1255" s="52">
        <v>3925</v>
      </c>
      <c r="H1255" s="53">
        <f t="shared" si="38"/>
        <v>35325</v>
      </c>
      <c r="I1255" s="1">
        <f t="shared" si="39"/>
        <v>42971</v>
      </c>
      <c r="J1255" s="52">
        <v>19.8</v>
      </c>
    </row>
    <row r="1256" spans="1:10" x14ac:dyDescent="0.15">
      <c r="A1256" s="1">
        <v>42971</v>
      </c>
      <c r="B1256" s="24" t="s">
        <v>82</v>
      </c>
      <c r="C1256" s="27">
        <v>0.62450231481481489</v>
      </c>
      <c r="D1256" s="25" t="s">
        <v>50</v>
      </c>
      <c r="E1256" s="25" t="s">
        <v>47</v>
      </c>
      <c r="F1256" s="52">
        <v>4</v>
      </c>
      <c r="G1256" s="52">
        <v>3920</v>
      </c>
      <c r="H1256" s="53">
        <f t="shared" si="38"/>
        <v>15680</v>
      </c>
      <c r="I1256" s="1">
        <f t="shared" si="39"/>
        <v>42971</v>
      </c>
      <c r="J1256" s="52">
        <v>8.8000000000000007</v>
      </c>
    </row>
    <row r="1257" spans="1:10" x14ac:dyDescent="0.15">
      <c r="A1257" s="1">
        <v>42971</v>
      </c>
      <c r="B1257" s="24" t="s">
        <v>82</v>
      </c>
      <c r="C1257" s="27">
        <v>0.62473379629629633</v>
      </c>
      <c r="D1257" s="25" t="s">
        <v>48</v>
      </c>
      <c r="E1257" s="25" t="s">
        <v>49</v>
      </c>
      <c r="F1257" s="52">
        <v>4</v>
      </c>
      <c r="G1257" s="52">
        <v>3918</v>
      </c>
      <c r="H1257" s="53">
        <f t="shared" si="38"/>
        <v>15672</v>
      </c>
      <c r="I1257" s="1">
        <f t="shared" si="39"/>
        <v>42971</v>
      </c>
      <c r="J1257" s="52">
        <v>8.8000000000000007</v>
      </c>
    </row>
    <row r="1258" spans="1:10" x14ac:dyDescent="0.15">
      <c r="A1258" s="1">
        <v>42972</v>
      </c>
      <c r="B1258" s="24" t="s">
        <v>82</v>
      </c>
      <c r="C1258" s="27">
        <v>0.62396990740740743</v>
      </c>
      <c r="D1258" s="25" t="s">
        <v>50</v>
      </c>
      <c r="E1258" s="25" t="s">
        <v>47</v>
      </c>
      <c r="F1258" s="52">
        <v>8</v>
      </c>
      <c r="G1258" s="52">
        <v>3922</v>
      </c>
      <c r="H1258" s="53">
        <f t="shared" si="38"/>
        <v>31376</v>
      </c>
      <c r="I1258" s="1">
        <f t="shared" si="39"/>
        <v>42972</v>
      </c>
      <c r="J1258" s="52">
        <v>17.600000000000001</v>
      </c>
    </row>
    <row r="1259" spans="1:10" x14ac:dyDescent="0.15">
      <c r="A1259" s="1">
        <v>42972</v>
      </c>
      <c r="B1259" s="24" t="s">
        <v>82</v>
      </c>
      <c r="C1259" s="27">
        <v>0.62396990740740743</v>
      </c>
      <c r="D1259" s="25" t="s">
        <v>50</v>
      </c>
      <c r="E1259" s="25" t="s">
        <v>47</v>
      </c>
      <c r="F1259" s="52">
        <v>4</v>
      </c>
      <c r="G1259" s="52">
        <v>3922</v>
      </c>
      <c r="H1259" s="53">
        <f t="shared" si="38"/>
        <v>15688</v>
      </c>
      <c r="I1259" s="1">
        <f t="shared" si="39"/>
        <v>42972</v>
      </c>
      <c r="J1259" s="52">
        <v>8.8000000000000007</v>
      </c>
    </row>
    <row r="1260" spans="1:10" x14ac:dyDescent="0.15">
      <c r="A1260" s="1">
        <v>42972</v>
      </c>
      <c r="B1260" s="24" t="s">
        <v>82</v>
      </c>
      <c r="C1260" s="27">
        <v>0.62396990740740743</v>
      </c>
      <c r="D1260" s="25" t="s">
        <v>50</v>
      </c>
      <c r="E1260" s="25" t="s">
        <v>47</v>
      </c>
      <c r="F1260" s="52">
        <v>1</v>
      </c>
      <c r="G1260" s="52">
        <v>3922</v>
      </c>
      <c r="H1260" s="53">
        <f t="shared" si="38"/>
        <v>3922</v>
      </c>
      <c r="I1260" s="1">
        <f t="shared" si="39"/>
        <v>42972</v>
      </c>
      <c r="J1260" s="52">
        <v>2.2000000000000002</v>
      </c>
    </row>
    <row r="1261" spans="1:10" x14ac:dyDescent="0.15">
      <c r="A1261" s="1">
        <v>42972</v>
      </c>
      <c r="B1261" s="24" t="s">
        <v>82</v>
      </c>
      <c r="C1261" s="27">
        <v>0.62396990740740743</v>
      </c>
      <c r="D1261" s="25" t="s">
        <v>50</v>
      </c>
      <c r="E1261" s="25" t="s">
        <v>47</v>
      </c>
      <c r="F1261" s="52">
        <v>1</v>
      </c>
      <c r="G1261" s="52">
        <v>3922</v>
      </c>
      <c r="H1261" s="53">
        <f t="shared" si="38"/>
        <v>3922</v>
      </c>
      <c r="I1261" s="1">
        <f t="shared" si="39"/>
        <v>42972</v>
      </c>
      <c r="J1261" s="52">
        <v>2.2000000000000002</v>
      </c>
    </row>
    <row r="1262" spans="1:10" x14ac:dyDescent="0.15">
      <c r="A1262" s="1">
        <v>42972</v>
      </c>
      <c r="B1262" s="24" t="s">
        <v>82</v>
      </c>
      <c r="C1262" s="27">
        <v>0.62396990740740743</v>
      </c>
      <c r="D1262" s="25" t="s">
        <v>50</v>
      </c>
      <c r="E1262" s="25" t="s">
        <v>47</v>
      </c>
      <c r="F1262" s="52">
        <v>1</v>
      </c>
      <c r="G1262" s="52">
        <v>3922</v>
      </c>
      <c r="H1262" s="53">
        <f t="shared" si="38"/>
        <v>3922</v>
      </c>
      <c r="I1262" s="1">
        <f t="shared" si="39"/>
        <v>42972</v>
      </c>
      <c r="J1262" s="52">
        <v>2.2000000000000002</v>
      </c>
    </row>
    <row r="1263" spans="1:10" x14ac:dyDescent="0.15">
      <c r="A1263" s="1">
        <v>42972</v>
      </c>
      <c r="B1263" s="24" t="s">
        <v>82</v>
      </c>
      <c r="C1263" s="27">
        <v>0.62402777777777774</v>
      </c>
      <c r="D1263" s="25" t="s">
        <v>50</v>
      </c>
      <c r="E1263" s="25" t="s">
        <v>47</v>
      </c>
      <c r="F1263" s="52">
        <v>1</v>
      </c>
      <c r="G1263" s="52">
        <v>3921</v>
      </c>
      <c r="H1263" s="53">
        <f t="shared" si="38"/>
        <v>3921</v>
      </c>
      <c r="I1263" s="1">
        <f t="shared" si="39"/>
        <v>42972</v>
      </c>
      <c r="J1263" s="52">
        <v>2.2000000000000002</v>
      </c>
    </row>
    <row r="1264" spans="1:10" x14ac:dyDescent="0.15">
      <c r="A1264" s="1">
        <v>42972</v>
      </c>
      <c r="B1264" s="24" t="s">
        <v>82</v>
      </c>
      <c r="C1264" s="27">
        <v>0.62460648148148146</v>
      </c>
      <c r="D1264" s="25" t="s">
        <v>50</v>
      </c>
      <c r="E1264" s="25" t="s">
        <v>47</v>
      </c>
      <c r="F1264" s="52">
        <v>5</v>
      </c>
      <c r="G1264" s="52">
        <v>3922</v>
      </c>
      <c r="H1264" s="53">
        <f t="shared" si="38"/>
        <v>19610</v>
      </c>
      <c r="I1264" s="1">
        <f t="shared" si="39"/>
        <v>42972</v>
      </c>
      <c r="J1264" s="52">
        <v>11</v>
      </c>
    </row>
    <row r="1265" spans="1:10" x14ac:dyDescent="0.15">
      <c r="A1265" s="1">
        <v>42972</v>
      </c>
      <c r="B1265" s="24" t="s">
        <v>82</v>
      </c>
      <c r="C1265" s="27">
        <v>0.62466435185185187</v>
      </c>
      <c r="D1265" s="25" t="s">
        <v>48</v>
      </c>
      <c r="E1265" s="25" t="s">
        <v>49</v>
      </c>
      <c r="F1265" s="52">
        <v>5</v>
      </c>
      <c r="G1265" s="52">
        <v>3920</v>
      </c>
      <c r="H1265" s="53">
        <f t="shared" si="38"/>
        <v>19600</v>
      </c>
      <c r="I1265" s="1">
        <f t="shared" si="39"/>
        <v>42972</v>
      </c>
      <c r="J1265" s="52">
        <v>11</v>
      </c>
    </row>
    <row r="1266" spans="1:10" x14ac:dyDescent="0.15">
      <c r="A1266" s="1">
        <v>42975</v>
      </c>
      <c r="B1266" s="24" t="s">
        <v>82</v>
      </c>
      <c r="C1266" s="27">
        <v>0.38202546296296297</v>
      </c>
      <c r="D1266" s="25" t="s">
        <v>50</v>
      </c>
      <c r="E1266" s="25" t="s">
        <v>47</v>
      </c>
      <c r="F1266" s="52">
        <v>22</v>
      </c>
      <c r="G1266" s="52">
        <v>3932</v>
      </c>
      <c r="H1266" s="53">
        <f t="shared" si="38"/>
        <v>86504</v>
      </c>
      <c r="I1266" s="1">
        <f t="shared" si="39"/>
        <v>42975</v>
      </c>
      <c r="J1266" s="52">
        <v>48.4</v>
      </c>
    </row>
    <row r="1267" spans="1:10" x14ac:dyDescent="0.15">
      <c r="A1267" s="1">
        <v>42975</v>
      </c>
      <c r="B1267" s="24" t="s">
        <v>82</v>
      </c>
      <c r="C1267" s="27">
        <v>0.39256944444444447</v>
      </c>
      <c r="D1267" s="25" t="s">
        <v>50</v>
      </c>
      <c r="E1267" s="25" t="s">
        <v>47</v>
      </c>
      <c r="F1267" s="52">
        <v>1</v>
      </c>
      <c r="G1267" s="52">
        <v>3941</v>
      </c>
      <c r="H1267" s="53">
        <f t="shared" si="38"/>
        <v>3941</v>
      </c>
      <c r="I1267" s="1">
        <f t="shared" si="39"/>
        <v>42975</v>
      </c>
      <c r="J1267" s="52">
        <v>2.2000000000000002</v>
      </c>
    </row>
    <row r="1268" spans="1:10" x14ac:dyDescent="0.15">
      <c r="A1268" s="1">
        <v>42975</v>
      </c>
      <c r="B1268" s="24" t="s">
        <v>82</v>
      </c>
      <c r="C1268" s="27">
        <v>0.39422453703703703</v>
      </c>
      <c r="D1268" s="25" t="s">
        <v>50</v>
      </c>
      <c r="E1268" s="25" t="s">
        <v>47</v>
      </c>
      <c r="F1268" s="52">
        <v>1</v>
      </c>
      <c r="G1268" s="52">
        <v>3941</v>
      </c>
      <c r="H1268" s="53">
        <f t="shared" si="38"/>
        <v>3941</v>
      </c>
      <c r="I1268" s="1">
        <f t="shared" si="39"/>
        <v>42975</v>
      </c>
      <c r="J1268" s="52">
        <v>2.2000000000000002</v>
      </c>
    </row>
    <row r="1269" spans="1:10" x14ac:dyDescent="0.15">
      <c r="A1269" s="1">
        <v>42975</v>
      </c>
      <c r="B1269" s="24" t="s">
        <v>82</v>
      </c>
      <c r="C1269" s="27">
        <v>0.39422453703703703</v>
      </c>
      <c r="D1269" s="25" t="s">
        <v>50</v>
      </c>
      <c r="E1269" s="25" t="s">
        <v>47</v>
      </c>
      <c r="F1269" s="52">
        <v>5</v>
      </c>
      <c r="G1269" s="52">
        <v>3941</v>
      </c>
      <c r="H1269" s="53">
        <f t="shared" si="38"/>
        <v>19705</v>
      </c>
      <c r="I1269" s="1">
        <f t="shared" si="39"/>
        <v>42975</v>
      </c>
      <c r="J1269" s="52">
        <v>11</v>
      </c>
    </row>
    <row r="1270" spans="1:10" x14ac:dyDescent="0.15">
      <c r="A1270" s="1">
        <v>42975</v>
      </c>
      <c r="B1270" s="24" t="s">
        <v>82</v>
      </c>
      <c r="C1270" s="27">
        <v>0.39422453703703703</v>
      </c>
      <c r="D1270" s="25" t="s">
        <v>50</v>
      </c>
      <c r="E1270" s="25" t="s">
        <v>47</v>
      </c>
      <c r="F1270" s="52">
        <v>3</v>
      </c>
      <c r="G1270" s="52">
        <v>3941</v>
      </c>
      <c r="H1270" s="53">
        <f t="shared" si="38"/>
        <v>11823</v>
      </c>
      <c r="I1270" s="1">
        <f t="shared" si="39"/>
        <v>42975</v>
      </c>
      <c r="J1270" s="52">
        <v>6.6</v>
      </c>
    </row>
    <row r="1271" spans="1:10" x14ac:dyDescent="0.15">
      <c r="A1271" s="1">
        <v>42975</v>
      </c>
      <c r="B1271" s="24" t="s">
        <v>82</v>
      </c>
      <c r="C1271" s="27">
        <v>0.39422453703703703</v>
      </c>
      <c r="D1271" s="25" t="s">
        <v>50</v>
      </c>
      <c r="E1271" s="25" t="s">
        <v>47</v>
      </c>
      <c r="F1271" s="52">
        <v>1</v>
      </c>
      <c r="G1271" s="52">
        <v>3941</v>
      </c>
      <c r="H1271" s="53">
        <f t="shared" si="38"/>
        <v>3941</v>
      </c>
      <c r="I1271" s="1">
        <f t="shared" si="39"/>
        <v>42975</v>
      </c>
      <c r="J1271" s="52">
        <v>2.2000000000000002</v>
      </c>
    </row>
    <row r="1272" spans="1:10" x14ac:dyDescent="0.15">
      <c r="A1272" s="1">
        <v>42975</v>
      </c>
      <c r="B1272" s="24" t="s">
        <v>82</v>
      </c>
      <c r="C1272" s="27">
        <v>0.46976851851851853</v>
      </c>
      <c r="D1272" s="25" t="s">
        <v>50</v>
      </c>
      <c r="E1272" s="25" t="s">
        <v>47</v>
      </c>
      <c r="F1272" s="52">
        <v>5</v>
      </c>
      <c r="G1272" s="52">
        <v>3948</v>
      </c>
      <c r="H1272" s="53">
        <f t="shared" si="38"/>
        <v>19740</v>
      </c>
      <c r="I1272" s="1">
        <f t="shared" si="39"/>
        <v>42975</v>
      </c>
      <c r="J1272" s="52">
        <v>11</v>
      </c>
    </row>
    <row r="1273" spans="1:10" x14ac:dyDescent="0.15">
      <c r="A1273" s="1">
        <v>42975</v>
      </c>
      <c r="B1273" s="24" t="s">
        <v>82</v>
      </c>
      <c r="C1273" s="27">
        <v>0.46976851851851853</v>
      </c>
      <c r="D1273" s="25" t="s">
        <v>50</v>
      </c>
      <c r="E1273" s="25" t="s">
        <v>47</v>
      </c>
      <c r="F1273" s="52">
        <v>5</v>
      </c>
      <c r="G1273" s="52">
        <v>3948</v>
      </c>
      <c r="H1273" s="53">
        <f t="shared" si="38"/>
        <v>19740</v>
      </c>
      <c r="I1273" s="1">
        <f t="shared" si="39"/>
        <v>42975</v>
      </c>
      <c r="J1273" s="52">
        <v>11</v>
      </c>
    </row>
    <row r="1274" spans="1:10" x14ac:dyDescent="0.15">
      <c r="A1274" s="1">
        <v>42975</v>
      </c>
      <c r="B1274" s="24" t="s">
        <v>82</v>
      </c>
      <c r="C1274" s="27">
        <v>0.46976851851851853</v>
      </c>
      <c r="D1274" s="25" t="s">
        <v>50</v>
      </c>
      <c r="E1274" s="25" t="s">
        <v>47</v>
      </c>
      <c r="F1274" s="52">
        <v>1</v>
      </c>
      <c r="G1274" s="52">
        <v>3948</v>
      </c>
      <c r="H1274" s="53">
        <f t="shared" si="38"/>
        <v>3948</v>
      </c>
      <c r="I1274" s="1">
        <f t="shared" si="39"/>
        <v>42975</v>
      </c>
      <c r="J1274" s="52">
        <v>2.2000000000000002</v>
      </c>
    </row>
    <row r="1275" spans="1:10" x14ac:dyDescent="0.15">
      <c r="A1275" s="1">
        <v>42975</v>
      </c>
      <c r="B1275" s="24" t="s">
        <v>82</v>
      </c>
      <c r="C1275" s="27">
        <v>0.46976851851851853</v>
      </c>
      <c r="D1275" s="25" t="s">
        <v>50</v>
      </c>
      <c r="E1275" s="25" t="s">
        <v>47</v>
      </c>
      <c r="F1275" s="52">
        <v>9</v>
      </c>
      <c r="G1275" s="52">
        <v>3948</v>
      </c>
      <c r="H1275" s="53">
        <f t="shared" si="38"/>
        <v>35532</v>
      </c>
      <c r="I1275" s="1">
        <f t="shared" si="39"/>
        <v>42975</v>
      </c>
      <c r="J1275" s="52">
        <v>19.8</v>
      </c>
    </row>
    <row r="1276" spans="1:10" x14ac:dyDescent="0.15">
      <c r="A1276" s="1">
        <v>42975</v>
      </c>
      <c r="B1276" s="24" t="s">
        <v>82</v>
      </c>
      <c r="C1276" s="27">
        <v>0.47783564814814811</v>
      </c>
      <c r="D1276" s="25" t="s">
        <v>50</v>
      </c>
      <c r="E1276" s="25" t="s">
        <v>47</v>
      </c>
      <c r="F1276" s="52">
        <v>1</v>
      </c>
      <c r="G1276" s="52">
        <v>3958</v>
      </c>
      <c r="H1276" s="53">
        <f t="shared" si="38"/>
        <v>3958</v>
      </c>
      <c r="I1276" s="1">
        <f t="shared" si="39"/>
        <v>42975</v>
      </c>
      <c r="J1276" s="52">
        <v>2.2000000000000002</v>
      </c>
    </row>
    <row r="1277" spans="1:10" x14ac:dyDescent="0.15">
      <c r="A1277" s="1">
        <v>42975</v>
      </c>
      <c r="B1277" s="24" t="s">
        <v>82</v>
      </c>
      <c r="C1277" s="27">
        <v>0.47789351851851852</v>
      </c>
      <c r="D1277" s="25" t="s">
        <v>50</v>
      </c>
      <c r="E1277" s="25" t="s">
        <v>47</v>
      </c>
      <c r="F1277" s="52">
        <v>5</v>
      </c>
      <c r="G1277" s="52">
        <v>3958</v>
      </c>
      <c r="H1277" s="53">
        <f t="shared" si="38"/>
        <v>19790</v>
      </c>
      <c r="I1277" s="1">
        <f t="shared" si="39"/>
        <v>42975</v>
      </c>
      <c r="J1277" s="52">
        <v>11</v>
      </c>
    </row>
    <row r="1278" spans="1:10" x14ac:dyDescent="0.15">
      <c r="A1278" s="1">
        <v>42975</v>
      </c>
      <c r="B1278" s="24" t="s">
        <v>82</v>
      </c>
      <c r="C1278" s="27">
        <v>0.47864583333333338</v>
      </c>
      <c r="D1278" s="25" t="s">
        <v>50</v>
      </c>
      <c r="E1278" s="25" t="s">
        <v>47</v>
      </c>
      <c r="F1278" s="52">
        <v>5</v>
      </c>
      <c r="G1278" s="52">
        <v>3960</v>
      </c>
      <c r="H1278" s="53">
        <f t="shared" si="38"/>
        <v>19800</v>
      </c>
      <c r="I1278" s="1">
        <f t="shared" si="39"/>
        <v>42975</v>
      </c>
      <c r="J1278" s="52">
        <v>11</v>
      </c>
    </row>
    <row r="1279" spans="1:10" x14ac:dyDescent="0.15">
      <c r="A1279" s="1">
        <v>42975</v>
      </c>
      <c r="B1279" s="24" t="s">
        <v>82</v>
      </c>
      <c r="C1279" s="27">
        <v>0.58280092592592592</v>
      </c>
      <c r="D1279" s="25" t="s">
        <v>48</v>
      </c>
      <c r="E1279" s="25" t="s">
        <v>49</v>
      </c>
      <c r="F1279" s="52">
        <v>1</v>
      </c>
      <c r="G1279" s="52">
        <v>3938</v>
      </c>
      <c r="H1279" s="53">
        <f t="shared" si="38"/>
        <v>3938</v>
      </c>
      <c r="I1279" s="1">
        <f t="shared" si="39"/>
        <v>42975</v>
      </c>
      <c r="J1279" s="52">
        <v>2.2000000000000002</v>
      </c>
    </row>
    <row r="1280" spans="1:10" x14ac:dyDescent="0.15">
      <c r="A1280" s="1">
        <v>42975</v>
      </c>
      <c r="B1280" s="24" t="s">
        <v>82</v>
      </c>
      <c r="C1280" s="27">
        <v>0.58285879629629633</v>
      </c>
      <c r="D1280" s="25" t="s">
        <v>48</v>
      </c>
      <c r="E1280" s="25" t="s">
        <v>49</v>
      </c>
      <c r="F1280" s="52">
        <v>6</v>
      </c>
      <c r="G1280" s="52">
        <v>3938</v>
      </c>
      <c r="H1280" s="53">
        <f t="shared" si="38"/>
        <v>23628</v>
      </c>
      <c r="I1280" s="1">
        <f t="shared" si="39"/>
        <v>42975</v>
      </c>
      <c r="J1280" s="52">
        <v>13.2</v>
      </c>
    </row>
    <row r="1281" spans="1:10" x14ac:dyDescent="0.15">
      <c r="A1281" s="1">
        <v>42975</v>
      </c>
      <c r="B1281" s="24" t="s">
        <v>82</v>
      </c>
      <c r="C1281" s="27">
        <v>0.58285879629629633</v>
      </c>
      <c r="D1281" s="25" t="s">
        <v>48</v>
      </c>
      <c r="E1281" s="25" t="s">
        <v>49</v>
      </c>
      <c r="F1281" s="52">
        <v>1</v>
      </c>
      <c r="G1281" s="52">
        <v>3938</v>
      </c>
      <c r="H1281" s="53">
        <f t="shared" si="38"/>
        <v>3938</v>
      </c>
      <c r="I1281" s="1">
        <f t="shared" si="39"/>
        <v>42975</v>
      </c>
      <c r="J1281" s="52">
        <v>2.2000000000000002</v>
      </c>
    </row>
    <row r="1282" spans="1:10" x14ac:dyDescent="0.15">
      <c r="A1282" s="1">
        <v>42975</v>
      </c>
      <c r="B1282" s="24" t="s">
        <v>82</v>
      </c>
      <c r="C1282" s="27">
        <v>0.58285879629629633</v>
      </c>
      <c r="D1282" s="25" t="s">
        <v>48</v>
      </c>
      <c r="E1282" s="25" t="s">
        <v>49</v>
      </c>
      <c r="F1282" s="52">
        <v>1</v>
      </c>
      <c r="G1282" s="52">
        <v>3938</v>
      </c>
      <c r="H1282" s="53">
        <f t="shared" ref="H1282:H1345" si="40">G1282*F1282</f>
        <v>3938</v>
      </c>
      <c r="I1282" s="1">
        <f t="shared" ref="I1282:I1345" si="41">IF(C1282&gt;0.7046875,WORKDAY(A1282,-1),A1282)</f>
        <v>42975</v>
      </c>
      <c r="J1282" s="52">
        <v>2.2000000000000002</v>
      </c>
    </row>
    <row r="1283" spans="1:10" x14ac:dyDescent="0.15">
      <c r="A1283" s="1">
        <v>42975</v>
      </c>
      <c r="B1283" s="24" t="s">
        <v>82</v>
      </c>
      <c r="C1283" s="27">
        <v>0.59577546296296291</v>
      </c>
      <c r="D1283" s="25" t="s">
        <v>48</v>
      </c>
      <c r="E1283" s="25" t="s">
        <v>49</v>
      </c>
      <c r="F1283" s="52">
        <v>1</v>
      </c>
      <c r="G1283" s="52">
        <v>3932</v>
      </c>
      <c r="H1283" s="53">
        <f t="shared" si="40"/>
        <v>3932</v>
      </c>
      <c r="I1283" s="1">
        <f t="shared" si="41"/>
        <v>42975</v>
      </c>
      <c r="J1283" s="52">
        <v>2.2000000000000002</v>
      </c>
    </row>
    <row r="1284" spans="1:10" x14ac:dyDescent="0.15">
      <c r="A1284" s="1">
        <v>42975</v>
      </c>
      <c r="B1284" s="24" t="s">
        <v>82</v>
      </c>
      <c r="C1284" s="27">
        <v>0.59577546296296291</v>
      </c>
      <c r="D1284" s="25" t="s">
        <v>48</v>
      </c>
      <c r="E1284" s="25" t="s">
        <v>49</v>
      </c>
      <c r="F1284" s="52">
        <v>1</v>
      </c>
      <c r="G1284" s="52">
        <v>3932</v>
      </c>
      <c r="H1284" s="53">
        <f t="shared" si="40"/>
        <v>3932</v>
      </c>
      <c r="I1284" s="1">
        <f t="shared" si="41"/>
        <v>42975</v>
      </c>
      <c r="J1284" s="52">
        <v>2.2000000000000002</v>
      </c>
    </row>
    <row r="1285" spans="1:10" x14ac:dyDescent="0.15">
      <c r="A1285" s="1">
        <v>42975</v>
      </c>
      <c r="B1285" s="24" t="s">
        <v>82</v>
      </c>
      <c r="C1285" s="27">
        <v>0.59577546296296291</v>
      </c>
      <c r="D1285" s="25" t="s">
        <v>48</v>
      </c>
      <c r="E1285" s="25" t="s">
        <v>49</v>
      </c>
      <c r="F1285" s="52">
        <v>1</v>
      </c>
      <c r="G1285" s="52">
        <v>3932</v>
      </c>
      <c r="H1285" s="53">
        <f t="shared" si="40"/>
        <v>3932</v>
      </c>
      <c r="I1285" s="1">
        <f t="shared" si="41"/>
        <v>42975</v>
      </c>
      <c r="J1285" s="52">
        <v>2.2000000000000002</v>
      </c>
    </row>
    <row r="1286" spans="1:10" x14ac:dyDescent="0.15">
      <c r="A1286" s="1">
        <v>42975</v>
      </c>
      <c r="B1286" s="24" t="s">
        <v>82</v>
      </c>
      <c r="C1286" s="27">
        <v>0.59577546296296291</v>
      </c>
      <c r="D1286" s="25" t="s">
        <v>48</v>
      </c>
      <c r="E1286" s="25" t="s">
        <v>49</v>
      </c>
      <c r="F1286" s="52">
        <v>2</v>
      </c>
      <c r="G1286" s="52">
        <v>3932</v>
      </c>
      <c r="H1286" s="53">
        <f t="shared" si="40"/>
        <v>7864</v>
      </c>
      <c r="I1286" s="1">
        <f t="shared" si="41"/>
        <v>42975</v>
      </c>
      <c r="J1286" s="52">
        <v>4.4000000000000004</v>
      </c>
    </row>
    <row r="1287" spans="1:10" x14ac:dyDescent="0.15">
      <c r="A1287" s="1">
        <v>42975</v>
      </c>
      <c r="B1287" s="24" t="s">
        <v>82</v>
      </c>
      <c r="C1287" s="27">
        <v>0.59577546296296291</v>
      </c>
      <c r="D1287" s="25" t="s">
        <v>48</v>
      </c>
      <c r="E1287" s="25" t="s">
        <v>49</v>
      </c>
      <c r="F1287" s="52">
        <v>17</v>
      </c>
      <c r="G1287" s="52">
        <v>3932</v>
      </c>
      <c r="H1287" s="53">
        <f t="shared" si="40"/>
        <v>66844</v>
      </c>
      <c r="I1287" s="1">
        <f t="shared" si="41"/>
        <v>42975</v>
      </c>
      <c r="J1287" s="52">
        <v>37.4</v>
      </c>
    </row>
    <row r="1288" spans="1:10" x14ac:dyDescent="0.15">
      <c r="A1288" s="1">
        <v>42975</v>
      </c>
      <c r="B1288" s="24" t="s">
        <v>82</v>
      </c>
      <c r="C1288" s="27">
        <v>0.62435185185185182</v>
      </c>
      <c r="D1288" s="25" t="s">
        <v>50</v>
      </c>
      <c r="E1288" s="25" t="s">
        <v>47</v>
      </c>
      <c r="F1288" s="52">
        <v>4</v>
      </c>
      <c r="G1288" s="52">
        <v>3934</v>
      </c>
      <c r="H1288" s="53">
        <f t="shared" si="40"/>
        <v>15736</v>
      </c>
      <c r="I1288" s="1">
        <f t="shared" si="41"/>
        <v>42975</v>
      </c>
      <c r="J1288" s="52">
        <v>8.8000000000000007</v>
      </c>
    </row>
    <row r="1289" spans="1:10" x14ac:dyDescent="0.15">
      <c r="A1289" s="1">
        <v>42975</v>
      </c>
      <c r="B1289" s="24" t="s">
        <v>82</v>
      </c>
      <c r="C1289" s="27">
        <v>0.62440972222222224</v>
      </c>
      <c r="D1289" s="25" t="s">
        <v>50</v>
      </c>
      <c r="E1289" s="25" t="s">
        <v>47</v>
      </c>
      <c r="F1289" s="52">
        <v>2</v>
      </c>
      <c r="G1289" s="52">
        <v>3934</v>
      </c>
      <c r="H1289" s="53">
        <f t="shared" si="40"/>
        <v>7868</v>
      </c>
      <c r="I1289" s="1">
        <f t="shared" si="41"/>
        <v>42975</v>
      </c>
      <c r="J1289" s="52">
        <v>4.4000000000000004</v>
      </c>
    </row>
    <row r="1290" spans="1:10" x14ac:dyDescent="0.15">
      <c r="A1290" s="1">
        <v>42975</v>
      </c>
      <c r="B1290" s="24" t="s">
        <v>82</v>
      </c>
      <c r="C1290" s="27">
        <v>0.62446759259259255</v>
      </c>
      <c r="D1290" s="25" t="s">
        <v>48</v>
      </c>
      <c r="E1290" s="25" t="s">
        <v>49</v>
      </c>
      <c r="F1290" s="52">
        <v>2</v>
      </c>
      <c r="G1290" s="52">
        <v>3933</v>
      </c>
      <c r="H1290" s="53">
        <f t="shared" si="40"/>
        <v>7866</v>
      </c>
      <c r="I1290" s="1">
        <f t="shared" si="41"/>
        <v>42975</v>
      </c>
      <c r="J1290" s="52">
        <v>4.4000000000000004</v>
      </c>
    </row>
    <row r="1291" spans="1:10" x14ac:dyDescent="0.15">
      <c r="A1291" s="1">
        <v>42975</v>
      </c>
      <c r="B1291" s="24" t="s">
        <v>82</v>
      </c>
      <c r="C1291" s="27">
        <v>0.62458333333333338</v>
      </c>
      <c r="D1291" s="25" t="s">
        <v>50</v>
      </c>
      <c r="E1291" s="25" t="s">
        <v>47</v>
      </c>
      <c r="F1291" s="52">
        <v>2</v>
      </c>
      <c r="G1291" s="52">
        <v>3933</v>
      </c>
      <c r="H1291" s="53">
        <f t="shared" si="40"/>
        <v>7866</v>
      </c>
      <c r="I1291" s="1">
        <f t="shared" si="41"/>
        <v>42975</v>
      </c>
      <c r="J1291" s="52">
        <v>4.4000000000000004</v>
      </c>
    </row>
    <row r="1292" spans="1:10" x14ac:dyDescent="0.15">
      <c r="A1292" s="1">
        <v>42975</v>
      </c>
      <c r="B1292" s="24" t="s">
        <v>82</v>
      </c>
      <c r="C1292" s="27">
        <v>0.62498842592592596</v>
      </c>
      <c r="D1292" s="25" t="s">
        <v>48</v>
      </c>
      <c r="E1292" s="25" t="s">
        <v>49</v>
      </c>
      <c r="F1292" s="52">
        <v>8</v>
      </c>
      <c r="G1292" s="52">
        <v>3927</v>
      </c>
      <c r="H1292" s="53">
        <f t="shared" si="40"/>
        <v>31416</v>
      </c>
      <c r="I1292" s="1">
        <f t="shared" si="41"/>
        <v>42975</v>
      </c>
      <c r="J1292" s="52">
        <v>17.600000000000001</v>
      </c>
    </row>
    <row r="1293" spans="1:10" x14ac:dyDescent="0.15">
      <c r="A1293" s="1">
        <v>42975</v>
      </c>
      <c r="B1293" s="24" t="s">
        <v>82</v>
      </c>
      <c r="C1293" s="27">
        <v>0.62498842592592596</v>
      </c>
      <c r="D1293" s="25" t="s">
        <v>48</v>
      </c>
      <c r="E1293" s="25" t="s">
        <v>49</v>
      </c>
      <c r="F1293" s="52">
        <v>4</v>
      </c>
      <c r="G1293" s="52">
        <v>3927</v>
      </c>
      <c r="H1293" s="53">
        <f t="shared" si="40"/>
        <v>15708</v>
      </c>
      <c r="I1293" s="1">
        <f t="shared" si="41"/>
        <v>42975</v>
      </c>
      <c r="J1293" s="52">
        <v>8.8000000000000007</v>
      </c>
    </row>
    <row r="1294" spans="1:10" x14ac:dyDescent="0.15">
      <c r="A1294" s="1">
        <v>42976</v>
      </c>
      <c r="B1294" s="24" t="s">
        <v>82</v>
      </c>
      <c r="C1294" s="27">
        <v>0.44371527777777775</v>
      </c>
      <c r="D1294" s="25" t="s">
        <v>48</v>
      </c>
      <c r="E1294" s="25" t="s">
        <v>49</v>
      </c>
      <c r="F1294" s="52">
        <v>1</v>
      </c>
      <c r="G1294" s="52">
        <v>3910</v>
      </c>
      <c r="H1294" s="53">
        <f t="shared" si="40"/>
        <v>3910</v>
      </c>
      <c r="I1294" s="1">
        <f t="shared" si="41"/>
        <v>42976</v>
      </c>
      <c r="J1294" s="52">
        <v>2.2000000000000002</v>
      </c>
    </row>
    <row r="1295" spans="1:10" x14ac:dyDescent="0.15">
      <c r="A1295" s="1">
        <v>42976</v>
      </c>
      <c r="B1295" s="24" t="s">
        <v>82</v>
      </c>
      <c r="C1295" s="27">
        <v>0.44371527777777775</v>
      </c>
      <c r="D1295" s="25" t="s">
        <v>48</v>
      </c>
      <c r="E1295" s="25" t="s">
        <v>49</v>
      </c>
      <c r="F1295" s="52">
        <v>1</v>
      </c>
      <c r="G1295" s="52">
        <v>3910</v>
      </c>
      <c r="H1295" s="53">
        <f t="shared" si="40"/>
        <v>3910</v>
      </c>
      <c r="I1295" s="1">
        <f t="shared" si="41"/>
        <v>42976</v>
      </c>
      <c r="J1295" s="52">
        <v>2.2000000000000002</v>
      </c>
    </row>
    <row r="1296" spans="1:10" x14ac:dyDescent="0.15">
      <c r="A1296" s="1">
        <v>42976</v>
      </c>
      <c r="B1296" s="24" t="s">
        <v>82</v>
      </c>
      <c r="C1296" s="27">
        <v>0.44371527777777775</v>
      </c>
      <c r="D1296" s="25" t="s">
        <v>48</v>
      </c>
      <c r="E1296" s="25" t="s">
        <v>49</v>
      </c>
      <c r="F1296" s="52">
        <v>1</v>
      </c>
      <c r="G1296" s="52">
        <v>3910</v>
      </c>
      <c r="H1296" s="53">
        <f t="shared" si="40"/>
        <v>3910</v>
      </c>
      <c r="I1296" s="1">
        <f t="shared" si="41"/>
        <v>42976</v>
      </c>
      <c r="J1296" s="52">
        <v>2.2000000000000002</v>
      </c>
    </row>
    <row r="1297" spans="1:10" x14ac:dyDescent="0.15">
      <c r="A1297" s="1">
        <v>42976</v>
      </c>
      <c r="B1297" s="24" t="s">
        <v>82</v>
      </c>
      <c r="C1297" s="27">
        <v>0.44371527777777775</v>
      </c>
      <c r="D1297" s="25" t="s">
        <v>48</v>
      </c>
      <c r="E1297" s="25" t="s">
        <v>49</v>
      </c>
      <c r="F1297" s="52">
        <v>2</v>
      </c>
      <c r="G1297" s="52">
        <v>3910</v>
      </c>
      <c r="H1297" s="53">
        <f t="shared" si="40"/>
        <v>7820</v>
      </c>
      <c r="I1297" s="1">
        <f t="shared" si="41"/>
        <v>42976</v>
      </c>
      <c r="J1297" s="52">
        <v>4.4000000000000004</v>
      </c>
    </row>
    <row r="1298" spans="1:10" x14ac:dyDescent="0.15">
      <c r="A1298" s="1">
        <v>42976</v>
      </c>
      <c r="B1298" s="24" t="s">
        <v>82</v>
      </c>
      <c r="C1298" s="27">
        <v>0.44371527777777775</v>
      </c>
      <c r="D1298" s="25" t="s">
        <v>48</v>
      </c>
      <c r="E1298" s="25" t="s">
        <v>49</v>
      </c>
      <c r="F1298" s="52">
        <v>1</v>
      </c>
      <c r="G1298" s="52">
        <v>3910</v>
      </c>
      <c r="H1298" s="53">
        <f t="shared" si="40"/>
        <v>3910</v>
      </c>
      <c r="I1298" s="1">
        <f t="shared" si="41"/>
        <v>42976</v>
      </c>
      <c r="J1298" s="52">
        <v>2.2000000000000002</v>
      </c>
    </row>
    <row r="1299" spans="1:10" x14ac:dyDescent="0.15">
      <c r="A1299" s="1">
        <v>42976</v>
      </c>
      <c r="B1299" s="24" t="s">
        <v>82</v>
      </c>
      <c r="C1299" s="27">
        <v>0.44371527777777775</v>
      </c>
      <c r="D1299" s="25" t="s">
        <v>48</v>
      </c>
      <c r="E1299" s="25" t="s">
        <v>49</v>
      </c>
      <c r="F1299" s="52">
        <v>1</v>
      </c>
      <c r="G1299" s="52">
        <v>3910</v>
      </c>
      <c r="H1299" s="53">
        <f t="shared" si="40"/>
        <v>3910</v>
      </c>
      <c r="I1299" s="1">
        <f t="shared" si="41"/>
        <v>42976</v>
      </c>
      <c r="J1299" s="52">
        <v>2.2000000000000002</v>
      </c>
    </row>
    <row r="1300" spans="1:10" x14ac:dyDescent="0.15">
      <c r="A1300" s="1">
        <v>42976</v>
      </c>
      <c r="B1300" s="24" t="s">
        <v>82</v>
      </c>
      <c r="C1300" s="27">
        <v>0.44371527777777775</v>
      </c>
      <c r="D1300" s="25" t="s">
        <v>48</v>
      </c>
      <c r="E1300" s="25" t="s">
        <v>49</v>
      </c>
      <c r="F1300" s="52">
        <v>9</v>
      </c>
      <c r="G1300" s="52">
        <v>3910</v>
      </c>
      <c r="H1300" s="53">
        <f t="shared" si="40"/>
        <v>35190</v>
      </c>
      <c r="I1300" s="1">
        <f t="shared" si="41"/>
        <v>42976</v>
      </c>
      <c r="J1300" s="52">
        <v>19.8</v>
      </c>
    </row>
    <row r="1301" spans="1:10" x14ac:dyDescent="0.15">
      <c r="A1301" s="1">
        <v>42976</v>
      </c>
      <c r="B1301" s="24" t="s">
        <v>82</v>
      </c>
      <c r="C1301" s="27">
        <v>0.47640046296296296</v>
      </c>
      <c r="D1301" s="25" t="s">
        <v>48</v>
      </c>
      <c r="E1301" s="25" t="s">
        <v>49</v>
      </c>
      <c r="F1301" s="52">
        <v>12</v>
      </c>
      <c r="G1301" s="52">
        <v>3908</v>
      </c>
      <c r="H1301" s="53">
        <f t="shared" si="40"/>
        <v>46896</v>
      </c>
      <c r="I1301" s="1">
        <f t="shared" si="41"/>
        <v>42976</v>
      </c>
      <c r="J1301" s="52">
        <v>26.4</v>
      </c>
    </row>
    <row r="1302" spans="1:10" x14ac:dyDescent="0.15">
      <c r="A1302" s="1">
        <v>42976</v>
      </c>
      <c r="B1302" s="24" t="s">
        <v>82</v>
      </c>
      <c r="C1302" s="27">
        <v>0.47640046296296296</v>
      </c>
      <c r="D1302" s="25" t="s">
        <v>48</v>
      </c>
      <c r="E1302" s="25" t="s">
        <v>49</v>
      </c>
      <c r="F1302" s="52">
        <v>1</v>
      </c>
      <c r="G1302" s="52">
        <v>3908</v>
      </c>
      <c r="H1302" s="53">
        <f t="shared" si="40"/>
        <v>3908</v>
      </c>
      <c r="I1302" s="1">
        <f t="shared" si="41"/>
        <v>42976</v>
      </c>
      <c r="J1302" s="52">
        <v>2.2000000000000002</v>
      </c>
    </row>
    <row r="1303" spans="1:10" x14ac:dyDescent="0.15">
      <c r="A1303" s="1">
        <v>42976</v>
      </c>
      <c r="B1303" s="24" t="s">
        <v>82</v>
      </c>
      <c r="C1303" s="27">
        <v>0.47640046296296296</v>
      </c>
      <c r="D1303" s="25" t="s">
        <v>48</v>
      </c>
      <c r="E1303" s="25" t="s">
        <v>49</v>
      </c>
      <c r="F1303" s="52">
        <v>2</v>
      </c>
      <c r="G1303" s="52">
        <v>3908</v>
      </c>
      <c r="H1303" s="53">
        <f t="shared" si="40"/>
        <v>7816</v>
      </c>
      <c r="I1303" s="1">
        <f t="shared" si="41"/>
        <v>42976</v>
      </c>
      <c r="J1303" s="52">
        <v>4.4000000000000004</v>
      </c>
    </row>
    <row r="1304" spans="1:10" x14ac:dyDescent="0.15">
      <c r="A1304" s="1">
        <v>42976</v>
      </c>
      <c r="B1304" s="24" t="s">
        <v>82</v>
      </c>
      <c r="C1304" s="27">
        <v>0.47640046296296296</v>
      </c>
      <c r="D1304" s="25" t="s">
        <v>48</v>
      </c>
      <c r="E1304" s="25" t="s">
        <v>49</v>
      </c>
      <c r="F1304" s="52">
        <v>1</v>
      </c>
      <c r="G1304" s="52">
        <v>3908</v>
      </c>
      <c r="H1304" s="53">
        <f t="shared" si="40"/>
        <v>3908</v>
      </c>
      <c r="I1304" s="1">
        <f t="shared" si="41"/>
        <v>42976</v>
      </c>
      <c r="J1304" s="52">
        <v>2.2000000000000002</v>
      </c>
    </row>
    <row r="1305" spans="1:10" x14ac:dyDescent="0.15">
      <c r="A1305" s="1">
        <v>42976</v>
      </c>
      <c r="B1305" s="24" t="s">
        <v>82</v>
      </c>
      <c r="C1305" s="27">
        <v>0.47640046296296296</v>
      </c>
      <c r="D1305" s="25" t="s">
        <v>48</v>
      </c>
      <c r="E1305" s="25" t="s">
        <v>49</v>
      </c>
      <c r="F1305" s="52">
        <v>1</v>
      </c>
      <c r="G1305" s="52">
        <v>3908</v>
      </c>
      <c r="H1305" s="53">
        <f t="shared" si="40"/>
        <v>3908</v>
      </c>
      <c r="I1305" s="1">
        <f t="shared" si="41"/>
        <v>42976</v>
      </c>
      <c r="J1305" s="52">
        <v>2.2000000000000002</v>
      </c>
    </row>
    <row r="1306" spans="1:10" x14ac:dyDescent="0.15">
      <c r="A1306" s="1">
        <v>42976</v>
      </c>
      <c r="B1306" s="24" t="s">
        <v>82</v>
      </c>
      <c r="C1306" s="27">
        <v>0.47640046296296296</v>
      </c>
      <c r="D1306" s="25" t="s">
        <v>48</v>
      </c>
      <c r="E1306" s="25" t="s">
        <v>49</v>
      </c>
      <c r="F1306" s="52">
        <v>1</v>
      </c>
      <c r="G1306" s="52">
        <v>3908</v>
      </c>
      <c r="H1306" s="53">
        <f t="shared" si="40"/>
        <v>3908</v>
      </c>
      <c r="I1306" s="1">
        <f t="shared" si="41"/>
        <v>42976</v>
      </c>
      <c r="J1306" s="52">
        <v>2.2000000000000002</v>
      </c>
    </row>
    <row r="1307" spans="1:10" x14ac:dyDescent="0.15">
      <c r="A1307" s="1">
        <v>42976</v>
      </c>
      <c r="B1307" s="24" t="s">
        <v>82</v>
      </c>
      <c r="C1307" s="27">
        <v>0.47640046296296296</v>
      </c>
      <c r="D1307" s="25" t="s">
        <v>48</v>
      </c>
      <c r="E1307" s="25" t="s">
        <v>49</v>
      </c>
      <c r="F1307" s="52">
        <v>1</v>
      </c>
      <c r="G1307" s="52">
        <v>3908</v>
      </c>
      <c r="H1307" s="53">
        <f t="shared" si="40"/>
        <v>3908</v>
      </c>
      <c r="I1307" s="1">
        <f t="shared" si="41"/>
        <v>42976</v>
      </c>
      <c r="J1307" s="52">
        <v>2.2000000000000002</v>
      </c>
    </row>
    <row r="1308" spans="1:10" x14ac:dyDescent="0.15">
      <c r="A1308" s="1">
        <v>42976</v>
      </c>
      <c r="B1308" s="24" t="s">
        <v>82</v>
      </c>
      <c r="C1308" s="27">
        <v>0.47640046296296296</v>
      </c>
      <c r="D1308" s="25" t="s">
        <v>48</v>
      </c>
      <c r="E1308" s="25" t="s">
        <v>49</v>
      </c>
      <c r="F1308" s="52">
        <v>1</v>
      </c>
      <c r="G1308" s="52">
        <v>3908</v>
      </c>
      <c r="H1308" s="53">
        <f t="shared" si="40"/>
        <v>3908</v>
      </c>
      <c r="I1308" s="1">
        <f t="shared" si="41"/>
        <v>42976</v>
      </c>
      <c r="J1308" s="52">
        <v>2.2000000000000002</v>
      </c>
    </row>
    <row r="1309" spans="1:10" x14ac:dyDescent="0.15">
      <c r="A1309" s="1">
        <v>42976</v>
      </c>
      <c r="B1309" s="24" t="s">
        <v>82</v>
      </c>
      <c r="C1309" s="27">
        <v>0.47640046296296296</v>
      </c>
      <c r="D1309" s="25" t="s">
        <v>48</v>
      </c>
      <c r="E1309" s="25" t="s">
        <v>49</v>
      </c>
      <c r="F1309" s="52">
        <v>10</v>
      </c>
      <c r="G1309" s="52">
        <v>3908</v>
      </c>
      <c r="H1309" s="53">
        <f t="shared" si="40"/>
        <v>39080</v>
      </c>
      <c r="I1309" s="1">
        <f t="shared" si="41"/>
        <v>42976</v>
      </c>
      <c r="J1309" s="52">
        <v>22</v>
      </c>
    </row>
    <row r="1310" spans="1:10" x14ac:dyDescent="0.15">
      <c r="A1310" s="1">
        <v>42976</v>
      </c>
      <c r="B1310" s="24" t="s">
        <v>82</v>
      </c>
      <c r="C1310" s="27">
        <v>0.62252314814814813</v>
      </c>
      <c r="D1310" s="25" t="s">
        <v>50</v>
      </c>
      <c r="E1310" s="25" t="s">
        <v>47</v>
      </c>
      <c r="F1310" s="52">
        <v>6</v>
      </c>
      <c r="G1310" s="52">
        <v>3910</v>
      </c>
      <c r="H1310" s="53">
        <f t="shared" si="40"/>
        <v>23460</v>
      </c>
      <c r="I1310" s="1">
        <f t="shared" si="41"/>
        <v>42976</v>
      </c>
      <c r="J1310" s="52">
        <v>13.2</v>
      </c>
    </row>
    <row r="1311" spans="1:10" x14ac:dyDescent="0.15">
      <c r="A1311" s="1">
        <v>42976</v>
      </c>
      <c r="B1311" s="24" t="s">
        <v>82</v>
      </c>
      <c r="C1311" s="27">
        <v>0.62252314814814813</v>
      </c>
      <c r="D1311" s="25" t="s">
        <v>50</v>
      </c>
      <c r="E1311" s="25" t="s">
        <v>47</v>
      </c>
      <c r="F1311" s="52">
        <v>1</v>
      </c>
      <c r="G1311" s="52">
        <v>3910</v>
      </c>
      <c r="H1311" s="53">
        <f t="shared" si="40"/>
        <v>3910</v>
      </c>
      <c r="I1311" s="1">
        <f t="shared" si="41"/>
        <v>42976</v>
      </c>
      <c r="J1311" s="52">
        <v>2.2000000000000002</v>
      </c>
    </row>
    <row r="1312" spans="1:10" x14ac:dyDescent="0.15">
      <c r="A1312" s="1">
        <v>42976</v>
      </c>
      <c r="B1312" s="24" t="s">
        <v>82</v>
      </c>
      <c r="C1312" s="27">
        <v>0.62252314814814813</v>
      </c>
      <c r="D1312" s="25" t="s">
        <v>50</v>
      </c>
      <c r="E1312" s="25" t="s">
        <v>47</v>
      </c>
      <c r="F1312" s="52">
        <v>1</v>
      </c>
      <c r="G1312" s="52">
        <v>3910</v>
      </c>
      <c r="H1312" s="53">
        <f t="shared" si="40"/>
        <v>3910</v>
      </c>
      <c r="I1312" s="1">
        <f t="shared" si="41"/>
        <v>42976</v>
      </c>
      <c r="J1312" s="52">
        <v>2.2000000000000002</v>
      </c>
    </row>
    <row r="1313" spans="1:10" x14ac:dyDescent="0.15">
      <c r="A1313" s="1">
        <v>42976</v>
      </c>
      <c r="B1313" s="24" t="s">
        <v>82</v>
      </c>
      <c r="C1313" s="27">
        <v>0.62252314814814813</v>
      </c>
      <c r="D1313" s="25" t="s">
        <v>50</v>
      </c>
      <c r="E1313" s="25" t="s">
        <v>47</v>
      </c>
      <c r="F1313" s="52">
        <v>9</v>
      </c>
      <c r="G1313" s="52">
        <v>3910</v>
      </c>
      <c r="H1313" s="53">
        <f t="shared" si="40"/>
        <v>35190</v>
      </c>
      <c r="I1313" s="1">
        <f t="shared" si="41"/>
        <v>42976</v>
      </c>
      <c r="J1313" s="52">
        <v>19.8</v>
      </c>
    </row>
    <row r="1314" spans="1:10" x14ac:dyDescent="0.15">
      <c r="A1314" s="1">
        <v>42976</v>
      </c>
      <c r="B1314" s="24" t="s">
        <v>82</v>
      </c>
      <c r="C1314" s="27">
        <v>0.62304398148148155</v>
      </c>
      <c r="D1314" s="25" t="s">
        <v>50</v>
      </c>
      <c r="E1314" s="25" t="s">
        <v>47</v>
      </c>
      <c r="F1314" s="52">
        <v>1</v>
      </c>
      <c r="G1314" s="52">
        <v>3912</v>
      </c>
      <c r="H1314" s="53">
        <f t="shared" si="40"/>
        <v>3912</v>
      </c>
      <c r="I1314" s="1">
        <f t="shared" si="41"/>
        <v>42976</v>
      </c>
      <c r="J1314" s="52">
        <v>2.2000000000000002</v>
      </c>
    </row>
    <row r="1315" spans="1:10" x14ac:dyDescent="0.15">
      <c r="A1315" s="1">
        <v>42976</v>
      </c>
      <c r="B1315" s="24" t="s">
        <v>82</v>
      </c>
      <c r="C1315" s="27">
        <v>0.62304398148148155</v>
      </c>
      <c r="D1315" s="25" t="s">
        <v>50</v>
      </c>
      <c r="E1315" s="25" t="s">
        <v>47</v>
      </c>
      <c r="F1315" s="52">
        <v>1</v>
      </c>
      <c r="G1315" s="52">
        <v>3912</v>
      </c>
      <c r="H1315" s="53">
        <f t="shared" si="40"/>
        <v>3912</v>
      </c>
      <c r="I1315" s="1">
        <f t="shared" si="41"/>
        <v>42976</v>
      </c>
      <c r="J1315" s="52">
        <v>2.2000000000000002</v>
      </c>
    </row>
    <row r="1316" spans="1:10" x14ac:dyDescent="0.15">
      <c r="A1316" s="1">
        <v>42976</v>
      </c>
      <c r="B1316" s="24" t="s">
        <v>82</v>
      </c>
      <c r="C1316" s="27">
        <v>0.62304398148148155</v>
      </c>
      <c r="D1316" s="25" t="s">
        <v>50</v>
      </c>
      <c r="E1316" s="25" t="s">
        <v>47</v>
      </c>
      <c r="F1316" s="52">
        <v>1</v>
      </c>
      <c r="G1316" s="52">
        <v>3912</v>
      </c>
      <c r="H1316" s="53">
        <f t="shared" si="40"/>
        <v>3912</v>
      </c>
      <c r="I1316" s="1">
        <f t="shared" si="41"/>
        <v>42976</v>
      </c>
      <c r="J1316" s="52">
        <v>2.2000000000000002</v>
      </c>
    </row>
    <row r="1317" spans="1:10" x14ac:dyDescent="0.15">
      <c r="A1317" s="1">
        <v>42976</v>
      </c>
      <c r="B1317" s="24" t="s">
        <v>82</v>
      </c>
      <c r="C1317" s="27">
        <v>0.62304398148148155</v>
      </c>
      <c r="D1317" s="25" t="s">
        <v>50</v>
      </c>
      <c r="E1317" s="25" t="s">
        <v>47</v>
      </c>
      <c r="F1317" s="52">
        <v>1</v>
      </c>
      <c r="G1317" s="52">
        <v>3912</v>
      </c>
      <c r="H1317" s="53">
        <f t="shared" si="40"/>
        <v>3912</v>
      </c>
      <c r="I1317" s="1">
        <f t="shared" si="41"/>
        <v>42976</v>
      </c>
      <c r="J1317" s="52">
        <v>2.2000000000000002</v>
      </c>
    </row>
    <row r="1318" spans="1:10" x14ac:dyDescent="0.15">
      <c r="A1318" s="1">
        <v>42976</v>
      </c>
      <c r="B1318" s="24" t="s">
        <v>82</v>
      </c>
      <c r="C1318" s="27">
        <v>0.62304398148148155</v>
      </c>
      <c r="D1318" s="25" t="s">
        <v>50</v>
      </c>
      <c r="E1318" s="25" t="s">
        <v>47</v>
      </c>
      <c r="F1318" s="52">
        <v>1</v>
      </c>
      <c r="G1318" s="52">
        <v>3912</v>
      </c>
      <c r="H1318" s="53">
        <f t="shared" si="40"/>
        <v>3912</v>
      </c>
      <c r="I1318" s="1">
        <f t="shared" si="41"/>
        <v>42976</v>
      </c>
      <c r="J1318" s="52">
        <v>2.2000000000000002</v>
      </c>
    </row>
    <row r="1319" spans="1:10" x14ac:dyDescent="0.15">
      <c r="A1319" s="1">
        <v>42976</v>
      </c>
      <c r="B1319" s="24" t="s">
        <v>82</v>
      </c>
      <c r="C1319" s="27">
        <v>0.62315972222222216</v>
      </c>
      <c r="D1319" s="25" t="s">
        <v>48</v>
      </c>
      <c r="E1319" s="25" t="s">
        <v>49</v>
      </c>
      <c r="F1319" s="52">
        <v>3</v>
      </c>
      <c r="G1319" s="52">
        <v>3912</v>
      </c>
      <c r="H1319" s="53">
        <f t="shared" si="40"/>
        <v>11736</v>
      </c>
      <c r="I1319" s="1">
        <f t="shared" si="41"/>
        <v>42976</v>
      </c>
      <c r="J1319" s="52">
        <v>6.6</v>
      </c>
    </row>
    <row r="1320" spans="1:10" x14ac:dyDescent="0.15">
      <c r="A1320" s="1">
        <v>42976</v>
      </c>
      <c r="B1320" s="24" t="s">
        <v>82</v>
      </c>
      <c r="C1320" s="27">
        <v>0.62321759259259257</v>
      </c>
      <c r="D1320" s="25" t="s">
        <v>50</v>
      </c>
      <c r="E1320" s="25" t="s">
        <v>47</v>
      </c>
      <c r="F1320" s="52">
        <v>3</v>
      </c>
      <c r="G1320" s="52">
        <v>3912</v>
      </c>
      <c r="H1320" s="53">
        <f t="shared" si="40"/>
        <v>11736</v>
      </c>
      <c r="I1320" s="1">
        <f t="shared" si="41"/>
        <v>42976</v>
      </c>
      <c r="J1320" s="52">
        <v>6.6</v>
      </c>
    </row>
    <row r="1321" spans="1:10" x14ac:dyDescent="0.15">
      <c r="A1321" s="1">
        <v>42976</v>
      </c>
      <c r="B1321" s="24" t="s">
        <v>82</v>
      </c>
      <c r="C1321" s="27">
        <v>0.62327546296296299</v>
      </c>
      <c r="D1321" s="25" t="s">
        <v>48</v>
      </c>
      <c r="E1321" s="25" t="s">
        <v>49</v>
      </c>
      <c r="F1321" s="52">
        <v>3</v>
      </c>
      <c r="G1321" s="52">
        <v>3910</v>
      </c>
      <c r="H1321" s="53">
        <f t="shared" si="40"/>
        <v>11730</v>
      </c>
      <c r="I1321" s="1">
        <f t="shared" si="41"/>
        <v>42976</v>
      </c>
      <c r="J1321" s="52">
        <v>6.6</v>
      </c>
    </row>
    <row r="1322" spans="1:10" x14ac:dyDescent="0.15">
      <c r="A1322" s="1">
        <v>42976</v>
      </c>
      <c r="B1322" s="24" t="s">
        <v>82</v>
      </c>
      <c r="C1322" s="27">
        <v>0.62327546296296299</v>
      </c>
      <c r="D1322" s="25" t="s">
        <v>48</v>
      </c>
      <c r="E1322" s="25" t="s">
        <v>49</v>
      </c>
      <c r="F1322" s="52">
        <v>2</v>
      </c>
      <c r="G1322" s="52">
        <v>3910</v>
      </c>
      <c r="H1322" s="53">
        <f t="shared" si="40"/>
        <v>7820</v>
      </c>
      <c r="I1322" s="1">
        <f t="shared" si="41"/>
        <v>42976</v>
      </c>
      <c r="J1322" s="52">
        <v>4.4000000000000004</v>
      </c>
    </row>
    <row r="1323" spans="1:10" x14ac:dyDescent="0.15">
      <c r="A1323" s="1">
        <v>42976</v>
      </c>
      <c r="B1323" s="24" t="s">
        <v>82</v>
      </c>
      <c r="C1323" s="27">
        <v>0.62333333333333341</v>
      </c>
      <c r="D1323" s="25" t="s">
        <v>50</v>
      </c>
      <c r="E1323" s="25" t="s">
        <v>47</v>
      </c>
      <c r="F1323" s="52">
        <v>2</v>
      </c>
      <c r="G1323" s="52">
        <v>3911</v>
      </c>
      <c r="H1323" s="53">
        <f t="shared" si="40"/>
        <v>7822</v>
      </c>
      <c r="I1323" s="1">
        <f t="shared" si="41"/>
        <v>42976</v>
      </c>
      <c r="J1323" s="52">
        <v>4.4000000000000004</v>
      </c>
    </row>
    <row r="1324" spans="1:10" x14ac:dyDescent="0.15">
      <c r="A1324" s="1">
        <v>42976</v>
      </c>
      <c r="B1324" s="24" t="s">
        <v>82</v>
      </c>
      <c r="C1324" s="27">
        <v>0.6247800925925926</v>
      </c>
      <c r="D1324" s="25" t="s">
        <v>50</v>
      </c>
      <c r="E1324" s="25" t="s">
        <v>47</v>
      </c>
      <c r="F1324" s="52">
        <v>1</v>
      </c>
      <c r="G1324" s="52">
        <v>3912</v>
      </c>
      <c r="H1324" s="53">
        <f t="shared" si="40"/>
        <v>3912</v>
      </c>
      <c r="I1324" s="1">
        <f t="shared" si="41"/>
        <v>42976</v>
      </c>
      <c r="J1324" s="52">
        <v>2.2000000000000002</v>
      </c>
    </row>
    <row r="1325" spans="1:10" x14ac:dyDescent="0.15">
      <c r="A1325" s="1">
        <v>42976</v>
      </c>
      <c r="B1325" s="24" t="s">
        <v>82</v>
      </c>
      <c r="C1325" s="27">
        <v>0.6247800925925926</v>
      </c>
      <c r="D1325" s="25" t="s">
        <v>50</v>
      </c>
      <c r="E1325" s="25" t="s">
        <v>47</v>
      </c>
      <c r="F1325" s="52">
        <v>2</v>
      </c>
      <c r="G1325" s="52">
        <v>3912</v>
      </c>
      <c r="H1325" s="53">
        <f t="shared" si="40"/>
        <v>7824</v>
      </c>
      <c r="I1325" s="1">
        <f t="shared" si="41"/>
        <v>42976</v>
      </c>
      <c r="J1325" s="52">
        <v>4.4000000000000004</v>
      </c>
    </row>
    <row r="1326" spans="1:10" x14ac:dyDescent="0.15">
      <c r="A1326" s="1">
        <v>42976</v>
      </c>
      <c r="B1326" s="24" t="s">
        <v>82</v>
      </c>
      <c r="C1326" s="27">
        <v>0.62489583333333332</v>
      </c>
      <c r="D1326" s="25" t="s">
        <v>48</v>
      </c>
      <c r="E1326" s="25" t="s">
        <v>49</v>
      </c>
      <c r="F1326" s="52">
        <v>3</v>
      </c>
      <c r="G1326" s="52">
        <v>3911</v>
      </c>
      <c r="H1326" s="53">
        <f t="shared" si="40"/>
        <v>11733</v>
      </c>
      <c r="I1326" s="1">
        <f t="shared" si="41"/>
        <v>42976</v>
      </c>
      <c r="J1326" s="52">
        <v>6.6</v>
      </c>
    </row>
    <row r="1327" spans="1:10" x14ac:dyDescent="0.15">
      <c r="A1327" s="1">
        <v>42976</v>
      </c>
      <c r="B1327" s="24" t="s">
        <v>82</v>
      </c>
      <c r="C1327" s="27">
        <v>0.62495370370370373</v>
      </c>
      <c r="D1327" s="25" t="s">
        <v>50</v>
      </c>
      <c r="E1327" s="25" t="s">
        <v>47</v>
      </c>
      <c r="F1327" s="52">
        <v>1</v>
      </c>
      <c r="G1327" s="52">
        <v>3913</v>
      </c>
      <c r="H1327" s="53">
        <f t="shared" si="40"/>
        <v>3913</v>
      </c>
      <c r="I1327" s="1">
        <f t="shared" si="41"/>
        <v>42976</v>
      </c>
      <c r="J1327" s="52">
        <v>2.2000000000000002</v>
      </c>
    </row>
    <row r="1328" spans="1:10" x14ac:dyDescent="0.15">
      <c r="A1328" s="1">
        <v>42976</v>
      </c>
      <c r="B1328" s="24" t="s">
        <v>82</v>
      </c>
      <c r="C1328" s="27">
        <v>0.62495370370370373</v>
      </c>
      <c r="D1328" s="25" t="s">
        <v>50</v>
      </c>
      <c r="E1328" s="25" t="s">
        <v>47</v>
      </c>
      <c r="F1328" s="52">
        <v>1</v>
      </c>
      <c r="G1328" s="52">
        <v>3913</v>
      </c>
      <c r="H1328" s="53">
        <f t="shared" si="40"/>
        <v>3913</v>
      </c>
      <c r="I1328" s="1">
        <f t="shared" si="41"/>
        <v>42976</v>
      </c>
      <c r="J1328" s="52">
        <v>2.2000000000000002</v>
      </c>
    </row>
    <row r="1329" spans="1:10" x14ac:dyDescent="0.15">
      <c r="A1329" s="1">
        <v>42976</v>
      </c>
      <c r="B1329" s="24" t="s">
        <v>82</v>
      </c>
      <c r="C1329" s="27">
        <v>0.62495370370370373</v>
      </c>
      <c r="D1329" s="25" t="s">
        <v>50</v>
      </c>
      <c r="E1329" s="25" t="s">
        <v>47</v>
      </c>
      <c r="F1329" s="52">
        <v>1</v>
      </c>
      <c r="G1329" s="52">
        <v>3913</v>
      </c>
      <c r="H1329" s="53">
        <f t="shared" si="40"/>
        <v>3913</v>
      </c>
      <c r="I1329" s="1">
        <f t="shared" si="41"/>
        <v>42976</v>
      </c>
      <c r="J1329" s="52">
        <v>2.2000000000000002</v>
      </c>
    </row>
    <row r="1330" spans="1:10" x14ac:dyDescent="0.15">
      <c r="A1330" s="1">
        <v>42976</v>
      </c>
      <c r="B1330" s="24" t="s">
        <v>82</v>
      </c>
      <c r="C1330" s="27">
        <v>0.62495370370370373</v>
      </c>
      <c r="D1330" s="25" t="s">
        <v>50</v>
      </c>
      <c r="E1330" s="25" t="s">
        <v>47</v>
      </c>
      <c r="F1330" s="52">
        <v>1</v>
      </c>
      <c r="G1330" s="52">
        <v>3913</v>
      </c>
      <c r="H1330" s="53">
        <f t="shared" si="40"/>
        <v>3913</v>
      </c>
      <c r="I1330" s="1">
        <f t="shared" si="41"/>
        <v>42976</v>
      </c>
      <c r="J1330" s="52">
        <v>2.2000000000000002</v>
      </c>
    </row>
    <row r="1331" spans="1:10" x14ac:dyDescent="0.15">
      <c r="A1331" s="1">
        <v>42977</v>
      </c>
      <c r="B1331" s="24" t="s">
        <v>82</v>
      </c>
      <c r="C1331" s="27">
        <v>0.37961805555555556</v>
      </c>
      <c r="D1331" s="25" t="s">
        <v>48</v>
      </c>
      <c r="E1331" s="25" t="s">
        <v>49</v>
      </c>
      <c r="F1331" s="52">
        <v>4</v>
      </c>
      <c r="G1331" s="52">
        <v>3903</v>
      </c>
      <c r="H1331" s="53">
        <f t="shared" si="40"/>
        <v>15612</v>
      </c>
      <c r="I1331" s="1">
        <f t="shared" si="41"/>
        <v>42977</v>
      </c>
      <c r="J1331" s="52">
        <v>8.8000000000000007</v>
      </c>
    </row>
    <row r="1332" spans="1:10" x14ac:dyDescent="0.15">
      <c r="A1332" s="1">
        <v>42977</v>
      </c>
      <c r="B1332" s="24" t="s">
        <v>82</v>
      </c>
      <c r="C1332" s="27">
        <v>0.39642361111111107</v>
      </c>
      <c r="D1332" s="25" t="s">
        <v>48</v>
      </c>
      <c r="E1332" s="25" t="s">
        <v>49</v>
      </c>
      <c r="F1332" s="52">
        <v>26</v>
      </c>
      <c r="G1332" s="52">
        <v>3901</v>
      </c>
      <c r="H1332" s="53">
        <f t="shared" si="40"/>
        <v>101426</v>
      </c>
      <c r="I1332" s="1">
        <f t="shared" si="41"/>
        <v>42977</v>
      </c>
      <c r="J1332" s="52">
        <v>57.2</v>
      </c>
    </row>
    <row r="1333" spans="1:10" x14ac:dyDescent="0.15">
      <c r="A1333" s="1">
        <v>42977</v>
      </c>
      <c r="B1333" s="24" t="s">
        <v>82</v>
      </c>
      <c r="C1333" s="27">
        <v>0.40337962962962964</v>
      </c>
      <c r="D1333" s="25" t="s">
        <v>50</v>
      </c>
      <c r="E1333" s="25" t="s">
        <v>47</v>
      </c>
      <c r="F1333" s="52">
        <v>3</v>
      </c>
      <c r="G1333" s="52">
        <v>3912</v>
      </c>
      <c r="H1333" s="53">
        <f t="shared" si="40"/>
        <v>11736</v>
      </c>
      <c r="I1333" s="1">
        <f t="shared" si="41"/>
        <v>42977</v>
      </c>
      <c r="J1333" s="52">
        <v>6.6</v>
      </c>
    </row>
    <row r="1334" spans="1:10" x14ac:dyDescent="0.15">
      <c r="A1334" s="1">
        <v>42977</v>
      </c>
      <c r="B1334" s="24" t="s">
        <v>82</v>
      </c>
      <c r="C1334" s="27">
        <v>0.40337962962962964</v>
      </c>
      <c r="D1334" s="25" t="s">
        <v>50</v>
      </c>
      <c r="E1334" s="25" t="s">
        <v>47</v>
      </c>
      <c r="F1334" s="52">
        <v>17</v>
      </c>
      <c r="G1334" s="52">
        <v>3912</v>
      </c>
      <c r="H1334" s="53">
        <f t="shared" si="40"/>
        <v>66504</v>
      </c>
      <c r="I1334" s="1">
        <f t="shared" si="41"/>
        <v>42977</v>
      </c>
      <c r="J1334" s="52">
        <v>37.4</v>
      </c>
    </row>
    <row r="1335" spans="1:10" x14ac:dyDescent="0.15">
      <c r="A1335" s="1">
        <v>42977</v>
      </c>
      <c r="B1335" s="24" t="s">
        <v>82</v>
      </c>
      <c r="C1335" s="27">
        <v>0.56369212962962967</v>
      </c>
      <c r="D1335" s="25" t="s">
        <v>48</v>
      </c>
      <c r="E1335" s="25" t="s">
        <v>49</v>
      </c>
      <c r="F1335" s="52">
        <v>1</v>
      </c>
      <c r="G1335" s="52">
        <v>3893</v>
      </c>
      <c r="H1335" s="53">
        <f t="shared" si="40"/>
        <v>3893</v>
      </c>
      <c r="I1335" s="1">
        <f t="shared" si="41"/>
        <v>42977</v>
      </c>
      <c r="J1335" s="52">
        <v>2.2000000000000002</v>
      </c>
    </row>
    <row r="1336" spans="1:10" x14ac:dyDescent="0.15">
      <c r="A1336" s="1">
        <v>42977</v>
      </c>
      <c r="B1336" s="24" t="s">
        <v>82</v>
      </c>
      <c r="C1336" s="27">
        <v>0.56380787037037039</v>
      </c>
      <c r="D1336" s="25" t="s">
        <v>48</v>
      </c>
      <c r="E1336" s="25" t="s">
        <v>49</v>
      </c>
      <c r="F1336" s="52">
        <v>1</v>
      </c>
      <c r="G1336" s="52">
        <v>3895</v>
      </c>
      <c r="H1336" s="53">
        <f t="shared" si="40"/>
        <v>3895</v>
      </c>
      <c r="I1336" s="1">
        <f t="shared" si="41"/>
        <v>42977</v>
      </c>
      <c r="J1336" s="52">
        <v>2.2000000000000002</v>
      </c>
    </row>
    <row r="1337" spans="1:10" x14ac:dyDescent="0.15">
      <c r="A1337" s="1">
        <v>42977</v>
      </c>
      <c r="B1337" s="24" t="s">
        <v>82</v>
      </c>
      <c r="C1337" s="27">
        <v>0.56380787037037039</v>
      </c>
      <c r="D1337" s="25" t="s">
        <v>48</v>
      </c>
      <c r="E1337" s="25" t="s">
        <v>49</v>
      </c>
      <c r="F1337" s="52">
        <v>2</v>
      </c>
      <c r="G1337" s="52">
        <v>3895</v>
      </c>
      <c r="H1337" s="53">
        <f t="shared" si="40"/>
        <v>7790</v>
      </c>
      <c r="I1337" s="1">
        <f t="shared" si="41"/>
        <v>42977</v>
      </c>
      <c r="J1337" s="52">
        <v>4.4000000000000004</v>
      </c>
    </row>
    <row r="1338" spans="1:10" x14ac:dyDescent="0.15">
      <c r="A1338" s="1">
        <v>42977</v>
      </c>
      <c r="B1338" s="24" t="s">
        <v>82</v>
      </c>
      <c r="C1338" s="27">
        <v>0.56380787037037039</v>
      </c>
      <c r="D1338" s="25" t="s">
        <v>48</v>
      </c>
      <c r="E1338" s="25" t="s">
        <v>49</v>
      </c>
      <c r="F1338" s="52">
        <v>5</v>
      </c>
      <c r="G1338" s="52">
        <v>3896</v>
      </c>
      <c r="H1338" s="53">
        <f t="shared" si="40"/>
        <v>19480</v>
      </c>
      <c r="I1338" s="1">
        <f t="shared" si="41"/>
        <v>42977</v>
      </c>
      <c r="J1338" s="52">
        <v>11</v>
      </c>
    </row>
    <row r="1339" spans="1:10" x14ac:dyDescent="0.15">
      <c r="A1339" s="1">
        <v>42977</v>
      </c>
      <c r="B1339" s="24" t="s">
        <v>82</v>
      </c>
      <c r="C1339" s="27">
        <v>0.60061342592592593</v>
      </c>
      <c r="D1339" s="25" t="s">
        <v>48</v>
      </c>
      <c r="E1339" s="25" t="s">
        <v>49</v>
      </c>
      <c r="F1339" s="52">
        <v>2</v>
      </c>
      <c r="G1339" s="52">
        <v>3893</v>
      </c>
      <c r="H1339" s="53">
        <f t="shared" si="40"/>
        <v>7786</v>
      </c>
      <c r="I1339" s="1">
        <f t="shared" si="41"/>
        <v>42977</v>
      </c>
      <c r="J1339" s="52">
        <v>4.4000000000000004</v>
      </c>
    </row>
    <row r="1340" spans="1:10" x14ac:dyDescent="0.15">
      <c r="A1340" s="1">
        <v>42977</v>
      </c>
      <c r="B1340" s="24" t="s">
        <v>82</v>
      </c>
      <c r="C1340" s="27">
        <v>0.60119212962962965</v>
      </c>
      <c r="D1340" s="25" t="s">
        <v>48</v>
      </c>
      <c r="E1340" s="25" t="s">
        <v>49</v>
      </c>
      <c r="F1340" s="52">
        <v>18</v>
      </c>
      <c r="G1340" s="52">
        <v>3892</v>
      </c>
      <c r="H1340" s="53">
        <f t="shared" si="40"/>
        <v>70056</v>
      </c>
      <c r="I1340" s="1">
        <f t="shared" si="41"/>
        <v>42977</v>
      </c>
      <c r="J1340" s="52">
        <v>39.6</v>
      </c>
    </row>
    <row r="1341" spans="1:10" x14ac:dyDescent="0.15">
      <c r="A1341" s="1">
        <v>42977</v>
      </c>
      <c r="B1341" s="24" t="s">
        <v>82</v>
      </c>
      <c r="C1341" s="27">
        <v>0.60119212962962965</v>
      </c>
      <c r="D1341" s="25" t="s">
        <v>48</v>
      </c>
      <c r="E1341" s="25" t="s">
        <v>49</v>
      </c>
      <c r="F1341" s="52">
        <v>1</v>
      </c>
      <c r="G1341" s="52">
        <v>3892</v>
      </c>
      <c r="H1341" s="53">
        <f t="shared" si="40"/>
        <v>3892</v>
      </c>
      <c r="I1341" s="1">
        <f t="shared" si="41"/>
        <v>42977</v>
      </c>
      <c r="J1341" s="52">
        <v>2.2000000000000002</v>
      </c>
    </row>
    <row r="1342" spans="1:10" x14ac:dyDescent="0.15">
      <c r="A1342" s="1">
        <v>42977</v>
      </c>
      <c r="B1342" s="24" t="s">
        <v>82</v>
      </c>
      <c r="C1342" s="27">
        <v>0.60119212962962965</v>
      </c>
      <c r="D1342" s="25" t="s">
        <v>48</v>
      </c>
      <c r="E1342" s="25" t="s">
        <v>49</v>
      </c>
      <c r="F1342" s="52">
        <v>5</v>
      </c>
      <c r="G1342" s="52">
        <v>3892</v>
      </c>
      <c r="H1342" s="53">
        <f t="shared" si="40"/>
        <v>19460</v>
      </c>
      <c r="I1342" s="1">
        <f t="shared" si="41"/>
        <v>42977</v>
      </c>
      <c r="J1342" s="52">
        <v>11</v>
      </c>
    </row>
    <row r="1343" spans="1:10" x14ac:dyDescent="0.15">
      <c r="A1343" s="1">
        <v>42977</v>
      </c>
      <c r="B1343" s="24" t="s">
        <v>82</v>
      </c>
      <c r="C1343" s="27">
        <v>0.60119212962962965</v>
      </c>
      <c r="D1343" s="25" t="s">
        <v>48</v>
      </c>
      <c r="E1343" s="25" t="s">
        <v>49</v>
      </c>
      <c r="F1343" s="52">
        <v>1</v>
      </c>
      <c r="G1343" s="52">
        <v>3892</v>
      </c>
      <c r="H1343" s="53">
        <f t="shared" si="40"/>
        <v>3892</v>
      </c>
      <c r="I1343" s="1">
        <f t="shared" si="41"/>
        <v>42977</v>
      </c>
      <c r="J1343" s="52">
        <v>2.2000000000000002</v>
      </c>
    </row>
    <row r="1344" spans="1:10" x14ac:dyDescent="0.15">
      <c r="A1344" s="1">
        <v>42977</v>
      </c>
      <c r="B1344" s="24" t="s">
        <v>82</v>
      </c>
      <c r="C1344" s="27">
        <v>0.60119212962962965</v>
      </c>
      <c r="D1344" s="25" t="s">
        <v>48</v>
      </c>
      <c r="E1344" s="25" t="s">
        <v>49</v>
      </c>
      <c r="F1344" s="52">
        <v>1</v>
      </c>
      <c r="G1344" s="52">
        <v>3892</v>
      </c>
      <c r="H1344" s="53">
        <f t="shared" si="40"/>
        <v>3892</v>
      </c>
      <c r="I1344" s="1">
        <f t="shared" si="41"/>
        <v>42977</v>
      </c>
      <c r="J1344" s="52">
        <v>2.2000000000000002</v>
      </c>
    </row>
    <row r="1345" spans="1:10" x14ac:dyDescent="0.15">
      <c r="A1345" s="1">
        <v>42977</v>
      </c>
      <c r="B1345" s="24" t="s">
        <v>82</v>
      </c>
      <c r="C1345" s="27">
        <v>0.60119212962962965</v>
      </c>
      <c r="D1345" s="25" t="s">
        <v>48</v>
      </c>
      <c r="E1345" s="25" t="s">
        <v>49</v>
      </c>
      <c r="F1345" s="52">
        <v>2</v>
      </c>
      <c r="G1345" s="52">
        <v>3892</v>
      </c>
      <c r="H1345" s="53">
        <f t="shared" si="40"/>
        <v>7784</v>
      </c>
      <c r="I1345" s="1">
        <f t="shared" si="41"/>
        <v>42977</v>
      </c>
      <c r="J1345" s="52">
        <v>4.4000000000000004</v>
      </c>
    </row>
    <row r="1346" spans="1:10" x14ac:dyDescent="0.15">
      <c r="A1346" s="1">
        <v>42977</v>
      </c>
      <c r="B1346" s="24" t="s">
        <v>82</v>
      </c>
      <c r="C1346" s="27">
        <v>0.62373842592592588</v>
      </c>
      <c r="D1346" s="25" t="s">
        <v>50</v>
      </c>
      <c r="E1346" s="25" t="s">
        <v>47</v>
      </c>
      <c r="F1346" s="52">
        <v>8</v>
      </c>
      <c r="G1346" s="52">
        <v>3892</v>
      </c>
      <c r="H1346" s="53">
        <f t="shared" ref="H1346:H1409" si="42">G1346*F1346</f>
        <v>31136</v>
      </c>
      <c r="I1346" s="1">
        <f t="shared" ref="I1346:I1409" si="43">IF(C1346&gt;0.7046875,WORKDAY(A1346,-1),A1346)</f>
        <v>42977</v>
      </c>
      <c r="J1346" s="52">
        <v>17.600000000000001</v>
      </c>
    </row>
    <row r="1347" spans="1:10" x14ac:dyDescent="0.15">
      <c r="A1347" s="1">
        <v>42978</v>
      </c>
      <c r="B1347" s="24" t="s">
        <v>82</v>
      </c>
      <c r="C1347" s="27">
        <v>0.46203703703703702</v>
      </c>
      <c r="D1347" s="25" t="s">
        <v>50</v>
      </c>
      <c r="E1347" s="25" t="s">
        <v>47</v>
      </c>
      <c r="F1347" s="52">
        <v>2</v>
      </c>
      <c r="G1347" s="52">
        <v>3903</v>
      </c>
      <c r="H1347" s="53">
        <f t="shared" si="42"/>
        <v>7806</v>
      </c>
      <c r="I1347" s="1">
        <f t="shared" si="43"/>
        <v>42978</v>
      </c>
      <c r="J1347" s="52">
        <v>4.4000000000000004</v>
      </c>
    </row>
    <row r="1348" spans="1:10" x14ac:dyDescent="0.15">
      <c r="A1348" s="1">
        <v>42978</v>
      </c>
      <c r="B1348" s="24" t="s">
        <v>82</v>
      </c>
      <c r="C1348" s="27">
        <v>0.46203703703703702</v>
      </c>
      <c r="D1348" s="25" t="s">
        <v>50</v>
      </c>
      <c r="E1348" s="25" t="s">
        <v>47</v>
      </c>
      <c r="F1348" s="52">
        <v>2</v>
      </c>
      <c r="G1348" s="52">
        <v>3903</v>
      </c>
      <c r="H1348" s="53">
        <f t="shared" si="42"/>
        <v>7806</v>
      </c>
      <c r="I1348" s="1">
        <f t="shared" si="43"/>
        <v>42978</v>
      </c>
      <c r="J1348" s="52">
        <v>4.4000000000000004</v>
      </c>
    </row>
    <row r="1349" spans="1:10" x14ac:dyDescent="0.15">
      <c r="A1349" s="1">
        <v>42978</v>
      </c>
      <c r="B1349" s="24" t="s">
        <v>82</v>
      </c>
      <c r="C1349" s="27">
        <v>0.46203703703703702</v>
      </c>
      <c r="D1349" s="25" t="s">
        <v>50</v>
      </c>
      <c r="E1349" s="25" t="s">
        <v>47</v>
      </c>
      <c r="F1349" s="52">
        <v>1</v>
      </c>
      <c r="G1349" s="52">
        <v>3903</v>
      </c>
      <c r="H1349" s="53">
        <f t="shared" si="42"/>
        <v>3903</v>
      </c>
      <c r="I1349" s="1">
        <f t="shared" si="43"/>
        <v>42978</v>
      </c>
      <c r="J1349" s="52">
        <v>2.2000000000000002</v>
      </c>
    </row>
    <row r="1350" spans="1:10" x14ac:dyDescent="0.15">
      <c r="A1350" s="1">
        <v>42978</v>
      </c>
      <c r="B1350" s="24" t="s">
        <v>82</v>
      </c>
      <c r="C1350" s="27">
        <v>0.46203703703703702</v>
      </c>
      <c r="D1350" s="25" t="s">
        <v>50</v>
      </c>
      <c r="E1350" s="25" t="s">
        <v>47</v>
      </c>
      <c r="F1350" s="52">
        <v>1</v>
      </c>
      <c r="G1350" s="52">
        <v>3903</v>
      </c>
      <c r="H1350" s="53">
        <f t="shared" si="42"/>
        <v>3903</v>
      </c>
      <c r="I1350" s="1">
        <f t="shared" si="43"/>
        <v>42978</v>
      </c>
      <c r="J1350" s="52">
        <v>2.2000000000000002</v>
      </c>
    </row>
    <row r="1351" spans="1:10" x14ac:dyDescent="0.15">
      <c r="A1351" s="1">
        <v>42978</v>
      </c>
      <c r="B1351" s="24" t="s">
        <v>82</v>
      </c>
      <c r="C1351" s="27">
        <v>0.46203703703703702</v>
      </c>
      <c r="D1351" s="25" t="s">
        <v>50</v>
      </c>
      <c r="E1351" s="25" t="s">
        <v>47</v>
      </c>
      <c r="F1351" s="52">
        <v>1</v>
      </c>
      <c r="G1351" s="52">
        <v>3903</v>
      </c>
      <c r="H1351" s="53">
        <f t="shared" si="42"/>
        <v>3903</v>
      </c>
      <c r="I1351" s="1">
        <f t="shared" si="43"/>
        <v>42978</v>
      </c>
      <c r="J1351" s="52">
        <v>2.2000000000000002</v>
      </c>
    </row>
    <row r="1352" spans="1:10" x14ac:dyDescent="0.15">
      <c r="A1352" s="1">
        <v>42978</v>
      </c>
      <c r="B1352" s="24" t="s">
        <v>82</v>
      </c>
      <c r="C1352" s="27">
        <v>0.46203703703703702</v>
      </c>
      <c r="D1352" s="25" t="s">
        <v>50</v>
      </c>
      <c r="E1352" s="25" t="s">
        <v>47</v>
      </c>
      <c r="F1352" s="52">
        <v>1</v>
      </c>
      <c r="G1352" s="52">
        <v>3903</v>
      </c>
      <c r="H1352" s="53">
        <f t="shared" si="42"/>
        <v>3903</v>
      </c>
      <c r="I1352" s="1">
        <f t="shared" si="43"/>
        <v>42978</v>
      </c>
      <c r="J1352" s="52">
        <v>2.2000000000000002</v>
      </c>
    </row>
    <row r="1353" spans="1:10" x14ac:dyDescent="0.15">
      <c r="A1353" s="1">
        <v>42978</v>
      </c>
      <c r="B1353" s="24" t="s">
        <v>82</v>
      </c>
      <c r="C1353" s="27">
        <v>0.46203703703703702</v>
      </c>
      <c r="D1353" s="25" t="s">
        <v>50</v>
      </c>
      <c r="E1353" s="25" t="s">
        <v>47</v>
      </c>
      <c r="F1353" s="52">
        <v>1</v>
      </c>
      <c r="G1353" s="52">
        <v>3903</v>
      </c>
      <c r="H1353" s="53">
        <f t="shared" si="42"/>
        <v>3903</v>
      </c>
      <c r="I1353" s="1">
        <f t="shared" si="43"/>
        <v>42978</v>
      </c>
      <c r="J1353" s="52">
        <v>2.2000000000000002</v>
      </c>
    </row>
    <row r="1354" spans="1:10" x14ac:dyDescent="0.15">
      <c r="A1354" s="1">
        <v>42978</v>
      </c>
      <c r="B1354" s="24" t="s">
        <v>82</v>
      </c>
      <c r="C1354" s="27">
        <v>0.46203703703703702</v>
      </c>
      <c r="D1354" s="25" t="s">
        <v>50</v>
      </c>
      <c r="E1354" s="25" t="s">
        <v>47</v>
      </c>
      <c r="F1354" s="52">
        <v>1</v>
      </c>
      <c r="G1354" s="52">
        <v>3903</v>
      </c>
      <c r="H1354" s="53">
        <f t="shared" si="42"/>
        <v>3903</v>
      </c>
      <c r="I1354" s="1">
        <f t="shared" si="43"/>
        <v>42978</v>
      </c>
      <c r="J1354" s="52">
        <v>2.2000000000000002</v>
      </c>
    </row>
    <row r="1355" spans="1:10" x14ac:dyDescent="0.15">
      <c r="A1355" s="1">
        <v>42978</v>
      </c>
      <c r="B1355" s="24" t="s">
        <v>82</v>
      </c>
      <c r="C1355" s="27">
        <v>0.46203703703703702</v>
      </c>
      <c r="D1355" s="25" t="s">
        <v>50</v>
      </c>
      <c r="E1355" s="25" t="s">
        <v>47</v>
      </c>
      <c r="F1355" s="52">
        <v>2</v>
      </c>
      <c r="G1355" s="52">
        <v>3903</v>
      </c>
      <c r="H1355" s="53">
        <f t="shared" si="42"/>
        <v>7806</v>
      </c>
      <c r="I1355" s="1">
        <f t="shared" si="43"/>
        <v>42978</v>
      </c>
      <c r="J1355" s="52">
        <v>4.4000000000000004</v>
      </c>
    </row>
    <row r="1356" spans="1:10" x14ac:dyDescent="0.15">
      <c r="A1356" s="1">
        <v>42978</v>
      </c>
      <c r="B1356" s="24" t="s">
        <v>82</v>
      </c>
      <c r="C1356" s="27">
        <v>0.46203703703703702</v>
      </c>
      <c r="D1356" s="25" t="s">
        <v>50</v>
      </c>
      <c r="E1356" s="25" t="s">
        <v>47</v>
      </c>
      <c r="F1356" s="52">
        <v>14</v>
      </c>
      <c r="G1356" s="52">
        <v>3903</v>
      </c>
      <c r="H1356" s="53">
        <f t="shared" si="42"/>
        <v>54642</v>
      </c>
      <c r="I1356" s="1">
        <f t="shared" si="43"/>
        <v>42978</v>
      </c>
      <c r="J1356" s="52">
        <v>30.8</v>
      </c>
    </row>
    <row r="1357" spans="1:10" x14ac:dyDescent="0.15">
      <c r="A1357" s="1">
        <v>42978</v>
      </c>
      <c r="B1357" s="24" t="s">
        <v>82</v>
      </c>
      <c r="C1357" s="27">
        <v>0.57436342592592593</v>
      </c>
      <c r="D1357" s="25" t="s">
        <v>48</v>
      </c>
      <c r="E1357" s="25" t="s">
        <v>49</v>
      </c>
      <c r="F1357" s="52">
        <v>6</v>
      </c>
      <c r="G1357" s="52">
        <v>3891</v>
      </c>
      <c r="H1357" s="53">
        <f t="shared" si="42"/>
        <v>23346</v>
      </c>
      <c r="I1357" s="1">
        <f t="shared" si="43"/>
        <v>42978</v>
      </c>
      <c r="J1357" s="52">
        <v>13.2</v>
      </c>
    </row>
    <row r="1358" spans="1:10" x14ac:dyDescent="0.15">
      <c r="A1358" s="1">
        <v>42978</v>
      </c>
      <c r="B1358" s="24" t="s">
        <v>82</v>
      </c>
      <c r="C1358" s="27">
        <v>0.57436342592592593</v>
      </c>
      <c r="D1358" s="25" t="s">
        <v>48</v>
      </c>
      <c r="E1358" s="25" t="s">
        <v>49</v>
      </c>
      <c r="F1358" s="52">
        <v>1</v>
      </c>
      <c r="G1358" s="52">
        <v>3891</v>
      </c>
      <c r="H1358" s="53">
        <f t="shared" si="42"/>
        <v>3891</v>
      </c>
      <c r="I1358" s="1">
        <f t="shared" si="43"/>
        <v>42978</v>
      </c>
      <c r="J1358" s="52">
        <v>2.2000000000000002</v>
      </c>
    </row>
    <row r="1359" spans="1:10" x14ac:dyDescent="0.15">
      <c r="A1359" s="1">
        <v>42978</v>
      </c>
      <c r="B1359" s="24" t="s">
        <v>82</v>
      </c>
      <c r="C1359" s="27">
        <v>0.57436342592592593</v>
      </c>
      <c r="D1359" s="25" t="s">
        <v>48</v>
      </c>
      <c r="E1359" s="25" t="s">
        <v>49</v>
      </c>
      <c r="F1359" s="52">
        <v>20</v>
      </c>
      <c r="G1359" s="52">
        <v>3891</v>
      </c>
      <c r="H1359" s="53">
        <f t="shared" si="42"/>
        <v>77820</v>
      </c>
      <c r="I1359" s="1">
        <f t="shared" si="43"/>
        <v>42978</v>
      </c>
      <c r="J1359" s="52">
        <v>44</v>
      </c>
    </row>
    <row r="1360" spans="1:10" x14ac:dyDescent="0.15">
      <c r="A1360" s="1">
        <v>42978</v>
      </c>
      <c r="B1360" s="24" t="s">
        <v>82</v>
      </c>
      <c r="C1360" s="27">
        <v>0.58560185185185187</v>
      </c>
      <c r="D1360" s="25" t="s">
        <v>48</v>
      </c>
      <c r="E1360" s="25" t="s">
        <v>49</v>
      </c>
      <c r="F1360" s="52">
        <v>2</v>
      </c>
      <c r="G1360" s="52">
        <v>3879</v>
      </c>
      <c r="H1360" s="53">
        <f t="shared" si="42"/>
        <v>7758</v>
      </c>
      <c r="I1360" s="1">
        <f t="shared" si="43"/>
        <v>42978</v>
      </c>
      <c r="J1360" s="52">
        <v>4.4000000000000004</v>
      </c>
    </row>
    <row r="1361" spans="1:10" x14ac:dyDescent="0.15">
      <c r="A1361" s="1">
        <v>42978</v>
      </c>
      <c r="B1361" s="24" t="s">
        <v>82</v>
      </c>
      <c r="C1361" s="27">
        <v>0.61631944444444442</v>
      </c>
      <c r="D1361" s="25" t="s">
        <v>48</v>
      </c>
      <c r="E1361" s="25" t="s">
        <v>49</v>
      </c>
      <c r="F1361" s="52">
        <v>1</v>
      </c>
      <c r="G1361" s="52">
        <v>3873</v>
      </c>
      <c r="H1361" s="53">
        <f t="shared" si="42"/>
        <v>3873</v>
      </c>
      <c r="I1361" s="1">
        <f t="shared" si="43"/>
        <v>42978</v>
      </c>
      <c r="J1361" s="52">
        <v>2.2000000000000002</v>
      </c>
    </row>
    <row r="1362" spans="1:10" x14ac:dyDescent="0.15">
      <c r="A1362" s="1">
        <v>42978</v>
      </c>
      <c r="B1362" s="24" t="s">
        <v>82</v>
      </c>
      <c r="C1362" s="27">
        <v>0.61631944444444442</v>
      </c>
      <c r="D1362" s="25" t="s">
        <v>48</v>
      </c>
      <c r="E1362" s="25" t="s">
        <v>49</v>
      </c>
      <c r="F1362" s="52">
        <v>1</v>
      </c>
      <c r="G1362" s="52">
        <v>3873</v>
      </c>
      <c r="H1362" s="53">
        <f t="shared" si="42"/>
        <v>3873</v>
      </c>
      <c r="I1362" s="1">
        <f t="shared" si="43"/>
        <v>42978</v>
      </c>
      <c r="J1362" s="52">
        <v>2.2000000000000002</v>
      </c>
    </row>
    <row r="1363" spans="1:10" x14ac:dyDescent="0.15">
      <c r="A1363" s="1">
        <v>42978</v>
      </c>
      <c r="B1363" s="24" t="s">
        <v>82</v>
      </c>
      <c r="C1363" s="27">
        <v>0.61631944444444442</v>
      </c>
      <c r="D1363" s="25" t="s">
        <v>48</v>
      </c>
      <c r="E1363" s="25" t="s">
        <v>49</v>
      </c>
      <c r="F1363" s="52">
        <v>2</v>
      </c>
      <c r="G1363" s="52">
        <v>3873</v>
      </c>
      <c r="H1363" s="53">
        <f t="shared" si="42"/>
        <v>7746</v>
      </c>
      <c r="I1363" s="1">
        <f t="shared" si="43"/>
        <v>42978</v>
      </c>
      <c r="J1363" s="52">
        <v>4.4000000000000004</v>
      </c>
    </row>
    <row r="1364" spans="1:10" x14ac:dyDescent="0.15">
      <c r="A1364" s="1">
        <v>42978</v>
      </c>
      <c r="B1364" s="24" t="s">
        <v>82</v>
      </c>
      <c r="C1364" s="27">
        <v>0.61631944444444442</v>
      </c>
      <c r="D1364" s="25" t="s">
        <v>48</v>
      </c>
      <c r="E1364" s="25" t="s">
        <v>49</v>
      </c>
      <c r="F1364" s="52">
        <v>1</v>
      </c>
      <c r="G1364" s="52">
        <v>3873</v>
      </c>
      <c r="H1364" s="53">
        <f t="shared" si="42"/>
        <v>3873</v>
      </c>
      <c r="I1364" s="1">
        <f t="shared" si="43"/>
        <v>42978</v>
      </c>
      <c r="J1364" s="52">
        <v>2.2000000000000002</v>
      </c>
    </row>
    <row r="1365" spans="1:10" x14ac:dyDescent="0.15">
      <c r="A1365" s="1">
        <v>42978</v>
      </c>
      <c r="B1365" s="24" t="s">
        <v>82</v>
      </c>
      <c r="C1365" s="27">
        <v>0.61631944444444442</v>
      </c>
      <c r="D1365" s="25" t="s">
        <v>48</v>
      </c>
      <c r="E1365" s="25" t="s">
        <v>49</v>
      </c>
      <c r="F1365" s="52">
        <v>2</v>
      </c>
      <c r="G1365" s="52">
        <v>3873</v>
      </c>
      <c r="H1365" s="53">
        <f t="shared" si="42"/>
        <v>7746</v>
      </c>
      <c r="I1365" s="1">
        <f t="shared" si="43"/>
        <v>42978</v>
      </c>
      <c r="J1365" s="52">
        <v>4.4000000000000004</v>
      </c>
    </row>
    <row r="1366" spans="1:10" x14ac:dyDescent="0.15">
      <c r="A1366" s="1">
        <v>42978</v>
      </c>
      <c r="B1366" s="24" t="s">
        <v>82</v>
      </c>
      <c r="C1366" s="27">
        <v>0.61631944444444442</v>
      </c>
      <c r="D1366" s="25" t="s">
        <v>48</v>
      </c>
      <c r="E1366" s="25" t="s">
        <v>49</v>
      </c>
      <c r="F1366" s="52">
        <v>2</v>
      </c>
      <c r="G1366" s="52">
        <v>3873</v>
      </c>
      <c r="H1366" s="53">
        <f t="shared" si="42"/>
        <v>7746</v>
      </c>
      <c r="I1366" s="1">
        <f t="shared" si="43"/>
        <v>42978</v>
      </c>
      <c r="J1366" s="52">
        <v>4.4000000000000004</v>
      </c>
    </row>
    <row r="1367" spans="1:10" x14ac:dyDescent="0.15">
      <c r="A1367" s="1">
        <v>42978</v>
      </c>
      <c r="B1367" s="24" t="s">
        <v>82</v>
      </c>
      <c r="C1367" s="27">
        <v>0.61631944444444442</v>
      </c>
      <c r="D1367" s="25" t="s">
        <v>48</v>
      </c>
      <c r="E1367" s="25" t="s">
        <v>49</v>
      </c>
      <c r="F1367" s="52">
        <v>1</v>
      </c>
      <c r="G1367" s="52">
        <v>3873</v>
      </c>
      <c r="H1367" s="53">
        <f t="shared" si="42"/>
        <v>3873</v>
      </c>
      <c r="I1367" s="1">
        <f t="shared" si="43"/>
        <v>42978</v>
      </c>
      <c r="J1367" s="52">
        <v>2.2000000000000002</v>
      </c>
    </row>
    <row r="1368" spans="1:10" x14ac:dyDescent="0.15">
      <c r="A1368" s="1">
        <v>42978</v>
      </c>
      <c r="B1368" s="24" t="s">
        <v>82</v>
      </c>
      <c r="C1368" s="27">
        <v>0.61631944444444442</v>
      </c>
      <c r="D1368" s="25" t="s">
        <v>48</v>
      </c>
      <c r="E1368" s="25" t="s">
        <v>49</v>
      </c>
      <c r="F1368" s="52">
        <v>3</v>
      </c>
      <c r="G1368" s="52">
        <v>3873</v>
      </c>
      <c r="H1368" s="53">
        <f t="shared" si="42"/>
        <v>11619</v>
      </c>
      <c r="I1368" s="1">
        <f t="shared" si="43"/>
        <v>42978</v>
      </c>
      <c r="J1368" s="52">
        <v>6.6</v>
      </c>
    </row>
    <row r="1369" spans="1:10" x14ac:dyDescent="0.15">
      <c r="A1369" s="1">
        <v>42978</v>
      </c>
      <c r="B1369" s="24" t="s">
        <v>82</v>
      </c>
      <c r="C1369" s="27">
        <v>0.61631944444444442</v>
      </c>
      <c r="D1369" s="25" t="s">
        <v>48</v>
      </c>
      <c r="E1369" s="25" t="s">
        <v>49</v>
      </c>
      <c r="F1369" s="52">
        <v>1</v>
      </c>
      <c r="G1369" s="52">
        <v>3873</v>
      </c>
      <c r="H1369" s="53">
        <f t="shared" si="42"/>
        <v>3873</v>
      </c>
      <c r="I1369" s="1">
        <f t="shared" si="43"/>
        <v>42978</v>
      </c>
      <c r="J1369" s="52">
        <v>2.2000000000000002</v>
      </c>
    </row>
    <row r="1370" spans="1:10" x14ac:dyDescent="0.15">
      <c r="A1370" s="1">
        <v>42978</v>
      </c>
      <c r="B1370" s="24" t="s">
        <v>82</v>
      </c>
      <c r="C1370" s="27">
        <v>0.61631944444444442</v>
      </c>
      <c r="D1370" s="25" t="s">
        <v>48</v>
      </c>
      <c r="E1370" s="25" t="s">
        <v>49</v>
      </c>
      <c r="F1370" s="52">
        <v>2</v>
      </c>
      <c r="G1370" s="52">
        <v>3873</v>
      </c>
      <c r="H1370" s="53">
        <f t="shared" si="42"/>
        <v>7746</v>
      </c>
      <c r="I1370" s="1">
        <f t="shared" si="43"/>
        <v>42978</v>
      </c>
      <c r="J1370" s="52">
        <v>4.4000000000000004</v>
      </c>
    </row>
    <row r="1371" spans="1:10" x14ac:dyDescent="0.15">
      <c r="A1371" s="1">
        <v>42978</v>
      </c>
      <c r="B1371" s="24" t="s">
        <v>82</v>
      </c>
      <c r="C1371" s="27">
        <v>0.62373842592592588</v>
      </c>
      <c r="D1371" s="25" t="s">
        <v>48</v>
      </c>
      <c r="E1371" s="25" t="s">
        <v>49</v>
      </c>
      <c r="F1371" s="52">
        <v>1</v>
      </c>
      <c r="G1371" s="52">
        <v>3877</v>
      </c>
      <c r="H1371" s="53">
        <f t="shared" si="42"/>
        <v>3877</v>
      </c>
      <c r="I1371" s="1">
        <f t="shared" si="43"/>
        <v>42978</v>
      </c>
      <c r="J1371" s="52">
        <v>2.2000000000000002</v>
      </c>
    </row>
    <row r="1372" spans="1:10" x14ac:dyDescent="0.15">
      <c r="A1372" s="1">
        <v>42978</v>
      </c>
      <c r="B1372" s="24" t="s">
        <v>82</v>
      </c>
      <c r="C1372" s="27">
        <v>0.62408564814814815</v>
      </c>
      <c r="D1372" s="25" t="s">
        <v>48</v>
      </c>
      <c r="E1372" s="25" t="s">
        <v>49</v>
      </c>
      <c r="F1372" s="52">
        <v>3</v>
      </c>
      <c r="G1372" s="52">
        <v>3877</v>
      </c>
      <c r="H1372" s="53">
        <f t="shared" si="42"/>
        <v>11631</v>
      </c>
      <c r="I1372" s="1">
        <f t="shared" si="43"/>
        <v>42978</v>
      </c>
      <c r="J1372" s="52">
        <v>6.6</v>
      </c>
    </row>
    <row r="1373" spans="1:10" x14ac:dyDescent="0.15">
      <c r="A1373" s="1">
        <v>42978</v>
      </c>
      <c r="B1373" s="24" t="s">
        <v>82</v>
      </c>
      <c r="C1373" s="27">
        <v>0.62414351851851857</v>
      </c>
      <c r="D1373" s="25" t="s">
        <v>48</v>
      </c>
      <c r="E1373" s="25" t="s">
        <v>49</v>
      </c>
      <c r="F1373" s="52">
        <v>1</v>
      </c>
      <c r="G1373" s="52">
        <v>3876</v>
      </c>
      <c r="H1373" s="53">
        <f t="shared" si="42"/>
        <v>3876</v>
      </c>
      <c r="I1373" s="1">
        <f t="shared" si="43"/>
        <v>42978</v>
      </c>
      <c r="J1373" s="52">
        <v>2.2000000000000002</v>
      </c>
    </row>
    <row r="1374" spans="1:10" x14ac:dyDescent="0.15">
      <c r="A1374" s="1">
        <v>42978</v>
      </c>
      <c r="B1374" s="24" t="s">
        <v>82</v>
      </c>
      <c r="C1374" s="27">
        <v>0.62414351851851857</v>
      </c>
      <c r="D1374" s="25" t="s">
        <v>48</v>
      </c>
      <c r="E1374" s="25" t="s">
        <v>49</v>
      </c>
      <c r="F1374" s="52">
        <v>1</v>
      </c>
      <c r="G1374" s="52">
        <v>3876</v>
      </c>
      <c r="H1374" s="53">
        <f t="shared" si="42"/>
        <v>3876</v>
      </c>
      <c r="I1374" s="1">
        <f t="shared" si="43"/>
        <v>42978</v>
      </c>
      <c r="J1374" s="52">
        <v>2.2000000000000002</v>
      </c>
    </row>
    <row r="1375" spans="1:10" x14ac:dyDescent="0.15">
      <c r="A1375" s="1">
        <v>42978</v>
      </c>
      <c r="B1375" s="24" t="s">
        <v>82</v>
      </c>
      <c r="C1375" s="27">
        <v>0.62414351851851857</v>
      </c>
      <c r="D1375" s="25" t="s">
        <v>48</v>
      </c>
      <c r="E1375" s="25" t="s">
        <v>49</v>
      </c>
      <c r="F1375" s="52">
        <v>1</v>
      </c>
      <c r="G1375" s="52">
        <v>3876</v>
      </c>
      <c r="H1375" s="53">
        <f t="shared" si="42"/>
        <v>3876</v>
      </c>
      <c r="I1375" s="1">
        <f t="shared" si="43"/>
        <v>42978</v>
      </c>
      <c r="J1375" s="52">
        <v>2.2000000000000002</v>
      </c>
    </row>
    <row r="1376" spans="1:10" x14ac:dyDescent="0.15">
      <c r="A1376" s="1">
        <v>42978</v>
      </c>
      <c r="B1376" s="24" t="s">
        <v>82</v>
      </c>
      <c r="C1376" s="27">
        <v>0.62432870370370364</v>
      </c>
      <c r="D1376" s="25" t="s">
        <v>50</v>
      </c>
      <c r="E1376" s="25" t="s">
        <v>47</v>
      </c>
      <c r="F1376" s="52">
        <v>5</v>
      </c>
      <c r="G1376" s="52">
        <v>3879</v>
      </c>
      <c r="H1376" s="53">
        <f t="shared" si="42"/>
        <v>19395</v>
      </c>
      <c r="I1376" s="1">
        <f t="shared" si="43"/>
        <v>42978</v>
      </c>
      <c r="J1376" s="52">
        <v>11</v>
      </c>
    </row>
    <row r="1377" spans="1:10" x14ac:dyDescent="0.15">
      <c r="A1377" s="1">
        <v>42978</v>
      </c>
      <c r="B1377" s="24" t="s">
        <v>82</v>
      </c>
      <c r="C1377" s="27">
        <v>0.62438657407407405</v>
      </c>
      <c r="D1377" s="25" t="s">
        <v>50</v>
      </c>
      <c r="E1377" s="25" t="s">
        <v>47</v>
      </c>
      <c r="F1377" s="52">
        <v>3</v>
      </c>
      <c r="G1377" s="52">
        <v>3880</v>
      </c>
      <c r="H1377" s="53">
        <f t="shared" si="42"/>
        <v>11640</v>
      </c>
      <c r="I1377" s="1">
        <f t="shared" si="43"/>
        <v>42978</v>
      </c>
      <c r="J1377" s="52">
        <v>6.6</v>
      </c>
    </row>
    <row r="1378" spans="1:10" x14ac:dyDescent="0.15">
      <c r="A1378" s="1">
        <v>42978</v>
      </c>
      <c r="B1378" s="24" t="s">
        <v>82</v>
      </c>
      <c r="C1378" s="27">
        <v>0.62456018518518519</v>
      </c>
      <c r="D1378" s="25" t="s">
        <v>48</v>
      </c>
      <c r="E1378" s="25" t="s">
        <v>49</v>
      </c>
      <c r="F1378" s="52">
        <v>1</v>
      </c>
      <c r="G1378" s="52">
        <v>3877</v>
      </c>
      <c r="H1378" s="53">
        <f t="shared" si="42"/>
        <v>3877</v>
      </c>
      <c r="I1378" s="1">
        <f t="shared" si="43"/>
        <v>42978</v>
      </c>
      <c r="J1378" s="52">
        <v>2.2000000000000002</v>
      </c>
    </row>
    <row r="1379" spans="1:10" x14ac:dyDescent="0.15">
      <c r="A1379" s="1">
        <v>42978</v>
      </c>
      <c r="B1379" s="24" t="s">
        <v>82</v>
      </c>
      <c r="C1379" s="27">
        <v>0.62456018518518519</v>
      </c>
      <c r="D1379" s="25" t="s">
        <v>48</v>
      </c>
      <c r="E1379" s="25" t="s">
        <v>49</v>
      </c>
      <c r="F1379" s="52">
        <v>1</v>
      </c>
      <c r="G1379" s="52">
        <v>3877</v>
      </c>
      <c r="H1379" s="53">
        <f t="shared" si="42"/>
        <v>3877</v>
      </c>
      <c r="I1379" s="1">
        <f t="shared" si="43"/>
        <v>42978</v>
      </c>
      <c r="J1379" s="52">
        <v>2.2000000000000002</v>
      </c>
    </row>
    <row r="1380" spans="1:10" x14ac:dyDescent="0.15">
      <c r="A1380" s="1">
        <v>42978</v>
      </c>
      <c r="B1380" s="24" t="s">
        <v>82</v>
      </c>
      <c r="C1380" s="27">
        <v>0.62456018518518519</v>
      </c>
      <c r="D1380" s="25" t="s">
        <v>48</v>
      </c>
      <c r="E1380" s="25" t="s">
        <v>49</v>
      </c>
      <c r="F1380" s="52">
        <v>1</v>
      </c>
      <c r="G1380" s="52">
        <v>3877</v>
      </c>
      <c r="H1380" s="53">
        <f t="shared" si="42"/>
        <v>3877</v>
      </c>
      <c r="I1380" s="1">
        <f t="shared" si="43"/>
        <v>42978</v>
      </c>
      <c r="J1380" s="52">
        <v>2.2000000000000002</v>
      </c>
    </row>
    <row r="1381" spans="1:10" x14ac:dyDescent="0.15">
      <c r="A1381" s="1">
        <v>42978</v>
      </c>
      <c r="B1381" s="24" t="s">
        <v>82</v>
      </c>
      <c r="C1381" s="27">
        <v>0.62473379629629633</v>
      </c>
      <c r="D1381" s="25" t="s">
        <v>48</v>
      </c>
      <c r="E1381" s="25" t="s">
        <v>49</v>
      </c>
      <c r="F1381" s="52">
        <v>5</v>
      </c>
      <c r="G1381" s="52">
        <v>3876</v>
      </c>
      <c r="H1381" s="53">
        <f t="shared" si="42"/>
        <v>19380</v>
      </c>
      <c r="I1381" s="1">
        <f t="shared" si="43"/>
        <v>42978</v>
      </c>
      <c r="J1381" s="52">
        <v>11</v>
      </c>
    </row>
    <row r="1382" spans="1:10" x14ac:dyDescent="0.15">
      <c r="A1382" s="1">
        <v>42978</v>
      </c>
      <c r="B1382" s="24" t="s">
        <v>82</v>
      </c>
      <c r="C1382" s="27">
        <v>0.62484953703703705</v>
      </c>
      <c r="D1382" s="25" t="s">
        <v>50</v>
      </c>
      <c r="E1382" s="25" t="s">
        <v>47</v>
      </c>
      <c r="F1382" s="52">
        <v>1</v>
      </c>
      <c r="G1382" s="52">
        <v>3876</v>
      </c>
      <c r="H1382" s="53">
        <f t="shared" si="42"/>
        <v>3876</v>
      </c>
      <c r="I1382" s="1">
        <f t="shared" si="43"/>
        <v>42978</v>
      </c>
      <c r="J1382" s="52">
        <v>2.2000000000000002</v>
      </c>
    </row>
    <row r="1383" spans="1:10" x14ac:dyDescent="0.15">
      <c r="A1383" s="1">
        <v>42978</v>
      </c>
      <c r="B1383" s="24" t="s">
        <v>82</v>
      </c>
      <c r="C1383" s="27">
        <v>0.62490740740740736</v>
      </c>
      <c r="D1383" s="25" t="s">
        <v>48</v>
      </c>
      <c r="E1383" s="25" t="s">
        <v>49</v>
      </c>
      <c r="F1383" s="52">
        <v>1</v>
      </c>
      <c r="G1383" s="52">
        <v>3874</v>
      </c>
      <c r="H1383" s="53">
        <f t="shared" si="42"/>
        <v>3874</v>
      </c>
      <c r="I1383" s="1">
        <f t="shared" si="43"/>
        <v>42978</v>
      </c>
      <c r="J1383" s="52">
        <v>2.2000000000000002</v>
      </c>
    </row>
    <row r="1384" spans="1:10" x14ac:dyDescent="0.15">
      <c r="A1384" s="1">
        <v>42978</v>
      </c>
      <c r="B1384" s="24" t="s">
        <v>82</v>
      </c>
      <c r="C1384" s="27">
        <v>0.62490740740740736</v>
      </c>
      <c r="D1384" s="25" t="s">
        <v>48</v>
      </c>
      <c r="E1384" s="25" t="s">
        <v>49</v>
      </c>
      <c r="F1384" s="52">
        <v>1</v>
      </c>
      <c r="G1384" s="52">
        <v>3874</v>
      </c>
      <c r="H1384" s="53">
        <f t="shared" si="42"/>
        <v>3874</v>
      </c>
      <c r="I1384" s="1">
        <f t="shared" si="43"/>
        <v>42978</v>
      </c>
      <c r="J1384" s="52">
        <v>2.2000000000000002</v>
      </c>
    </row>
    <row r="1385" spans="1:10" x14ac:dyDescent="0.15">
      <c r="A1385" s="1">
        <v>42978</v>
      </c>
      <c r="B1385" s="24" t="s">
        <v>82</v>
      </c>
      <c r="C1385" s="27">
        <v>0.62490740740740736</v>
      </c>
      <c r="D1385" s="25" t="s">
        <v>48</v>
      </c>
      <c r="E1385" s="25" t="s">
        <v>49</v>
      </c>
      <c r="F1385" s="52">
        <v>1</v>
      </c>
      <c r="G1385" s="52">
        <v>3874</v>
      </c>
      <c r="H1385" s="53">
        <f t="shared" si="42"/>
        <v>3874</v>
      </c>
      <c r="I1385" s="1">
        <f t="shared" si="43"/>
        <v>42978</v>
      </c>
      <c r="J1385" s="52">
        <v>2.2000000000000002</v>
      </c>
    </row>
    <row r="1386" spans="1:10" x14ac:dyDescent="0.15">
      <c r="A1386" s="1">
        <v>42978</v>
      </c>
      <c r="B1386" s="24" t="s">
        <v>82</v>
      </c>
      <c r="C1386" s="27">
        <v>0.62490740740740736</v>
      </c>
      <c r="D1386" s="25" t="s">
        <v>48</v>
      </c>
      <c r="E1386" s="25" t="s">
        <v>49</v>
      </c>
      <c r="F1386" s="52">
        <v>1</v>
      </c>
      <c r="G1386" s="52">
        <v>3874</v>
      </c>
      <c r="H1386" s="53">
        <f t="shared" si="42"/>
        <v>3874</v>
      </c>
      <c r="I1386" s="1">
        <f t="shared" si="43"/>
        <v>42978</v>
      </c>
      <c r="J1386" s="52">
        <v>2.2000000000000002</v>
      </c>
    </row>
    <row r="1387" spans="1:10" x14ac:dyDescent="0.15">
      <c r="A1387" s="1">
        <v>42978</v>
      </c>
      <c r="B1387" s="24" t="s">
        <v>82</v>
      </c>
      <c r="C1387" s="27">
        <v>0.62490740740740736</v>
      </c>
      <c r="D1387" s="25" t="s">
        <v>48</v>
      </c>
      <c r="E1387" s="25" t="s">
        <v>49</v>
      </c>
      <c r="F1387" s="52">
        <v>1</v>
      </c>
      <c r="G1387" s="52">
        <v>3874</v>
      </c>
      <c r="H1387" s="53">
        <f t="shared" si="42"/>
        <v>3874</v>
      </c>
      <c r="I1387" s="1">
        <f t="shared" si="43"/>
        <v>42978</v>
      </c>
      <c r="J1387" s="52">
        <v>2.2000000000000002</v>
      </c>
    </row>
    <row r="1388" spans="1:10" x14ac:dyDescent="0.15">
      <c r="A1388" s="1">
        <v>42978</v>
      </c>
      <c r="B1388" s="24" t="s">
        <v>82</v>
      </c>
      <c r="C1388" s="27">
        <v>0.62490740740740736</v>
      </c>
      <c r="D1388" s="25" t="s">
        <v>48</v>
      </c>
      <c r="E1388" s="25" t="s">
        <v>49</v>
      </c>
      <c r="F1388" s="52">
        <v>1</v>
      </c>
      <c r="G1388" s="52">
        <v>3874</v>
      </c>
      <c r="H1388" s="53">
        <f t="shared" si="42"/>
        <v>3874</v>
      </c>
      <c r="I1388" s="1">
        <f t="shared" si="43"/>
        <v>42978</v>
      </c>
      <c r="J1388" s="52">
        <v>2.2000000000000002</v>
      </c>
    </row>
    <row r="1389" spans="1:10" x14ac:dyDescent="0.15">
      <c r="A1389" s="1">
        <v>42978</v>
      </c>
      <c r="B1389" s="24" t="s">
        <v>82</v>
      </c>
      <c r="C1389" s="27">
        <v>0.62496527777777777</v>
      </c>
      <c r="D1389" s="25" t="s">
        <v>50</v>
      </c>
      <c r="E1389" s="25" t="s">
        <v>47</v>
      </c>
      <c r="F1389" s="52">
        <v>2</v>
      </c>
      <c r="G1389" s="52">
        <v>3875</v>
      </c>
      <c r="H1389" s="53">
        <f t="shared" si="42"/>
        <v>7750</v>
      </c>
      <c r="I1389" s="1">
        <f t="shared" si="43"/>
        <v>42978</v>
      </c>
      <c r="J1389" s="52">
        <v>4.4000000000000004</v>
      </c>
    </row>
    <row r="1390" spans="1:10" x14ac:dyDescent="0.15">
      <c r="A1390" s="1">
        <v>42978</v>
      </c>
      <c r="B1390" s="24" t="s">
        <v>82</v>
      </c>
      <c r="C1390" s="27">
        <v>0.62496527777777777</v>
      </c>
      <c r="D1390" s="25" t="s">
        <v>50</v>
      </c>
      <c r="E1390" s="25" t="s">
        <v>47</v>
      </c>
      <c r="F1390" s="52">
        <v>1</v>
      </c>
      <c r="G1390" s="52">
        <v>3875</v>
      </c>
      <c r="H1390" s="53">
        <f t="shared" si="42"/>
        <v>3875</v>
      </c>
      <c r="I1390" s="1">
        <f t="shared" si="43"/>
        <v>42978</v>
      </c>
      <c r="J1390" s="52">
        <v>2.2000000000000002</v>
      </c>
    </row>
    <row r="1391" spans="1:10" x14ac:dyDescent="0.15">
      <c r="A1391" s="1">
        <v>42979</v>
      </c>
      <c r="B1391" s="24" t="s">
        <v>82</v>
      </c>
      <c r="C1391" s="27">
        <v>0.57232638888888887</v>
      </c>
      <c r="D1391" s="25" t="s">
        <v>48</v>
      </c>
      <c r="E1391" s="25" t="s">
        <v>49</v>
      </c>
      <c r="F1391" s="52">
        <v>2</v>
      </c>
      <c r="G1391" s="52">
        <v>3860</v>
      </c>
      <c r="H1391" s="53">
        <f t="shared" si="42"/>
        <v>7720</v>
      </c>
      <c r="I1391" s="1">
        <f t="shared" si="43"/>
        <v>42979</v>
      </c>
      <c r="J1391" s="52">
        <v>4.4000000000000004</v>
      </c>
    </row>
    <row r="1392" spans="1:10" x14ac:dyDescent="0.15">
      <c r="A1392" s="1">
        <v>42979</v>
      </c>
      <c r="B1392" s="24" t="s">
        <v>82</v>
      </c>
      <c r="C1392" s="27">
        <v>0.57238425925925929</v>
      </c>
      <c r="D1392" s="25" t="s">
        <v>48</v>
      </c>
      <c r="E1392" s="25" t="s">
        <v>49</v>
      </c>
      <c r="F1392" s="52">
        <v>4</v>
      </c>
      <c r="G1392" s="52">
        <v>3859</v>
      </c>
      <c r="H1392" s="53">
        <f t="shared" si="42"/>
        <v>15436</v>
      </c>
      <c r="I1392" s="1">
        <f t="shared" si="43"/>
        <v>42979</v>
      </c>
      <c r="J1392" s="52">
        <v>8.8000000000000007</v>
      </c>
    </row>
    <row r="1393" spans="1:10" x14ac:dyDescent="0.15">
      <c r="A1393" s="1">
        <v>42979</v>
      </c>
      <c r="B1393" s="24" t="s">
        <v>82</v>
      </c>
      <c r="C1393" s="27">
        <v>0.57238425925925929</v>
      </c>
      <c r="D1393" s="25" t="s">
        <v>48</v>
      </c>
      <c r="E1393" s="25" t="s">
        <v>49</v>
      </c>
      <c r="F1393" s="52">
        <v>4</v>
      </c>
      <c r="G1393" s="52">
        <v>3859</v>
      </c>
      <c r="H1393" s="53">
        <f t="shared" si="42"/>
        <v>15436</v>
      </c>
      <c r="I1393" s="1">
        <f t="shared" si="43"/>
        <v>42979</v>
      </c>
      <c r="J1393" s="52">
        <v>8.8000000000000007</v>
      </c>
    </row>
    <row r="1394" spans="1:10" x14ac:dyDescent="0.15">
      <c r="A1394" s="1">
        <v>42979</v>
      </c>
      <c r="B1394" s="24" t="s">
        <v>82</v>
      </c>
      <c r="C1394" s="27">
        <v>0.58067129629629632</v>
      </c>
      <c r="D1394" s="25" t="s">
        <v>48</v>
      </c>
      <c r="E1394" s="25" t="s">
        <v>49</v>
      </c>
      <c r="F1394" s="52">
        <v>25</v>
      </c>
      <c r="G1394" s="52">
        <v>3856</v>
      </c>
      <c r="H1394" s="53">
        <f t="shared" si="42"/>
        <v>96400</v>
      </c>
      <c r="I1394" s="1">
        <f t="shared" si="43"/>
        <v>42979</v>
      </c>
      <c r="J1394" s="52">
        <v>55</v>
      </c>
    </row>
    <row r="1395" spans="1:10" x14ac:dyDescent="0.15">
      <c r="A1395" s="1">
        <v>42979</v>
      </c>
      <c r="B1395" s="24" t="s">
        <v>82</v>
      </c>
      <c r="C1395" s="27">
        <v>0.62385416666666671</v>
      </c>
      <c r="D1395" s="25" t="s">
        <v>48</v>
      </c>
      <c r="E1395" s="25" t="s">
        <v>49</v>
      </c>
      <c r="F1395" s="52">
        <v>11</v>
      </c>
      <c r="G1395" s="52">
        <v>3847</v>
      </c>
      <c r="H1395" s="53">
        <f t="shared" si="42"/>
        <v>42317</v>
      </c>
      <c r="I1395" s="1">
        <f t="shared" si="43"/>
        <v>42979</v>
      </c>
      <c r="J1395" s="52">
        <v>24.2</v>
      </c>
    </row>
    <row r="1396" spans="1:10" x14ac:dyDescent="0.15">
      <c r="A1396" s="1">
        <v>42979</v>
      </c>
      <c r="B1396" s="24" t="s">
        <v>82</v>
      </c>
      <c r="C1396" s="27">
        <v>0.62391203703703701</v>
      </c>
      <c r="D1396" s="25" t="s">
        <v>48</v>
      </c>
      <c r="E1396" s="25" t="s">
        <v>49</v>
      </c>
      <c r="F1396" s="52">
        <v>1</v>
      </c>
      <c r="G1396" s="52">
        <v>3847</v>
      </c>
      <c r="H1396" s="53">
        <f t="shared" si="42"/>
        <v>3847</v>
      </c>
      <c r="I1396" s="1">
        <f t="shared" si="43"/>
        <v>42979</v>
      </c>
      <c r="J1396" s="52">
        <v>2.2000000000000002</v>
      </c>
    </row>
    <row r="1397" spans="1:10" x14ac:dyDescent="0.15">
      <c r="A1397" s="1">
        <v>42979</v>
      </c>
      <c r="B1397" s="24" t="s">
        <v>82</v>
      </c>
      <c r="C1397" s="27">
        <v>0.62391203703703701</v>
      </c>
      <c r="D1397" s="25" t="s">
        <v>48</v>
      </c>
      <c r="E1397" s="25" t="s">
        <v>49</v>
      </c>
      <c r="F1397" s="52">
        <v>1</v>
      </c>
      <c r="G1397" s="52">
        <v>3847</v>
      </c>
      <c r="H1397" s="53">
        <f t="shared" si="42"/>
        <v>3847</v>
      </c>
      <c r="I1397" s="1">
        <f t="shared" si="43"/>
        <v>42979</v>
      </c>
      <c r="J1397" s="52">
        <v>2.2000000000000002</v>
      </c>
    </row>
    <row r="1398" spans="1:10" x14ac:dyDescent="0.15">
      <c r="A1398" s="1">
        <v>42979</v>
      </c>
      <c r="B1398" s="24" t="s">
        <v>82</v>
      </c>
      <c r="C1398" s="27">
        <v>0.62391203703703701</v>
      </c>
      <c r="D1398" s="25" t="s">
        <v>48</v>
      </c>
      <c r="E1398" s="25" t="s">
        <v>49</v>
      </c>
      <c r="F1398" s="52">
        <v>12</v>
      </c>
      <c r="G1398" s="52">
        <v>3847</v>
      </c>
      <c r="H1398" s="53">
        <f t="shared" si="42"/>
        <v>46164</v>
      </c>
      <c r="I1398" s="1">
        <f t="shared" si="43"/>
        <v>42979</v>
      </c>
      <c r="J1398" s="52">
        <v>26.4</v>
      </c>
    </row>
    <row r="1399" spans="1:10" x14ac:dyDescent="0.15">
      <c r="A1399" s="1">
        <v>42979</v>
      </c>
      <c r="B1399" s="24" t="s">
        <v>82</v>
      </c>
      <c r="C1399" s="27">
        <v>0.62443287037037043</v>
      </c>
      <c r="D1399" s="25" t="s">
        <v>50</v>
      </c>
      <c r="E1399" s="25" t="s">
        <v>47</v>
      </c>
      <c r="F1399" s="52">
        <v>1</v>
      </c>
      <c r="G1399" s="52">
        <v>3850</v>
      </c>
      <c r="H1399" s="53">
        <f t="shared" si="42"/>
        <v>3850</v>
      </c>
      <c r="I1399" s="1">
        <f t="shared" si="43"/>
        <v>42979</v>
      </c>
      <c r="J1399" s="52">
        <v>2.2000000000000002</v>
      </c>
    </row>
    <row r="1400" spans="1:10" x14ac:dyDescent="0.15">
      <c r="A1400" s="1">
        <v>42979</v>
      </c>
      <c r="B1400" s="24" t="s">
        <v>82</v>
      </c>
      <c r="C1400" s="27">
        <v>0.62443287037037043</v>
      </c>
      <c r="D1400" s="25" t="s">
        <v>50</v>
      </c>
      <c r="E1400" s="25" t="s">
        <v>47</v>
      </c>
      <c r="F1400" s="52">
        <v>1</v>
      </c>
      <c r="G1400" s="52">
        <v>3850</v>
      </c>
      <c r="H1400" s="53">
        <f t="shared" si="42"/>
        <v>3850</v>
      </c>
      <c r="I1400" s="1">
        <f t="shared" si="43"/>
        <v>42979</v>
      </c>
      <c r="J1400" s="52">
        <v>2.2000000000000002</v>
      </c>
    </row>
    <row r="1401" spans="1:10" x14ac:dyDescent="0.15">
      <c r="A1401" s="1">
        <v>42979</v>
      </c>
      <c r="B1401" s="24" t="s">
        <v>82</v>
      </c>
      <c r="C1401" s="27">
        <v>0.62443287037037043</v>
      </c>
      <c r="D1401" s="25" t="s">
        <v>50</v>
      </c>
      <c r="E1401" s="25" t="s">
        <v>47</v>
      </c>
      <c r="F1401" s="52">
        <v>1</v>
      </c>
      <c r="G1401" s="52">
        <v>3850</v>
      </c>
      <c r="H1401" s="53">
        <f t="shared" si="42"/>
        <v>3850</v>
      </c>
      <c r="I1401" s="1">
        <f t="shared" si="43"/>
        <v>42979</v>
      </c>
      <c r="J1401" s="52">
        <v>2.2000000000000002</v>
      </c>
    </row>
    <row r="1402" spans="1:10" x14ac:dyDescent="0.15">
      <c r="A1402" s="1">
        <v>42979</v>
      </c>
      <c r="B1402" s="24" t="s">
        <v>82</v>
      </c>
      <c r="C1402" s="27">
        <v>0.62443287037037043</v>
      </c>
      <c r="D1402" s="25" t="s">
        <v>50</v>
      </c>
      <c r="E1402" s="25" t="s">
        <v>47</v>
      </c>
      <c r="F1402" s="52">
        <v>1</v>
      </c>
      <c r="G1402" s="52">
        <v>3850</v>
      </c>
      <c r="H1402" s="53">
        <f t="shared" si="42"/>
        <v>3850</v>
      </c>
      <c r="I1402" s="1">
        <f t="shared" si="43"/>
        <v>42979</v>
      </c>
      <c r="J1402" s="52">
        <v>2.2000000000000002</v>
      </c>
    </row>
    <row r="1403" spans="1:10" x14ac:dyDescent="0.15">
      <c r="A1403" s="1">
        <v>42979</v>
      </c>
      <c r="B1403" s="24" t="s">
        <v>82</v>
      </c>
      <c r="C1403" s="27">
        <v>0.62443287037037043</v>
      </c>
      <c r="D1403" s="25" t="s">
        <v>50</v>
      </c>
      <c r="E1403" s="25" t="s">
        <v>47</v>
      </c>
      <c r="F1403" s="52">
        <v>1</v>
      </c>
      <c r="G1403" s="52">
        <v>3850</v>
      </c>
      <c r="H1403" s="53">
        <f t="shared" si="42"/>
        <v>3850</v>
      </c>
      <c r="I1403" s="1">
        <f t="shared" si="43"/>
        <v>42979</v>
      </c>
      <c r="J1403" s="52">
        <v>2.2000000000000002</v>
      </c>
    </row>
    <row r="1404" spans="1:10" x14ac:dyDescent="0.15">
      <c r="A1404" s="1">
        <v>42982</v>
      </c>
      <c r="B1404" s="24" t="s">
        <v>82</v>
      </c>
      <c r="C1404" s="27">
        <v>0.56263888888888891</v>
      </c>
      <c r="D1404" s="25" t="s">
        <v>50</v>
      </c>
      <c r="E1404" s="25" t="s">
        <v>47</v>
      </c>
      <c r="F1404" s="52">
        <v>1</v>
      </c>
      <c r="G1404" s="52">
        <v>3859</v>
      </c>
      <c r="H1404" s="53">
        <f t="shared" si="42"/>
        <v>3859</v>
      </c>
      <c r="I1404" s="1">
        <f t="shared" si="43"/>
        <v>42982</v>
      </c>
      <c r="J1404" s="52">
        <v>2.2000000000000002</v>
      </c>
    </row>
    <row r="1405" spans="1:10" x14ac:dyDescent="0.15">
      <c r="A1405" s="1">
        <v>42982</v>
      </c>
      <c r="B1405" s="24" t="s">
        <v>82</v>
      </c>
      <c r="C1405" s="27">
        <v>0.56263888888888891</v>
      </c>
      <c r="D1405" s="25" t="s">
        <v>50</v>
      </c>
      <c r="E1405" s="25" t="s">
        <v>47</v>
      </c>
      <c r="F1405" s="52">
        <v>2</v>
      </c>
      <c r="G1405" s="52">
        <v>3859</v>
      </c>
      <c r="H1405" s="53">
        <f t="shared" si="42"/>
        <v>7718</v>
      </c>
      <c r="I1405" s="1">
        <f t="shared" si="43"/>
        <v>42982</v>
      </c>
      <c r="J1405" s="52">
        <v>4.4000000000000004</v>
      </c>
    </row>
    <row r="1406" spans="1:10" x14ac:dyDescent="0.15">
      <c r="A1406" s="1">
        <v>42982</v>
      </c>
      <c r="B1406" s="24" t="s">
        <v>82</v>
      </c>
      <c r="C1406" s="27">
        <v>0.56263888888888891</v>
      </c>
      <c r="D1406" s="25" t="s">
        <v>50</v>
      </c>
      <c r="E1406" s="25" t="s">
        <v>47</v>
      </c>
      <c r="F1406" s="52">
        <v>20</v>
      </c>
      <c r="G1406" s="52">
        <v>3859</v>
      </c>
      <c r="H1406" s="53">
        <f t="shared" si="42"/>
        <v>77180</v>
      </c>
      <c r="I1406" s="1">
        <f t="shared" si="43"/>
        <v>42982</v>
      </c>
      <c r="J1406" s="52">
        <v>44</v>
      </c>
    </row>
    <row r="1407" spans="1:10" x14ac:dyDescent="0.15">
      <c r="A1407" s="1">
        <v>42982</v>
      </c>
      <c r="B1407" s="24" t="s">
        <v>82</v>
      </c>
      <c r="C1407" s="27">
        <v>0.56263888888888891</v>
      </c>
      <c r="D1407" s="25" t="s">
        <v>50</v>
      </c>
      <c r="E1407" s="25" t="s">
        <v>47</v>
      </c>
      <c r="F1407" s="52">
        <v>1</v>
      </c>
      <c r="G1407" s="52">
        <v>3859</v>
      </c>
      <c r="H1407" s="53">
        <f t="shared" si="42"/>
        <v>3859</v>
      </c>
      <c r="I1407" s="1">
        <f t="shared" si="43"/>
        <v>42982</v>
      </c>
      <c r="J1407" s="52">
        <v>2.2000000000000002</v>
      </c>
    </row>
    <row r="1408" spans="1:10" x14ac:dyDescent="0.15">
      <c r="A1408" s="1">
        <v>42982</v>
      </c>
      <c r="B1408" s="24" t="s">
        <v>82</v>
      </c>
      <c r="C1408" s="27">
        <v>0.56263888888888891</v>
      </c>
      <c r="D1408" s="25" t="s">
        <v>50</v>
      </c>
      <c r="E1408" s="25" t="s">
        <v>47</v>
      </c>
      <c r="F1408" s="52">
        <v>1</v>
      </c>
      <c r="G1408" s="52">
        <v>3859</v>
      </c>
      <c r="H1408" s="53">
        <f t="shared" si="42"/>
        <v>3859</v>
      </c>
      <c r="I1408" s="1">
        <f t="shared" si="43"/>
        <v>42982</v>
      </c>
      <c r="J1408" s="52">
        <v>2.2000000000000002</v>
      </c>
    </row>
    <row r="1409" spans="1:10" x14ac:dyDescent="0.15">
      <c r="A1409" s="1">
        <v>42982</v>
      </c>
      <c r="B1409" s="24" t="s">
        <v>82</v>
      </c>
      <c r="C1409" s="27">
        <v>0.56263888888888891</v>
      </c>
      <c r="D1409" s="25" t="s">
        <v>50</v>
      </c>
      <c r="E1409" s="25" t="s">
        <v>47</v>
      </c>
      <c r="F1409" s="52">
        <v>1</v>
      </c>
      <c r="G1409" s="52">
        <v>3859</v>
      </c>
      <c r="H1409" s="53">
        <f t="shared" si="42"/>
        <v>3859</v>
      </c>
      <c r="I1409" s="1">
        <f t="shared" si="43"/>
        <v>42982</v>
      </c>
      <c r="J1409" s="52">
        <v>2.2000000000000002</v>
      </c>
    </row>
    <row r="1410" spans="1:10" x14ac:dyDescent="0.15">
      <c r="A1410" s="1">
        <v>42982</v>
      </c>
      <c r="B1410" s="24" t="s">
        <v>82</v>
      </c>
      <c r="C1410" s="27">
        <v>0.56716435185185188</v>
      </c>
      <c r="D1410" s="25" t="s">
        <v>48</v>
      </c>
      <c r="E1410" s="25" t="s">
        <v>49</v>
      </c>
      <c r="F1410" s="52">
        <v>1</v>
      </c>
      <c r="G1410" s="52">
        <v>3849</v>
      </c>
      <c r="H1410" s="53">
        <f t="shared" ref="H1410:H1473" si="44">G1410*F1410</f>
        <v>3849</v>
      </c>
      <c r="I1410" s="1">
        <f t="shared" ref="I1410:I1473" si="45">IF(C1410&gt;0.7046875,WORKDAY(A1410,-1),A1410)</f>
        <v>42982</v>
      </c>
      <c r="J1410" s="52">
        <v>2.2000000000000002</v>
      </c>
    </row>
    <row r="1411" spans="1:10" x14ac:dyDescent="0.15">
      <c r="A1411" s="1">
        <v>42982</v>
      </c>
      <c r="B1411" s="24" t="s">
        <v>82</v>
      </c>
      <c r="C1411" s="27">
        <v>0.62430555555555556</v>
      </c>
      <c r="D1411" s="25" t="s">
        <v>50</v>
      </c>
      <c r="E1411" s="25" t="s">
        <v>47</v>
      </c>
      <c r="F1411" s="52">
        <v>6</v>
      </c>
      <c r="G1411" s="52">
        <v>3857</v>
      </c>
      <c r="H1411" s="53">
        <f t="shared" si="44"/>
        <v>23142</v>
      </c>
      <c r="I1411" s="1">
        <f t="shared" si="45"/>
        <v>42982</v>
      </c>
      <c r="J1411" s="52">
        <v>13.2</v>
      </c>
    </row>
    <row r="1412" spans="1:10" x14ac:dyDescent="0.15">
      <c r="A1412" s="1">
        <v>42982</v>
      </c>
      <c r="B1412" s="24" t="s">
        <v>82</v>
      </c>
      <c r="C1412" s="27">
        <v>0.62430555555555556</v>
      </c>
      <c r="D1412" s="25" t="s">
        <v>50</v>
      </c>
      <c r="E1412" s="25" t="s">
        <v>47</v>
      </c>
      <c r="F1412" s="52">
        <v>1</v>
      </c>
      <c r="G1412" s="52">
        <v>3857</v>
      </c>
      <c r="H1412" s="53">
        <f t="shared" si="44"/>
        <v>3857</v>
      </c>
      <c r="I1412" s="1">
        <f t="shared" si="45"/>
        <v>42982</v>
      </c>
      <c r="J1412" s="52">
        <v>2.2000000000000002</v>
      </c>
    </row>
    <row r="1413" spans="1:10" x14ac:dyDescent="0.15">
      <c r="A1413" s="1">
        <v>42982</v>
      </c>
      <c r="B1413" s="24" t="s">
        <v>82</v>
      </c>
      <c r="C1413" s="27">
        <v>0.62459490740740742</v>
      </c>
      <c r="D1413" s="25" t="s">
        <v>50</v>
      </c>
      <c r="E1413" s="25" t="s">
        <v>47</v>
      </c>
      <c r="F1413" s="52">
        <v>1</v>
      </c>
      <c r="G1413" s="52">
        <v>3858</v>
      </c>
      <c r="H1413" s="53">
        <f t="shared" si="44"/>
        <v>3858</v>
      </c>
      <c r="I1413" s="1">
        <f t="shared" si="45"/>
        <v>42982</v>
      </c>
      <c r="J1413" s="52">
        <v>2.2000000000000002</v>
      </c>
    </row>
    <row r="1414" spans="1:10" x14ac:dyDescent="0.15">
      <c r="A1414" s="1">
        <v>42982</v>
      </c>
      <c r="B1414" s="24" t="s">
        <v>82</v>
      </c>
      <c r="C1414" s="27">
        <v>0.62459490740740742</v>
      </c>
      <c r="D1414" s="25" t="s">
        <v>50</v>
      </c>
      <c r="E1414" s="25" t="s">
        <v>47</v>
      </c>
      <c r="F1414" s="52">
        <v>2</v>
      </c>
      <c r="G1414" s="52">
        <v>3858</v>
      </c>
      <c r="H1414" s="53">
        <f t="shared" si="44"/>
        <v>7716</v>
      </c>
      <c r="I1414" s="1">
        <f t="shared" si="45"/>
        <v>42982</v>
      </c>
      <c r="J1414" s="52">
        <v>4.4000000000000004</v>
      </c>
    </row>
    <row r="1415" spans="1:10" x14ac:dyDescent="0.15">
      <c r="A1415" s="1">
        <v>42982</v>
      </c>
      <c r="B1415" s="24" t="s">
        <v>82</v>
      </c>
      <c r="C1415" s="27">
        <v>0.62482638888888886</v>
      </c>
      <c r="D1415" s="25" t="s">
        <v>48</v>
      </c>
      <c r="E1415" s="25" t="s">
        <v>49</v>
      </c>
      <c r="F1415" s="52">
        <v>3</v>
      </c>
      <c r="G1415" s="52">
        <v>3857</v>
      </c>
      <c r="H1415" s="53">
        <f t="shared" si="44"/>
        <v>11571</v>
      </c>
      <c r="I1415" s="1">
        <f t="shared" si="45"/>
        <v>42982</v>
      </c>
      <c r="J1415" s="52">
        <v>6.6</v>
      </c>
    </row>
    <row r="1416" spans="1:10" x14ac:dyDescent="0.15">
      <c r="A1416" s="1">
        <v>42982</v>
      </c>
      <c r="B1416" s="24" t="s">
        <v>82</v>
      </c>
      <c r="C1416" s="27">
        <v>0.62488425925925928</v>
      </c>
      <c r="D1416" s="25" t="s">
        <v>50</v>
      </c>
      <c r="E1416" s="25" t="s">
        <v>47</v>
      </c>
      <c r="F1416" s="52">
        <v>1</v>
      </c>
      <c r="G1416" s="52">
        <v>3858</v>
      </c>
      <c r="H1416" s="53">
        <f t="shared" si="44"/>
        <v>3858</v>
      </c>
      <c r="I1416" s="1">
        <f t="shared" si="45"/>
        <v>42982</v>
      </c>
      <c r="J1416" s="52">
        <v>2.2000000000000002</v>
      </c>
    </row>
    <row r="1417" spans="1:10" x14ac:dyDescent="0.15">
      <c r="A1417" s="1">
        <v>42983</v>
      </c>
      <c r="B1417" s="24" t="s">
        <v>82</v>
      </c>
      <c r="C1417" s="27">
        <v>0.62486111111111109</v>
      </c>
      <c r="D1417" s="25" t="s">
        <v>50</v>
      </c>
      <c r="E1417" s="25" t="s">
        <v>47</v>
      </c>
      <c r="F1417" s="52">
        <v>2</v>
      </c>
      <c r="G1417" s="52">
        <v>3854</v>
      </c>
      <c r="H1417" s="53">
        <f t="shared" si="44"/>
        <v>7708</v>
      </c>
      <c r="I1417" s="1">
        <f t="shared" si="45"/>
        <v>42983</v>
      </c>
      <c r="J1417" s="52">
        <v>4.4000000000000004</v>
      </c>
    </row>
    <row r="1418" spans="1:10" x14ac:dyDescent="0.15">
      <c r="A1418" s="1">
        <v>42984</v>
      </c>
      <c r="B1418" s="24" t="s">
        <v>82</v>
      </c>
      <c r="C1418" s="27">
        <v>0.40126157407407409</v>
      </c>
      <c r="D1418" s="25" t="s">
        <v>50</v>
      </c>
      <c r="E1418" s="25" t="s">
        <v>47</v>
      </c>
      <c r="F1418" s="52">
        <v>19</v>
      </c>
      <c r="G1418" s="52">
        <v>3867</v>
      </c>
      <c r="H1418" s="53">
        <f t="shared" si="44"/>
        <v>73473</v>
      </c>
      <c r="I1418" s="1">
        <f t="shared" si="45"/>
        <v>42984</v>
      </c>
      <c r="J1418" s="52">
        <v>41.8</v>
      </c>
    </row>
    <row r="1419" spans="1:10" x14ac:dyDescent="0.15">
      <c r="A1419" s="1">
        <v>42984</v>
      </c>
      <c r="B1419" s="24" t="s">
        <v>82</v>
      </c>
      <c r="C1419" s="27">
        <v>0.45743055555555556</v>
      </c>
      <c r="D1419" s="25" t="s">
        <v>48</v>
      </c>
      <c r="E1419" s="25" t="s">
        <v>49</v>
      </c>
      <c r="F1419" s="52">
        <v>10</v>
      </c>
      <c r="G1419" s="52">
        <v>3846</v>
      </c>
      <c r="H1419" s="53">
        <f t="shared" si="44"/>
        <v>38460</v>
      </c>
      <c r="I1419" s="1">
        <f t="shared" si="45"/>
        <v>42984</v>
      </c>
      <c r="J1419" s="52">
        <v>22</v>
      </c>
    </row>
    <row r="1420" spans="1:10" x14ac:dyDescent="0.15">
      <c r="A1420" s="1">
        <v>42984</v>
      </c>
      <c r="B1420" s="24" t="s">
        <v>82</v>
      </c>
      <c r="C1420" s="27">
        <v>0.45743055555555556</v>
      </c>
      <c r="D1420" s="25" t="s">
        <v>48</v>
      </c>
      <c r="E1420" s="25" t="s">
        <v>49</v>
      </c>
      <c r="F1420" s="52">
        <v>2</v>
      </c>
      <c r="G1420" s="52">
        <v>3846</v>
      </c>
      <c r="H1420" s="53">
        <f t="shared" si="44"/>
        <v>7692</v>
      </c>
      <c r="I1420" s="1">
        <f t="shared" si="45"/>
        <v>42984</v>
      </c>
      <c r="J1420" s="52">
        <v>4.4000000000000004</v>
      </c>
    </row>
    <row r="1421" spans="1:10" x14ac:dyDescent="0.15">
      <c r="A1421" s="1">
        <v>42984</v>
      </c>
      <c r="B1421" s="24" t="s">
        <v>82</v>
      </c>
      <c r="C1421" s="27">
        <v>0.45743055555555556</v>
      </c>
      <c r="D1421" s="25" t="s">
        <v>48</v>
      </c>
      <c r="E1421" s="25" t="s">
        <v>49</v>
      </c>
      <c r="F1421" s="52">
        <v>1</v>
      </c>
      <c r="G1421" s="52">
        <v>3846</v>
      </c>
      <c r="H1421" s="53">
        <f t="shared" si="44"/>
        <v>3846</v>
      </c>
      <c r="I1421" s="1">
        <f t="shared" si="45"/>
        <v>42984</v>
      </c>
      <c r="J1421" s="52">
        <v>2.2000000000000002</v>
      </c>
    </row>
    <row r="1422" spans="1:10" x14ac:dyDescent="0.15">
      <c r="A1422" s="1">
        <v>42984</v>
      </c>
      <c r="B1422" s="24" t="s">
        <v>82</v>
      </c>
      <c r="C1422" s="27">
        <v>0.45743055555555556</v>
      </c>
      <c r="D1422" s="25" t="s">
        <v>48</v>
      </c>
      <c r="E1422" s="25" t="s">
        <v>49</v>
      </c>
      <c r="F1422" s="52">
        <v>1</v>
      </c>
      <c r="G1422" s="52">
        <v>3846</v>
      </c>
      <c r="H1422" s="53">
        <f t="shared" si="44"/>
        <v>3846</v>
      </c>
      <c r="I1422" s="1">
        <f t="shared" si="45"/>
        <v>42984</v>
      </c>
      <c r="J1422" s="52">
        <v>2.2000000000000002</v>
      </c>
    </row>
    <row r="1423" spans="1:10" x14ac:dyDescent="0.15">
      <c r="A1423" s="1">
        <v>42984</v>
      </c>
      <c r="B1423" s="24" t="s">
        <v>82</v>
      </c>
      <c r="C1423" s="27">
        <v>0.45743055555555556</v>
      </c>
      <c r="D1423" s="25" t="s">
        <v>48</v>
      </c>
      <c r="E1423" s="25" t="s">
        <v>49</v>
      </c>
      <c r="F1423" s="52">
        <v>6</v>
      </c>
      <c r="G1423" s="52">
        <v>3846</v>
      </c>
      <c r="H1423" s="53">
        <f t="shared" si="44"/>
        <v>23076</v>
      </c>
      <c r="I1423" s="1">
        <f t="shared" si="45"/>
        <v>42984</v>
      </c>
      <c r="J1423" s="52">
        <v>13.2</v>
      </c>
    </row>
    <row r="1424" spans="1:10" x14ac:dyDescent="0.15">
      <c r="A1424" s="1">
        <v>42984</v>
      </c>
      <c r="B1424" s="24" t="s">
        <v>82</v>
      </c>
      <c r="C1424" s="27">
        <v>0.61966435185185187</v>
      </c>
      <c r="D1424" s="25" t="s">
        <v>48</v>
      </c>
      <c r="E1424" s="25" t="s">
        <v>49</v>
      </c>
      <c r="F1424" s="52">
        <v>1</v>
      </c>
      <c r="G1424" s="52">
        <v>3839</v>
      </c>
      <c r="H1424" s="53">
        <f t="shared" si="44"/>
        <v>3839</v>
      </c>
      <c r="I1424" s="1">
        <f t="shared" si="45"/>
        <v>42984</v>
      </c>
      <c r="J1424" s="52">
        <v>2.2000000000000002</v>
      </c>
    </row>
    <row r="1425" spans="1:10" x14ac:dyDescent="0.15">
      <c r="A1425" s="1">
        <v>42984</v>
      </c>
      <c r="B1425" s="24" t="s">
        <v>82</v>
      </c>
      <c r="C1425" s="27">
        <v>0.61966435185185187</v>
      </c>
      <c r="D1425" s="25" t="s">
        <v>48</v>
      </c>
      <c r="E1425" s="25" t="s">
        <v>49</v>
      </c>
      <c r="F1425" s="52">
        <v>2</v>
      </c>
      <c r="G1425" s="52">
        <v>3839</v>
      </c>
      <c r="H1425" s="53">
        <f t="shared" si="44"/>
        <v>7678</v>
      </c>
      <c r="I1425" s="1">
        <f t="shared" si="45"/>
        <v>42984</v>
      </c>
      <c r="J1425" s="52">
        <v>4.4000000000000004</v>
      </c>
    </row>
    <row r="1426" spans="1:10" x14ac:dyDescent="0.15">
      <c r="A1426" s="1">
        <v>42984</v>
      </c>
      <c r="B1426" s="24" t="s">
        <v>82</v>
      </c>
      <c r="C1426" s="27">
        <v>0.61972222222222217</v>
      </c>
      <c r="D1426" s="25" t="s">
        <v>48</v>
      </c>
      <c r="E1426" s="25" t="s">
        <v>49</v>
      </c>
      <c r="F1426" s="52">
        <v>3</v>
      </c>
      <c r="G1426" s="52">
        <v>3838</v>
      </c>
      <c r="H1426" s="53">
        <f t="shared" si="44"/>
        <v>11514</v>
      </c>
      <c r="I1426" s="1">
        <f t="shared" si="45"/>
        <v>42984</v>
      </c>
      <c r="J1426" s="52">
        <v>6.6</v>
      </c>
    </row>
    <row r="1427" spans="1:10" x14ac:dyDescent="0.15">
      <c r="A1427" s="1">
        <v>42984</v>
      </c>
      <c r="B1427" s="24" t="s">
        <v>82</v>
      </c>
      <c r="C1427" s="27">
        <v>0.61978009259259259</v>
      </c>
      <c r="D1427" s="25" t="s">
        <v>48</v>
      </c>
      <c r="E1427" s="25" t="s">
        <v>49</v>
      </c>
      <c r="F1427" s="52">
        <v>4</v>
      </c>
      <c r="G1427" s="52">
        <v>3839</v>
      </c>
      <c r="H1427" s="53">
        <f t="shared" si="44"/>
        <v>15356</v>
      </c>
      <c r="I1427" s="1">
        <f t="shared" si="45"/>
        <v>42984</v>
      </c>
      <c r="J1427" s="52">
        <v>8.8000000000000007</v>
      </c>
    </row>
    <row r="1428" spans="1:10" x14ac:dyDescent="0.15">
      <c r="A1428" s="1">
        <v>42984</v>
      </c>
      <c r="B1428" s="24" t="s">
        <v>82</v>
      </c>
      <c r="C1428" s="27">
        <v>0.62001157407407403</v>
      </c>
      <c r="D1428" s="25" t="s">
        <v>48</v>
      </c>
      <c r="E1428" s="25" t="s">
        <v>49</v>
      </c>
      <c r="F1428" s="52">
        <v>10</v>
      </c>
      <c r="G1428" s="52">
        <v>3833</v>
      </c>
      <c r="H1428" s="53">
        <f t="shared" si="44"/>
        <v>38330</v>
      </c>
      <c r="I1428" s="1">
        <f t="shared" si="45"/>
        <v>42984</v>
      </c>
      <c r="J1428" s="52">
        <v>22</v>
      </c>
    </row>
    <row r="1429" spans="1:10" x14ac:dyDescent="0.15">
      <c r="A1429" s="1">
        <v>42984</v>
      </c>
      <c r="B1429" s="24" t="s">
        <v>82</v>
      </c>
      <c r="C1429" s="27">
        <v>0.62006944444444445</v>
      </c>
      <c r="D1429" s="25" t="s">
        <v>48</v>
      </c>
      <c r="E1429" s="25" t="s">
        <v>49</v>
      </c>
      <c r="F1429" s="52">
        <v>3</v>
      </c>
      <c r="G1429" s="52">
        <v>3832</v>
      </c>
      <c r="H1429" s="53">
        <f t="shared" si="44"/>
        <v>11496</v>
      </c>
      <c r="I1429" s="1">
        <f t="shared" si="45"/>
        <v>42984</v>
      </c>
      <c r="J1429" s="52">
        <v>6.6</v>
      </c>
    </row>
    <row r="1430" spans="1:10" x14ac:dyDescent="0.15">
      <c r="A1430" s="1">
        <v>42984</v>
      </c>
      <c r="B1430" s="24" t="s">
        <v>82</v>
      </c>
      <c r="C1430" s="27">
        <v>0.62012731481481487</v>
      </c>
      <c r="D1430" s="25" t="s">
        <v>48</v>
      </c>
      <c r="E1430" s="25" t="s">
        <v>49</v>
      </c>
      <c r="F1430" s="52">
        <v>1</v>
      </c>
      <c r="G1430" s="52">
        <v>3833</v>
      </c>
      <c r="H1430" s="53">
        <f t="shared" si="44"/>
        <v>3833</v>
      </c>
      <c r="I1430" s="1">
        <f t="shared" si="45"/>
        <v>42984</v>
      </c>
      <c r="J1430" s="52">
        <v>2.2000000000000002</v>
      </c>
    </row>
    <row r="1431" spans="1:10" x14ac:dyDescent="0.15">
      <c r="A1431" s="1">
        <v>42984</v>
      </c>
      <c r="B1431" s="24" t="s">
        <v>82</v>
      </c>
      <c r="C1431" s="27">
        <v>0.62012731481481487</v>
      </c>
      <c r="D1431" s="25" t="s">
        <v>48</v>
      </c>
      <c r="E1431" s="25" t="s">
        <v>49</v>
      </c>
      <c r="F1431" s="52">
        <v>7</v>
      </c>
      <c r="G1431" s="52">
        <v>3833</v>
      </c>
      <c r="H1431" s="53">
        <f t="shared" si="44"/>
        <v>26831</v>
      </c>
      <c r="I1431" s="1">
        <f t="shared" si="45"/>
        <v>42984</v>
      </c>
      <c r="J1431" s="52">
        <v>15.4</v>
      </c>
    </row>
    <row r="1432" spans="1:10" x14ac:dyDescent="0.15">
      <c r="A1432" s="1">
        <v>42984</v>
      </c>
      <c r="B1432" s="24" t="s">
        <v>82</v>
      </c>
      <c r="C1432" s="27">
        <v>0.62383101851851852</v>
      </c>
      <c r="D1432" s="25" t="s">
        <v>48</v>
      </c>
      <c r="E1432" s="25" t="s">
        <v>49</v>
      </c>
      <c r="F1432" s="52">
        <v>7</v>
      </c>
      <c r="G1432" s="52">
        <v>3833</v>
      </c>
      <c r="H1432" s="53">
        <f t="shared" si="44"/>
        <v>26831</v>
      </c>
      <c r="I1432" s="1">
        <f t="shared" si="45"/>
        <v>42984</v>
      </c>
      <c r="J1432" s="52">
        <v>15.4</v>
      </c>
    </row>
    <row r="1433" spans="1:10" x14ac:dyDescent="0.15">
      <c r="A1433" s="1">
        <v>42984</v>
      </c>
      <c r="B1433" s="24" t="s">
        <v>82</v>
      </c>
      <c r="C1433" s="27">
        <v>0.62412037037037038</v>
      </c>
      <c r="D1433" s="25" t="s">
        <v>48</v>
      </c>
      <c r="E1433" s="25" t="s">
        <v>49</v>
      </c>
      <c r="F1433" s="52">
        <v>5</v>
      </c>
      <c r="G1433" s="52">
        <v>3832</v>
      </c>
      <c r="H1433" s="53">
        <f t="shared" si="44"/>
        <v>19160</v>
      </c>
      <c r="I1433" s="1">
        <f t="shared" si="45"/>
        <v>42984</v>
      </c>
      <c r="J1433" s="52">
        <v>11</v>
      </c>
    </row>
    <row r="1434" spans="1:10" x14ac:dyDescent="0.15">
      <c r="A1434" s="1">
        <v>42984</v>
      </c>
      <c r="B1434" s="24" t="s">
        <v>82</v>
      </c>
      <c r="C1434" s="27">
        <v>0.62458333333333338</v>
      </c>
      <c r="D1434" s="25" t="s">
        <v>50</v>
      </c>
      <c r="E1434" s="25" t="s">
        <v>47</v>
      </c>
      <c r="F1434" s="52">
        <v>2</v>
      </c>
      <c r="G1434" s="52">
        <v>3834</v>
      </c>
      <c r="H1434" s="53">
        <f t="shared" si="44"/>
        <v>7668</v>
      </c>
      <c r="I1434" s="1">
        <f t="shared" si="45"/>
        <v>42984</v>
      </c>
      <c r="J1434" s="52">
        <v>4.4000000000000004</v>
      </c>
    </row>
    <row r="1435" spans="1:10" x14ac:dyDescent="0.15">
      <c r="A1435" s="1">
        <v>42984</v>
      </c>
      <c r="B1435" s="24" t="s">
        <v>82</v>
      </c>
      <c r="C1435" s="27">
        <v>0.62458333333333338</v>
      </c>
      <c r="D1435" s="25" t="s">
        <v>50</v>
      </c>
      <c r="E1435" s="25" t="s">
        <v>47</v>
      </c>
      <c r="F1435" s="52">
        <v>1</v>
      </c>
      <c r="G1435" s="52">
        <v>3834</v>
      </c>
      <c r="H1435" s="53">
        <f t="shared" si="44"/>
        <v>3834</v>
      </c>
      <c r="I1435" s="1">
        <f t="shared" si="45"/>
        <v>42984</v>
      </c>
      <c r="J1435" s="52">
        <v>2.2000000000000002</v>
      </c>
    </row>
    <row r="1436" spans="1:10" x14ac:dyDescent="0.15">
      <c r="A1436" s="1">
        <v>42984</v>
      </c>
      <c r="B1436" s="24" t="s">
        <v>82</v>
      </c>
      <c r="C1436" s="27">
        <v>0.62458333333333338</v>
      </c>
      <c r="D1436" s="25" t="s">
        <v>50</v>
      </c>
      <c r="E1436" s="25" t="s">
        <v>47</v>
      </c>
      <c r="F1436" s="52">
        <v>2</v>
      </c>
      <c r="G1436" s="52">
        <v>3834</v>
      </c>
      <c r="H1436" s="53">
        <f t="shared" si="44"/>
        <v>7668</v>
      </c>
      <c r="I1436" s="1">
        <f t="shared" si="45"/>
        <v>42984</v>
      </c>
      <c r="J1436" s="52">
        <v>4.4000000000000004</v>
      </c>
    </row>
    <row r="1437" spans="1:10" x14ac:dyDescent="0.15">
      <c r="A1437" s="1">
        <v>42984</v>
      </c>
      <c r="B1437" s="24" t="s">
        <v>82</v>
      </c>
      <c r="C1437" s="27">
        <v>0.6246990740740741</v>
      </c>
      <c r="D1437" s="25" t="s">
        <v>48</v>
      </c>
      <c r="E1437" s="25" t="s">
        <v>49</v>
      </c>
      <c r="F1437" s="52">
        <v>1</v>
      </c>
      <c r="G1437" s="52">
        <v>3832</v>
      </c>
      <c r="H1437" s="53">
        <f t="shared" si="44"/>
        <v>3832</v>
      </c>
      <c r="I1437" s="1">
        <f t="shared" si="45"/>
        <v>42984</v>
      </c>
      <c r="J1437" s="52">
        <v>2.2000000000000002</v>
      </c>
    </row>
    <row r="1438" spans="1:10" x14ac:dyDescent="0.15">
      <c r="A1438" s="1">
        <v>42984</v>
      </c>
      <c r="B1438" s="24" t="s">
        <v>82</v>
      </c>
      <c r="C1438" s="27">
        <v>0.6246990740740741</v>
      </c>
      <c r="D1438" s="25" t="s">
        <v>48</v>
      </c>
      <c r="E1438" s="25" t="s">
        <v>49</v>
      </c>
      <c r="F1438" s="52">
        <v>1</v>
      </c>
      <c r="G1438" s="52">
        <v>3832</v>
      </c>
      <c r="H1438" s="53">
        <f t="shared" si="44"/>
        <v>3832</v>
      </c>
      <c r="I1438" s="1">
        <f t="shared" si="45"/>
        <v>42984</v>
      </c>
      <c r="J1438" s="52">
        <v>2.2000000000000002</v>
      </c>
    </row>
    <row r="1439" spans="1:10" x14ac:dyDescent="0.15">
      <c r="A1439" s="1">
        <v>42985</v>
      </c>
      <c r="B1439" s="24" t="s">
        <v>82</v>
      </c>
      <c r="C1439" s="27">
        <v>0.9334027777777778</v>
      </c>
      <c r="D1439" s="25" t="s">
        <v>48</v>
      </c>
      <c r="E1439" s="25" t="s">
        <v>49</v>
      </c>
      <c r="F1439" s="52">
        <v>7</v>
      </c>
      <c r="G1439" s="52">
        <v>3828</v>
      </c>
      <c r="H1439" s="53">
        <f t="shared" si="44"/>
        <v>26796</v>
      </c>
      <c r="I1439" s="1">
        <f t="shared" si="45"/>
        <v>42984</v>
      </c>
      <c r="J1439" s="52">
        <v>15.4</v>
      </c>
    </row>
    <row r="1440" spans="1:10" x14ac:dyDescent="0.15">
      <c r="A1440" s="1">
        <v>42985</v>
      </c>
      <c r="B1440" s="24" t="s">
        <v>82</v>
      </c>
      <c r="C1440" s="27">
        <v>0.9334027777777778</v>
      </c>
      <c r="D1440" s="25" t="s">
        <v>48</v>
      </c>
      <c r="E1440" s="25" t="s">
        <v>49</v>
      </c>
      <c r="F1440" s="52">
        <v>1</v>
      </c>
      <c r="G1440" s="52">
        <v>3828</v>
      </c>
      <c r="H1440" s="53">
        <f t="shared" si="44"/>
        <v>3828</v>
      </c>
      <c r="I1440" s="1">
        <f t="shared" si="45"/>
        <v>42984</v>
      </c>
      <c r="J1440" s="52">
        <v>2.2000000000000002</v>
      </c>
    </row>
    <row r="1441" spans="1:10" x14ac:dyDescent="0.15">
      <c r="A1441" s="1">
        <v>42985</v>
      </c>
      <c r="B1441" s="24" t="s">
        <v>82</v>
      </c>
      <c r="C1441" s="27">
        <v>0.9334027777777778</v>
      </c>
      <c r="D1441" s="25" t="s">
        <v>48</v>
      </c>
      <c r="E1441" s="25" t="s">
        <v>49</v>
      </c>
      <c r="F1441" s="52">
        <v>1</v>
      </c>
      <c r="G1441" s="52">
        <v>3828</v>
      </c>
      <c r="H1441" s="53">
        <f t="shared" si="44"/>
        <v>3828</v>
      </c>
      <c r="I1441" s="1">
        <f t="shared" si="45"/>
        <v>42984</v>
      </c>
      <c r="J1441" s="52">
        <v>2.2000000000000002</v>
      </c>
    </row>
    <row r="1442" spans="1:10" x14ac:dyDescent="0.15">
      <c r="A1442" s="1">
        <v>42985</v>
      </c>
      <c r="B1442" s="24" t="s">
        <v>82</v>
      </c>
      <c r="C1442" s="27">
        <v>0.9334027777777778</v>
      </c>
      <c r="D1442" s="25" t="s">
        <v>48</v>
      </c>
      <c r="E1442" s="25" t="s">
        <v>49</v>
      </c>
      <c r="F1442" s="52">
        <v>1</v>
      </c>
      <c r="G1442" s="52">
        <v>3828</v>
      </c>
      <c r="H1442" s="53">
        <f t="shared" si="44"/>
        <v>3828</v>
      </c>
      <c r="I1442" s="1">
        <f t="shared" si="45"/>
        <v>42984</v>
      </c>
      <c r="J1442" s="52">
        <v>2.2000000000000002</v>
      </c>
    </row>
    <row r="1443" spans="1:10" x14ac:dyDescent="0.15">
      <c r="A1443" s="1">
        <v>42985</v>
      </c>
      <c r="B1443" s="24" t="s">
        <v>82</v>
      </c>
      <c r="C1443" s="27">
        <v>0.9334027777777778</v>
      </c>
      <c r="D1443" s="25" t="s">
        <v>48</v>
      </c>
      <c r="E1443" s="25" t="s">
        <v>49</v>
      </c>
      <c r="F1443" s="52">
        <v>1</v>
      </c>
      <c r="G1443" s="52">
        <v>3828</v>
      </c>
      <c r="H1443" s="53">
        <f t="shared" si="44"/>
        <v>3828</v>
      </c>
      <c r="I1443" s="1">
        <f t="shared" si="45"/>
        <v>42984</v>
      </c>
      <c r="J1443" s="52">
        <v>2.2000000000000002</v>
      </c>
    </row>
    <row r="1444" spans="1:10" x14ac:dyDescent="0.15">
      <c r="A1444" s="1">
        <v>42985</v>
      </c>
      <c r="B1444" s="24" t="s">
        <v>82</v>
      </c>
      <c r="C1444" s="27">
        <v>0.9334027777777778</v>
      </c>
      <c r="D1444" s="25" t="s">
        <v>48</v>
      </c>
      <c r="E1444" s="25" t="s">
        <v>49</v>
      </c>
      <c r="F1444" s="52">
        <v>2</v>
      </c>
      <c r="G1444" s="52">
        <v>3828</v>
      </c>
      <c r="H1444" s="53">
        <f t="shared" si="44"/>
        <v>7656</v>
      </c>
      <c r="I1444" s="1">
        <f t="shared" si="45"/>
        <v>42984</v>
      </c>
      <c r="J1444" s="52">
        <v>4.4000000000000004</v>
      </c>
    </row>
    <row r="1445" spans="1:10" x14ac:dyDescent="0.15">
      <c r="A1445" s="1">
        <v>42985</v>
      </c>
      <c r="B1445" s="24" t="s">
        <v>82</v>
      </c>
      <c r="C1445" s="27">
        <v>0.9334027777777778</v>
      </c>
      <c r="D1445" s="25" t="s">
        <v>48</v>
      </c>
      <c r="E1445" s="25" t="s">
        <v>49</v>
      </c>
      <c r="F1445" s="52">
        <v>1</v>
      </c>
      <c r="G1445" s="52">
        <v>3828</v>
      </c>
      <c r="H1445" s="53">
        <f t="shared" si="44"/>
        <v>3828</v>
      </c>
      <c r="I1445" s="1">
        <f t="shared" si="45"/>
        <v>42984</v>
      </c>
      <c r="J1445" s="52">
        <v>2.2000000000000002</v>
      </c>
    </row>
    <row r="1446" spans="1:10" x14ac:dyDescent="0.15">
      <c r="A1446" s="1">
        <v>42985</v>
      </c>
      <c r="B1446" s="24" t="s">
        <v>82</v>
      </c>
      <c r="C1446" s="27">
        <v>0.9334027777777778</v>
      </c>
      <c r="D1446" s="25" t="s">
        <v>48</v>
      </c>
      <c r="E1446" s="25" t="s">
        <v>49</v>
      </c>
      <c r="F1446" s="52">
        <v>1</v>
      </c>
      <c r="G1446" s="52">
        <v>3828</v>
      </c>
      <c r="H1446" s="53">
        <f t="shared" si="44"/>
        <v>3828</v>
      </c>
      <c r="I1446" s="1">
        <f t="shared" si="45"/>
        <v>42984</v>
      </c>
      <c r="J1446" s="52">
        <v>2.2000000000000002</v>
      </c>
    </row>
    <row r="1447" spans="1:10" x14ac:dyDescent="0.15">
      <c r="A1447" s="1">
        <v>42985</v>
      </c>
      <c r="B1447" s="24" t="s">
        <v>82</v>
      </c>
      <c r="C1447" s="27">
        <v>0.6242361111111111</v>
      </c>
      <c r="D1447" s="25" t="s">
        <v>48</v>
      </c>
      <c r="E1447" s="25" t="s">
        <v>49</v>
      </c>
      <c r="F1447" s="52">
        <v>13</v>
      </c>
      <c r="G1447" s="52">
        <v>3819</v>
      </c>
      <c r="H1447" s="53">
        <f t="shared" si="44"/>
        <v>49647</v>
      </c>
      <c r="I1447" s="1">
        <f t="shared" si="45"/>
        <v>42985</v>
      </c>
      <c r="J1447" s="52">
        <v>28.6</v>
      </c>
    </row>
    <row r="1448" spans="1:10" x14ac:dyDescent="0.15">
      <c r="A1448" s="1">
        <v>42986</v>
      </c>
      <c r="B1448" s="24" t="s">
        <v>82</v>
      </c>
      <c r="C1448" s="27">
        <v>0.89142361111111112</v>
      </c>
      <c r="D1448" s="25" t="s">
        <v>50</v>
      </c>
      <c r="E1448" s="25" t="s">
        <v>47</v>
      </c>
      <c r="F1448" s="52">
        <v>5</v>
      </c>
      <c r="G1448" s="52">
        <v>3826</v>
      </c>
      <c r="H1448" s="53">
        <f t="shared" si="44"/>
        <v>19130</v>
      </c>
      <c r="I1448" s="1">
        <f t="shared" si="45"/>
        <v>42985</v>
      </c>
      <c r="J1448" s="52">
        <v>11</v>
      </c>
    </row>
    <row r="1449" spans="1:10" x14ac:dyDescent="0.15">
      <c r="A1449" s="1">
        <v>42986</v>
      </c>
      <c r="B1449" s="24" t="s">
        <v>82</v>
      </c>
      <c r="C1449" s="27">
        <v>0.89142361111111112</v>
      </c>
      <c r="D1449" s="25" t="s">
        <v>50</v>
      </c>
      <c r="E1449" s="25" t="s">
        <v>47</v>
      </c>
      <c r="F1449" s="52">
        <v>1</v>
      </c>
      <c r="G1449" s="52">
        <v>3826</v>
      </c>
      <c r="H1449" s="53">
        <f t="shared" si="44"/>
        <v>3826</v>
      </c>
      <c r="I1449" s="1">
        <f t="shared" si="45"/>
        <v>42985</v>
      </c>
      <c r="J1449" s="52">
        <v>2.2000000000000002</v>
      </c>
    </row>
    <row r="1450" spans="1:10" x14ac:dyDescent="0.15">
      <c r="A1450" s="1">
        <v>42986</v>
      </c>
      <c r="B1450" s="24" t="s">
        <v>82</v>
      </c>
      <c r="C1450" s="27">
        <v>0.89142361111111112</v>
      </c>
      <c r="D1450" s="25" t="s">
        <v>50</v>
      </c>
      <c r="E1450" s="25" t="s">
        <v>47</v>
      </c>
      <c r="F1450" s="52">
        <v>2</v>
      </c>
      <c r="G1450" s="52">
        <v>3826</v>
      </c>
      <c r="H1450" s="53">
        <f t="shared" si="44"/>
        <v>7652</v>
      </c>
      <c r="I1450" s="1">
        <f t="shared" si="45"/>
        <v>42985</v>
      </c>
      <c r="J1450" s="52">
        <v>4.4000000000000004</v>
      </c>
    </row>
    <row r="1451" spans="1:10" x14ac:dyDescent="0.15">
      <c r="A1451" s="1">
        <v>42986</v>
      </c>
      <c r="B1451" s="24" t="s">
        <v>82</v>
      </c>
      <c r="C1451" s="27">
        <v>0.89142361111111112</v>
      </c>
      <c r="D1451" s="25" t="s">
        <v>50</v>
      </c>
      <c r="E1451" s="25" t="s">
        <v>47</v>
      </c>
      <c r="F1451" s="52">
        <v>1</v>
      </c>
      <c r="G1451" s="52">
        <v>3826</v>
      </c>
      <c r="H1451" s="53">
        <f t="shared" si="44"/>
        <v>3826</v>
      </c>
      <c r="I1451" s="1">
        <f t="shared" si="45"/>
        <v>42985</v>
      </c>
      <c r="J1451" s="52">
        <v>2.2000000000000002</v>
      </c>
    </row>
    <row r="1452" spans="1:10" x14ac:dyDescent="0.15">
      <c r="A1452" s="1">
        <v>42986</v>
      </c>
      <c r="B1452" s="24" t="s">
        <v>82</v>
      </c>
      <c r="C1452" s="27">
        <v>0.89142361111111112</v>
      </c>
      <c r="D1452" s="25" t="s">
        <v>50</v>
      </c>
      <c r="E1452" s="25" t="s">
        <v>47</v>
      </c>
      <c r="F1452" s="52">
        <v>1</v>
      </c>
      <c r="G1452" s="52">
        <v>3826</v>
      </c>
      <c r="H1452" s="53">
        <f t="shared" si="44"/>
        <v>3826</v>
      </c>
      <c r="I1452" s="1">
        <f t="shared" si="45"/>
        <v>42985</v>
      </c>
      <c r="J1452" s="52">
        <v>2.2000000000000002</v>
      </c>
    </row>
    <row r="1453" spans="1:10" x14ac:dyDescent="0.15">
      <c r="A1453" s="1">
        <v>42986</v>
      </c>
      <c r="B1453" s="24" t="s">
        <v>82</v>
      </c>
      <c r="C1453" s="27">
        <v>0.90631944444444434</v>
      </c>
      <c r="D1453" s="25" t="s">
        <v>50</v>
      </c>
      <c r="E1453" s="25" t="s">
        <v>47</v>
      </c>
      <c r="F1453" s="52">
        <v>10</v>
      </c>
      <c r="G1453" s="52">
        <v>3823</v>
      </c>
      <c r="H1453" s="53">
        <f t="shared" si="44"/>
        <v>38230</v>
      </c>
      <c r="I1453" s="1">
        <f t="shared" si="45"/>
        <v>42985</v>
      </c>
      <c r="J1453" s="52">
        <v>22</v>
      </c>
    </row>
    <row r="1454" spans="1:10" x14ac:dyDescent="0.15">
      <c r="A1454" s="1">
        <v>42986</v>
      </c>
      <c r="B1454" s="24" t="s">
        <v>82</v>
      </c>
      <c r="C1454" s="27">
        <v>0.45164351851851853</v>
      </c>
      <c r="D1454" s="25" t="s">
        <v>50</v>
      </c>
      <c r="E1454" s="25" t="s">
        <v>47</v>
      </c>
      <c r="F1454" s="52">
        <v>1</v>
      </c>
      <c r="G1454" s="52">
        <v>3849</v>
      </c>
      <c r="H1454" s="53">
        <f t="shared" si="44"/>
        <v>3849</v>
      </c>
      <c r="I1454" s="1">
        <f t="shared" si="45"/>
        <v>42986</v>
      </c>
      <c r="J1454" s="52">
        <v>2.2000000000000002</v>
      </c>
    </row>
    <row r="1455" spans="1:10" x14ac:dyDescent="0.15">
      <c r="A1455" s="1">
        <v>42986</v>
      </c>
      <c r="B1455" s="24" t="s">
        <v>82</v>
      </c>
      <c r="C1455" s="27">
        <v>0.45164351851851853</v>
      </c>
      <c r="D1455" s="25" t="s">
        <v>50</v>
      </c>
      <c r="E1455" s="25" t="s">
        <v>47</v>
      </c>
      <c r="F1455" s="52">
        <v>1</v>
      </c>
      <c r="G1455" s="52">
        <v>3849</v>
      </c>
      <c r="H1455" s="53">
        <f t="shared" si="44"/>
        <v>3849</v>
      </c>
      <c r="I1455" s="1">
        <f t="shared" si="45"/>
        <v>42986</v>
      </c>
      <c r="J1455" s="52">
        <v>2.2000000000000002</v>
      </c>
    </row>
    <row r="1456" spans="1:10" x14ac:dyDescent="0.15">
      <c r="A1456" s="1">
        <v>42986</v>
      </c>
      <c r="B1456" s="24" t="s">
        <v>82</v>
      </c>
      <c r="C1456" s="27">
        <v>0.45164351851851853</v>
      </c>
      <c r="D1456" s="25" t="s">
        <v>50</v>
      </c>
      <c r="E1456" s="25" t="s">
        <v>47</v>
      </c>
      <c r="F1456" s="52">
        <v>1</v>
      </c>
      <c r="G1456" s="52">
        <v>3849</v>
      </c>
      <c r="H1456" s="53">
        <f t="shared" si="44"/>
        <v>3849</v>
      </c>
      <c r="I1456" s="1">
        <f t="shared" si="45"/>
        <v>42986</v>
      </c>
      <c r="J1456" s="52">
        <v>2.2000000000000002</v>
      </c>
    </row>
    <row r="1457" spans="1:10" x14ac:dyDescent="0.15">
      <c r="A1457" s="1">
        <v>42986</v>
      </c>
      <c r="B1457" s="24" t="s">
        <v>82</v>
      </c>
      <c r="C1457" s="27">
        <v>0.45164351851851853</v>
      </c>
      <c r="D1457" s="25" t="s">
        <v>50</v>
      </c>
      <c r="E1457" s="25" t="s">
        <v>47</v>
      </c>
      <c r="F1457" s="52">
        <v>1</v>
      </c>
      <c r="G1457" s="52">
        <v>3849</v>
      </c>
      <c r="H1457" s="53">
        <f t="shared" si="44"/>
        <v>3849</v>
      </c>
      <c r="I1457" s="1">
        <f t="shared" si="45"/>
        <v>42986</v>
      </c>
      <c r="J1457" s="52">
        <v>2.2000000000000002</v>
      </c>
    </row>
    <row r="1458" spans="1:10" x14ac:dyDescent="0.15">
      <c r="A1458" s="1">
        <v>42986</v>
      </c>
      <c r="B1458" s="24" t="s">
        <v>82</v>
      </c>
      <c r="C1458" s="27">
        <v>0.45164351851851853</v>
      </c>
      <c r="D1458" s="25" t="s">
        <v>50</v>
      </c>
      <c r="E1458" s="25" t="s">
        <v>47</v>
      </c>
      <c r="F1458" s="52">
        <v>1</v>
      </c>
      <c r="G1458" s="52">
        <v>3849</v>
      </c>
      <c r="H1458" s="53">
        <f t="shared" si="44"/>
        <v>3849</v>
      </c>
      <c r="I1458" s="1">
        <f t="shared" si="45"/>
        <v>42986</v>
      </c>
      <c r="J1458" s="52">
        <v>2.2000000000000002</v>
      </c>
    </row>
    <row r="1459" spans="1:10" x14ac:dyDescent="0.15">
      <c r="A1459" s="1">
        <v>42986</v>
      </c>
      <c r="B1459" s="24" t="s">
        <v>82</v>
      </c>
      <c r="C1459" s="27">
        <v>0.45164351851851853</v>
      </c>
      <c r="D1459" s="25" t="s">
        <v>50</v>
      </c>
      <c r="E1459" s="25" t="s">
        <v>47</v>
      </c>
      <c r="F1459" s="52">
        <v>1</v>
      </c>
      <c r="G1459" s="52">
        <v>3849</v>
      </c>
      <c r="H1459" s="53">
        <f t="shared" si="44"/>
        <v>3849</v>
      </c>
      <c r="I1459" s="1">
        <f t="shared" si="45"/>
        <v>42986</v>
      </c>
      <c r="J1459" s="52">
        <v>2.2000000000000002</v>
      </c>
    </row>
    <row r="1460" spans="1:10" x14ac:dyDescent="0.15">
      <c r="A1460" s="1">
        <v>42986</v>
      </c>
      <c r="B1460" s="24" t="s">
        <v>82</v>
      </c>
      <c r="C1460" s="27">
        <v>0.45164351851851853</v>
      </c>
      <c r="D1460" s="25" t="s">
        <v>50</v>
      </c>
      <c r="E1460" s="25" t="s">
        <v>47</v>
      </c>
      <c r="F1460" s="52">
        <v>1</v>
      </c>
      <c r="G1460" s="52">
        <v>3849</v>
      </c>
      <c r="H1460" s="53">
        <f t="shared" si="44"/>
        <v>3849</v>
      </c>
      <c r="I1460" s="1">
        <f t="shared" si="45"/>
        <v>42986</v>
      </c>
      <c r="J1460" s="52">
        <v>2.2000000000000002</v>
      </c>
    </row>
    <row r="1461" spans="1:10" x14ac:dyDescent="0.15">
      <c r="A1461" s="1">
        <v>42986</v>
      </c>
      <c r="B1461" s="24" t="s">
        <v>82</v>
      </c>
      <c r="C1461" s="27">
        <v>0.45164351851851853</v>
      </c>
      <c r="D1461" s="25" t="s">
        <v>50</v>
      </c>
      <c r="E1461" s="25" t="s">
        <v>47</v>
      </c>
      <c r="F1461" s="52">
        <v>1</v>
      </c>
      <c r="G1461" s="52">
        <v>3849</v>
      </c>
      <c r="H1461" s="53">
        <f t="shared" si="44"/>
        <v>3849</v>
      </c>
      <c r="I1461" s="1">
        <f t="shared" si="45"/>
        <v>42986</v>
      </c>
      <c r="J1461" s="52">
        <v>2.2000000000000002</v>
      </c>
    </row>
    <row r="1462" spans="1:10" x14ac:dyDescent="0.15">
      <c r="A1462" s="1">
        <v>42986</v>
      </c>
      <c r="B1462" s="24" t="s">
        <v>82</v>
      </c>
      <c r="C1462" s="27">
        <v>0.45164351851851853</v>
      </c>
      <c r="D1462" s="25" t="s">
        <v>50</v>
      </c>
      <c r="E1462" s="25" t="s">
        <v>47</v>
      </c>
      <c r="F1462" s="52">
        <v>2</v>
      </c>
      <c r="G1462" s="52">
        <v>3849</v>
      </c>
      <c r="H1462" s="53">
        <f t="shared" si="44"/>
        <v>7698</v>
      </c>
      <c r="I1462" s="1">
        <f t="shared" si="45"/>
        <v>42986</v>
      </c>
      <c r="J1462" s="52">
        <v>4.4000000000000004</v>
      </c>
    </row>
    <row r="1463" spans="1:10" x14ac:dyDescent="0.15">
      <c r="A1463" s="1">
        <v>42986</v>
      </c>
      <c r="B1463" s="24" t="s">
        <v>82</v>
      </c>
      <c r="C1463" s="27">
        <v>0.45199074074074069</v>
      </c>
      <c r="D1463" s="25" t="s">
        <v>50</v>
      </c>
      <c r="E1463" s="25" t="s">
        <v>47</v>
      </c>
      <c r="F1463" s="52">
        <v>3</v>
      </c>
      <c r="G1463" s="52">
        <v>3850</v>
      </c>
      <c r="H1463" s="53">
        <f t="shared" si="44"/>
        <v>11550</v>
      </c>
      <c r="I1463" s="1">
        <f t="shared" si="45"/>
        <v>42986</v>
      </c>
      <c r="J1463" s="52">
        <v>6.6</v>
      </c>
    </row>
    <row r="1464" spans="1:10" x14ac:dyDescent="0.15">
      <c r="A1464" s="1">
        <v>42986</v>
      </c>
      <c r="B1464" s="24" t="s">
        <v>82</v>
      </c>
      <c r="C1464" s="27">
        <v>0.45199074074074069</v>
      </c>
      <c r="D1464" s="25" t="s">
        <v>50</v>
      </c>
      <c r="E1464" s="25" t="s">
        <v>47</v>
      </c>
      <c r="F1464" s="52">
        <v>6</v>
      </c>
      <c r="G1464" s="52">
        <v>3850</v>
      </c>
      <c r="H1464" s="53">
        <f t="shared" si="44"/>
        <v>23100</v>
      </c>
      <c r="I1464" s="1">
        <f t="shared" si="45"/>
        <v>42986</v>
      </c>
      <c r="J1464" s="52">
        <v>13.2</v>
      </c>
    </row>
    <row r="1465" spans="1:10" x14ac:dyDescent="0.15">
      <c r="A1465" s="1">
        <v>42986</v>
      </c>
      <c r="B1465" s="24" t="s">
        <v>82</v>
      </c>
      <c r="C1465" s="27">
        <v>0.45199074074074069</v>
      </c>
      <c r="D1465" s="25" t="s">
        <v>50</v>
      </c>
      <c r="E1465" s="25" t="s">
        <v>47</v>
      </c>
      <c r="F1465" s="52">
        <v>1</v>
      </c>
      <c r="G1465" s="52">
        <v>3850</v>
      </c>
      <c r="H1465" s="53">
        <f t="shared" si="44"/>
        <v>3850</v>
      </c>
      <c r="I1465" s="1">
        <f t="shared" si="45"/>
        <v>42986</v>
      </c>
      <c r="J1465" s="52">
        <v>2.2000000000000002</v>
      </c>
    </row>
    <row r="1466" spans="1:10" x14ac:dyDescent="0.15">
      <c r="A1466" s="1">
        <v>42986</v>
      </c>
      <c r="B1466" s="24" t="s">
        <v>82</v>
      </c>
      <c r="C1466" s="27">
        <v>0.46228009259259256</v>
      </c>
      <c r="D1466" s="25" t="s">
        <v>50</v>
      </c>
      <c r="E1466" s="25" t="s">
        <v>47</v>
      </c>
      <c r="F1466" s="52">
        <v>10</v>
      </c>
      <c r="G1466" s="52">
        <v>3844</v>
      </c>
      <c r="H1466" s="53">
        <f t="shared" si="44"/>
        <v>38440</v>
      </c>
      <c r="I1466" s="1">
        <f t="shared" si="45"/>
        <v>42986</v>
      </c>
      <c r="J1466" s="52">
        <v>22</v>
      </c>
    </row>
    <row r="1467" spans="1:10" x14ac:dyDescent="0.15">
      <c r="A1467" s="1">
        <v>42986</v>
      </c>
      <c r="B1467" s="24" t="s">
        <v>82</v>
      </c>
      <c r="C1467" s="27">
        <v>0.57464120370370375</v>
      </c>
      <c r="D1467" s="25" t="s">
        <v>48</v>
      </c>
      <c r="E1467" s="25" t="s">
        <v>49</v>
      </c>
      <c r="F1467" s="52">
        <v>1</v>
      </c>
      <c r="G1467" s="52">
        <v>3831</v>
      </c>
      <c r="H1467" s="53">
        <f t="shared" si="44"/>
        <v>3831</v>
      </c>
      <c r="I1467" s="1">
        <f t="shared" si="45"/>
        <v>42986</v>
      </c>
      <c r="J1467" s="52">
        <v>2.2000000000000002</v>
      </c>
    </row>
    <row r="1468" spans="1:10" x14ac:dyDescent="0.15">
      <c r="A1468" s="1">
        <v>42986</v>
      </c>
      <c r="B1468" s="24" t="s">
        <v>82</v>
      </c>
      <c r="C1468" s="27">
        <v>0.57465277777777779</v>
      </c>
      <c r="D1468" s="25" t="s">
        <v>48</v>
      </c>
      <c r="E1468" s="25" t="s">
        <v>49</v>
      </c>
      <c r="F1468" s="52">
        <v>3</v>
      </c>
      <c r="G1468" s="52">
        <v>3831</v>
      </c>
      <c r="H1468" s="53">
        <f t="shared" si="44"/>
        <v>11493</v>
      </c>
      <c r="I1468" s="1">
        <f t="shared" si="45"/>
        <v>42986</v>
      </c>
      <c r="J1468" s="52">
        <v>6.6</v>
      </c>
    </row>
    <row r="1469" spans="1:10" x14ac:dyDescent="0.15">
      <c r="A1469" s="1">
        <v>42986</v>
      </c>
      <c r="B1469" s="24" t="s">
        <v>82</v>
      </c>
      <c r="C1469" s="27">
        <v>0.57466435185185183</v>
      </c>
      <c r="D1469" s="25" t="s">
        <v>48</v>
      </c>
      <c r="E1469" s="25" t="s">
        <v>49</v>
      </c>
      <c r="F1469" s="52">
        <v>1</v>
      </c>
      <c r="G1469" s="52">
        <v>3831</v>
      </c>
      <c r="H1469" s="53">
        <f t="shared" si="44"/>
        <v>3831</v>
      </c>
      <c r="I1469" s="1">
        <f t="shared" si="45"/>
        <v>42986</v>
      </c>
      <c r="J1469" s="52">
        <v>2.2000000000000002</v>
      </c>
    </row>
    <row r="1470" spans="1:10" x14ac:dyDescent="0.15">
      <c r="A1470" s="1">
        <v>42986</v>
      </c>
      <c r="B1470" s="24" t="s">
        <v>82</v>
      </c>
      <c r="C1470" s="27">
        <v>0.57466435185185183</v>
      </c>
      <c r="D1470" s="25" t="s">
        <v>48</v>
      </c>
      <c r="E1470" s="25" t="s">
        <v>49</v>
      </c>
      <c r="F1470" s="52">
        <v>2</v>
      </c>
      <c r="G1470" s="52">
        <v>3831</v>
      </c>
      <c r="H1470" s="53">
        <f t="shared" si="44"/>
        <v>7662</v>
      </c>
      <c r="I1470" s="1">
        <f t="shared" si="45"/>
        <v>42986</v>
      </c>
      <c r="J1470" s="52">
        <v>4.4000000000000004</v>
      </c>
    </row>
    <row r="1471" spans="1:10" x14ac:dyDescent="0.15">
      <c r="A1471" s="1">
        <v>42986</v>
      </c>
      <c r="B1471" s="24" t="s">
        <v>82</v>
      </c>
      <c r="C1471" s="27">
        <v>0.57468750000000002</v>
      </c>
      <c r="D1471" s="25" t="s">
        <v>48</v>
      </c>
      <c r="E1471" s="25" t="s">
        <v>49</v>
      </c>
      <c r="F1471" s="52">
        <v>1</v>
      </c>
      <c r="G1471" s="52">
        <v>3831</v>
      </c>
      <c r="H1471" s="53">
        <f t="shared" si="44"/>
        <v>3831</v>
      </c>
      <c r="I1471" s="1">
        <f t="shared" si="45"/>
        <v>42986</v>
      </c>
      <c r="J1471" s="52">
        <v>2.2000000000000002</v>
      </c>
    </row>
    <row r="1472" spans="1:10" x14ac:dyDescent="0.15">
      <c r="A1472" s="1">
        <v>42986</v>
      </c>
      <c r="B1472" s="24" t="s">
        <v>82</v>
      </c>
      <c r="C1472" s="27">
        <v>0.57468750000000002</v>
      </c>
      <c r="D1472" s="25" t="s">
        <v>48</v>
      </c>
      <c r="E1472" s="25" t="s">
        <v>49</v>
      </c>
      <c r="F1472" s="52">
        <v>2</v>
      </c>
      <c r="G1472" s="52">
        <v>3831</v>
      </c>
      <c r="H1472" s="53">
        <f t="shared" si="44"/>
        <v>7662</v>
      </c>
      <c r="I1472" s="1">
        <f t="shared" si="45"/>
        <v>42986</v>
      </c>
      <c r="J1472" s="52">
        <v>4.4000000000000004</v>
      </c>
    </row>
    <row r="1473" spans="1:10" x14ac:dyDescent="0.15">
      <c r="A1473" s="1">
        <v>42986</v>
      </c>
      <c r="B1473" s="24" t="s">
        <v>82</v>
      </c>
      <c r="C1473" s="27">
        <v>0.58193287037037034</v>
      </c>
      <c r="D1473" s="25" t="s">
        <v>48</v>
      </c>
      <c r="E1473" s="25" t="s">
        <v>49</v>
      </c>
      <c r="F1473" s="52">
        <v>10</v>
      </c>
      <c r="G1473" s="52">
        <v>3827</v>
      </c>
      <c r="H1473" s="53">
        <f t="shared" si="44"/>
        <v>38270</v>
      </c>
      <c r="I1473" s="1">
        <f t="shared" si="45"/>
        <v>42986</v>
      </c>
      <c r="J1473" s="52">
        <v>22</v>
      </c>
    </row>
    <row r="1474" spans="1:10" x14ac:dyDescent="0.15">
      <c r="A1474" s="1">
        <v>42986</v>
      </c>
      <c r="B1474" s="24" t="s">
        <v>82</v>
      </c>
      <c r="C1474" s="27">
        <v>0.60887731481481489</v>
      </c>
      <c r="D1474" s="25" t="s">
        <v>50</v>
      </c>
      <c r="E1474" s="25" t="s">
        <v>47</v>
      </c>
      <c r="F1474" s="52">
        <v>8</v>
      </c>
      <c r="G1474" s="52">
        <v>3828</v>
      </c>
      <c r="H1474" s="53">
        <f t="shared" ref="H1474:H1537" si="46">G1474*F1474</f>
        <v>30624</v>
      </c>
      <c r="I1474" s="1">
        <f t="shared" ref="I1474:I1537" si="47">IF(C1474&gt;0.7046875,WORKDAY(A1474,-1),A1474)</f>
        <v>42986</v>
      </c>
      <c r="J1474" s="52">
        <v>17.600000000000001</v>
      </c>
    </row>
    <row r="1475" spans="1:10" x14ac:dyDescent="0.15">
      <c r="A1475" s="1">
        <v>42986</v>
      </c>
      <c r="B1475" s="24" t="s">
        <v>82</v>
      </c>
      <c r="C1475" s="27">
        <v>0.60887731481481489</v>
      </c>
      <c r="D1475" s="25" t="s">
        <v>50</v>
      </c>
      <c r="E1475" s="25" t="s">
        <v>47</v>
      </c>
      <c r="F1475" s="52">
        <v>2</v>
      </c>
      <c r="G1475" s="52">
        <v>3828</v>
      </c>
      <c r="H1475" s="53">
        <f t="shared" si="46"/>
        <v>7656</v>
      </c>
      <c r="I1475" s="1">
        <f t="shared" si="47"/>
        <v>42986</v>
      </c>
      <c r="J1475" s="52">
        <v>4.4000000000000004</v>
      </c>
    </row>
    <row r="1476" spans="1:10" x14ac:dyDescent="0.15">
      <c r="A1476" s="1">
        <v>42986</v>
      </c>
      <c r="B1476" s="24" t="s">
        <v>82</v>
      </c>
      <c r="C1476" s="27">
        <v>0.60980324074074077</v>
      </c>
      <c r="D1476" s="25" t="s">
        <v>48</v>
      </c>
      <c r="E1476" s="25" t="s">
        <v>49</v>
      </c>
      <c r="F1476" s="52">
        <v>10</v>
      </c>
      <c r="G1476" s="52">
        <v>3826</v>
      </c>
      <c r="H1476" s="53">
        <f t="shared" si="46"/>
        <v>38260</v>
      </c>
      <c r="I1476" s="1">
        <f t="shared" si="47"/>
        <v>42986</v>
      </c>
      <c r="J1476" s="52">
        <v>22</v>
      </c>
    </row>
    <row r="1477" spans="1:10" x14ac:dyDescent="0.15">
      <c r="A1477" s="1">
        <v>42986</v>
      </c>
      <c r="B1477" s="24" t="s">
        <v>82</v>
      </c>
      <c r="C1477" s="27">
        <v>0.6237152777777778</v>
      </c>
      <c r="D1477" s="25" t="s">
        <v>50</v>
      </c>
      <c r="E1477" s="25" t="s">
        <v>47</v>
      </c>
      <c r="F1477" s="52">
        <v>1</v>
      </c>
      <c r="G1477" s="52">
        <v>3841</v>
      </c>
      <c r="H1477" s="53">
        <f t="shared" si="46"/>
        <v>3841</v>
      </c>
      <c r="I1477" s="1">
        <f t="shared" si="47"/>
        <v>42986</v>
      </c>
      <c r="J1477" s="52">
        <v>2.2000000000000002</v>
      </c>
    </row>
    <row r="1478" spans="1:10" x14ac:dyDescent="0.15">
      <c r="A1478" s="1">
        <v>42986</v>
      </c>
      <c r="B1478" s="24" t="s">
        <v>82</v>
      </c>
      <c r="C1478" s="27">
        <v>0.6237152777777778</v>
      </c>
      <c r="D1478" s="25" t="s">
        <v>50</v>
      </c>
      <c r="E1478" s="25" t="s">
        <v>47</v>
      </c>
      <c r="F1478" s="52">
        <v>23</v>
      </c>
      <c r="G1478" s="52">
        <v>3841</v>
      </c>
      <c r="H1478" s="53">
        <f t="shared" si="46"/>
        <v>88343</v>
      </c>
      <c r="I1478" s="1">
        <f t="shared" si="47"/>
        <v>42986</v>
      </c>
      <c r="J1478" s="52">
        <v>50.6</v>
      </c>
    </row>
    <row r="1479" spans="1:10" x14ac:dyDescent="0.15">
      <c r="A1479" s="1">
        <v>42986</v>
      </c>
      <c r="B1479" s="24" t="s">
        <v>82</v>
      </c>
      <c r="C1479" s="27">
        <v>0.62377314814814822</v>
      </c>
      <c r="D1479" s="25" t="s">
        <v>50</v>
      </c>
      <c r="E1479" s="25" t="s">
        <v>47</v>
      </c>
      <c r="F1479" s="52">
        <v>4</v>
      </c>
      <c r="G1479" s="52">
        <v>3841</v>
      </c>
      <c r="H1479" s="53">
        <f t="shared" si="46"/>
        <v>15364</v>
      </c>
      <c r="I1479" s="1">
        <f t="shared" si="47"/>
        <v>42986</v>
      </c>
      <c r="J1479" s="52">
        <v>8.8000000000000007</v>
      </c>
    </row>
    <row r="1480" spans="1:10" x14ac:dyDescent="0.15">
      <c r="A1480" s="1">
        <v>42986</v>
      </c>
      <c r="B1480" s="24" t="s">
        <v>82</v>
      </c>
      <c r="C1480" s="27">
        <v>0.62383101851851852</v>
      </c>
      <c r="D1480" s="25" t="s">
        <v>50</v>
      </c>
      <c r="E1480" s="25" t="s">
        <v>47</v>
      </c>
      <c r="F1480" s="52">
        <v>1</v>
      </c>
      <c r="G1480" s="52">
        <v>3841</v>
      </c>
      <c r="H1480" s="53">
        <f t="shared" si="46"/>
        <v>3841</v>
      </c>
      <c r="I1480" s="1">
        <f t="shared" si="47"/>
        <v>42986</v>
      </c>
      <c r="J1480" s="52">
        <v>2.2000000000000002</v>
      </c>
    </row>
    <row r="1481" spans="1:10" x14ac:dyDescent="0.15">
      <c r="A1481" s="1">
        <v>42986</v>
      </c>
      <c r="B1481" s="24" t="s">
        <v>82</v>
      </c>
      <c r="C1481" s="27">
        <v>0.62388888888888883</v>
      </c>
      <c r="D1481" s="25" t="s">
        <v>50</v>
      </c>
      <c r="E1481" s="25" t="s">
        <v>47</v>
      </c>
      <c r="F1481" s="52">
        <v>5</v>
      </c>
      <c r="G1481" s="52">
        <v>3841</v>
      </c>
      <c r="H1481" s="53">
        <f t="shared" si="46"/>
        <v>19205</v>
      </c>
      <c r="I1481" s="1">
        <f t="shared" si="47"/>
        <v>42986</v>
      </c>
      <c r="J1481" s="52">
        <v>11</v>
      </c>
    </row>
    <row r="1482" spans="1:10" x14ac:dyDescent="0.15">
      <c r="A1482" s="1">
        <v>42986</v>
      </c>
      <c r="B1482" s="24" t="s">
        <v>82</v>
      </c>
      <c r="C1482" s="27">
        <v>0.62394675925925924</v>
      </c>
      <c r="D1482" s="25" t="s">
        <v>50</v>
      </c>
      <c r="E1482" s="25" t="s">
        <v>47</v>
      </c>
      <c r="F1482" s="52">
        <v>1</v>
      </c>
      <c r="G1482" s="52">
        <v>3842</v>
      </c>
      <c r="H1482" s="53">
        <f t="shared" si="46"/>
        <v>3842</v>
      </c>
      <c r="I1482" s="1">
        <f t="shared" si="47"/>
        <v>42986</v>
      </c>
      <c r="J1482" s="52">
        <v>2.2000000000000002</v>
      </c>
    </row>
    <row r="1483" spans="1:10" x14ac:dyDescent="0.15">
      <c r="A1483" s="1">
        <v>42986</v>
      </c>
      <c r="B1483" s="24" t="s">
        <v>82</v>
      </c>
      <c r="C1483" s="27">
        <v>0.62394675925925924</v>
      </c>
      <c r="D1483" s="25" t="s">
        <v>50</v>
      </c>
      <c r="E1483" s="25" t="s">
        <v>47</v>
      </c>
      <c r="F1483" s="52">
        <v>6</v>
      </c>
      <c r="G1483" s="52">
        <v>3842</v>
      </c>
      <c r="H1483" s="53">
        <f t="shared" si="46"/>
        <v>23052</v>
      </c>
      <c r="I1483" s="1">
        <f t="shared" si="47"/>
        <v>42986</v>
      </c>
      <c r="J1483" s="52">
        <v>13.2</v>
      </c>
    </row>
    <row r="1484" spans="1:10" x14ac:dyDescent="0.15">
      <c r="A1484" s="1">
        <v>42986</v>
      </c>
      <c r="B1484" s="24" t="s">
        <v>82</v>
      </c>
      <c r="C1484" s="27">
        <v>0.62475694444444441</v>
      </c>
      <c r="D1484" s="25" t="s">
        <v>48</v>
      </c>
      <c r="E1484" s="25" t="s">
        <v>49</v>
      </c>
      <c r="F1484" s="52">
        <v>3</v>
      </c>
      <c r="G1484" s="52">
        <v>3839</v>
      </c>
      <c r="H1484" s="53">
        <f t="shared" si="46"/>
        <v>11517</v>
      </c>
      <c r="I1484" s="1">
        <f t="shared" si="47"/>
        <v>42986</v>
      </c>
      <c r="J1484" s="52">
        <v>6.6</v>
      </c>
    </row>
    <row r="1485" spans="1:10" x14ac:dyDescent="0.15">
      <c r="A1485" s="1">
        <v>42986</v>
      </c>
      <c r="B1485" s="24" t="s">
        <v>82</v>
      </c>
      <c r="C1485" s="27">
        <v>0.62493055555555554</v>
      </c>
      <c r="D1485" s="25" t="s">
        <v>50</v>
      </c>
      <c r="E1485" s="25" t="s">
        <v>47</v>
      </c>
      <c r="F1485" s="52">
        <v>1</v>
      </c>
      <c r="G1485" s="52">
        <v>3841</v>
      </c>
      <c r="H1485" s="53">
        <f t="shared" si="46"/>
        <v>3841</v>
      </c>
      <c r="I1485" s="1">
        <f t="shared" si="47"/>
        <v>42986</v>
      </c>
      <c r="J1485" s="52">
        <v>2.2000000000000002</v>
      </c>
    </row>
    <row r="1486" spans="1:10" x14ac:dyDescent="0.15">
      <c r="A1486" s="1">
        <v>42986</v>
      </c>
      <c r="B1486" s="24" t="s">
        <v>82</v>
      </c>
      <c r="C1486" s="27">
        <v>0.62493055555555554</v>
      </c>
      <c r="D1486" s="25" t="s">
        <v>50</v>
      </c>
      <c r="E1486" s="25" t="s">
        <v>47</v>
      </c>
      <c r="F1486" s="52">
        <v>1</v>
      </c>
      <c r="G1486" s="52">
        <v>3841</v>
      </c>
      <c r="H1486" s="53">
        <f t="shared" si="46"/>
        <v>3841</v>
      </c>
      <c r="I1486" s="1">
        <f t="shared" si="47"/>
        <v>42986</v>
      </c>
      <c r="J1486" s="52">
        <v>2.2000000000000002</v>
      </c>
    </row>
    <row r="1487" spans="1:10" x14ac:dyDescent="0.15">
      <c r="A1487" s="1">
        <v>42986</v>
      </c>
      <c r="B1487" s="24" t="s">
        <v>82</v>
      </c>
      <c r="C1487" s="27">
        <v>0.62493055555555554</v>
      </c>
      <c r="D1487" s="25" t="s">
        <v>50</v>
      </c>
      <c r="E1487" s="25" t="s">
        <v>47</v>
      </c>
      <c r="F1487" s="52">
        <v>1</v>
      </c>
      <c r="G1487" s="52">
        <v>3841</v>
      </c>
      <c r="H1487" s="53">
        <f t="shared" si="46"/>
        <v>3841</v>
      </c>
      <c r="I1487" s="1">
        <f t="shared" si="47"/>
        <v>42986</v>
      </c>
      <c r="J1487" s="52">
        <v>2.2000000000000002</v>
      </c>
    </row>
    <row r="1488" spans="1:10" x14ac:dyDescent="0.15">
      <c r="A1488" s="1">
        <v>42989</v>
      </c>
      <c r="B1488" s="24" t="s">
        <v>82</v>
      </c>
      <c r="C1488" s="27">
        <v>0.38954861111111111</v>
      </c>
      <c r="D1488" s="25" t="s">
        <v>48</v>
      </c>
      <c r="E1488" s="25" t="s">
        <v>49</v>
      </c>
      <c r="F1488" s="52">
        <v>1</v>
      </c>
      <c r="G1488" s="52">
        <v>3793</v>
      </c>
      <c r="H1488" s="53">
        <f t="shared" si="46"/>
        <v>3793</v>
      </c>
      <c r="I1488" s="1">
        <f t="shared" si="47"/>
        <v>42989</v>
      </c>
      <c r="J1488" s="52">
        <v>2.2000000000000002</v>
      </c>
    </row>
    <row r="1489" spans="1:10" x14ac:dyDescent="0.15">
      <c r="A1489" s="1">
        <v>42989</v>
      </c>
      <c r="B1489" s="24" t="s">
        <v>82</v>
      </c>
      <c r="C1489" s="27">
        <v>0.38954861111111111</v>
      </c>
      <c r="D1489" s="25" t="s">
        <v>48</v>
      </c>
      <c r="E1489" s="25" t="s">
        <v>49</v>
      </c>
      <c r="F1489" s="52">
        <v>1</v>
      </c>
      <c r="G1489" s="52">
        <v>3793</v>
      </c>
      <c r="H1489" s="53">
        <f t="shared" si="46"/>
        <v>3793</v>
      </c>
      <c r="I1489" s="1">
        <f t="shared" si="47"/>
        <v>42989</v>
      </c>
      <c r="J1489" s="52">
        <v>2.2000000000000002</v>
      </c>
    </row>
    <row r="1490" spans="1:10" x14ac:dyDescent="0.15">
      <c r="A1490" s="1">
        <v>42989</v>
      </c>
      <c r="B1490" s="24" t="s">
        <v>82</v>
      </c>
      <c r="C1490" s="27">
        <v>0.38954861111111111</v>
      </c>
      <c r="D1490" s="25" t="s">
        <v>48</v>
      </c>
      <c r="E1490" s="25" t="s">
        <v>49</v>
      </c>
      <c r="F1490" s="52">
        <v>3</v>
      </c>
      <c r="G1490" s="52">
        <v>3793</v>
      </c>
      <c r="H1490" s="53">
        <f t="shared" si="46"/>
        <v>11379</v>
      </c>
      <c r="I1490" s="1">
        <f t="shared" si="47"/>
        <v>42989</v>
      </c>
      <c r="J1490" s="52">
        <v>6.6</v>
      </c>
    </row>
    <row r="1491" spans="1:10" x14ac:dyDescent="0.15">
      <c r="A1491" s="1">
        <v>42989</v>
      </c>
      <c r="B1491" s="24" t="s">
        <v>82</v>
      </c>
      <c r="C1491" s="27">
        <v>0.38954861111111111</v>
      </c>
      <c r="D1491" s="25" t="s">
        <v>48</v>
      </c>
      <c r="E1491" s="25" t="s">
        <v>49</v>
      </c>
      <c r="F1491" s="52">
        <v>1</v>
      </c>
      <c r="G1491" s="52">
        <v>3793</v>
      </c>
      <c r="H1491" s="53">
        <f t="shared" si="46"/>
        <v>3793</v>
      </c>
      <c r="I1491" s="1">
        <f t="shared" si="47"/>
        <v>42989</v>
      </c>
      <c r="J1491" s="52">
        <v>2.2000000000000002</v>
      </c>
    </row>
    <row r="1492" spans="1:10" x14ac:dyDescent="0.15">
      <c r="A1492" s="1">
        <v>42989</v>
      </c>
      <c r="B1492" s="24" t="s">
        <v>82</v>
      </c>
      <c r="C1492" s="27">
        <v>0.38954861111111111</v>
      </c>
      <c r="D1492" s="25" t="s">
        <v>48</v>
      </c>
      <c r="E1492" s="25" t="s">
        <v>49</v>
      </c>
      <c r="F1492" s="52">
        <v>1</v>
      </c>
      <c r="G1492" s="52">
        <v>3793</v>
      </c>
      <c r="H1492" s="53">
        <f t="shared" si="46"/>
        <v>3793</v>
      </c>
      <c r="I1492" s="1">
        <f t="shared" si="47"/>
        <v>42989</v>
      </c>
      <c r="J1492" s="52">
        <v>2.2000000000000002</v>
      </c>
    </row>
    <row r="1493" spans="1:10" x14ac:dyDescent="0.15">
      <c r="A1493" s="1">
        <v>42989</v>
      </c>
      <c r="B1493" s="24" t="s">
        <v>82</v>
      </c>
      <c r="C1493" s="27">
        <v>0.38995370370370369</v>
      </c>
      <c r="D1493" s="25" t="s">
        <v>48</v>
      </c>
      <c r="E1493" s="25" t="s">
        <v>49</v>
      </c>
      <c r="F1493" s="52">
        <v>2</v>
      </c>
      <c r="G1493" s="52">
        <v>3795</v>
      </c>
      <c r="H1493" s="53">
        <f t="shared" si="46"/>
        <v>7590</v>
      </c>
      <c r="I1493" s="1">
        <f t="shared" si="47"/>
        <v>42989</v>
      </c>
      <c r="J1493" s="52">
        <v>4.4000000000000004</v>
      </c>
    </row>
    <row r="1494" spans="1:10" x14ac:dyDescent="0.15">
      <c r="A1494" s="1">
        <v>42989</v>
      </c>
      <c r="B1494" s="24" t="s">
        <v>82</v>
      </c>
      <c r="C1494" s="27">
        <v>0.38995370370370369</v>
      </c>
      <c r="D1494" s="25" t="s">
        <v>48</v>
      </c>
      <c r="E1494" s="25" t="s">
        <v>49</v>
      </c>
      <c r="F1494" s="52">
        <v>1</v>
      </c>
      <c r="G1494" s="52">
        <v>3795</v>
      </c>
      <c r="H1494" s="53">
        <f t="shared" si="46"/>
        <v>3795</v>
      </c>
      <c r="I1494" s="1">
        <f t="shared" si="47"/>
        <v>42989</v>
      </c>
      <c r="J1494" s="52">
        <v>2.2000000000000002</v>
      </c>
    </row>
    <row r="1495" spans="1:10" x14ac:dyDescent="0.15">
      <c r="A1495" s="1">
        <v>42989</v>
      </c>
      <c r="B1495" s="24" t="s">
        <v>82</v>
      </c>
      <c r="C1495" s="27">
        <v>0.38995370370370369</v>
      </c>
      <c r="D1495" s="25" t="s">
        <v>48</v>
      </c>
      <c r="E1495" s="25" t="s">
        <v>49</v>
      </c>
      <c r="F1495" s="52">
        <v>1</v>
      </c>
      <c r="G1495" s="52">
        <v>3795</v>
      </c>
      <c r="H1495" s="53">
        <f t="shared" si="46"/>
        <v>3795</v>
      </c>
      <c r="I1495" s="1">
        <f t="shared" si="47"/>
        <v>42989</v>
      </c>
      <c r="J1495" s="52">
        <v>2.2000000000000002</v>
      </c>
    </row>
    <row r="1496" spans="1:10" x14ac:dyDescent="0.15">
      <c r="A1496" s="1">
        <v>42989</v>
      </c>
      <c r="B1496" s="24" t="s">
        <v>82</v>
      </c>
      <c r="C1496" s="27">
        <v>0.39001157407407411</v>
      </c>
      <c r="D1496" s="25" t="s">
        <v>48</v>
      </c>
      <c r="E1496" s="25" t="s">
        <v>49</v>
      </c>
      <c r="F1496" s="52">
        <v>1</v>
      </c>
      <c r="G1496" s="52">
        <v>3796</v>
      </c>
      <c r="H1496" s="53">
        <f t="shared" si="46"/>
        <v>3796</v>
      </c>
      <c r="I1496" s="1">
        <f t="shared" si="47"/>
        <v>42989</v>
      </c>
      <c r="J1496" s="52">
        <v>2.2000000000000002</v>
      </c>
    </row>
    <row r="1497" spans="1:10" x14ac:dyDescent="0.15">
      <c r="A1497" s="1">
        <v>42989</v>
      </c>
      <c r="B1497" s="24" t="s">
        <v>82</v>
      </c>
      <c r="C1497" s="27">
        <v>0.39001157407407411</v>
      </c>
      <c r="D1497" s="25" t="s">
        <v>48</v>
      </c>
      <c r="E1497" s="25" t="s">
        <v>49</v>
      </c>
      <c r="F1497" s="52">
        <v>1</v>
      </c>
      <c r="G1497" s="52">
        <v>3796</v>
      </c>
      <c r="H1497" s="53">
        <f t="shared" si="46"/>
        <v>3796</v>
      </c>
      <c r="I1497" s="1">
        <f t="shared" si="47"/>
        <v>42989</v>
      </c>
      <c r="J1497" s="52">
        <v>2.2000000000000002</v>
      </c>
    </row>
    <row r="1498" spans="1:10" x14ac:dyDescent="0.15">
      <c r="A1498" s="1">
        <v>42989</v>
      </c>
      <c r="B1498" s="24" t="s">
        <v>82</v>
      </c>
      <c r="C1498" s="27">
        <v>0.39001157407407411</v>
      </c>
      <c r="D1498" s="25" t="s">
        <v>48</v>
      </c>
      <c r="E1498" s="25" t="s">
        <v>49</v>
      </c>
      <c r="F1498" s="52">
        <v>1</v>
      </c>
      <c r="G1498" s="52">
        <v>3796</v>
      </c>
      <c r="H1498" s="53">
        <f t="shared" si="46"/>
        <v>3796</v>
      </c>
      <c r="I1498" s="1">
        <f t="shared" si="47"/>
        <v>42989</v>
      </c>
      <c r="J1498" s="52">
        <v>2.2000000000000002</v>
      </c>
    </row>
    <row r="1499" spans="1:10" x14ac:dyDescent="0.15">
      <c r="A1499" s="1">
        <v>42989</v>
      </c>
      <c r="B1499" s="24" t="s">
        <v>82</v>
      </c>
      <c r="C1499" s="27">
        <v>0.39006944444444441</v>
      </c>
      <c r="D1499" s="25" t="s">
        <v>48</v>
      </c>
      <c r="E1499" s="25" t="s">
        <v>49</v>
      </c>
      <c r="F1499" s="52">
        <v>1</v>
      </c>
      <c r="G1499" s="52">
        <v>3796</v>
      </c>
      <c r="H1499" s="53">
        <f t="shared" si="46"/>
        <v>3796</v>
      </c>
      <c r="I1499" s="1">
        <f t="shared" si="47"/>
        <v>42989</v>
      </c>
      <c r="J1499" s="52">
        <v>2.2000000000000002</v>
      </c>
    </row>
    <row r="1500" spans="1:10" x14ac:dyDescent="0.15">
      <c r="A1500" s="1">
        <v>42989</v>
      </c>
      <c r="B1500" s="24" t="s">
        <v>82</v>
      </c>
      <c r="C1500" s="27">
        <v>0.39006944444444441</v>
      </c>
      <c r="D1500" s="25" t="s">
        <v>48</v>
      </c>
      <c r="E1500" s="25" t="s">
        <v>49</v>
      </c>
      <c r="F1500" s="52">
        <v>3</v>
      </c>
      <c r="G1500" s="52">
        <v>3796</v>
      </c>
      <c r="H1500" s="53">
        <f t="shared" si="46"/>
        <v>11388</v>
      </c>
      <c r="I1500" s="1">
        <f t="shared" si="47"/>
        <v>42989</v>
      </c>
      <c r="J1500" s="52">
        <v>6.6</v>
      </c>
    </row>
    <row r="1501" spans="1:10" x14ac:dyDescent="0.15">
      <c r="A1501" s="1">
        <v>42989</v>
      </c>
      <c r="B1501" s="24" t="s">
        <v>82</v>
      </c>
      <c r="C1501" s="27">
        <v>0.39012731481481483</v>
      </c>
      <c r="D1501" s="25" t="s">
        <v>48</v>
      </c>
      <c r="E1501" s="25" t="s">
        <v>49</v>
      </c>
      <c r="F1501" s="52">
        <v>8</v>
      </c>
      <c r="G1501" s="52">
        <v>3797</v>
      </c>
      <c r="H1501" s="53">
        <f t="shared" si="46"/>
        <v>30376</v>
      </c>
      <c r="I1501" s="1">
        <f t="shared" si="47"/>
        <v>42989</v>
      </c>
      <c r="J1501" s="52">
        <v>17.600000000000001</v>
      </c>
    </row>
    <row r="1502" spans="1:10" x14ac:dyDescent="0.15">
      <c r="A1502" s="1">
        <v>42989</v>
      </c>
      <c r="B1502" s="24" t="s">
        <v>82</v>
      </c>
      <c r="C1502" s="27">
        <v>0.39018518518518519</v>
      </c>
      <c r="D1502" s="25" t="s">
        <v>48</v>
      </c>
      <c r="E1502" s="25" t="s">
        <v>49</v>
      </c>
      <c r="F1502" s="52">
        <v>7</v>
      </c>
      <c r="G1502" s="52">
        <v>3796</v>
      </c>
      <c r="H1502" s="53">
        <f t="shared" si="46"/>
        <v>26572</v>
      </c>
      <c r="I1502" s="1">
        <f t="shared" si="47"/>
        <v>42989</v>
      </c>
      <c r="J1502" s="52">
        <v>15.4</v>
      </c>
    </row>
    <row r="1503" spans="1:10" x14ac:dyDescent="0.15">
      <c r="A1503" s="1">
        <v>42989</v>
      </c>
      <c r="B1503" s="24" t="s">
        <v>82</v>
      </c>
      <c r="C1503" s="27">
        <v>0.39018518518518519</v>
      </c>
      <c r="D1503" s="25" t="s">
        <v>48</v>
      </c>
      <c r="E1503" s="25" t="s">
        <v>49</v>
      </c>
      <c r="F1503" s="52">
        <v>1</v>
      </c>
      <c r="G1503" s="52">
        <v>3796</v>
      </c>
      <c r="H1503" s="53">
        <f t="shared" si="46"/>
        <v>3796</v>
      </c>
      <c r="I1503" s="1">
        <f t="shared" si="47"/>
        <v>42989</v>
      </c>
      <c r="J1503" s="52">
        <v>2.2000000000000002</v>
      </c>
    </row>
    <row r="1504" spans="1:10" x14ac:dyDescent="0.15">
      <c r="A1504" s="1">
        <v>42989</v>
      </c>
      <c r="B1504" s="24" t="s">
        <v>82</v>
      </c>
      <c r="C1504" s="27">
        <v>0.39018518518518519</v>
      </c>
      <c r="D1504" s="25" t="s">
        <v>48</v>
      </c>
      <c r="E1504" s="25" t="s">
        <v>49</v>
      </c>
      <c r="F1504" s="52">
        <v>1</v>
      </c>
      <c r="G1504" s="52">
        <v>3796</v>
      </c>
      <c r="H1504" s="53">
        <f t="shared" si="46"/>
        <v>3796</v>
      </c>
      <c r="I1504" s="1">
        <f t="shared" si="47"/>
        <v>42989</v>
      </c>
      <c r="J1504" s="52">
        <v>2.2000000000000002</v>
      </c>
    </row>
    <row r="1505" spans="1:10" x14ac:dyDescent="0.15">
      <c r="A1505" s="1">
        <v>42989</v>
      </c>
      <c r="B1505" s="24" t="s">
        <v>82</v>
      </c>
      <c r="C1505" s="27">
        <v>0.39024305555555555</v>
      </c>
      <c r="D1505" s="25" t="s">
        <v>48</v>
      </c>
      <c r="E1505" s="25" t="s">
        <v>49</v>
      </c>
      <c r="F1505" s="52">
        <v>1</v>
      </c>
      <c r="G1505" s="52">
        <v>3796</v>
      </c>
      <c r="H1505" s="53">
        <f t="shared" si="46"/>
        <v>3796</v>
      </c>
      <c r="I1505" s="1">
        <f t="shared" si="47"/>
        <v>42989</v>
      </c>
      <c r="J1505" s="52">
        <v>2.2000000000000002</v>
      </c>
    </row>
    <row r="1506" spans="1:10" x14ac:dyDescent="0.15">
      <c r="A1506" s="1">
        <v>42989</v>
      </c>
      <c r="B1506" s="24" t="s">
        <v>82</v>
      </c>
      <c r="C1506" s="27">
        <v>0.39024305555555555</v>
      </c>
      <c r="D1506" s="25" t="s">
        <v>48</v>
      </c>
      <c r="E1506" s="25" t="s">
        <v>49</v>
      </c>
      <c r="F1506" s="52">
        <v>1</v>
      </c>
      <c r="G1506" s="52">
        <v>3796</v>
      </c>
      <c r="H1506" s="53">
        <f t="shared" si="46"/>
        <v>3796</v>
      </c>
      <c r="I1506" s="1">
        <f t="shared" si="47"/>
        <v>42989</v>
      </c>
      <c r="J1506" s="52">
        <v>2.2000000000000002</v>
      </c>
    </row>
    <row r="1507" spans="1:10" x14ac:dyDescent="0.15">
      <c r="A1507" s="1">
        <v>42989</v>
      </c>
      <c r="B1507" s="24" t="s">
        <v>82</v>
      </c>
      <c r="C1507" s="27">
        <v>0.39024305555555555</v>
      </c>
      <c r="D1507" s="25" t="s">
        <v>48</v>
      </c>
      <c r="E1507" s="25" t="s">
        <v>49</v>
      </c>
      <c r="F1507" s="52">
        <v>3</v>
      </c>
      <c r="G1507" s="52">
        <v>3796</v>
      </c>
      <c r="H1507" s="53">
        <f t="shared" si="46"/>
        <v>11388</v>
      </c>
      <c r="I1507" s="1">
        <f t="shared" si="47"/>
        <v>42989</v>
      </c>
      <c r="J1507" s="52">
        <v>6.6</v>
      </c>
    </row>
    <row r="1508" spans="1:10" x14ac:dyDescent="0.15">
      <c r="A1508" s="1">
        <v>42989</v>
      </c>
      <c r="B1508" s="24" t="s">
        <v>82</v>
      </c>
      <c r="C1508" s="27">
        <v>0.39024305555555555</v>
      </c>
      <c r="D1508" s="25" t="s">
        <v>48</v>
      </c>
      <c r="E1508" s="25" t="s">
        <v>49</v>
      </c>
      <c r="F1508" s="52">
        <v>1</v>
      </c>
      <c r="G1508" s="52">
        <v>3796</v>
      </c>
      <c r="H1508" s="53">
        <f t="shared" si="46"/>
        <v>3796</v>
      </c>
      <c r="I1508" s="1">
        <f t="shared" si="47"/>
        <v>42989</v>
      </c>
      <c r="J1508" s="52">
        <v>2.2000000000000002</v>
      </c>
    </row>
    <row r="1509" spans="1:10" x14ac:dyDescent="0.15">
      <c r="A1509" s="1">
        <v>42989</v>
      </c>
      <c r="B1509" s="24" t="s">
        <v>82</v>
      </c>
      <c r="C1509" s="27">
        <v>0.39024305555555555</v>
      </c>
      <c r="D1509" s="25" t="s">
        <v>48</v>
      </c>
      <c r="E1509" s="25" t="s">
        <v>49</v>
      </c>
      <c r="F1509" s="52">
        <v>2</v>
      </c>
      <c r="G1509" s="52">
        <v>3796</v>
      </c>
      <c r="H1509" s="53">
        <f t="shared" si="46"/>
        <v>7592</v>
      </c>
      <c r="I1509" s="1">
        <f t="shared" si="47"/>
        <v>42989</v>
      </c>
      <c r="J1509" s="52">
        <v>4.4000000000000004</v>
      </c>
    </row>
    <row r="1510" spans="1:10" x14ac:dyDescent="0.15">
      <c r="A1510" s="1">
        <v>42989</v>
      </c>
      <c r="B1510" s="24" t="s">
        <v>82</v>
      </c>
      <c r="C1510" s="27">
        <v>0.39024305555555555</v>
      </c>
      <c r="D1510" s="25" t="s">
        <v>48</v>
      </c>
      <c r="E1510" s="25" t="s">
        <v>49</v>
      </c>
      <c r="F1510" s="52">
        <v>1</v>
      </c>
      <c r="G1510" s="52">
        <v>3796</v>
      </c>
      <c r="H1510" s="53">
        <f t="shared" si="46"/>
        <v>3796</v>
      </c>
      <c r="I1510" s="1">
        <f t="shared" si="47"/>
        <v>42989</v>
      </c>
      <c r="J1510" s="52">
        <v>2.2000000000000002</v>
      </c>
    </row>
    <row r="1511" spans="1:10" x14ac:dyDescent="0.15">
      <c r="A1511" s="1">
        <v>42989</v>
      </c>
      <c r="B1511" s="24" t="s">
        <v>82</v>
      </c>
      <c r="C1511" s="27">
        <v>0.39024305555555555</v>
      </c>
      <c r="D1511" s="25" t="s">
        <v>48</v>
      </c>
      <c r="E1511" s="25" t="s">
        <v>49</v>
      </c>
      <c r="F1511" s="52">
        <v>1</v>
      </c>
      <c r="G1511" s="52">
        <v>3796</v>
      </c>
      <c r="H1511" s="53">
        <f t="shared" si="46"/>
        <v>3796</v>
      </c>
      <c r="I1511" s="1">
        <f t="shared" si="47"/>
        <v>42989</v>
      </c>
      <c r="J1511" s="52">
        <v>2.2000000000000002</v>
      </c>
    </row>
    <row r="1512" spans="1:10" x14ac:dyDescent="0.15">
      <c r="A1512" s="1">
        <v>42989</v>
      </c>
      <c r="B1512" s="24" t="s">
        <v>82</v>
      </c>
      <c r="C1512" s="27">
        <v>0.39024305555555555</v>
      </c>
      <c r="D1512" s="25" t="s">
        <v>48</v>
      </c>
      <c r="E1512" s="25" t="s">
        <v>49</v>
      </c>
      <c r="F1512" s="52">
        <v>1</v>
      </c>
      <c r="G1512" s="52">
        <v>3796</v>
      </c>
      <c r="H1512" s="53">
        <f t="shared" si="46"/>
        <v>3796</v>
      </c>
      <c r="I1512" s="1">
        <f t="shared" si="47"/>
        <v>42989</v>
      </c>
      <c r="J1512" s="52">
        <v>2.2000000000000002</v>
      </c>
    </row>
    <row r="1513" spans="1:10" x14ac:dyDescent="0.15">
      <c r="A1513" s="1">
        <v>42989</v>
      </c>
      <c r="B1513" s="24" t="s">
        <v>82</v>
      </c>
      <c r="C1513" s="27">
        <v>0.39041666666666663</v>
      </c>
      <c r="D1513" s="25" t="s">
        <v>48</v>
      </c>
      <c r="E1513" s="25" t="s">
        <v>49</v>
      </c>
      <c r="F1513" s="52">
        <v>10</v>
      </c>
      <c r="G1513" s="52">
        <v>3794</v>
      </c>
      <c r="H1513" s="53">
        <f t="shared" si="46"/>
        <v>37940</v>
      </c>
      <c r="I1513" s="1">
        <f t="shared" si="47"/>
        <v>42989</v>
      </c>
      <c r="J1513" s="52">
        <v>22</v>
      </c>
    </row>
    <row r="1514" spans="1:10" x14ac:dyDescent="0.15">
      <c r="A1514" s="1">
        <v>42989</v>
      </c>
      <c r="B1514" s="24" t="s">
        <v>82</v>
      </c>
      <c r="C1514" s="27">
        <v>0.39221064814814816</v>
      </c>
      <c r="D1514" s="25" t="s">
        <v>48</v>
      </c>
      <c r="E1514" s="25" t="s">
        <v>49</v>
      </c>
      <c r="F1514" s="52">
        <v>8</v>
      </c>
      <c r="G1514" s="52">
        <v>3788</v>
      </c>
      <c r="H1514" s="53">
        <f t="shared" si="46"/>
        <v>30304</v>
      </c>
      <c r="I1514" s="1">
        <f t="shared" si="47"/>
        <v>42989</v>
      </c>
      <c r="J1514" s="52">
        <v>17.600000000000001</v>
      </c>
    </row>
    <row r="1515" spans="1:10" x14ac:dyDescent="0.15">
      <c r="A1515" s="1">
        <v>42989</v>
      </c>
      <c r="B1515" s="24" t="s">
        <v>82</v>
      </c>
      <c r="C1515" s="27">
        <v>0.39221064814814816</v>
      </c>
      <c r="D1515" s="25" t="s">
        <v>48</v>
      </c>
      <c r="E1515" s="25" t="s">
        <v>49</v>
      </c>
      <c r="F1515" s="52">
        <v>4</v>
      </c>
      <c r="G1515" s="52">
        <v>3788</v>
      </c>
      <c r="H1515" s="53">
        <f t="shared" si="46"/>
        <v>15152</v>
      </c>
      <c r="I1515" s="1">
        <f t="shared" si="47"/>
        <v>42989</v>
      </c>
      <c r="J1515" s="52">
        <v>8.8000000000000007</v>
      </c>
    </row>
    <row r="1516" spans="1:10" x14ac:dyDescent="0.15">
      <c r="A1516" s="1">
        <v>42989</v>
      </c>
      <c r="B1516" s="24" t="s">
        <v>82</v>
      </c>
      <c r="C1516" s="27">
        <v>0.39221064814814816</v>
      </c>
      <c r="D1516" s="25" t="s">
        <v>48</v>
      </c>
      <c r="E1516" s="25" t="s">
        <v>49</v>
      </c>
      <c r="F1516" s="52">
        <v>2</v>
      </c>
      <c r="G1516" s="52">
        <v>3788</v>
      </c>
      <c r="H1516" s="53">
        <f t="shared" si="46"/>
        <v>7576</v>
      </c>
      <c r="I1516" s="1">
        <f t="shared" si="47"/>
        <v>42989</v>
      </c>
      <c r="J1516" s="52">
        <v>4.4000000000000004</v>
      </c>
    </row>
    <row r="1517" spans="1:10" x14ac:dyDescent="0.15">
      <c r="A1517" s="1">
        <v>42989</v>
      </c>
      <c r="B1517" s="24" t="s">
        <v>82</v>
      </c>
      <c r="C1517" s="27">
        <v>0.39221064814814816</v>
      </c>
      <c r="D1517" s="25" t="s">
        <v>48</v>
      </c>
      <c r="E1517" s="25" t="s">
        <v>49</v>
      </c>
      <c r="F1517" s="52">
        <v>1</v>
      </c>
      <c r="G1517" s="52">
        <v>3788</v>
      </c>
      <c r="H1517" s="53">
        <f t="shared" si="46"/>
        <v>3788</v>
      </c>
      <c r="I1517" s="1">
        <f t="shared" si="47"/>
        <v>42989</v>
      </c>
      <c r="J1517" s="52">
        <v>2.2000000000000002</v>
      </c>
    </row>
    <row r="1518" spans="1:10" x14ac:dyDescent="0.15">
      <c r="A1518" s="1">
        <v>42989</v>
      </c>
      <c r="B1518" s="24" t="s">
        <v>82</v>
      </c>
      <c r="C1518" s="27">
        <v>0.39221064814814816</v>
      </c>
      <c r="D1518" s="25" t="s">
        <v>48</v>
      </c>
      <c r="E1518" s="25" t="s">
        <v>49</v>
      </c>
      <c r="F1518" s="52">
        <v>1</v>
      </c>
      <c r="G1518" s="52">
        <v>3788</v>
      </c>
      <c r="H1518" s="53">
        <f t="shared" si="46"/>
        <v>3788</v>
      </c>
      <c r="I1518" s="1">
        <f t="shared" si="47"/>
        <v>42989</v>
      </c>
      <c r="J1518" s="52">
        <v>2.2000000000000002</v>
      </c>
    </row>
    <row r="1519" spans="1:10" x14ac:dyDescent="0.15">
      <c r="A1519" s="1">
        <v>42989</v>
      </c>
      <c r="B1519" s="24" t="s">
        <v>82</v>
      </c>
      <c r="C1519" s="27">
        <v>0.39221064814814816</v>
      </c>
      <c r="D1519" s="25" t="s">
        <v>48</v>
      </c>
      <c r="E1519" s="25" t="s">
        <v>49</v>
      </c>
      <c r="F1519" s="52">
        <v>1</v>
      </c>
      <c r="G1519" s="52">
        <v>3788</v>
      </c>
      <c r="H1519" s="53">
        <f t="shared" si="46"/>
        <v>3788</v>
      </c>
      <c r="I1519" s="1">
        <f t="shared" si="47"/>
        <v>42989</v>
      </c>
      <c r="J1519" s="52">
        <v>2.2000000000000002</v>
      </c>
    </row>
    <row r="1520" spans="1:10" x14ac:dyDescent="0.15">
      <c r="A1520" s="1">
        <v>42989</v>
      </c>
      <c r="B1520" s="24" t="s">
        <v>82</v>
      </c>
      <c r="C1520" s="27">
        <v>0.46259259259259261</v>
      </c>
      <c r="D1520" s="25" t="s">
        <v>48</v>
      </c>
      <c r="E1520" s="25" t="s">
        <v>49</v>
      </c>
      <c r="F1520" s="52">
        <v>1</v>
      </c>
      <c r="G1520" s="52">
        <v>3795</v>
      </c>
      <c r="H1520" s="53">
        <f t="shared" si="46"/>
        <v>3795</v>
      </c>
      <c r="I1520" s="1">
        <f t="shared" si="47"/>
        <v>42989</v>
      </c>
      <c r="J1520" s="52">
        <v>2.2000000000000002</v>
      </c>
    </row>
    <row r="1521" spans="1:10" x14ac:dyDescent="0.15">
      <c r="A1521" s="1">
        <v>42989</v>
      </c>
      <c r="B1521" s="24" t="s">
        <v>82</v>
      </c>
      <c r="C1521" s="27">
        <v>0.46259259259259261</v>
      </c>
      <c r="D1521" s="25" t="s">
        <v>48</v>
      </c>
      <c r="E1521" s="25" t="s">
        <v>49</v>
      </c>
      <c r="F1521" s="52">
        <v>2</v>
      </c>
      <c r="G1521" s="52">
        <v>3795</v>
      </c>
      <c r="H1521" s="53">
        <f t="shared" si="46"/>
        <v>7590</v>
      </c>
      <c r="I1521" s="1">
        <f t="shared" si="47"/>
        <v>42989</v>
      </c>
      <c r="J1521" s="52">
        <v>4.4000000000000004</v>
      </c>
    </row>
    <row r="1522" spans="1:10" x14ac:dyDescent="0.15">
      <c r="A1522" s="1">
        <v>42989</v>
      </c>
      <c r="B1522" s="24" t="s">
        <v>82</v>
      </c>
      <c r="C1522" s="27">
        <v>0.46293981481481478</v>
      </c>
      <c r="D1522" s="25" t="s">
        <v>48</v>
      </c>
      <c r="E1522" s="25" t="s">
        <v>49</v>
      </c>
      <c r="F1522" s="52">
        <v>3</v>
      </c>
      <c r="G1522" s="52">
        <v>3795</v>
      </c>
      <c r="H1522" s="53">
        <f t="shared" si="46"/>
        <v>11385</v>
      </c>
      <c r="I1522" s="1">
        <f t="shared" si="47"/>
        <v>42989</v>
      </c>
      <c r="J1522" s="52">
        <v>6.6</v>
      </c>
    </row>
    <row r="1523" spans="1:10" x14ac:dyDescent="0.15">
      <c r="A1523" s="1">
        <v>42989</v>
      </c>
      <c r="B1523" s="24" t="s">
        <v>82</v>
      </c>
      <c r="C1523" s="27">
        <v>0.46299768518518519</v>
      </c>
      <c r="D1523" s="25" t="s">
        <v>48</v>
      </c>
      <c r="E1523" s="25" t="s">
        <v>49</v>
      </c>
      <c r="F1523" s="52">
        <v>3</v>
      </c>
      <c r="G1523" s="52">
        <v>3795</v>
      </c>
      <c r="H1523" s="53">
        <f t="shared" si="46"/>
        <v>11385</v>
      </c>
      <c r="I1523" s="1">
        <f t="shared" si="47"/>
        <v>42989</v>
      </c>
      <c r="J1523" s="52">
        <v>6.6</v>
      </c>
    </row>
    <row r="1524" spans="1:10" x14ac:dyDescent="0.15">
      <c r="A1524" s="1">
        <v>42989</v>
      </c>
      <c r="B1524" s="24" t="s">
        <v>82</v>
      </c>
      <c r="C1524" s="27">
        <v>0.46305555555555555</v>
      </c>
      <c r="D1524" s="25" t="s">
        <v>48</v>
      </c>
      <c r="E1524" s="25" t="s">
        <v>49</v>
      </c>
      <c r="F1524" s="52">
        <v>3</v>
      </c>
      <c r="G1524" s="52">
        <v>3795</v>
      </c>
      <c r="H1524" s="53">
        <f t="shared" si="46"/>
        <v>11385</v>
      </c>
      <c r="I1524" s="1">
        <f t="shared" si="47"/>
        <v>42989</v>
      </c>
      <c r="J1524" s="52">
        <v>6.6</v>
      </c>
    </row>
    <row r="1525" spans="1:10" x14ac:dyDescent="0.15">
      <c r="A1525" s="1">
        <v>42989</v>
      </c>
      <c r="B1525" s="24" t="s">
        <v>82</v>
      </c>
      <c r="C1525" s="27">
        <v>0.46311342592592591</v>
      </c>
      <c r="D1525" s="25" t="s">
        <v>48</v>
      </c>
      <c r="E1525" s="25" t="s">
        <v>49</v>
      </c>
      <c r="F1525" s="52">
        <v>3</v>
      </c>
      <c r="G1525" s="52">
        <v>3795</v>
      </c>
      <c r="H1525" s="53">
        <f t="shared" si="46"/>
        <v>11385</v>
      </c>
      <c r="I1525" s="1">
        <f t="shared" si="47"/>
        <v>42989</v>
      </c>
      <c r="J1525" s="52">
        <v>6.6</v>
      </c>
    </row>
    <row r="1526" spans="1:10" x14ac:dyDescent="0.15">
      <c r="A1526" s="1">
        <v>42989</v>
      </c>
      <c r="B1526" s="24" t="s">
        <v>82</v>
      </c>
      <c r="C1526" s="27">
        <v>0.46317129629629633</v>
      </c>
      <c r="D1526" s="25" t="s">
        <v>48</v>
      </c>
      <c r="E1526" s="25" t="s">
        <v>49</v>
      </c>
      <c r="F1526" s="52">
        <v>1</v>
      </c>
      <c r="G1526" s="52">
        <v>3795</v>
      </c>
      <c r="H1526" s="53">
        <f t="shared" si="46"/>
        <v>3795</v>
      </c>
      <c r="I1526" s="1">
        <f t="shared" si="47"/>
        <v>42989</v>
      </c>
      <c r="J1526" s="52">
        <v>2.2000000000000002</v>
      </c>
    </row>
    <row r="1527" spans="1:10" x14ac:dyDescent="0.15">
      <c r="A1527" s="1">
        <v>42989</v>
      </c>
      <c r="B1527" s="24" t="s">
        <v>82</v>
      </c>
      <c r="C1527" s="27">
        <v>0.46317129629629633</v>
      </c>
      <c r="D1527" s="25" t="s">
        <v>48</v>
      </c>
      <c r="E1527" s="25" t="s">
        <v>49</v>
      </c>
      <c r="F1527" s="52">
        <v>2</v>
      </c>
      <c r="G1527" s="52">
        <v>3795</v>
      </c>
      <c r="H1527" s="53">
        <f t="shared" si="46"/>
        <v>7590</v>
      </c>
      <c r="I1527" s="1">
        <f t="shared" si="47"/>
        <v>42989</v>
      </c>
      <c r="J1527" s="52">
        <v>4.4000000000000004</v>
      </c>
    </row>
    <row r="1528" spans="1:10" x14ac:dyDescent="0.15">
      <c r="A1528" s="1">
        <v>42989</v>
      </c>
      <c r="B1528" s="24" t="s">
        <v>82</v>
      </c>
      <c r="C1528" s="27">
        <v>0.60627314814814814</v>
      </c>
      <c r="D1528" s="25" t="s">
        <v>50</v>
      </c>
      <c r="E1528" s="25" t="s">
        <v>47</v>
      </c>
      <c r="F1528" s="52">
        <v>1</v>
      </c>
      <c r="G1528" s="52">
        <v>3813</v>
      </c>
      <c r="H1528" s="53">
        <f t="shared" si="46"/>
        <v>3813</v>
      </c>
      <c r="I1528" s="1">
        <f t="shared" si="47"/>
        <v>42989</v>
      </c>
      <c r="J1528" s="52">
        <v>2.2000000000000002</v>
      </c>
    </row>
    <row r="1529" spans="1:10" x14ac:dyDescent="0.15">
      <c r="A1529" s="1">
        <v>42989</v>
      </c>
      <c r="B1529" s="24" t="s">
        <v>82</v>
      </c>
      <c r="C1529" s="27">
        <v>0.60627314814814814</v>
      </c>
      <c r="D1529" s="25" t="s">
        <v>50</v>
      </c>
      <c r="E1529" s="25" t="s">
        <v>47</v>
      </c>
      <c r="F1529" s="52">
        <v>1</v>
      </c>
      <c r="G1529" s="52">
        <v>3813</v>
      </c>
      <c r="H1529" s="53">
        <f t="shared" si="46"/>
        <v>3813</v>
      </c>
      <c r="I1529" s="1">
        <f t="shared" si="47"/>
        <v>42989</v>
      </c>
      <c r="J1529" s="52">
        <v>2.2000000000000002</v>
      </c>
    </row>
    <row r="1530" spans="1:10" x14ac:dyDescent="0.15">
      <c r="A1530" s="1">
        <v>42989</v>
      </c>
      <c r="B1530" s="24" t="s">
        <v>82</v>
      </c>
      <c r="C1530" s="27">
        <v>0.60627314814814814</v>
      </c>
      <c r="D1530" s="25" t="s">
        <v>50</v>
      </c>
      <c r="E1530" s="25" t="s">
        <v>47</v>
      </c>
      <c r="F1530" s="52">
        <v>1</v>
      </c>
      <c r="G1530" s="52">
        <v>3813</v>
      </c>
      <c r="H1530" s="53">
        <f t="shared" si="46"/>
        <v>3813</v>
      </c>
      <c r="I1530" s="1">
        <f t="shared" si="47"/>
        <v>42989</v>
      </c>
      <c r="J1530" s="52">
        <v>2.2000000000000002</v>
      </c>
    </row>
    <row r="1531" spans="1:10" x14ac:dyDescent="0.15">
      <c r="A1531" s="1">
        <v>42989</v>
      </c>
      <c r="B1531" s="24" t="s">
        <v>82</v>
      </c>
      <c r="C1531" s="27">
        <v>0.60650462962962959</v>
      </c>
      <c r="D1531" s="25" t="s">
        <v>50</v>
      </c>
      <c r="E1531" s="25" t="s">
        <v>47</v>
      </c>
      <c r="F1531" s="52">
        <v>3</v>
      </c>
      <c r="G1531" s="52">
        <v>3814</v>
      </c>
      <c r="H1531" s="53">
        <f t="shared" si="46"/>
        <v>11442</v>
      </c>
      <c r="I1531" s="1">
        <f t="shared" si="47"/>
        <v>42989</v>
      </c>
      <c r="J1531" s="52">
        <v>6.6</v>
      </c>
    </row>
    <row r="1532" spans="1:10" x14ac:dyDescent="0.15">
      <c r="A1532" s="1">
        <v>42989</v>
      </c>
      <c r="B1532" s="24" t="s">
        <v>82</v>
      </c>
      <c r="C1532" s="27">
        <v>0.60673611111111114</v>
      </c>
      <c r="D1532" s="25" t="s">
        <v>50</v>
      </c>
      <c r="E1532" s="25" t="s">
        <v>47</v>
      </c>
      <c r="F1532" s="52">
        <v>2</v>
      </c>
      <c r="G1532" s="52">
        <v>3814</v>
      </c>
      <c r="H1532" s="53">
        <f t="shared" si="46"/>
        <v>7628</v>
      </c>
      <c r="I1532" s="1">
        <f t="shared" si="47"/>
        <v>42989</v>
      </c>
      <c r="J1532" s="52">
        <v>4.4000000000000004</v>
      </c>
    </row>
    <row r="1533" spans="1:10" x14ac:dyDescent="0.15">
      <c r="A1533" s="1">
        <v>42989</v>
      </c>
      <c r="B1533" s="24" t="s">
        <v>82</v>
      </c>
      <c r="C1533" s="27">
        <v>0.60685185185185186</v>
      </c>
      <c r="D1533" s="25" t="s">
        <v>50</v>
      </c>
      <c r="E1533" s="25" t="s">
        <v>47</v>
      </c>
      <c r="F1533" s="52">
        <v>3</v>
      </c>
      <c r="G1533" s="52">
        <v>3815</v>
      </c>
      <c r="H1533" s="53">
        <f t="shared" si="46"/>
        <v>11445</v>
      </c>
      <c r="I1533" s="1">
        <f t="shared" si="47"/>
        <v>42989</v>
      </c>
      <c r="J1533" s="52">
        <v>6.6</v>
      </c>
    </row>
    <row r="1534" spans="1:10" x14ac:dyDescent="0.15">
      <c r="A1534" s="1">
        <v>42989</v>
      </c>
      <c r="B1534" s="24" t="s">
        <v>82</v>
      </c>
      <c r="C1534" s="27">
        <v>0.60702546296296289</v>
      </c>
      <c r="D1534" s="25" t="s">
        <v>50</v>
      </c>
      <c r="E1534" s="25" t="s">
        <v>47</v>
      </c>
      <c r="F1534" s="52">
        <v>1</v>
      </c>
      <c r="G1534" s="52">
        <v>3816</v>
      </c>
      <c r="H1534" s="53">
        <f t="shared" si="46"/>
        <v>3816</v>
      </c>
      <c r="I1534" s="1">
        <f t="shared" si="47"/>
        <v>42989</v>
      </c>
      <c r="J1534" s="52">
        <v>2.2000000000000002</v>
      </c>
    </row>
    <row r="1535" spans="1:10" x14ac:dyDescent="0.15">
      <c r="A1535" s="1">
        <v>42989</v>
      </c>
      <c r="B1535" s="24" t="s">
        <v>82</v>
      </c>
      <c r="C1535" s="27">
        <v>0.60702546296296289</v>
      </c>
      <c r="D1535" s="25" t="s">
        <v>50</v>
      </c>
      <c r="E1535" s="25" t="s">
        <v>47</v>
      </c>
      <c r="F1535" s="52">
        <v>1</v>
      </c>
      <c r="G1535" s="52">
        <v>3816</v>
      </c>
      <c r="H1535" s="53">
        <f t="shared" si="46"/>
        <v>3816</v>
      </c>
      <c r="I1535" s="1">
        <f t="shared" si="47"/>
        <v>42989</v>
      </c>
      <c r="J1535" s="52">
        <v>2.2000000000000002</v>
      </c>
    </row>
    <row r="1536" spans="1:10" x14ac:dyDescent="0.15">
      <c r="A1536" s="1">
        <v>42989</v>
      </c>
      <c r="B1536" s="24" t="s">
        <v>82</v>
      </c>
      <c r="C1536" s="27">
        <v>0.60702546296296289</v>
      </c>
      <c r="D1536" s="25" t="s">
        <v>50</v>
      </c>
      <c r="E1536" s="25" t="s">
        <v>47</v>
      </c>
      <c r="F1536" s="52">
        <v>1</v>
      </c>
      <c r="G1536" s="52">
        <v>3816</v>
      </c>
      <c r="H1536" s="53">
        <f t="shared" si="46"/>
        <v>3816</v>
      </c>
      <c r="I1536" s="1">
        <f t="shared" si="47"/>
        <v>42989</v>
      </c>
      <c r="J1536" s="52">
        <v>2.2000000000000002</v>
      </c>
    </row>
    <row r="1537" spans="1:10" x14ac:dyDescent="0.15">
      <c r="A1537" s="1">
        <v>42989</v>
      </c>
      <c r="B1537" s="24" t="s">
        <v>82</v>
      </c>
      <c r="C1537" s="27">
        <v>0.60766203703703703</v>
      </c>
      <c r="D1537" s="25" t="s">
        <v>50</v>
      </c>
      <c r="E1537" s="25" t="s">
        <v>47</v>
      </c>
      <c r="F1537" s="52">
        <v>1</v>
      </c>
      <c r="G1537" s="52">
        <v>3819</v>
      </c>
      <c r="H1537" s="53">
        <f t="shared" si="46"/>
        <v>3819</v>
      </c>
      <c r="I1537" s="1">
        <f t="shared" si="47"/>
        <v>42989</v>
      </c>
      <c r="J1537" s="52">
        <v>2.2000000000000002</v>
      </c>
    </row>
    <row r="1538" spans="1:10" x14ac:dyDescent="0.15">
      <c r="A1538" s="1">
        <v>42989</v>
      </c>
      <c r="B1538" s="24" t="s">
        <v>82</v>
      </c>
      <c r="C1538" s="27">
        <v>0.60771990740740744</v>
      </c>
      <c r="D1538" s="25" t="s">
        <v>50</v>
      </c>
      <c r="E1538" s="25" t="s">
        <v>47</v>
      </c>
      <c r="F1538" s="52">
        <v>1</v>
      </c>
      <c r="G1538" s="52">
        <v>3819</v>
      </c>
      <c r="H1538" s="53">
        <f t="shared" ref="H1538:H1601" si="48">G1538*F1538</f>
        <v>3819</v>
      </c>
      <c r="I1538" s="1">
        <f t="shared" ref="I1538:I1601" si="49">IF(C1538&gt;0.7046875,WORKDAY(A1538,-1),A1538)</f>
        <v>42989</v>
      </c>
      <c r="J1538" s="52">
        <v>2.2000000000000002</v>
      </c>
    </row>
    <row r="1539" spans="1:10" x14ac:dyDescent="0.15">
      <c r="A1539" s="1">
        <v>42989</v>
      </c>
      <c r="B1539" s="24" t="s">
        <v>82</v>
      </c>
      <c r="C1539" s="27">
        <v>0.60777777777777775</v>
      </c>
      <c r="D1539" s="25" t="s">
        <v>50</v>
      </c>
      <c r="E1539" s="25" t="s">
        <v>47</v>
      </c>
      <c r="F1539" s="52">
        <v>3</v>
      </c>
      <c r="G1539" s="52">
        <v>3819</v>
      </c>
      <c r="H1539" s="53">
        <f t="shared" si="48"/>
        <v>11457</v>
      </c>
      <c r="I1539" s="1">
        <f t="shared" si="49"/>
        <v>42989</v>
      </c>
      <c r="J1539" s="52">
        <v>6.6</v>
      </c>
    </row>
    <row r="1540" spans="1:10" x14ac:dyDescent="0.15">
      <c r="A1540" s="1">
        <v>42989</v>
      </c>
      <c r="B1540" s="24" t="s">
        <v>82</v>
      </c>
      <c r="C1540" s="27">
        <v>0.62440972222222224</v>
      </c>
      <c r="D1540" s="25" t="s">
        <v>50</v>
      </c>
      <c r="E1540" s="25" t="s">
        <v>47</v>
      </c>
      <c r="F1540" s="52">
        <v>1</v>
      </c>
      <c r="G1540" s="52">
        <v>3815</v>
      </c>
      <c r="H1540" s="53">
        <f t="shared" si="48"/>
        <v>3815</v>
      </c>
      <c r="I1540" s="1">
        <f t="shared" si="49"/>
        <v>42989</v>
      </c>
      <c r="J1540" s="52">
        <v>2.2000000000000002</v>
      </c>
    </row>
    <row r="1541" spans="1:10" x14ac:dyDescent="0.15">
      <c r="A1541" s="1">
        <v>42989</v>
      </c>
      <c r="B1541" s="24" t="s">
        <v>82</v>
      </c>
      <c r="C1541" s="27">
        <v>0.62446759259259255</v>
      </c>
      <c r="D1541" s="25" t="s">
        <v>50</v>
      </c>
      <c r="E1541" s="25" t="s">
        <v>47</v>
      </c>
      <c r="F1541" s="52">
        <v>1</v>
      </c>
      <c r="G1541" s="52">
        <v>3815</v>
      </c>
      <c r="H1541" s="53">
        <f t="shared" si="48"/>
        <v>3815</v>
      </c>
      <c r="I1541" s="1">
        <f t="shared" si="49"/>
        <v>42989</v>
      </c>
      <c r="J1541" s="52">
        <v>2.2000000000000002</v>
      </c>
    </row>
    <row r="1542" spans="1:10" x14ac:dyDescent="0.15">
      <c r="A1542" s="1">
        <v>42989</v>
      </c>
      <c r="B1542" s="24" t="s">
        <v>82</v>
      </c>
      <c r="C1542" s="27">
        <v>0.62452546296296296</v>
      </c>
      <c r="D1542" s="25" t="s">
        <v>50</v>
      </c>
      <c r="E1542" s="25" t="s">
        <v>47</v>
      </c>
      <c r="F1542" s="52">
        <v>1</v>
      </c>
      <c r="G1542" s="52">
        <v>3815</v>
      </c>
      <c r="H1542" s="53">
        <f t="shared" si="48"/>
        <v>3815</v>
      </c>
      <c r="I1542" s="1">
        <f t="shared" si="49"/>
        <v>42989</v>
      </c>
      <c r="J1542" s="52">
        <v>2.2000000000000002</v>
      </c>
    </row>
    <row r="1543" spans="1:10" x14ac:dyDescent="0.15">
      <c r="A1543" s="1">
        <v>42989</v>
      </c>
      <c r="B1543" s="24" t="s">
        <v>82</v>
      </c>
      <c r="C1543" s="27">
        <v>0.62452546296296296</v>
      </c>
      <c r="D1543" s="25" t="s">
        <v>50</v>
      </c>
      <c r="E1543" s="25" t="s">
        <v>47</v>
      </c>
      <c r="F1543" s="52">
        <v>1</v>
      </c>
      <c r="G1543" s="52">
        <v>3815</v>
      </c>
      <c r="H1543" s="53">
        <f t="shared" si="48"/>
        <v>3815</v>
      </c>
      <c r="I1543" s="1">
        <f t="shared" si="49"/>
        <v>42989</v>
      </c>
      <c r="J1543" s="52">
        <v>2.2000000000000002</v>
      </c>
    </row>
    <row r="1544" spans="1:10" x14ac:dyDescent="0.15">
      <c r="A1544" s="1">
        <v>42989</v>
      </c>
      <c r="B1544" s="24" t="s">
        <v>82</v>
      </c>
      <c r="C1544" s="27">
        <v>0.62458333333333338</v>
      </c>
      <c r="D1544" s="25" t="s">
        <v>50</v>
      </c>
      <c r="E1544" s="25" t="s">
        <v>47</v>
      </c>
      <c r="F1544" s="52">
        <v>2</v>
      </c>
      <c r="G1544" s="52">
        <v>3815</v>
      </c>
      <c r="H1544" s="53">
        <f t="shared" si="48"/>
        <v>7630</v>
      </c>
      <c r="I1544" s="1">
        <f t="shared" si="49"/>
        <v>42989</v>
      </c>
      <c r="J1544" s="52">
        <v>4.4000000000000004</v>
      </c>
    </row>
    <row r="1545" spans="1:10" x14ac:dyDescent="0.15">
      <c r="A1545" s="1">
        <v>42989</v>
      </c>
      <c r="B1545" s="24" t="s">
        <v>82</v>
      </c>
      <c r="C1545" s="27">
        <v>0.62464120370370368</v>
      </c>
      <c r="D1545" s="25" t="s">
        <v>50</v>
      </c>
      <c r="E1545" s="25" t="s">
        <v>47</v>
      </c>
      <c r="F1545" s="52">
        <v>2</v>
      </c>
      <c r="G1545" s="52">
        <v>3815</v>
      </c>
      <c r="H1545" s="53">
        <f t="shared" si="48"/>
        <v>7630</v>
      </c>
      <c r="I1545" s="1">
        <f t="shared" si="49"/>
        <v>42989</v>
      </c>
      <c r="J1545" s="52">
        <v>4.4000000000000004</v>
      </c>
    </row>
    <row r="1546" spans="1:10" x14ac:dyDescent="0.15">
      <c r="A1546" s="1">
        <v>42989</v>
      </c>
      <c r="B1546" s="24" t="s">
        <v>82</v>
      </c>
      <c r="C1546" s="27">
        <v>0.6246990740740741</v>
      </c>
      <c r="D1546" s="25" t="s">
        <v>50</v>
      </c>
      <c r="E1546" s="25" t="s">
        <v>47</v>
      </c>
      <c r="F1546" s="52">
        <v>2</v>
      </c>
      <c r="G1546" s="52">
        <v>3816</v>
      </c>
      <c r="H1546" s="53">
        <f t="shared" si="48"/>
        <v>7632</v>
      </c>
      <c r="I1546" s="1">
        <f t="shared" si="49"/>
        <v>42989</v>
      </c>
      <c r="J1546" s="52">
        <v>4.4000000000000004</v>
      </c>
    </row>
    <row r="1547" spans="1:10" x14ac:dyDescent="0.15">
      <c r="A1547" s="1">
        <v>42989</v>
      </c>
      <c r="B1547" s="24" t="s">
        <v>82</v>
      </c>
      <c r="C1547" s="27">
        <v>0.62476851851851845</v>
      </c>
      <c r="D1547" s="25" t="s">
        <v>50</v>
      </c>
      <c r="E1547" s="25" t="s">
        <v>47</v>
      </c>
      <c r="F1547" s="52">
        <v>2</v>
      </c>
      <c r="G1547" s="52">
        <v>3816</v>
      </c>
      <c r="H1547" s="53">
        <f t="shared" si="48"/>
        <v>7632</v>
      </c>
      <c r="I1547" s="1">
        <f t="shared" si="49"/>
        <v>42989</v>
      </c>
      <c r="J1547" s="52">
        <v>4.4000000000000004</v>
      </c>
    </row>
    <row r="1548" spans="1:10" x14ac:dyDescent="0.15">
      <c r="A1548" s="1">
        <v>42989</v>
      </c>
      <c r="B1548" s="24" t="s">
        <v>82</v>
      </c>
      <c r="C1548" s="27">
        <v>0.62482638888888886</v>
      </c>
      <c r="D1548" s="25" t="s">
        <v>50</v>
      </c>
      <c r="E1548" s="25" t="s">
        <v>47</v>
      </c>
      <c r="F1548" s="52">
        <v>2</v>
      </c>
      <c r="G1548" s="52">
        <v>3815</v>
      </c>
      <c r="H1548" s="53">
        <f t="shared" si="48"/>
        <v>7630</v>
      </c>
      <c r="I1548" s="1">
        <f t="shared" si="49"/>
        <v>42989</v>
      </c>
      <c r="J1548" s="52">
        <v>4.4000000000000004</v>
      </c>
    </row>
    <row r="1549" spans="1:10" x14ac:dyDescent="0.15">
      <c r="A1549" s="1">
        <v>42989</v>
      </c>
      <c r="B1549" s="24" t="s">
        <v>82</v>
      </c>
      <c r="C1549" s="27">
        <v>0.62494212962962969</v>
      </c>
      <c r="D1549" s="25" t="s">
        <v>50</v>
      </c>
      <c r="E1549" s="25" t="s">
        <v>47</v>
      </c>
      <c r="F1549" s="52">
        <v>1</v>
      </c>
      <c r="G1549" s="52">
        <v>3819</v>
      </c>
      <c r="H1549" s="53">
        <f t="shared" si="48"/>
        <v>3819</v>
      </c>
      <c r="I1549" s="1">
        <f t="shared" si="49"/>
        <v>42989</v>
      </c>
      <c r="J1549" s="52">
        <v>2.2000000000000002</v>
      </c>
    </row>
    <row r="1550" spans="1:10" x14ac:dyDescent="0.15">
      <c r="A1550" s="1">
        <v>42989</v>
      </c>
      <c r="B1550" s="24" t="s">
        <v>82</v>
      </c>
      <c r="C1550" s="27">
        <v>0.625</v>
      </c>
      <c r="D1550" s="25" t="s">
        <v>50</v>
      </c>
      <c r="E1550" s="25" t="s">
        <v>47</v>
      </c>
      <c r="F1550" s="52">
        <v>1</v>
      </c>
      <c r="G1550" s="52">
        <v>3820</v>
      </c>
      <c r="H1550" s="53">
        <f t="shared" si="48"/>
        <v>3820</v>
      </c>
      <c r="I1550" s="1">
        <f t="shared" si="49"/>
        <v>42989</v>
      </c>
      <c r="J1550" s="52">
        <v>2.2000000000000002</v>
      </c>
    </row>
    <row r="1551" spans="1:10" x14ac:dyDescent="0.15">
      <c r="A1551" s="1">
        <v>42990</v>
      </c>
      <c r="B1551" s="24" t="s">
        <v>82</v>
      </c>
      <c r="C1551" s="27">
        <v>0.62370370370370376</v>
      </c>
      <c r="D1551" s="25" t="s">
        <v>48</v>
      </c>
      <c r="E1551" s="25" t="s">
        <v>49</v>
      </c>
      <c r="F1551" s="52">
        <v>5</v>
      </c>
      <c r="G1551" s="52">
        <v>3808</v>
      </c>
      <c r="H1551" s="53">
        <f t="shared" si="48"/>
        <v>19040</v>
      </c>
      <c r="I1551" s="1">
        <f t="shared" si="49"/>
        <v>42990</v>
      </c>
      <c r="J1551" s="52">
        <v>11</v>
      </c>
    </row>
    <row r="1552" spans="1:10" x14ac:dyDescent="0.15">
      <c r="A1552" s="1">
        <v>42990</v>
      </c>
      <c r="B1552" s="24" t="s">
        <v>82</v>
      </c>
      <c r="C1552" s="27">
        <v>0.62387731481481479</v>
      </c>
      <c r="D1552" s="25" t="s">
        <v>50</v>
      </c>
      <c r="E1552" s="25" t="s">
        <v>47</v>
      </c>
      <c r="F1552" s="52">
        <v>5</v>
      </c>
      <c r="G1552" s="52">
        <v>3810</v>
      </c>
      <c r="H1552" s="53">
        <f t="shared" si="48"/>
        <v>19050</v>
      </c>
      <c r="I1552" s="1">
        <f t="shared" si="49"/>
        <v>42990</v>
      </c>
      <c r="J1552" s="52">
        <v>11</v>
      </c>
    </row>
    <row r="1553" spans="1:10" x14ac:dyDescent="0.15">
      <c r="A1553" s="1">
        <v>42991</v>
      </c>
      <c r="B1553" s="24" t="s">
        <v>82</v>
      </c>
      <c r="C1553" s="27">
        <v>0.62185185185185188</v>
      </c>
      <c r="D1553" s="25" t="s">
        <v>50</v>
      </c>
      <c r="E1553" s="25" t="s">
        <v>47</v>
      </c>
      <c r="F1553" s="52">
        <v>5</v>
      </c>
      <c r="G1553" s="52">
        <v>3824</v>
      </c>
      <c r="H1553" s="53">
        <f t="shared" si="48"/>
        <v>19120</v>
      </c>
      <c r="I1553" s="1">
        <f t="shared" si="49"/>
        <v>42991</v>
      </c>
      <c r="J1553" s="52">
        <v>11</v>
      </c>
    </row>
    <row r="1554" spans="1:10" x14ac:dyDescent="0.15">
      <c r="A1554" s="1">
        <v>42991</v>
      </c>
      <c r="B1554" s="24" t="s">
        <v>82</v>
      </c>
      <c r="C1554" s="27">
        <v>0.62190972222222218</v>
      </c>
      <c r="D1554" s="25" t="s">
        <v>50</v>
      </c>
      <c r="E1554" s="25" t="s">
        <v>47</v>
      </c>
      <c r="F1554" s="52">
        <v>5</v>
      </c>
      <c r="G1554" s="52">
        <v>3824</v>
      </c>
      <c r="H1554" s="53">
        <f t="shared" si="48"/>
        <v>19120</v>
      </c>
      <c r="I1554" s="1">
        <f t="shared" si="49"/>
        <v>42991</v>
      </c>
      <c r="J1554" s="52">
        <v>11</v>
      </c>
    </row>
    <row r="1555" spans="1:10" x14ac:dyDescent="0.15">
      <c r="A1555" s="1">
        <v>42991</v>
      </c>
      <c r="B1555" s="24" t="s">
        <v>82</v>
      </c>
      <c r="C1555" s="27">
        <v>0.6219675925925926</v>
      </c>
      <c r="D1555" s="25" t="s">
        <v>50</v>
      </c>
      <c r="E1555" s="25" t="s">
        <v>47</v>
      </c>
      <c r="F1555" s="52">
        <v>1</v>
      </c>
      <c r="G1555" s="52">
        <v>3824</v>
      </c>
      <c r="H1555" s="53">
        <f t="shared" si="48"/>
        <v>3824</v>
      </c>
      <c r="I1555" s="1">
        <f t="shared" si="49"/>
        <v>42991</v>
      </c>
      <c r="J1555" s="52">
        <v>2.2000000000000002</v>
      </c>
    </row>
    <row r="1556" spans="1:10" x14ac:dyDescent="0.15">
      <c r="A1556" s="1">
        <v>42991</v>
      </c>
      <c r="B1556" s="24" t="s">
        <v>82</v>
      </c>
      <c r="C1556" s="27">
        <v>0.62202546296296302</v>
      </c>
      <c r="D1556" s="25" t="s">
        <v>50</v>
      </c>
      <c r="E1556" s="25" t="s">
        <v>47</v>
      </c>
      <c r="F1556" s="52">
        <v>1</v>
      </c>
      <c r="G1556" s="52">
        <v>3825</v>
      </c>
      <c r="H1556" s="53">
        <f t="shared" si="48"/>
        <v>3825</v>
      </c>
      <c r="I1556" s="1">
        <f t="shared" si="49"/>
        <v>42991</v>
      </c>
      <c r="J1556" s="52">
        <v>2.2000000000000002</v>
      </c>
    </row>
    <row r="1557" spans="1:10" x14ac:dyDescent="0.15">
      <c r="A1557" s="1">
        <v>42991</v>
      </c>
      <c r="B1557" s="24" t="s">
        <v>82</v>
      </c>
      <c r="C1557" s="27">
        <v>0.62208333333333332</v>
      </c>
      <c r="D1557" s="25" t="s">
        <v>50</v>
      </c>
      <c r="E1557" s="25" t="s">
        <v>47</v>
      </c>
      <c r="F1557" s="52">
        <v>1</v>
      </c>
      <c r="G1557" s="52">
        <v>3825</v>
      </c>
      <c r="H1557" s="53">
        <f t="shared" si="48"/>
        <v>3825</v>
      </c>
      <c r="I1557" s="1">
        <f t="shared" si="49"/>
        <v>42991</v>
      </c>
      <c r="J1557" s="52">
        <v>2.2000000000000002</v>
      </c>
    </row>
    <row r="1558" spans="1:10" x14ac:dyDescent="0.15">
      <c r="A1558" s="1">
        <v>42991</v>
      </c>
      <c r="B1558" s="24" t="s">
        <v>82</v>
      </c>
      <c r="C1558" s="27">
        <v>0.62208333333333332</v>
      </c>
      <c r="D1558" s="25" t="s">
        <v>50</v>
      </c>
      <c r="E1558" s="25" t="s">
        <v>47</v>
      </c>
      <c r="F1558" s="52">
        <v>2</v>
      </c>
      <c r="G1558" s="52">
        <v>3825</v>
      </c>
      <c r="H1558" s="53">
        <f t="shared" si="48"/>
        <v>7650</v>
      </c>
      <c r="I1558" s="1">
        <f t="shared" si="49"/>
        <v>42991</v>
      </c>
      <c r="J1558" s="52">
        <v>4.4000000000000004</v>
      </c>
    </row>
    <row r="1559" spans="1:10" x14ac:dyDescent="0.15">
      <c r="A1559" s="1">
        <v>42991</v>
      </c>
      <c r="B1559" s="24" t="s">
        <v>82</v>
      </c>
      <c r="C1559" s="27">
        <v>0.62214120370370374</v>
      </c>
      <c r="D1559" s="25" t="s">
        <v>50</v>
      </c>
      <c r="E1559" s="25" t="s">
        <v>47</v>
      </c>
      <c r="F1559" s="52">
        <v>5</v>
      </c>
      <c r="G1559" s="52">
        <v>3824</v>
      </c>
      <c r="H1559" s="53">
        <f t="shared" si="48"/>
        <v>19120</v>
      </c>
      <c r="I1559" s="1">
        <f t="shared" si="49"/>
        <v>42991</v>
      </c>
      <c r="J1559" s="52">
        <v>11</v>
      </c>
    </row>
    <row r="1560" spans="1:10" x14ac:dyDescent="0.15">
      <c r="A1560" s="1">
        <v>42991</v>
      </c>
      <c r="B1560" s="24" t="s">
        <v>82</v>
      </c>
      <c r="C1560" s="27">
        <v>0.62219907407407404</v>
      </c>
      <c r="D1560" s="25" t="s">
        <v>50</v>
      </c>
      <c r="E1560" s="25" t="s">
        <v>47</v>
      </c>
      <c r="F1560" s="52">
        <v>3</v>
      </c>
      <c r="G1560" s="52">
        <v>3824</v>
      </c>
      <c r="H1560" s="53">
        <f t="shared" si="48"/>
        <v>11472</v>
      </c>
      <c r="I1560" s="1">
        <f t="shared" si="49"/>
        <v>42991</v>
      </c>
      <c r="J1560" s="52">
        <v>6.6</v>
      </c>
    </row>
    <row r="1561" spans="1:10" x14ac:dyDescent="0.15">
      <c r="A1561" s="1">
        <v>42991</v>
      </c>
      <c r="B1561" s="24" t="s">
        <v>82</v>
      </c>
      <c r="C1561" s="27">
        <v>0.62225694444444446</v>
      </c>
      <c r="D1561" s="25" t="s">
        <v>50</v>
      </c>
      <c r="E1561" s="25" t="s">
        <v>47</v>
      </c>
      <c r="F1561" s="52">
        <v>4</v>
      </c>
      <c r="G1561" s="52">
        <v>3824</v>
      </c>
      <c r="H1561" s="53">
        <f t="shared" si="48"/>
        <v>15296</v>
      </c>
      <c r="I1561" s="1">
        <f t="shared" si="49"/>
        <v>42991</v>
      </c>
      <c r="J1561" s="52">
        <v>8.8000000000000007</v>
      </c>
    </row>
    <row r="1562" spans="1:10" x14ac:dyDescent="0.15">
      <c r="A1562" s="1">
        <v>42991</v>
      </c>
      <c r="B1562" s="24" t="s">
        <v>82</v>
      </c>
      <c r="C1562" s="27">
        <v>0.62289351851851849</v>
      </c>
      <c r="D1562" s="25" t="s">
        <v>50</v>
      </c>
      <c r="E1562" s="25" t="s">
        <v>47</v>
      </c>
      <c r="F1562" s="52">
        <v>3</v>
      </c>
      <c r="G1562" s="52">
        <v>3824</v>
      </c>
      <c r="H1562" s="53">
        <f t="shared" si="48"/>
        <v>11472</v>
      </c>
      <c r="I1562" s="1">
        <f t="shared" si="49"/>
        <v>42991</v>
      </c>
      <c r="J1562" s="52">
        <v>6.6</v>
      </c>
    </row>
    <row r="1563" spans="1:10" x14ac:dyDescent="0.15">
      <c r="A1563" s="1">
        <v>42991</v>
      </c>
      <c r="B1563" s="24" t="s">
        <v>82</v>
      </c>
      <c r="C1563" s="27">
        <v>0.62289351851851849</v>
      </c>
      <c r="D1563" s="25" t="s">
        <v>50</v>
      </c>
      <c r="E1563" s="25" t="s">
        <v>47</v>
      </c>
      <c r="F1563" s="52">
        <v>2</v>
      </c>
      <c r="G1563" s="52">
        <v>3824</v>
      </c>
      <c r="H1563" s="53">
        <f t="shared" si="48"/>
        <v>7648</v>
      </c>
      <c r="I1563" s="1">
        <f t="shared" si="49"/>
        <v>42991</v>
      </c>
      <c r="J1563" s="52">
        <v>4.4000000000000004</v>
      </c>
    </row>
    <row r="1564" spans="1:10" x14ac:dyDescent="0.15">
      <c r="A1564" s="1">
        <v>42991</v>
      </c>
      <c r="B1564" s="24" t="s">
        <v>82</v>
      </c>
      <c r="C1564" s="27">
        <v>0.62416666666666665</v>
      </c>
      <c r="D1564" s="25" t="s">
        <v>50</v>
      </c>
      <c r="E1564" s="25" t="s">
        <v>47</v>
      </c>
      <c r="F1564" s="52">
        <v>1</v>
      </c>
      <c r="G1564" s="52">
        <v>3824</v>
      </c>
      <c r="H1564" s="53">
        <f t="shared" si="48"/>
        <v>3824</v>
      </c>
      <c r="I1564" s="1">
        <f t="shared" si="49"/>
        <v>42991</v>
      </c>
      <c r="J1564" s="52">
        <v>2.2000000000000002</v>
      </c>
    </row>
    <row r="1565" spans="1:10" x14ac:dyDescent="0.15">
      <c r="A1565" s="1">
        <v>42991</v>
      </c>
      <c r="B1565" s="24" t="s">
        <v>82</v>
      </c>
      <c r="C1565" s="27">
        <v>0.62422453703703706</v>
      </c>
      <c r="D1565" s="25" t="s">
        <v>50</v>
      </c>
      <c r="E1565" s="25" t="s">
        <v>47</v>
      </c>
      <c r="F1565" s="52">
        <v>2</v>
      </c>
      <c r="G1565" s="52">
        <v>3823</v>
      </c>
      <c r="H1565" s="53">
        <f t="shared" si="48"/>
        <v>7646</v>
      </c>
      <c r="I1565" s="1">
        <f t="shared" si="49"/>
        <v>42991</v>
      </c>
      <c r="J1565" s="52">
        <v>4.4000000000000004</v>
      </c>
    </row>
    <row r="1566" spans="1:10" x14ac:dyDescent="0.15">
      <c r="A1566" s="1">
        <v>42991</v>
      </c>
      <c r="B1566" s="24" t="s">
        <v>82</v>
      </c>
      <c r="C1566" s="27">
        <v>0.62457175925925923</v>
      </c>
      <c r="D1566" s="25" t="s">
        <v>50</v>
      </c>
      <c r="E1566" s="25" t="s">
        <v>47</v>
      </c>
      <c r="F1566" s="52">
        <v>2</v>
      </c>
      <c r="G1566" s="52">
        <v>3824</v>
      </c>
      <c r="H1566" s="53">
        <f t="shared" si="48"/>
        <v>7648</v>
      </c>
      <c r="I1566" s="1">
        <f t="shared" si="49"/>
        <v>42991</v>
      </c>
      <c r="J1566" s="52">
        <v>4.4000000000000004</v>
      </c>
    </row>
    <row r="1567" spans="1:10" x14ac:dyDescent="0.15">
      <c r="A1567" s="1">
        <v>42991</v>
      </c>
      <c r="B1567" s="24" t="s">
        <v>82</v>
      </c>
      <c r="C1567" s="27">
        <v>0.62462962962962965</v>
      </c>
      <c r="D1567" s="25" t="s">
        <v>50</v>
      </c>
      <c r="E1567" s="25" t="s">
        <v>47</v>
      </c>
      <c r="F1567" s="52">
        <v>2</v>
      </c>
      <c r="G1567" s="52">
        <v>3824</v>
      </c>
      <c r="H1567" s="53">
        <f t="shared" si="48"/>
        <v>7648</v>
      </c>
      <c r="I1567" s="1">
        <f t="shared" si="49"/>
        <v>42991</v>
      </c>
      <c r="J1567" s="52">
        <v>4.4000000000000004</v>
      </c>
    </row>
    <row r="1568" spans="1:10" x14ac:dyDescent="0.15">
      <c r="A1568" s="1">
        <v>42991</v>
      </c>
      <c r="B1568" s="24" t="s">
        <v>82</v>
      </c>
      <c r="C1568" s="27">
        <v>0.62468749999999995</v>
      </c>
      <c r="D1568" s="25" t="s">
        <v>50</v>
      </c>
      <c r="E1568" s="25" t="s">
        <v>47</v>
      </c>
      <c r="F1568" s="52">
        <v>2</v>
      </c>
      <c r="G1568" s="52">
        <v>3824</v>
      </c>
      <c r="H1568" s="53">
        <f t="shared" si="48"/>
        <v>7648</v>
      </c>
      <c r="I1568" s="1">
        <f t="shared" si="49"/>
        <v>42991</v>
      </c>
      <c r="J1568" s="52">
        <v>4.4000000000000004</v>
      </c>
    </row>
    <row r="1569" spans="1:10" x14ac:dyDescent="0.15">
      <c r="A1569" s="1">
        <v>42991</v>
      </c>
      <c r="B1569" s="24" t="s">
        <v>82</v>
      </c>
      <c r="C1569" s="27">
        <v>0.62474537037037037</v>
      </c>
      <c r="D1569" s="25" t="s">
        <v>50</v>
      </c>
      <c r="E1569" s="25" t="s">
        <v>47</v>
      </c>
      <c r="F1569" s="52">
        <v>2</v>
      </c>
      <c r="G1569" s="52">
        <v>3824</v>
      </c>
      <c r="H1569" s="53">
        <f t="shared" si="48"/>
        <v>7648</v>
      </c>
      <c r="I1569" s="1">
        <f t="shared" si="49"/>
        <v>42991</v>
      </c>
      <c r="J1569" s="52">
        <v>4.4000000000000004</v>
      </c>
    </row>
    <row r="1570" spans="1:10" x14ac:dyDescent="0.15">
      <c r="A1570" s="1">
        <v>42991</v>
      </c>
      <c r="B1570" s="24" t="s">
        <v>82</v>
      </c>
      <c r="C1570" s="27">
        <v>0.62491898148148151</v>
      </c>
      <c r="D1570" s="25" t="s">
        <v>50</v>
      </c>
      <c r="E1570" s="25" t="s">
        <v>47</v>
      </c>
      <c r="F1570" s="52">
        <v>1</v>
      </c>
      <c r="G1570" s="52">
        <v>3825</v>
      </c>
      <c r="H1570" s="53">
        <f t="shared" si="48"/>
        <v>3825</v>
      </c>
      <c r="I1570" s="1">
        <f t="shared" si="49"/>
        <v>42991</v>
      </c>
      <c r="J1570" s="52">
        <v>2.2000000000000002</v>
      </c>
    </row>
    <row r="1571" spans="1:10" x14ac:dyDescent="0.15">
      <c r="A1571" s="1">
        <v>42991</v>
      </c>
      <c r="B1571" s="24" t="s">
        <v>82</v>
      </c>
      <c r="C1571" s="27">
        <v>0.62491898148148151</v>
      </c>
      <c r="D1571" s="25" t="s">
        <v>50</v>
      </c>
      <c r="E1571" s="25" t="s">
        <v>47</v>
      </c>
      <c r="F1571" s="52">
        <v>1</v>
      </c>
      <c r="G1571" s="52">
        <v>3825</v>
      </c>
      <c r="H1571" s="53">
        <f t="shared" si="48"/>
        <v>3825</v>
      </c>
      <c r="I1571" s="1">
        <f t="shared" si="49"/>
        <v>42991</v>
      </c>
      <c r="J1571" s="52">
        <v>2.2000000000000002</v>
      </c>
    </row>
    <row r="1572" spans="1:10" x14ac:dyDescent="0.15">
      <c r="A1572" s="1">
        <v>42992</v>
      </c>
      <c r="B1572" s="24" t="s">
        <v>82</v>
      </c>
      <c r="C1572" s="27">
        <v>0.37853009259259257</v>
      </c>
      <c r="D1572" s="25" t="s">
        <v>50</v>
      </c>
      <c r="E1572" s="25" t="s">
        <v>47</v>
      </c>
      <c r="F1572" s="52">
        <v>5</v>
      </c>
      <c r="G1572" s="52">
        <v>3843</v>
      </c>
      <c r="H1572" s="53">
        <f t="shared" si="48"/>
        <v>19215</v>
      </c>
      <c r="I1572" s="1">
        <f t="shared" si="49"/>
        <v>42992</v>
      </c>
      <c r="J1572" s="52">
        <v>11</v>
      </c>
    </row>
    <row r="1573" spans="1:10" x14ac:dyDescent="0.15">
      <c r="A1573" s="1">
        <v>42992</v>
      </c>
      <c r="B1573" s="24" t="s">
        <v>82</v>
      </c>
      <c r="C1573" s="27">
        <v>0.37899305555555557</v>
      </c>
      <c r="D1573" s="25" t="s">
        <v>50</v>
      </c>
      <c r="E1573" s="25" t="s">
        <v>47</v>
      </c>
      <c r="F1573" s="52">
        <v>5</v>
      </c>
      <c r="G1573" s="52">
        <v>3843</v>
      </c>
      <c r="H1573" s="53">
        <f t="shared" si="48"/>
        <v>19215</v>
      </c>
      <c r="I1573" s="1">
        <f t="shared" si="49"/>
        <v>42992</v>
      </c>
      <c r="J1573" s="52">
        <v>11</v>
      </c>
    </row>
    <row r="1574" spans="1:10" x14ac:dyDescent="0.15">
      <c r="A1574" s="1">
        <v>42992</v>
      </c>
      <c r="B1574" s="24" t="s">
        <v>82</v>
      </c>
      <c r="C1574" s="27">
        <v>0.37939814814814815</v>
      </c>
      <c r="D1574" s="25" t="s">
        <v>50</v>
      </c>
      <c r="E1574" s="25" t="s">
        <v>47</v>
      </c>
      <c r="F1574" s="52">
        <v>5</v>
      </c>
      <c r="G1574" s="52">
        <v>3845</v>
      </c>
      <c r="H1574" s="53">
        <f t="shared" si="48"/>
        <v>19225</v>
      </c>
      <c r="I1574" s="1">
        <f t="shared" si="49"/>
        <v>42992</v>
      </c>
      <c r="J1574" s="52">
        <v>11</v>
      </c>
    </row>
    <row r="1575" spans="1:10" x14ac:dyDescent="0.15">
      <c r="A1575" s="1">
        <v>42992</v>
      </c>
      <c r="B1575" s="24" t="s">
        <v>82</v>
      </c>
      <c r="C1575" s="27">
        <v>0.38200231481481484</v>
      </c>
      <c r="D1575" s="25" t="s">
        <v>50</v>
      </c>
      <c r="E1575" s="25" t="s">
        <v>47</v>
      </c>
      <c r="F1575" s="52">
        <v>1</v>
      </c>
      <c r="G1575" s="52">
        <v>3845</v>
      </c>
      <c r="H1575" s="53">
        <f t="shared" si="48"/>
        <v>3845</v>
      </c>
      <c r="I1575" s="1">
        <f t="shared" si="49"/>
        <v>42992</v>
      </c>
      <c r="J1575" s="52">
        <v>2.2000000000000002</v>
      </c>
    </row>
    <row r="1576" spans="1:10" x14ac:dyDescent="0.15">
      <c r="A1576" s="1">
        <v>42992</v>
      </c>
      <c r="B1576" s="24" t="s">
        <v>82</v>
      </c>
      <c r="C1576" s="27">
        <v>0.38200231481481484</v>
      </c>
      <c r="D1576" s="25" t="s">
        <v>50</v>
      </c>
      <c r="E1576" s="25" t="s">
        <v>47</v>
      </c>
      <c r="F1576" s="52">
        <v>4</v>
      </c>
      <c r="G1576" s="52">
        <v>3845</v>
      </c>
      <c r="H1576" s="53">
        <f t="shared" si="48"/>
        <v>15380</v>
      </c>
      <c r="I1576" s="1">
        <f t="shared" si="49"/>
        <v>42992</v>
      </c>
      <c r="J1576" s="52">
        <v>8.8000000000000007</v>
      </c>
    </row>
    <row r="1577" spans="1:10" x14ac:dyDescent="0.15">
      <c r="A1577" s="1">
        <v>42992</v>
      </c>
      <c r="B1577" s="24" t="s">
        <v>82</v>
      </c>
      <c r="C1577" s="27">
        <v>0.62357638888888889</v>
      </c>
      <c r="D1577" s="25" t="s">
        <v>48</v>
      </c>
      <c r="E1577" s="25" t="s">
        <v>49</v>
      </c>
      <c r="F1577" s="52">
        <v>2</v>
      </c>
      <c r="G1577" s="52">
        <v>3820</v>
      </c>
      <c r="H1577" s="53">
        <f t="shared" si="48"/>
        <v>7640</v>
      </c>
      <c r="I1577" s="1">
        <f t="shared" si="49"/>
        <v>42992</v>
      </c>
      <c r="J1577" s="52">
        <v>4.4000000000000004</v>
      </c>
    </row>
    <row r="1578" spans="1:10" x14ac:dyDescent="0.15">
      <c r="A1578" s="1">
        <v>42992</v>
      </c>
      <c r="B1578" s="24" t="s">
        <v>82</v>
      </c>
      <c r="C1578" s="27">
        <v>0.6236342592592593</v>
      </c>
      <c r="D1578" s="25" t="s">
        <v>48</v>
      </c>
      <c r="E1578" s="25" t="s">
        <v>49</v>
      </c>
      <c r="F1578" s="52">
        <v>2</v>
      </c>
      <c r="G1578" s="52">
        <v>3820</v>
      </c>
      <c r="H1578" s="53">
        <f t="shared" si="48"/>
        <v>7640</v>
      </c>
      <c r="I1578" s="1">
        <f t="shared" si="49"/>
        <v>42992</v>
      </c>
      <c r="J1578" s="52">
        <v>4.4000000000000004</v>
      </c>
    </row>
    <row r="1579" spans="1:10" x14ac:dyDescent="0.15">
      <c r="A1579" s="1">
        <v>42992</v>
      </c>
      <c r="B1579" s="24" t="s">
        <v>82</v>
      </c>
      <c r="C1579" s="27">
        <v>0.62370370370370376</v>
      </c>
      <c r="D1579" s="25" t="s">
        <v>48</v>
      </c>
      <c r="E1579" s="25" t="s">
        <v>49</v>
      </c>
      <c r="F1579" s="52">
        <v>2</v>
      </c>
      <c r="G1579" s="52">
        <v>3820</v>
      </c>
      <c r="H1579" s="53">
        <f t="shared" si="48"/>
        <v>7640</v>
      </c>
      <c r="I1579" s="1">
        <f t="shared" si="49"/>
        <v>42992</v>
      </c>
      <c r="J1579" s="52">
        <v>4.4000000000000004</v>
      </c>
    </row>
    <row r="1580" spans="1:10" x14ac:dyDescent="0.15">
      <c r="A1580" s="1">
        <v>42992</v>
      </c>
      <c r="B1580" s="24" t="s">
        <v>82</v>
      </c>
      <c r="C1580" s="27">
        <v>0.62376157407407407</v>
      </c>
      <c r="D1580" s="25" t="s">
        <v>48</v>
      </c>
      <c r="E1580" s="25" t="s">
        <v>49</v>
      </c>
      <c r="F1580" s="52">
        <v>2</v>
      </c>
      <c r="G1580" s="52">
        <v>3820</v>
      </c>
      <c r="H1580" s="53">
        <f t="shared" si="48"/>
        <v>7640</v>
      </c>
      <c r="I1580" s="1">
        <f t="shared" si="49"/>
        <v>42992</v>
      </c>
      <c r="J1580" s="52">
        <v>4.4000000000000004</v>
      </c>
    </row>
    <row r="1581" spans="1:10" x14ac:dyDescent="0.15">
      <c r="A1581" s="1">
        <v>42992</v>
      </c>
      <c r="B1581" s="24" t="s">
        <v>82</v>
      </c>
      <c r="C1581" s="27">
        <v>0.62381944444444437</v>
      </c>
      <c r="D1581" s="25" t="s">
        <v>48</v>
      </c>
      <c r="E1581" s="25" t="s">
        <v>49</v>
      </c>
      <c r="F1581" s="52">
        <v>1</v>
      </c>
      <c r="G1581" s="52">
        <v>3819</v>
      </c>
      <c r="H1581" s="53">
        <f t="shared" si="48"/>
        <v>3819</v>
      </c>
      <c r="I1581" s="1">
        <f t="shared" si="49"/>
        <v>42992</v>
      </c>
      <c r="J1581" s="52">
        <v>2.2000000000000002</v>
      </c>
    </row>
    <row r="1582" spans="1:10" x14ac:dyDescent="0.15">
      <c r="A1582" s="1">
        <v>42992</v>
      </c>
      <c r="B1582" s="24" t="s">
        <v>82</v>
      </c>
      <c r="C1582" s="27">
        <v>0.62387731481481479</v>
      </c>
      <c r="D1582" s="25" t="s">
        <v>48</v>
      </c>
      <c r="E1582" s="25" t="s">
        <v>49</v>
      </c>
      <c r="F1582" s="52">
        <v>2</v>
      </c>
      <c r="G1582" s="52">
        <v>3819</v>
      </c>
      <c r="H1582" s="53">
        <f t="shared" si="48"/>
        <v>7638</v>
      </c>
      <c r="I1582" s="1">
        <f t="shared" si="49"/>
        <v>42992</v>
      </c>
      <c r="J1582" s="52">
        <v>4.4000000000000004</v>
      </c>
    </row>
    <row r="1583" spans="1:10" x14ac:dyDescent="0.15">
      <c r="A1583" s="1">
        <v>42992</v>
      </c>
      <c r="B1583" s="24" t="s">
        <v>82</v>
      </c>
      <c r="C1583" s="27">
        <v>0.6239351851851852</v>
      </c>
      <c r="D1583" s="25" t="s">
        <v>48</v>
      </c>
      <c r="E1583" s="25" t="s">
        <v>49</v>
      </c>
      <c r="F1583" s="52">
        <v>2</v>
      </c>
      <c r="G1583" s="52">
        <v>3819</v>
      </c>
      <c r="H1583" s="53">
        <f t="shared" si="48"/>
        <v>7638</v>
      </c>
      <c r="I1583" s="1">
        <f t="shared" si="49"/>
        <v>42992</v>
      </c>
      <c r="J1583" s="52">
        <v>4.4000000000000004</v>
      </c>
    </row>
    <row r="1584" spans="1:10" x14ac:dyDescent="0.15">
      <c r="A1584" s="1">
        <v>42992</v>
      </c>
      <c r="B1584" s="24" t="s">
        <v>82</v>
      </c>
      <c r="C1584" s="27">
        <v>0.62399305555555562</v>
      </c>
      <c r="D1584" s="25" t="s">
        <v>48</v>
      </c>
      <c r="E1584" s="25" t="s">
        <v>49</v>
      </c>
      <c r="F1584" s="52">
        <v>2</v>
      </c>
      <c r="G1584" s="52">
        <v>3819</v>
      </c>
      <c r="H1584" s="53">
        <f t="shared" si="48"/>
        <v>7638</v>
      </c>
      <c r="I1584" s="1">
        <f t="shared" si="49"/>
        <v>42992</v>
      </c>
      <c r="J1584" s="52">
        <v>4.4000000000000004</v>
      </c>
    </row>
    <row r="1585" spans="1:10" x14ac:dyDescent="0.15">
      <c r="A1585" s="1">
        <v>42992</v>
      </c>
      <c r="B1585" s="24" t="s">
        <v>82</v>
      </c>
      <c r="C1585" s="27">
        <v>0.62486111111111109</v>
      </c>
      <c r="D1585" s="25" t="s">
        <v>50</v>
      </c>
      <c r="E1585" s="25" t="s">
        <v>47</v>
      </c>
      <c r="F1585" s="52">
        <v>2</v>
      </c>
      <c r="G1585" s="52">
        <v>3822</v>
      </c>
      <c r="H1585" s="53">
        <f t="shared" si="48"/>
        <v>7644</v>
      </c>
      <c r="I1585" s="1">
        <f t="shared" si="49"/>
        <v>42992</v>
      </c>
      <c r="J1585" s="52">
        <v>4.4000000000000004</v>
      </c>
    </row>
    <row r="1586" spans="1:10" x14ac:dyDescent="0.15">
      <c r="A1586" s="1">
        <v>42993</v>
      </c>
      <c r="B1586" s="24" t="s">
        <v>82</v>
      </c>
      <c r="C1586" s="27">
        <v>0.6244791666666667</v>
      </c>
      <c r="D1586" s="25" t="s">
        <v>48</v>
      </c>
      <c r="E1586" s="25" t="s">
        <v>49</v>
      </c>
      <c r="F1586" s="52">
        <v>2</v>
      </c>
      <c r="G1586" s="52">
        <v>3815</v>
      </c>
      <c r="H1586" s="53">
        <f t="shared" si="48"/>
        <v>7630</v>
      </c>
      <c r="I1586" s="1">
        <f t="shared" si="49"/>
        <v>42993</v>
      </c>
      <c r="J1586" s="52">
        <v>4.4000000000000004</v>
      </c>
    </row>
    <row r="1587" spans="1:10" x14ac:dyDescent="0.15">
      <c r="A1587" s="1">
        <v>42993</v>
      </c>
      <c r="B1587" s="24" t="s">
        <v>82</v>
      </c>
      <c r="C1587" s="27">
        <v>0.62465277777777783</v>
      </c>
      <c r="D1587" s="25" t="s">
        <v>48</v>
      </c>
      <c r="E1587" s="25" t="s">
        <v>49</v>
      </c>
      <c r="F1587" s="52">
        <v>2</v>
      </c>
      <c r="G1587" s="52">
        <v>3814</v>
      </c>
      <c r="H1587" s="53">
        <f t="shared" si="48"/>
        <v>7628</v>
      </c>
      <c r="I1587" s="1">
        <f t="shared" si="49"/>
        <v>42993</v>
      </c>
      <c r="J1587" s="52">
        <v>4.4000000000000004</v>
      </c>
    </row>
    <row r="1588" spans="1:10" x14ac:dyDescent="0.15">
      <c r="A1588" s="1">
        <v>42996</v>
      </c>
      <c r="B1588" s="24" t="s">
        <v>82</v>
      </c>
      <c r="C1588" s="27">
        <v>0.62388888888888883</v>
      </c>
      <c r="D1588" s="25" t="s">
        <v>50</v>
      </c>
      <c r="E1588" s="25" t="s">
        <v>47</v>
      </c>
      <c r="F1588" s="52">
        <v>1</v>
      </c>
      <c r="G1588" s="52">
        <v>3814</v>
      </c>
      <c r="H1588" s="53">
        <f t="shared" si="48"/>
        <v>3814</v>
      </c>
      <c r="I1588" s="1">
        <f t="shared" si="49"/>
        <v>42996</v>
      </c>
      <c r="J1588" s="52">
        <v>2.2000000000000002</v>
      </c>
    </row>
    <row r="1589" spans="1:10" x14ac:dyDescent="0.15">
      <c r="A1589" s="1">
        <v>42996</v>
      </c>
      <c r="B1589" s="24" t="s">
        <v>82</v>
      </c>
      <c r="C1589" s="27">
        <v>0.62388888888888883</v>
      </c>
      <c r="D1589" s="25" t="s">
        <v>50</v>
      </c>
      <c r="E1589" s="25" t="s">
        <v>47</v>
      </c>
      <c r="F1589" s="52">
        <v>1</v>
      </c>
      <c r="G1589" s="52">
        <v>3814</v>
      </c>
      <c r="H1589" s="53">
        <f t="shared" si="48"/>
        <v>3814</v>
      </c>
      <c r="I1589" s="1">
        <f t="shared" si="49"/>
        <v>42996</v>
      </c>
      <c r="J1589" s="52">
        <v>2.2000000000000002</v>
      </c>
    </row>
    <row r="1590" spans="1:10" x14ac:dyDescent="0.15">
      <c r="A1590" s="1">
        <v>42996</v>
      </c>
      <c r="B1590" s="24" t="s">
        <v>82</v>
      </c>
      <c r="C1590" s="27">
        <v>0.62394675925925924</v>
      </c>
      <c r="D1590" s="25" t="s">
        <v>50</v>
      </c>
      <c r="E1590" s="25" t="s">
        <v>47</v>
      </c>
      <c r="F1590" s="52">
        <v>5</v>
      </c>
      <c r="G1590" s="52">
        <v>3814</v>
      </c>
      <c r="H1590" s="53">
        <f t="shared" si="48"/>
        <v>19070</v>
      </c>
      <c r="I1590" s="1">
        <f t="shared" si="49"/>
        <v>42996</v>
      </c>
      <c r="J1590" s="52">
        <v>11</v>
      </c>
    </row>
    <row r="1591" spans="1:10" x14ac:dyDescent="0.15">
      <c r="A1591" s="1">
        <v>42996</v>
      </c>
      <c r="B1591" s="24" t="s">
        <v>82</v>
      </c>
      <c r="C1591" s="27">
        <v>0.62406249999999996</v>
      </c>
      <c r="D1591" s="25" t="s">
        <v>50</v>
      </c>
      <c r="E1591" s="25" t="s">
        <v>47</v>
      </c>
      <c r="F1591" s="52">
        <v>4</v>
      </c>
      <c r="G1591" s="52">
        <v>3815</v>
      </c>
      <c r="H1591" s="53">
        <f t="shared" si="48"/>
        <v>15260</v>
      </c>
      <c r="I1591" s="1">
        <f t="shared" si="49"/>
        <v>42996</v>
      </c>
      <c r="J1591" s="52">
        <v>8.8000000000000007</v>
      </c>
    </row>
    <row r="1592" spans="1:10" x14ac:dyDescent="0.15">
      <c r="A1592" s="1">
        <v>42996</v>
      </c>
      <c r="B1592" s="24" t="s">
        <v>82</v>
      </c>
      <c r="C1592" s="27">
        <v>0.6242361111111111</v>
      </c>
      <c r="D1592" s="25" t="s">
        <v>48</v>
      </c>
      <c r="E1592" s="25" t="s">
        <v>49</v>
      </c>
      <c r="F1592" s="52">
        <v>1</v>
      </c>
      <c r="G1592" s="52">
        <v>3813</v>
      </c>
      <c r="H1592" s="53">
        <f t="shared" si="48"/>
        <v>3813</v>
      </c>
      <c r="I1592" s="1">
        <f t="shared" si="49"/>
        <v>42996</v>
      </c>
      <c r="J1592" s="52">
        <v>2.2000000000000002</v>
      </c>
    </row>
    <row r="1593" spans="1:10" x14ac:dyDescent="0.15">
      <c r="A1593" s="1">
        <v>42996</v>
      </c>
      <c r="B1593" s="24" t="s">
        <v>82</v>
      </c>
      <c r="C1593" s="27">
        <v>0.6242361111111111</v>
      </c>
      <c r="D1593" s="25" t="s">
        <v>48</v>
      </c>
      <c r="E1593" s="25" t="s">
        <v>49</v>
      </c>
      <c r="F1593" s="52">
        <v>1</v>
      </c>
      <c r="G1593" s="52">
        <v>3813</v>
      </c>
      <c r="H1593" s="53">
        <f t="shared" si="48"/>
        <v>3813</v>
      </c>
      <c r="I1593" s="1">
        <f t="shared" si="49"/>
        <v>42996</v>
      </c>
      <c r="J1593" s="52">
        <v>2.2000000000000002</v>
      </c>
    </row>
    <row r="1594" spans="1:10" x14ac:dyDescent="0.15">
      <c r="A1594" s="1">
        <v>42996</v>
      </c>
      <c r="B1594" s="24" t="s">
        <v>82</v>
      </c>
      <c r="C1594" s="27">
        <v>0.6242361111111111</v>
      </c>
      <c r="D1594" s="25" t="s">
        <v>48</v>
      </c>
      <c r="E1594" s="25" t="s">
        <v>49</v>
      </c>
      <c r="F1594" s="52">
        <v>1</v>
      </c>
      <c r="G1594" s="52">
        <v>3813</v>
      </c>
      <c r="H1594" s="53">
        <f t="shared" si="48"/>
        <v>3813</v>
      </c>
      <c r="I1594" s="1">
        <f t="shared" si="49"/>
        <v>42996</v>
      </c>
      <c r="J1594" s="52">
        <v>2.2000000000000002</v>
      </c>
    </row>
    <row r="1595" spans="1:10" x14ac:dyDescent="0.15">
      <c r="A1595" s="1">
        <v>42996</v>
      </c>
      <c r="B1595" s="24" t="s">
        <v>82</v>
      </c>
      <c r="C1595" s="27">
        <v>0.62464120370370368</v>
      </c>
      <c r="D1595" s="25" t="s">
        <v>50</v>
      </c>
      <c r="E1595" s="25" t="s">
        <v>47</v>
      </c>
      <c r="F1595" s="52">
        <v>3</v>
      </c>
      <c r="G1595" s="52">
        <v>3815</v>
      </c>
      <c r="H1595" s="53">
        <f t="shared" si="48"/>
        <v>11445</v>
      </c>
      <c r="I1595" s="1">
        <f t="shared" si="49"/>
        <v>42996</v>
      </c>
      <c r="J1595" s="52">
        <v>6.6</v>
      </c>
    </row>
    <row r="1596" spans="1:10" x14ac:dyDescent="0.15">
      <c r="A1596" s="1">
        <v>42996</v>
      </c>
      <c r="B1596" s="24" t="s">
        <v>82</v>
      </c>
      <c r="C1596" s="27">
        <v>0.62493055555555554</v>
      </c>
      <c r="D1596" s="25" t="s">
        <v>48</v>
      </c>
      <c r="E1596" s="25" t="s">
        <v>49</v>
      </c>
      <c r="F1596" s="52">
        <v>2</v>
      </c>
      <c r="G1596" s="52">
        <v>3813</v>
      </c>
      <c r="H1596" s="53">
        <f t="shared" si="48"/>
        <v>7626</v>
      </c>
      <c r="I1596" s="1">
        <f t="shared" si="49"/>
        <v>42996</v>
      </c>
      <c r="J1596" s="52">
        <v>4.4000000000000004</v>
      </c>
    </row>
    <row r="1597" spans="1:10" x14ac:dyDescent="0.15">
      <c r="A1597" s="1">
        <v>42997</v>
      </c>
      <c r="B1597" s="24" t="s">
        <v>82</v>
      </c>
      <c r="C1597" s="27">
        <v>0.62440972222222224</v>
      </c>
      <c r="D1597" s="25" t="s">
        <v>48</v>
      </c>
      <c r="E1597" s="25" t="s">
        <v>49</v>
      </c>
      <c r="F1597" s="52">
        <v>2</v>
      </c>
      <c r="G1597" s="52">
        <v>3808</v>
      </c>
      <c r="H1597" s="53">
        <f t="shared" si="48"/>
        <v>7616</v>
      </c>
      <c r="I1597" s="1">
        <f t="shared" si="49"/>
        <v>42997</v>
      </c>
      <c r="J1597" s="52">
        <v>4.4000000000000004</v>
      </c>
    </row>
    <row r="1598" spans="1:10" x14ac:dyDescent="0.15">
      <c r="A1598" s="1">
        <v>42997</v>
      </c>
      <c r="B1598" s="24" t="s">
        <v>82</v>
      </c>
      <c r="C1598" s="27">
        <v>0.62446759259259255</v>
      </c>
      <c r="D1598" s="25" t="s">
        <v>48</v>
      </c>
      <c r="E1598" s="25" t="s">
        <v>49</v>
      </c>
      <c r="F1598" s="52">
        <v>1</v>
      </c>
      <c r="G1598" s="52">
        <v>3808</v>
      </c>
      <c r="H1598" s="53">
        <f t="shared" si="48"/>
        <v>3808</v>
      </c>
      <c r="I1598" s="1">
        <f t="shared" si="49"/>
        <v>42997</v>
      </c>
      <c r="J1598" s="52">
        <v>2.2000000000000002</v>
      </c>
    </row>
    <row r="1599" spans="1:10" x14ac:dyDescent="0.15">
      <c r="A1599" s="1">
        <v>42997</v>
      </c>
      <c r="B1599" s="24" t="s">
        <v>82</v>
      </c>
      <c r="C1599" s="27">
        <v>0.62446759259259255</v>
      </c>
      <c r="D1599" s="25" t="s">
        <v>48</v>
      </c>
      <c r="E1599" s="25" t="s">
        <v>49</v>
      </c>
      <c r="F1599" s="52">
        <v>1</v>
      </c>
      <c r="G1599" s="52">
        <v>3808</v>
      </c>
      <c r="H1599" s="53">
        <f t="shared" si="48"/>
        <v>3808</v>
      </c>
      <c r="I1599" s="1">
        <f t="shared" si="49"/>
        <v>42997</v>
      </c>
      <c r="J1599" s="52">
        <v>2.2000000000000002</v>
      </c>
    </row>
    <row r="1600" spans="1:10" x14ac:dyDescent="0.15">
      <c r="A1600" s="1">
        <v>42997</v>
      </c>
      <c r="B1600" s="24" t="s">
        <v>82</v>
      </c>
      <c r="C1600" s="27">
        <v>0.62498842592592596</v>
      </c>
      <c r="D1600" s="25" t="s">
        <v>50</v>
      </c>
      <c r="E1600" s="25" t="s">
        <v>47</v>
      </c>
      <c r="F1600" s="52">
        <v>2</v>
      </c>
      <c r="G1600" s="52">
        <v>3811</v>
      </c>
      <c r="H1600" s="53">
        <f t="shared" si="48"/>
        <v>7622</v>
      </c>
      <c r="I1600" s="1">
        <f t="shared" si="49"/>
        <v>42997</v>
      </c>
      <c r="J1600" s="52">
        <v>4.4000000000000004</v>
      </c>
    </row>
    <row r="1601" spans="1:10" x14ac:dyDescent="0.15">
      <c r="A1601" s="1">
        <v>42998</v>
      </c>
      <c r="B1601" s="24" t="s">
        <v>82</v>
      </c>
      <c r="C1601" s="27">
        <v>0.88940972222222225</v>
      </c>
      <c r="D1601" s="25" t="s">
        <v>48</v>
      </c>
      <c r="E1601" s="25" t="s">
        <v>49</v>
      </c>
      <c r="F1601" s="52">
        <v>3</v>
      </c>
      <c r="G1601" s="52">
        <v>3782</v>
      </c>
      <c r="H1601" s="53">
        <f t="shared" si="48"/>
        <v>11346</v>
      </c>
      <c r="I1601" s="1">
        <f t="shared" si="49"/>
        <v>42997</v>
      </c>
      <c r="J1601" s="52">
        <v>6.6</v>
      </c>
    </row>
    <row r="1602" spans="1:10" x14ac:dyDescent="0.15">
      <c r="A1602" s="1">
        <v>42998</v>
      </c>
      <c r="B1602" s="24" t="s">
        <v>82</v>
      </c>
      <c r="C1602" s="27">
        <v>0.88940972222222225</v>
      </c>
      <c r="D1602" s="25" t="s">
        <v>48</v>
      </c>
      <c r="E1602" s="25" t="s">
        <v>49</v>
      </c>
      <c r="F1602" s="52">
        <v>2</v>
      </c>
      <c r="G1602" s="52">
        <v>3782</v>
      </c>
      <c r="H1602" s="53">
        <f t="shared" ref="H1602:H1665" si="50">G1602*F1602</f>
        <v>7564</v>
      </c>
      <c r="I1602" s="1">
        <f t="shared" ref="I1602:I1665" si="51">IF(C1602&gt;0.7046875,WORKDAY(A1602,-1),A1602)</f>
        <v>42997</v>
      </c>
      <c r="J1602" s="52">
        <v>4.4000000000000004</v>
      </c>
    </row>
    <row r="1603" spans="1:10" x14ac:dyDescent="0.15">
      <c r="A1603" s="1">
        <v>42998</v>
      </c>
      <c r="B1603" s="24" t="s">
        <v>78</v>
      </c>
      <c r="C1603" s="27">
        <v>0.60214120370370372</v>
      </c>
      <c r="D1603" s="25" t="s">
        <v>48</v>
      </c>
      <c r="E1603" s="25" t="s">
        <v>49</v>
      </c>
      <c r="F1603" s="52">
        <v>43</v>
      </c>
      <c r="G1603" s="52">
        <v>15625</v>
      </c>
      <c r="H1603" s="53">
        <f t="shared" si="50"/>
        <v>671875</v>
      </c>
      <c r="I1603" s="1">
        <f t="shared" si="51"/>
        <v>42998</v>
      </c>
      <c r="J1603" s="52">
        <v>210.7</v>
      </c>
    </row>
    <row r="1604" spans="1:10" x14ac:dyDescent="0.15">
      <c r="A1604" s="1">
        <v>42998</v>
      </c>
      <c r="B1604" s="24" t="s">
        <v>78</v>
      </c>
      <c r="C1604" s="27">
        <v>0.60214120370370372</v>
      </c>
      <c r="D1604" s="25" t="s">
        <v>48</v>
      </c>
      <c r="E1604" s="25" t="s">
        <v>49</v>
      </c>
      <c r="F1604" s="52">
        <v>4</v>
      </c>
      <c r="G1604" s="52">
        <v>15625</v>
      </c>
      <c r="H1604" s="53">
        <f t="shared" si="50"/>
        <v>62500</v>
      </c>
      <c r="I1604" s="1">
        <f t="shared" si="51"/>
        <v>42998</v>
      </c>
      <c r="J1604" s="52">
        <v>19.600000000000001</v>
      </c>
    </row>
    <row r="1605" spans="1:10" x14ac:dyDescent="0.15">
      <c r="A1605" s="1">
        <v>42998</v>
      </c>
      <c r="B1605" s="24" t="s">
        <v>78</v>
      </c>
      <c r="C1605" s="27">
        <v>0.60214120370370372</v>
      </c>
      <c r="D1605" s="25" t="s">
        <v>48</v>
      </c>
      <c r="E1605" s="25" t="s">
        <v>49</v>
      </c>
      <c r="F1605" s="52">
        <v>3</v>
      </c>
      <c r="G1605" s="52">
        <v>15625</v>
      </c>
      <c r="H1605" s="53">
        <f t="shared" si="50"/>
        <v>46875</v>
      </c>
      <c r="I1605" s="1">
        <f t="shared" si="51"/>
        <v>42998</v>
      </c>
      <c r="J1605" s="52">
        <v>14.7</v>
      </c>
    </row>
    <row r="1606" spans="1:10" x14ac:dyDescent="0.15">
      <c r="A1606" s="1">
        <v>42998</v>
      </c>
      <c r="B1606" s="24" t="s">
        <v>78</v>
      </c>
      <c r="C1606" s="27">
        <v>0.60234953703703698</v>
      </c>
      <c r="D1606" s="25" t="s">
        <v>48</v>
      </c>
      <c r="E1606" s="25" t="s">
        <v>49</v>
      </c>
      <c r="F1606" s="52">
        <v>2</v>
      </c>
      <c r="G1606" s="52">
        <v>15625</v>
      </c>
      <c r="H1606" s="53">
        <f t="shared" si="50"/>
        <v>31250</v>
      </c>
      <c r="I1606" s="1">
        <f t="shared" si="51"/>
        <v>42998</v>
      </c>
      <c r="J1606" s="52">
        <v>9.8000000000000007</v>
      </c>
    </row>
    <row r="1607" spans="1:10" x14ac:dyDescent="0.15">
      <c r="A1607" s="1">
        <v>42998</v>
      </c>
      <c r="B1607" s="24" t="s">
        <v>78</v>
      </c>
      <c r="C1607" s="27">
        <v>0.60234953703703698</v>
      </c>
      <c r="D1607" s="25" t="s">
        <v>48</v>
      </c>
      <c r="E1607" s="25" t="s">
        <v>49</v>
      </c>
      <c r="F1607" s="52">
        <v>2</v>
      </c>
      <c r="G1607" s="52">
        <v>15625</v>
      </c>
      <c r="H1607" s="53">
        <f t="shared" si="50"/>
        <v>31250</v>
      </c>
      <c r="I1607" s="1">
        <f t="shared" si="51"/>
        <v>42998</v>
      </c>
      <c r="J1607" s="52">
        <v>9.8000000000000007</v>
      </c>
    </row>
    <row r="1608" spans="1:10" x14ac:dyDescent="0.15">
      <c r="A1608" s="1">
        <v>42998</v>
      </c>
      <c r="B1608" s="24" t="s">
        <v>78</v>
      </c>
      <c r="C1608" s="27">
        <v>0.60234953703703698</v>
      </c>
      <c r="D1608" s="25" t="s">
        <v>48</v>
      </c>
      <c r="E1608" s="25" t="s">
        <v>49</v>
      </c>
      <c r="F1608" s="52">
        <v>1</v>
      </c>
      <c r="G1608" s="52">
        <v>15625</v>
      </c>
      <c r="H1608" s="53">
        <f t="shared" si="50"/>
        <v>15625</v>
      </c>
      <c r="I1608" s="1">
        <f t="shared" si="51"/>
        <v>42998</v>
      </c>
      <c r="J1608" s="52">
        <v>4.9000000000000004</v>
      </c>
    </row>
    <row r="1609" spans="1:10" x14ac:dyDescent="0.15">
      <c r="A1609" s="1">
        <v>42998</v>
      </c>
      <c r="B1609" s="24" t="s">
        <v>78</v>
      </c>
      <c r="C1609" s="27">
        <v>0.60234953703703698</v>
      </c>
      <c r="D1609" s="25" t="s">
        <v>48</v>
      </c>
      <c r="E1609" s="25" t="s">
        <v>49</v>
      </c>
      <c r="F1609" s="52">
        <v>1</v>
      </c>
      <c r="G1609" s="52">
        <v>15625</v>
      </c>
      <c r="H1609" s="53">
        <f t="shared" si="50"/>
        <v>15625</v>
      </c>
      <c r="I1609" s="1">
        <f t="shared" si="51"/>
        <v>42998</v>
      </c>
      <c r="J1609" s="52">
        <v>4.9000000000000004</v>
      </c>
    </row>
    <row r="1610" spans="1:10" x14ac:dyDescent="0.15">
      <c r="A1610" s="1">
        <v>42998</v>
      </c>
      <c r="B1610" s="24" t="s">
        <v>78</v>
      </c>
      <c r="C1610" s="27">
        <v>0.60234953703703698</v>
      </c>
      <c r="D1610" s="25" t="s">
        <v>48</v>
      </c>
      <c r="E1610" s="25" t="s">
        <v>49</v>
      </c>
      <c r="F1610" s="52">
        <v>1</v>
      </c>
      <c r="G1610" s="52">
        <v>15625</v>
      </c>
      <c r="H1610" s="53">
        <f t="shared" si="50"/>
        <v>15625</v>
      </c>
      <c r="I1610" s="1">
        <f t="shared" si="51"/>
        <v>42998</v>
      </c>
      <c r="J1610" s="52">
        <v>4.9000000000000004</v>
      </c>
    </row>
    <row r="1611" spans="1:10" x14ac:dyDescent="0.15">
      <c r="A1611" s="1">
        <v>42998</v>
      </c>
      <c r="B1611" s="24" t="s">
        <v>78</v>
      </c>
      <c r="C1611" s="27">
        <v>0.60234953703703698</v>
      </c>
      <c r="D1611" s="25" t="s">
        <v>48</v>
      </c>
      <c r="E1611" s="25" t="s">
        <v>49</v>
      </c>
      <c r="F1611" s="52">
        <v>1</v>
      </c>
      <c r="G1611" s="52">
        <v>15625</v>
      </c>
      <c r="H1611" s="53">
        <f t="shared" si="50"/>
        <v>15625</v>
      </c>
      <c r="I1611" s="1">
        <f t="shared" si="51"/>
        <v>42998</v>
      </c>
      <c r="J1611" s="52">
        <v>4.9000000000000004</v>
      </c>
    </row>
    <row r="1612" spans="1:10" x14ac:dyDescent="0.15">
      <c r="A1612" s="1">
        <v>42998</v>
      </c>
      <c r="B1612" s="24" t="s">
        <v>78</v>
      </c>
      <c r="C1612" s="27">
        <v>0.60234953703703698</v>
      </c>
      <c r="D1612" s="25" t="s">
        <v>48</v>
      </c>
      <c r="E1612" s="25" t="s">
        <v>49</v>
      </c>
      <c r="F1612" s="52">
        <v>3</v>
      </c>
      <c r="G1612" s="52">
        <v>15625</v>
      </c>
      <c r="H1612" s="53">
        <f t="shared" si="50"/>
        <v>46875</v>
      </c>
      <c r="I1612" s="1">
        <f t="shared" si="51"/>
        <v>42998</v>
      </c>
      <c r="J1612" s="52">
        <v>14.7</v>
      </c>
    </row>
    <row r="1613" spans="1:10" x14ac:dyDescent="0.15">
      <c r="A1613" s="1">
        <v>42998</v>
      </c>
      <c r="B1613" s="24" t="s">
        <v>78</v>
      </c>
      <c r="C1613" s="27">
        <v>0.60234953703703698</v>
      </c>
      <c r="D1613" s="25" t="s">
        <v>48</v>
      </c>
      <c r="E1613" s="25" t="s">
        <v>49</v>
      </c>
      <c r="F1613" s="52">
        <v>1</v>
      </c>
      <c r="G1613" s="52">
        <v>15625</v>
      </c>
      <c r="H1613" s="53">
        <f t="shared" si="50"/>
        <v>15625</v>
      </c>
      <c r="I1613" s="1">
        <f t="shared" si="51"/>
        <v>42998</v>
      </c>
      <c r="J1613" s="52">
        <v>4.9000000000000004</v>
      </c>
    </row>
    <row r="1614" spans="1:10" x14ac:dyDescent="0.15">
      <c r="A1614" s="1">
        <v>42998</v>
      </c>
      <c r="B1614" s="24" t="s">
        <v>78</v>
      </c>
      <c r="C1614" s="27">
        <v>0.60234953703703698</v>
      </c>
      <c r="D1614" s="25" t="s">
        <v>48</v>
      </c>
      <c r="E1614" s="25" t="s">
        <v>49</v>
      </c>
      <c r="F1614" s="52">
        <v>2</v>
      </c>
      <c r="G1614" s="52">
        <v>15625</v>
      </c>
      <c r="H1614" s="53">
        <f t="shared" si="50"/>
        <v>31250</v>
      </c>
      <c r="I1614" s="1">
        <f t="shared" si="51"/>
        <v>42998</v>
      </c>
      <c r="J1614" s="52">
        <v>9.8000000000000007</v>
      </c>
    </row>
    <row r="1615" spans="1:10" x14ac:dyDescent="0.15">
      <c r="A1615" s="1">
        <v>42998</v>
      </c>
      <c r="B1615" s="24" t="s">
        <v>78</v>
      </c>
      <c r="C1615" s="27">
        <v>0.60234953703703698</v>
      </c>
      <c r="D1615" s="25" t="s">
        <v>48</v>
      </c>
      <c r="E1615" s="25" t="s">
        <v>49</v>
      </c>
      <c r="F1615" s="52">
        <v>5</v>
      </c>
      <c r="G1615" s="52">
        <v>15625</v>
      </c>
      <c r="H1615" s="53">
        <f t="shared" si="50"/>
        <v>78125</v>
      </c>
      <c r="I1615" s="1">
        <f t="shared" si="51"/>
        <v>42998</v>
      </c>
      <c r="J1615" s="52">
        <v>24.5</v>
      </c>
    </row>
    <row r="1616" spans="1:10" x14ac:dyDescent="0.15">
      <c r="A1616" s="1">
        <v>42998</v>
      </c>
      <c r="B1616" s="24" t="s">
        <v>78</v>
      </c>
      <c r="C1616" s="27">
        <v>0.60234953703703698</v>
      </c>
      <c r="D1616" s="25" t="s">
        <v>48</v>
      </c>
      <c r="E1616" s="25" t="s">
        <v>49</v>
      </c>
      <c r="F1616" s="52">
        <v>1</v>
      </c>
      <c r="G1616" s="52">
        <v>15625</v>
      </c>
      <c r="H1616" s="53">
        <f t="shared" si="50"/>
        <v>15625</v>
      </c>
      <c r="I1616" s="1">
        <f t="shared" si="51"/>
        <v>42998</v>
      </c>
      <c r="J1616" s="52">
        <v>4.9000000000000004</v>
      </c>
    </row>
    <row r="1617" spans="1:10" x14ac:dyDescent="0.15">
      <c r="A1617" s="1">
        <v>42998</v>
      </c>
      <c r="B1617" s="24" t="s">
        <v>78</v>
      </c>
      <c r="C1617" s="27">
        <v>0.60234953703703698</v>
      </c>
      <c r="D1617" s="25" t="s">
        <v>48</v>
      </c>
      <c r="E1617" s="25" t="s">
        <v>49</v>
      </c>
      <c r="F1617" s="52">
        <v>5</v>
      </c>
      <c r="G1617" s="52">
        <v>15625</v>
      </c>
      <c r="H1617" s="53">
        <f t="shared" si="50"/>
        <v>78125</v>
      </c>
      <c r="I1617" s="1">
        <f t="shared" si="51"/>
        <v>42998</v>
      </c>
      <c r="J1617" s="52">
        <v>24.5</v>
      </c>
    </row>
    <row r="1618" spans="1:10" x14ac:dyDescent="0.15">
      <c r="A1618" s="1">
        <v>42998</v>
      </c>
      <c r="B1618" s="24" t="s">
        <v>78</v>
      </c>
      <c r="C1618" s="27">
        <v>0.60234953703703698</v>
      </c>
      <c r="D1618" s="25" t="s">
        <v>48</v>
      </c>
      <c r="E1618" s="25" t="s">
        <v>49</v>
      </c>
      <c r="F1618" s="52">
        <v>1</v>
      </c>
      <c r="G1618" s="52">
        <v>15625</v>
      </c>
      <c r="H1618" s="53">
        <f t="shared" si="50"/>
        <v>15625</v>
      </c>
      <c r="I1618" s="1">
        <f t="shared" si="51"/>
        <v>42998</v>
      </c>
      <c r="J1618" s="52">
        <v>4.9000000000000004</v>
      </c>
    </row>
    <row r="1619" spans="1:10" x14ac:dyDescent="0.15">
      <c r="A1619" s="1">
        <v>42998</v>
      </c>
      <c r="B1619" s="24" t="s">
        <v>78</v>
      </c>
      <c r="C1619" s="27">
        <v>0.60234953703703698</v>
      </c>
      <c r="D1619" s="25" t="s">
        <v>48</v>
      </c>
      <c r="E1619" s="25" t="s">
        <v>49</v>
      </c>
      <c r="F1619" s="52">
        <v>1</v>
      </c>
      <c r="G1619" s="52">
        <v>15625</v>
      </c>
      <c r="H1619" s="53">
        <f t="shared" si="50"/>
        <v>15625</v>
      </c>
      <c r="I1619" s="1">
        <f t="shared" si="51"/>
        <v>42998</v>
      </c>
      <c r="J1619" s="52">
        <v>4.9000000000000004</v>
      </c>
    </row>
    <row r="1620" spans="1:10" x14ac:dyDescent="0.15">
      <c r="A1620" s="1">
        <v>42998</v>
      </c>
      <c r="B1620" s="24" t="s">
        <v>78</v>
      </c>
      <c r="C1620" s="27">
        <v>0.60234953703703698</v>
      </c>
      <c r="D1620" s="25" t="s">
        <v>48</v>
      </c>
      <c r="E1620" s="25" t="s">
        <v>49</v>
      </c>
      <c r="F1620" s="52">
        <v>10</v>
      </c>
      <c r="G1620" s="52">
        <v>15625</v>
      </c>
      <c r="H1620" s="53">
        <f t="shared" si="50"/>
        <v>156250</v>
      </c>
      <c r="I1620" s="1">
        <f t="shared" si="51"/>
        <v>42998</v>
      </c>
      <c r="J1620" s="52">
        <v>49</v>
      </c>
    </row>
    <row r="1621" spans="1:10" x14ac:dyDescent="0.15">
      <c r="A1621" s="1">
        <v>42998</v>
      </c>
      <c r="B1621" s="24" t="s">
        <v>78</v>
      </c>
      <c r="C1621" s="27">
        <v>0.60234953703703698</v>
      </c>
      <c r="D1621" s="25" t="s">
        <v>48</v>
      </c>
      <c r="E1621" s="25" t="s">
        <v>49</v>
      </c>
      <c r="F1621" s="52">
        <v>1</v>
      </c>
      <c r="G1621" s="52">
        <v>15625</v>
      </c>
      <c r="H1621" s="53">
        <f t="shared" si="50"/>
        <v>15625</v>
      </c>
      <c r="I1621" s="1">
        <f t="shared" si="51"/>
        <v>42998</v>
      </c>
      <c r="J1621" s="52">
        <v>4.9000000000000004</v>
      </c>
    </row>
    <row r="1622" spans="1:10" x14ac:dyDescent="0.15">
      <c r="A1622" s="1">
        <v>42998</v>
      </c>
      <c r="B1622" s="24" t="s">
        <v>78</v>
      </c>
      <c r="C1622" s="27">
        <v>0.60234953703703698</v>
      </c>
      <c r="D1622" s="25" t="s">
        <v>48</v>
      </c>
      <c r="E1622" s="25" t="s">
        <v>49</v>
      </c>
      <c r="F1622" s="52">
        <v>1</v>
      </c>
      <c r="G1622" s="52">
        <v>15625</v>
      </c>
      <c r="H1622" s="53">
        <f t="shared" si="50"/>
        <v>15625</v>
      </c>
      <c r="I1622" s="1">
        <f t="shared" si="51"/>
        <v>42998</v>
      </c>
      <c r="J1622" s="52">
        <v>4.9000000000000004</v>
      </c>
    </row>
    <row r="1623" spans="1:10" x14ac:dyDescent="0.15">
      <c r="A1623" s="1">
        <v>42998</v>
      </c>
      <c r="B1623" s="24" t="s">
        <v>78</v>
      </c>
      <c r="C1623" s="27">
        <v>0.60234953703703698</v>
      </c>
      <c r="D1623" s="25" t="s">
        <v>48</v>
      </c>
      <c r="E1623" s="25" t="s">
        <v>49</v>
      </c>
      <c r="F1623" s="52">
        <v>11</v>
      </c>
      <c r="G1623" s="52">
        <v>15625</v>
      </c>
      <c r="H1623" s="53">
        <f t="shared" si="50"/>
        <v>171875</v>
      </c>
      <c r="I1623" s="1">
        <f t="shared" si="51"/>
        <v>42998</v>
      </c>
      <c r="J1623" s="52">
        <v>53.9</v>
      </c>
    </row>
    <row r="1624" spans="1:10" x14ac:dyDescent="0.15">
      <c r="A1624" s="1">
        <v>42998</v>
      </c>
      <c r="B1624" s="24" t="s">
        <v>78</v>
      </c>
      <c r="C1624" s="27">
        <v>0.6025462962962963</v>
      </c>
      <c r="D1624" s="25" t="s">
        <v>48</v>
      </c>
      <c r="E1624" s="25" t="s">
        <v>49</v>
      </c>
      <c r="F1624" s="52">
        <v>10</v>
      </c>
      <c r="G1624" s="52">
        <v>15620</v>
      </c>
      <c r="H1624" s="53">
        <f t="shared" si="50"/>
        <v>156200</v>
      </c>
      <c r="I1624" s="1">
        <f t="shared" si="51"/>
        <v>42998</v>
      </c>
      <c r="J1624" s="52">
        <v>49</v>
      </c>
    </row>
    <row r="1625" spans="1:10" x14ac:dyDescent="0.15">
      <c r="A1625" s="1">
        <v>42998</v>
      </c>
      <c r="B1625" s="24" t="s">
        <v>83</v>
      </c>
      <c r="C1625" s="27">
        <v>0.60421296296296301</v>
      </c>
      <c r="D1625" s="25" t="s">
        <v>48</v>
      </c>
      <c r="E1625" s="25" t="s">
        <v>49</v>
      </c>
      <c r="F1625" s="52">
        <v>2</v>
      </c>
      <c r="G1625" s="52">
        <v>15625</v>
      </c>
      <c r="H1625" s="53">
        <f t="shared" si="50"/>
        <v>31250</v>
      </c>
      <c r="I1625" s="1">
        <f t="shared" si="51"/>
        <v>42998</v>
      </c>
      <c r="J1625" s="52">
        <v>9.8000000000000007</v>
      </c>
    </row>
    <row r="1626" spans="1:10" x14ac:dyDescent="0.15">
      <c r="A1626" s="1">
        <v>42998</v>
      </c>
      <c r="B1626" s="24" t="s">
        <v>83</v>
      </c>
      <c r="C1626" s="27">
        <v>0.60427083333333331</v>
      </c>
      <c r="D1626" s="25" t="s">
        <v>48</v>
      </c>
      <c r="E1626" s="25" t="s">
        <v>49</v>
      </c>
      <c r="F1626" s="52">
        <v>1</v>
      </c>
      <c r="G1626" s="52">
        <v>15625</v>
      </c>
      <c r="H1626" s="53">
        <f t="shared" si="50"/>
        <v>15625</v>
      </c>
      <c r="I1626" s="1">
        <f t="shared" si="51"/>
        <v>42998</v>
      </c>
      <c r="J1626" s="52">
        <v>4.9000000000000004</v>
      </c>
    </row>
    <row r="1627" spans="1:10" x14ac:dyDescent="0.15">
      <c r="A1627" s="1">
        <v>42998</v>
      </c>
      <c r="B1627" s="24" t="s">
        <v>83</v>
      </c>
      <c r="C1627" s="27">
        <v>0.60432870370370373</v>
      </c>
      <c r="D1627" s="25" t="s">
        <v>48</v>
      </c>
      <c r="E1627" s="25" t="s">
        <v>49</v>
      </c>
      <c r="F1627" s="52">
        <v>3</v>
      </c>
      <c r="G1627" s="52">
        <v>15620</v>
      </c>
      <c r="H1627" s="53">
        <f t="shared" si="50"/>
        <v>46860</v>
      </c>
      <c r="I1627" s="1">
        <f t="shared" si="51"/>
        <v>42998</v>
      </c>
      <c r="J1627" s="52">
        <v>14.7</v>
      </c>
    </row>
    <row r="1628" spans="1:10" x14ac:dyDescent="0.15">
      <c r="A1628" s="1">
        <v>42998</v>
      </c>
      <c r="B1628" s="24" t="s">
        <v>83</v>
      </c>
      <c r="C1628" s="27">
        <v>0.60438657407407403</v>
      </c>
      <c r="D1628" s="25" t="s">
        <v>48</v>
      </c>
      <c r="E1628" s="25" t="s">
        <v>49</v>
      </c>
      <c r="F1628" s="52">
        <v>2</v>
      </c>
      <c r="G1628" s="52">
        <v>15620</v>
      </c>
      <c r="H1628" s="53">
        <f t="shared" si="50"/>
        <v>31240</v>
      </c>
      <c r="I1628" s="1">
        <f t="shared" si="51"/>
        <v>42998</v>
      </c>
      <c r="J1628" s="52">
        <v>9.8000000000000007</v>
      </c>
    </row>
    <row r="1629" spans="1:10" x14ac:dyDescent="0.15">
      <c r="A1629" s="1">
        <v>42998</v>
      </c>
      <c r="B1629" s="24" t="s">
        <v>83</v>
      </c>
      <c r="C1629" s="27">
        <v>0.60503472222222221</v>
      </c>
      <c r="D1629" s="25" t="s">
        <v>50</v>
      </c>
      <c r="E1629" s="25" t="s">
        <v>47</v>
      </c>
      <c r="F1629" s="52">
        <v>2</v>
      </c>
      <c r="G1629" s="52">
        <v>15615</v>
      </c>
      <c r="H1629" s="53">
        <f t="shared" si="50"/>
        <v>31230</v>
      </c>
      <c r="I1629" s="1">
        <f t="shared" si="51"/>
        <v>42998</v>
      </c>
      <c r="J1629" s="52">
        <v>9.8000000000000007</v>
      </c>
    </row>
    <row r="1630" spans="1:10" x14ac:dyDescent="0.15">
      <c r="A1630" s="1">
        <v>42998</v>
      </c>
      <c r="B1630" s="24" t="s">
        <v>83</v>
      </c>
      <c r="C1630" s="27">
        <v>0.60503472222222221</v>
      </c>
      <c r="D1630" s="25" t="s">
        <v>50</v>
      </c>
      <c r="E1630" s="25" t="s">
        <v>47</v>
      </c>
      <c r="F1630" s="52">
        <v>1</v>
      </c>
      <c r="G1630" s="52">
        <v>15615</v>
      </c>
      <c r="H1630" s="53">
        <f t="shared" si="50"/>
        <v>15615</v>
      </c>
      <c r="I1630" s="1">
        <f t="shared" si="51"/>
        <v>42998</v>
      </c>
      <c r="J1630" s="52">
        <v>4.9000000000000004</v>
      </c>
    </row>
    <row r="1631" spans="1:10" x14ac:dyDescent="0.15">
      <c r="A1631" s="1">
        <v>42998</v>
      </c>
      <c r="B1631" s="24" t="s">
        <v>83</v>
      </c>
      <c r="C1631" s="27">
        <v>0.60503472222222221</v>
      </c>
      <c r="D1631" s="25" t="s">
        <v>50</v>
      </c>
      <c r="E1631" s="25" t="s">
        <v>47</v>
      </c>
      <c r="F1631" s="52">
        <v>1</v>
      </c>
      <c r="G1631" s="52">
        <v>15615</v>
      </c>
      <c r="H1631" s="53">
        <f t="shared" si="50"/>
        <v>15615</v>
      </c>
      <c r="I1631" s="1">
        <f t="shared" si="51"/>
        <v>42998</v>
      </c>
      <c r="J1631" s="52">
        <v>4.9000000000000004</v>
      </c>
    </row>
    <row r="1632" spans="1:10" x14ac:dyDescent="0.15">
      <c r="A1632" s="1">
        <v>42998</v>
      </c>
      <c r="B1632" s="24" t="s">
        <v>83</v>
      </c>
      <c r="C1632" s="27">
        <v>0.60503472222222221</v>
      </c>
      <c r="D1632" s="25" t="s">
        <v>50</v>
      </c>
      <c r="E1632" s="25" t="s">
        <v>47</v>
      </c>
      <c r="F1632" s="52">
        <v>2</v>
      </c>
      <c r="G1632" s="52">
        <v>15615</v>
      </c>
      <c r="H1632" s="53">
        <f t="shared" si="50"/>
        <v>31230</v>
      </c>
      <c r="I1632" s="1">
        <f t="shared" si="51"/>
        <v>42998</v>
      </c>
      <c r="J1632" s="52">
        <v>9.8000000000000007</v>
      </c>
    </row>
    <row r="1633" spans="1:10" x14ac:dyDescent="0.15">
      <c r="A1633" s="1">
        <v>42998</v>
      </c>
      <c r="B1633" s="24" t="s">
        <v>83</v>
      </c>
      <c r="C1633" s="27">
        <v>0.60503472222222221</v>
      </c>
      <c r="D1633" s="25" t="s">
        <v>50</v>
      </c>
      <c r="E1633" s="25" t="s">
        <v>47</v>
      </c>
      <c r="F1633" s="52">
        <v>2</v>
      </c>
      <c r="G1633" s="52">
        <v>15615</v>
      </c>
      <c r="H1633" s="53">
        <f t="shared" si="50"/>
        <v>31230</v>
      </c>
      <c r="I1633" s="1">
        <f t="shared" si="51"/>
        <v>42998</v>
      </c>
      <c r="J1633" s="52">
        <v>9.8000000000000007</v>
      </c>
    </row>
    <row r="1634" spans="1:10" x14ac:dyDescent="0.15">
      <c r="A1634" s="1">
        <v>42998</v>
      </c>
      <c r="B1634" s="24" t="s">
        <v>78</v>
      </c>
      <c r="C1634" s="27">
        <v>0.61995370370370373</v>
      </c>
      <c r="D1634" s="25" t="s">
        <v>50</v>
      </c>
      <c r="E1634" s="25" t="s">
        <v>47</v>
      </c>
      <c r="F1634" s="52">
        <v>4</v>
      </c>
      <c r="G1634" s="52">
        <v>15635</v>
      </c>
      <c r="H1634" s="53">
        <f t="shared" si="50"/>
        <v>62540</v>
      </c>
      <c r="I1634" s="1">
        <f t="shared" si="51"/>
        <v>42998</v>
      </c>
      <c r="J1634" s="52">
        <v>19.600000000000001</v>
      </c>
    </row>
    <row r="1635" spans="1:10" x14ac:dyDescent="0.15">
      <c r="A1635" s="1">
        <v>42998</v>
      </c>
      <c r="B1635" s="24" t="s">
        <v>82</v>
      </c>
      <c r="C1635" s="27">
        <v>0.61995370370370373</v>
      </c>
      <c r="D1635" s="25" t="s">
        <v>48</v>
      </c>
      <c r="E1635" s="25" t="s">
        <v>49</v>
      </c>
      <c r="F1635" s="52">
        <v>4</v>
      </c>
      <c r="G1635" s="52">
        <v>3791</v>
      </c>
      <c r="H1635" s="53">
        <f t="shared" si="50"/>
        <v>15164</v>
      </c>
      <c r="I1635" s="1">
        <f t="shared" si="51"/>
        <v>42998</v>
      </c>
      <c r="J1635" s="52">
        <v>8.8000000000000007</v>
      </c>
    </row>
    <row r="1636" spans="1:10" x14ac:dyDescent="0.15">
      <c r="A1636" s="1">
        <v>42998</v>
      </c>
      <c r="B1636" s="24" t="s">
        <v>82</v>
      </c>
      <c r="C1636" s="27">
        <v>0.62001157407407403</v>
      </c>
      <c r="D1636" s="25" t="s">
        <v>48</v>
      </c>
      <c r="E1636" s="25" t="s">
        <v>49</v>
      </c>
      <c r="F1636" s="52">
        <v>1</v>
      </c>
      <c r="G1636" s="52">
        <v>3790</v>
      </c>
      <c r="H1636" s="53">
        <f t="shared" si="50"/>
        <v>3790</v>
      </c>
      <c r="I1636" s="1">
        <f t="shared" si="51"/>
        <v>42998</v>
      </c>
      <c r="J1636" s="52">
        <v>2.2000000000000002</v>
      </c>
    </row>
    <row r="1637" spans="1:10" x14ac:dyDescent="0.15">
      <c r="A1637" s="1">
        <v>42998</v>
      </c>
      <c r="B1637" s="24" t="s">
        <v>82</v>
      </c>
      <c r="C1637" s="27">
        <v>0.62001157407407403</v>
      </c>
      <c r="D1637" s="25" t="s">
        <v>48</v>
      </c>
      <c r="E1637" s="25" t="s">
        <v>49</v>
      </c>
      <c r="F1637" s="52">
        <v>2</v>
      </c>
      <c r="G1637" s="52">
        <v>3790</v>
      </c>
      <c r="H1637" s="53">
        <f t="shared" si="50"/>
        <v>7580</v>
      </c>
      <c r="I1637" s="1">
        <f t="shared" si="51"/>
        <v>42998</v>
      </c>
      <c r="J1637" s="52">
        <v>4.4000000000000004</v>
      </c>
    </row>
    <row r="1638" spans="1:10" x14ac:dyDescent="0.15">
      <c r="A1638" s="1">
        <v>42998</v>
      </c>
      <c r="B1638" s="24" t="s">
        <v>82</v>
      </c>
      <c r="C1638" s="27">
        <v>0.62001157407407403</v>
      </c>
      <c r="D1638" s="25" t="s">
        <v>48</v>
      </c>
      <c r="E1638" s="25" t="s">
        <v>49</v>
      </c>
      <c r="F1638" s="52">
        <v>1</v>
      </c>
      <c r="G1638" s="52">
        <v>3790</v>
      </c>
      <c r="H1638" s="53">
        <f t="shared" si="50"/>
        <v>3790</v>
      </c>
      <c r="I1638" s="1">
        <f t="shared" si="51"/>
        <v>42998</v>
      </c>
      <c r="J1638" s="52">
        <v>2.2000000000000002</v>
      </c>
    </row>
    <row r="1639" spans="1:10" x14ac:dyDescent="0.15">
      <c r="A1639" s="1">
        <v>42998</v>
      </c>
      <c r="B1639" s="24" t="s">
        <v>82</v>
      </c>
      <c r="C1639" s="27">
        <v>0.62006944444444445</v>
      </c>
      <c r="D1639" s="25" t="s">
        <v>48</v>
      </c>
      <c r="E1639" s="25" t="s">
        <v>49</v>
      </c>
      <c r="F1639" s="52">
        <v>3</v>
      </c>
      <c r="G1639" s="52">
        <v>3790</v>
      </c>
      <c r="H1639" s="53">
        <f t="shared" si="50"/>
        <v>11370</v>
      </c>
      <c r="I1639" s="1">
        <f t="shared" si="51"/>
        <v>42998</v>
      </c>
      <c r="J1639" s="52">
        <v>6.6</v>
      </c>
    </row>
    <row r="1640" spans="1:10" x14ac:dyDescent="0.15">
      <c r="A1640" s="1">
        <v>42998</v>
      </c>
      <c r="B1640" s="24" t="s">
        <v>82</v>
      </c>
      <c r="C1640" s="27">
        <v>0.62006944444444445</v>
      </c>
      <c r="D1640" s="25" t="s">
        <v>48</v>
      </c>
      <c r="E1640" s="25" t="s">
        <v>49</v>
      </c>
      <c r="F1640" s="52">
        <v>1</v>
      </c>
      <c r="G1640" s="52">
        <v>3790</v>
      </c>
      <c r="H1640" s="53">
        <f t="shared" si="50"/>
        <v>3790</v>
      </c>
      <c r="I1640" s="1">
        <f t="shared" si="51"/>
        <v>42998</v>
      </c>
      <c r="J1640" s="52">
        <v>2.2000000000000002</v>
      </c>
    </row>
    <row r="1641" spans="1:10" x14ac:dyDescent="0.15">
      <c r="A1641" s="1">
        <v>42998</v>
      </c>
      <c r="B1641" s="24" t="s">
        <v>82</v>
      </c>
      <c r="C1641" s="27">
        <v>0.62012731481481487</v>
      </c>
      <c r="D1641" s="25" t="s">
        <v>48</v>
      </c>
      <c r="E1641" s="25" t="s">
        <v>49</v>
      </c>
      <c r="F1641" s="52">
        <v>4</v>
      </c>
      <c r="G1641" s="52">
        <v>3791</v>
      </c>
      <c r="H1641" s="53">
        <f t="shared" si="50"/>
        <v>15164</v>
      </c>
      <c r="I1641" s="1">
        <f t="shared" si="51"/>
        <v>42998</v>
      </c>
      <c r="J1641" s="52">
        <v>8.8000000000000007</v>
      </c>
    </row>
    <row r="1642" spans="1:10" x14ac:dyDescent="0.15">
      <c r="A1642" s="1">
        <v>42998</v>
      </c>
      <c r="B1642" s="24" t="s">
        <v>82</v>
      </c>
      <c r="C1642" s="27">
        <v>0.62024305555555559</v>
      </c>
      <c r="D1642" s="25" t="s">
        <v>48</v>
      </c>
      <c r="E1642" s="25" t="s">
        <v>49</v>
      </c>
      <c r="F1642" s="52">
        <v>1</v>
      </c>
      <c r="G1642" s="52">
        <v>3790</v>
      </c>
      <c r="H1642" s="53">
        <f t="shared" si="50"/>
        <v>3790</v>
      </c>
      <c r="I1642" s="1">
        <f t="shared" si="51"/>
        <v>42998</v>
      </c>
      <c r="J1642" s="52">
        <v>2.2000000000000002</v>
      </c>
    </row>
    <row r="1643" spans="1:10" x14ac:dyDescent="0.15">
      <c r="A1643" s="1">
        <v>42998</v>
      </c>
      <c r="B1643" s="24" t="s">
        <v>82</v>
      </c>
      <c r="C1643" s="27">
        <v>0.62024305555555559</v>
      </c>
      <c r="D1643" s="25" t="s">
        <v>48</v>
      </c>
      <c r="E1643" s="25" t="s">
        <v>49</v>
      </c>
      <c r="F1643" s="52">
        <v>1</v>
      </c>
      <c r="G1643" s="52">
        <v>3790</v>
      </c>
      <c r="H1643" s="53">
        <f t="shared" si="50"/>
        <v>3790</v>
      </c>
      <c r="I1643" s="1">
        <f t="shared" si="51"/>
        <v>42998</v>
      </c>
      <c r="J1643" s="52">
        <v>2.2000000000000002</v>
      </c>
    </row>
    <row r="1644" spans="1:10" x14ac:dyDescent="0.15">
      <c r="A1644" s="1">
        <v>42998</v>
      </c>
      <c r="B1644" s="24" t="s">
        <v>82</v>
      </c>
      <c r="C1644" s="27">
        <v>0.62024305555555559</v>
      </c>
      <c r="D1644" s="25" t="s">
        <v>48</v>
      </c>
      <c r="E1644" s="25" t="s">
        <v>49</v>
      </c>
      <c r="F1644" s="52">
        <v>1</v>
      </c>
      <c r="G1644" s="52">
        <v>3790</v>
      </c>
      <c r="H1644" s="53">
        <f t="shared" si="50"/>
        <v>3790</v>
      </c>
      <c r="I1644" s="1">
        <f t="shared" si="51"/>
        <v>42998</v>
      </c>
      <c r="J1644" s="52">
        <v>2.2000000000000002</v>
      </c>
    </row>
    <row r="1645" spans="1:10" x14ac:dyDescent="0.15">
      <c r="A1645" s="1">
        <v>42998</v>
      </c>
      <c r="B1645" s="24" t="s">
        <v>82</v>
      </c>
      <c r="C1645" s="27">
        <v>0.62024305555555559</v>
      </c>
      <c r="D1645" s="25" t="s">
        <v>48</v>
      </c>
      <c r="E1645" s="25" t="s">
        <v>49</v>
      </c>
      <c r="F1645" s="52">
        <v>1</v>
      </c>
      <c r="G1645" s="52">
        <v>3790</v>
      </c>
      <c r="H1645" s="53">
        <f t="shared" si="50"/>
        <v>3790</v>
      </c>
      <c r="I1645" s="1">
        <f t="shared" si="51"/>
        <v>42998</v>
      </c>
      <c r="J1645" s="52">
        <v>2.2000000000000002</v>
      </c>
    </row>
    <row r="1646" spans="1:10" x14ac:dyDescent="0.15">
      <c r="A1646" s="1">
        <v>42998</v>
      </c>
      <c r="B1646" s="24" t="s">
        <v>82</v>
      </c>
      <c r="C1646" s="27">
        <v>0.62041666666666673</v>
      </c>
      <c r="D1646" s="25" t="s">
        <v>48</v>
      </c>
      <c r="E1646" s="25" t="s">
        <v>49</v>
      </c>
      <c r="F1646" s="52">
        <v>1</v>
      </c>
      <c r="G1646" s="52">
        <v>3788</v>
      </c>
      <c r="H1646" s="53">
        <f t="shared" si="50"/>
        <v>3788</v>
      </c>
      <c r="I1646" s="1">
        <f t="shared" si="51"/>
        <v>42998</v>
      </c>
      <c r="J1646" s="52">
        <v>2.2000000000000002</v>
      </c>
    </row>
    <row r="1647" spans="1:10" x14ac:dyDescent="0.15">
      <c r="A1647" s="1">
        <v>42998</v>
      </c>
      <c r="B1647" s="24" t="s">
        <v>82</v>
      </c>
      <c r="C1647" s="27">
        <v>0.62041666666666673</v>
      </c>
      <c r="D1647" s="25" t="s">
        <v>48</v>
      </c>
      <c r="E1647" s="25" t="s">
        <v>49</v>
      </c>
      <c r="F1647" s="52">
        <v>1</v>
      </c>
      <c r="G1647" s="52">
        <v>3788</v>
      </c>
      <c r="H1647" s="53">
        <f t="shared" si="50"/>
        <v>3788</v>
      </c>
      <c r="I1647" s="1">
        <f t="shared" si="51"/>
        <v>42998</v>
      </c>
      <c r="J1647" s="52">
        <v>2.2000000000000002</v>
      </c>
    </row>
    <row r="1648" spans="1:10" x14ac:dyDescent="0.15">
      <c r="A1648" s="1">
        <v>42998</v>
      </c>
      <c r="B1648" s="24" t="s">
        <v>82</v>
      </c>
      <c r="C1648" s="27">
        <v>0.62041666666666673</v>
      </c>
      <c r="D1648" s="25" t="s">
        <v>48</v>
      </c>
      <c r="E1648" s="25" t="s">
        <v>49</v>
      </c>
      <c r="F1648" s="52">
        <v>1</v>
      </c>
      <c r="G1648" s="52">
        <v>3788</v>
      </c>
      <c r="H1648" s="53">
        <f t="shared" si="50"/>
        <v>3788</v>
      </c>
      <c r="I1648" s="1">
        <f t="shared" si="51"/>
        <v>42998</v>
      </c>
      <c r="J1648" s="52">
        <v>2.2000000000000002</v>
      </c>
    </row>
    <row r="1649" spans="1:10" x14ac:dyDescent="0.15">
      <c r="A1649" s="1">
        <v>42998</v>
      </c>
      <c r="B1649" s="24" t="s">
        <v>82</v>
      </c>
      <c r="C1649" s="27">
        <v>0.62041666666666673</v>
      </c>
      <c r="D1649" s="25" t="s">
        <v>48</v>
      </c>
      <c r="E1649" s="25" t="s">
        <v>49</v>
      </c>
      <c r="F1649" s="52">
        <v>1</v>
      </c>
      <c r="G1649" s="52">
        <v>3788</v>
      </c>
      <c r="H1649" s="53">
        <f t="shared" si="50"/>
        <v>3788</v>
      </c>
      <c r="I1649" s="1">
        <f t="shared" si="51"/>
        <v>42998</v>
      </c>
      <c r="J1649" s="52">
        <v>2.2000000000000002</v>
      </c>
    </row>
    <row r="1650" spans="1:10" x14ac:dyDescent="0.15">
      <c r="A1650" s="1">
        <v>42998</v>
      </c>
      <c r="B1650" s="24" t="s">
        <v>82</v>
      </c>
      <c r="C1650" s="27">
        <v>0.62047453703703703</v>
      </c>
      <c r="D1650" s="25" t="s">
        <v>48</v>
      </c>
      <c r="E1650" s="25" t="s">
        <v>49</v>
      </c>
      <c r="F1650" s="52">
        <v>4</v>
      </c>
      <c r="G1650" s="52">
        <v>3788</v>
      </c>
      <c r="H1650" s="53">
        <f t="shared" si="50"/>
        <v>15152</v>
      </c>
      <c r="I1650" s="1">
        <f t="shared" si="51"/>
        <v>42998</v>
      </c>
      <c r="J1650" s="52">
        <v>8.8000000000000007</v>
      </c>
    </row>
    <row r="1651" spans="1:10" x14ac:dyDescent="0.15">
      <c r="A1651" s="1">
        <v>42998</v>
      </c>
      <c r="B1651" s="24" t="s">
        <v>82</v>
      </c>
      <c r="C1651" s="27">
        <v>0.62309027777777781</v>
      </c>
      <c r="D1651" s="25" t="s">
        <v>50</v>
      </c>
      <c r="E1651" s="25" t="s">
        <v>47</v>
      </c>
      <c r="F1651" s="52">
        <v>1</v>
      </c>
      <c r="G1651" s="52">
        <v>3800</v>
      </c>
      <c r="H1651" s="53">
        <f t="shared" si="50"/>
        <v>3800</v>
      </c>
      <c r="I1651" s="1">
        <f t="shared" si="51"/>
        <v>42998</v>
      </c>
      <c r="J1651" s="52">
        <v>2.2000000000000002</v>
      </c>
    </row>
    <row r="1652" spans="1:10" x14ac:dyDescent="0.15">
      <c r="A1652" s="1">
        <v>42998</v>
      </c>
      <c r="B1652" s="24" t="s">
        <v>82</v>
      </c>
      <c r="C1652" s="27">
        <v>0.62309027777777781</v>
      </c>
      <c r="D1652" s="25" t="s">
        <v>50</v>
      </c>
      <c r="E1652" s="25" t="s">
        <v>47</v>
      </c>
      <c r="F1652" s="52">
        <v>1</v>
      </c>
      <c r="G1652" s="52">
        <v>3800</v>
      </c>
      <c r="H1652" s="53">
        <f t="shared" si="50"/>
        <v>3800</v>
      </c>
      <c r="I1652" s="1">
        <f t="shared" si="51"/>
        <v>42998</v>
      </c>
      <c r="J1652" s="52">
        <v>2.2000000000000002</v>
      </c>
    </row>
    <row r="1653" spans="1:10" x14ac:dyDescent="0.15">
      <c r="A1653" s="1">
        <v>42998</v>
      </c>
      <c r="B1653" s="24" t="s">
        <v>82</v>
      </c>
      <c r="C1653" s="27">
        <v>0.62309027777777781</v>
      </c>
      <c r="D1653" s="25" t="s">
        <v>50</v>
      </c>
      <c r="E1653" s="25" t="s">
        <v>47</v>
      </c>
      <c r="F1653" s="52">
        <v>2</v>
      </c>
      <c r="G1653" s="52">
        <v>3800</v>
      </c>
      <c r="H1653" s="53">
        <f t="shared" si="50"/>
        <v>7600</v>
      </c>
      <c r="I1653" s="1">
        <f t="shared" si="51"/>
        <v>42998</v>
      </c>
      <c r="J1653" s="52">
        <v>4.4000000000000004</v>
      </c>
    </row>
    <row r="1654" spans="1:10" x14ac:dyDescent="0.15">
      <c r="A1654" s="1">
        <v>42998</v>
      </c>
      <c r="B1654" s="24" t="s">
        <v>82</v>
      </c>
      <c r="C1654" s="27">
        <v>0.62320601851851853</v>
      </c>
      <c r="D1654" s="25" t="s">
        <v>50</v>
      </c>
      <c r="E1654" s="25" t="s">
        <v>47</v>
      </c>
      <c r="F1654" s="52">
        <v>4</v>
      </c>
      <c r="G1654" s="52">
        <v>3805</v>
      </c>
      <c r="H1654" s="53">
        <f t="shared" si="50"/>
        <v>15220</v>
      </c>
      <c r="I1654" s="1">
        <f t="shared" si="51"/>
        <v>42998</v>
      </c>
      <c r="J1654" s="52">
        <v>8.8000000000000007</v>
      </c>
    </row>
    <row r="1655" spans="1:10" x14ac:dyDescent="0.15">
      <c r="A1655" s="1">
        <v>42998</v>
      </c>
      <c r="B1655" s="24" t="s">
        <v>82</v>
      </c>
      <c r="C1655" s="27">
        <v>0.62326388888888895</v>
      </c>
      <c r="D1655" s="25" t="s">
        <v>50</v>
      </c>
      <c r="E1655" s="25" t="s">
        <v>47</v>
      </c>
      <c r="F1655" s="52">
        <v>4</v>
      </c>
      <c r="G1655" s="52">
        <v>3803</v>
      </c>
      <c r="H1655" s="53">
        <f t="shared" si="50"/>
        <v>15212</v>
      </c>
      <c r="I1655" s="1">
        <f t="shared" si="51"/>
        <v>42998</v>
      </c>
      <c r="J1655" s="52">
        <v>8.8000000000000007</v>
      </c>
    </row>
    <row r="1656" spans="1:10" x14ac:dyDescent="0.15">
      <c r="A1656" s="1">
        <v>42998</v>
      </c>
      <c r="B1656" s="24" t="s">
        <v>82</v>
      </c>
      <c r="C1656" s="27">
        <v>0.62332175925925926</v>
      </c>
      <c r="D1656" s="25" t="s">
        <v>50</v>
      </c>
      <c r="E1656" s="25" t="s">
        <v>47</v>
      </c>
      <c r="F1656" s="52">
        <v>1</v>
      </c>
      <c r="G1656" s="52">
        <v>3805</v>
      </c>
      <c r="H1656" s="53">
        <f t="shared" si="50"/>
        <v>3805</v>
      </c>
      <c r="I1656" s="1">
        <f t="shared" si="51"/>
        <v>42998</v>
      </c>
      <c r="J1656" s="52">
        <v>2.2000000000000002</v>
      </c>
    </row>
    <row r="1657" spans="1:10" x14ac:dyDescent="0.15">
      <c r="A1657" s="1">
        <v>42998</v>
      </c>
      <c r="B1657" s="24" t="s">
        <v>82</v>
      </c>
      <c r="C1657" s="27">
        <v>0.62332175925925926</v>
      </c>
      <c r="D1657" s="25" t="s">
        <v>50</v>
      </c>
      <c r="E1657" s="25" t="s">
        <v>47</v>
      </c>
      <c r="F1657" s="52">
        <v>1</v>
      </c>
      <c r="G1657" s="52">
        <v>3805</v>
      </c>
      <c r="H1657" s="53">
        <f t="shared" si="50"/>
        <v>3805</v>
      </c>
      <c r="I1657" s="1">
        <f t="shared" si="51"/>
        <v>42998</v>
      </c>
      <c r="J1657" s="52">
        <v>2.2000000000000002</v>
      </c>
    </row>
    <row r="1658" spans="1:10" x14ac:dyDescent="0.15">
      <c r="A1658" s="1">
        <v>42998</v>
      </c>
      <c r="B1658" s="24" t="s">
        <v>82</v>
      </c>
      <c r="C1658" s="27">
        <v>0.62332175925925926</v>
      </c>
      <c r="D1658" s="25" t="s">
        <v>50</v>
      </c>
      <c r="E1658" s="25" t="s">
        <v>47</v>
      </c>
      <c r="F1658" s="52">
        <v>1</v>
      </c>
      <c r="G1658" s="52">
        <v>3805</v>
      </c>
      <c r="H1658" s="53">
        <f t="shared" si="50"/>
        <v>3805</v>
      </c>
      <c r="I1658" s="1">
        <f t="shared" si="51"/>
        <v>42998</v>
      </c>
      <c r="J1658" s="52">
        <v>2.2000000000000002</v>
      </c>
    </row>
    <row r="1659" spans="1:10" x14ac:dyDescent="0.15">
      <c r="A1659" s="1">
        <v>42998</v>
      </c>
      <c r="B1659" s="24" t="s">
        <v>82</v>
      </c>
      <c r="C1659" s="27">
        <v>0.62332175925925926</v>
      </c>
      <c r="D1659" s="25" t="s">
        <v>50</v>
      </c>
      <c r="E1659" s="25" t="s">
        <v>47</v>
      </c>
      <c r="F1659" s="52">
        <v>1</v>
      </c>
      <c r="G1659" s="52">
        <v>3805</v>
      </c>
      <c r="H1659" s="53">
        <f t="shared" si="50"/>
        <v>3805</v>
      </c>
      <c r="I1659" s="1">
        <f t="shared" si="51"/>
        <v>42998</v>
      </c>
      <c r="J1659" s="52">
        <v>2.2000000000000002</v>
      </c>
    </row>
    <row r="1660" spans="1:10" x14ac:dyDescent="0.15">
      <c r="A1660" s="1">
        <v>42998</v>
      </c>
      <c r="B1660" s="24" t="s">
        <v>82</v>
      </c>
      <c r="C1660" s="27">
        <v>0.624537037037037</v>
      </c>
      <c r="D1660" s="25" t="s">
        <v>50</v>
      </c>
      <c r="E1660" s="25" t="s">
        <v>47</v>
      </c>
      <c r="F1660" s="52">
        <v>4</v>
      </c>
      <c r="G1660" s="52">
        <v>3804</v>
      </c>
      <c r="H1660" s="53">
        <f t="shared" si="50"/>
        <v>15216</v>
      </c>
      <c r="I1660" s="1">
        <f t="shared" si="51"/>
        <v>42998</v>
      </c>
      <c r="J1660" s="52">
        <v>8.8000000000000007</v>
      </c>
    </row>
    <row r="1661" spans="1:10" x14ac:dyDescent="0.15">
      <c r="A1661" s="1">
        <v>42998</v>
      </c>
      <c r="B1661" s="24" t="s">
        <v>82</v>
      </c>
      <c r="C1661" s="27">
        <v>0.62459490740740742</v>
      </c>
      <c r="D1661" s="25" t="s">
        <v>50</v>
      </c>
      <c r="E1661" s="25" t="s">
        <v>47</v>
      </c>
      <c r="F1661" s="52">
        <v>4</v>
      </c>
      <c r="G1661" s="52">
        <v>3804</v>
      </c>
      <c r="H1661" s="53">
        <f t="shared" si="50"/>
        <v>15216</v>
      </c>
      <c r="I1661" s="1">
        <f t="shared" si="51"/>
        <v>42998</v>
      </c>
      <c r="J1661" s="52">
        <v>8.8000000000000007</v>
      </c>
    </row>
    <row r="1662" spans="1:10" x14ac:dyDescent="0.15">
      <c r="A1662" s="1">
        <v>42998</v>
      </c>
      <c r="B1662" s="24" t="s">
        <v>82</v>
      </c>
      <c r="C1662" s="27">
        <v>0.62465277777777783</v>
      </c>
      <c r="D1662" s="25" t="s">
        <v>50</v>
      </c>
      <c r="E1662" s="25" t="s">
        <v>47</v>
      </c>
      <c r="F1662" s="52">
        <v>4</v>
      </c>
      <c r="G1662" s="52">
        <v>3804</v>
      </c>
      <c r="H1662" s="53">
        <f t="shared" si="50"/>
        <v>15216</v>
      </c>
      <c r="I1662" s="1">
        <f t="shared" si="51"/>
        <v>42998</v>
      </c>
      <c r="J1662" s="52">
        <v>8.8000000000000007</v>
      </c>
    </row>
    <row r="1663" spans="1:10" x14ac:dyDescent="0.15">
      <c r="A1663" s="1">
        <v>42999</v>
      </c>
      <c r="B1663" s="24" t="s">
        <v>78</v>
      </c>
      <c r="C1663" s="27">
        <v>0.62390046296296298</v>
      </c>
      <c r="D1663" s="25" t="s">
        <v>48</v>
      </c>
      <c r="E1663" s="25" t="s">
        <v>49</v>
      </c>
      <c r="F1663" s="52">
        <v>3</v>
      </c>
      <c r="G1663" s="52">
        <v>15425</v>
      </c>
      <c r="H1663" s="53">
        <f t="shared" si="50"/>
        <v>46275</v>
      </c>
      <c r="I1663" s="1">
        <f t="shared" si="51"/>
        <v>42999</v>
      </c>
      <c r="J1663" s="52">
        <v>14.7</v>
      </c>
    </row>
    <row r="1664" spans="1:10" x14ac:dyDescent="0.15">
      <c r="A1664" s="1">
        <v>42999</v>
      </c>
      <c r="B1664" s="24" t="s">
        <v>82</v>
      </c>
      <c r="C1664" s="27">
        <v>0.62390046296296298</v>
      </c>
      <c r="D1664" s="25" t="s">
        <v>48</v>
      </c>
      <c r="E1664" s="25" t="s">
        <v>49</v>
      </c>
      <c r="F1664" s="52">
        <v>1</v>
      </c>
      <c r="G1664" s="52">
        <v>3793</v>
      </c>
      <c r="H1664" s="53">
        <f t="shared" si="50"/>
        <v>3793</v>
      </c>
      <c r="I1664" s="1">
        <f t="shared" si="51"/>
        <v>42999</v>
      </c>
      <c r="J1664" s="52">
        <v>2.2000000000000002</v>
      </c>
    </row>
    <row r="1665" spans="1:10" x14ac:dyDescent="0.15">
      <c r="A1665" s="1">
        <v>42999</v>
      </c>
      <c r="B1665" s="24" t="s">
        <v>82</v>
      </c>
      <c r="C1665" s="27">
        <v>0.62390046296296298</v>
      </c>
      <c r="D1665" s="25" t="s">
        <v>48</v>
      </c>
      <c r="E1665" s="25" t="s">
        <v>49</v>
      </c>
      <c r="F1665" s="52">
        <v>1</v>
      </c>
      <c r="G1665" s="52">
        <v>3793</v>
      </c>
      <c r="H1665" s="53">
        <f t="shared" si="50"/>
        <v>3793</v>
      </c>
      <c r="I1665" s="1">
        <f t="shared" si="51"/>
        <v>42999</v>
      </c>
      <c r="J1665" s="52">
        <v>2.2000000000000002</v>
      </c>
    </row>
    <row r="1666" spans="1:10" x14ac:dyDescent="0.15">
      <c r="A1666" s="1">
        <v>42999</v>
      </c>
      <c r="B1666" s="24" t="s">
        <v>82</v>
      </c>
      <c r="C1666" s="27">
        <v>0.62390046296296298</v>
      </c>
      <c r="D1666" s="25" t="s">
        <v>48</v>
      </c>
      <c r="E1666" s="25" t="s">
        <v>49</v>
      </c>
      <c r="F1666" s="52">
        <v>1</v>
      </c>
      <c r="G1666" s="52">
        <v>3793</v>
      </c>
      <c r="H1666" s="53">
        <f t="shared" ref="H1666:H1729" si="52">G1666*F1666</f>
        <v>3793</v>
      </c>
      <c r="I1666" s="1">
        <f t="shared" ref="I1666:I1729" si="53">IF(C1666&gt;0.7046875,WORKDAY(A1666,-1),A1666)</f>
        <v>42999</v>
      </c>
      <c r="J1666" s="52">
        <v>2.2000000000000002</v>
      </c>
    </row>
    <row r="1667" spans="1:10" x14ac:dyDescent="0.15">
      <c r="A1667" s="1">
        <v>42999</v>
      </c>
      <c r="B1667" s="24" t="s">
        <v>78</v>
      </c>
      <c r="C1667" s="27">
        <v>0.62395833333333328</v>
      </c>
      <c r="D1667" s="25" t="s">
        <v>48</v>
      </c>
      <c r="E1667" s="25" t="s">
        <v>49</v>
      </c>
      <c r="F1667" s="52">
        <v>3</v>
      </c>
      <c r="G1667" s="52">
        <v>15425</v>
      </c>
      <c r="H1667" s="53">
        <f t="shared" si="52"/>
        <v>46275</v>
      </c>
      <c r="I1667" s="1">
        <f t="shared" si="53"/>
        <v>42999</v>
      </c>
      <c r="J1667" s="52">
        <v>14.7</v>
      </c>
    </row>
    <row r="1668" spans="1:10" x14ac:dyDescent="0.15">
      <c r="A1668" s="1">
        <v>42999</v>
      </c>
      <c r="B1668" s="24" t="s">
        <v>82</v>
      </c>
      <c r="C1668" s="27">
        <v>0.62395833333333328</v>
      </c>
      <c r="D1668" s="25" t="s">
        <v>48</v>
      </c>
      <c r="E1668" s="25" t="s">
        <v>49</v>
      </c>
      <c r="F1668" s="52">
        <v>1</v>
      </c>
      <c r="G1668" s="52">
        <v>3792</v>
      </c>
      <c r="H1668" s="53">
        <f t="shared" si="52"/>
        <v>3792</v>
      </c>
      <c r="I1668" s="1">
        <f t="shared" si="53"/>
        <v>42999</v>
      </c>
      <c r="J1668" s="52">
        <v>2.2000000000000002</v>
      </c>
    </row>
    <row r="1669" spans="1:10" x14ac:dyDescent="0.15">
      <c r="A1669" s="1">
        <v>42999</v>
      </c>
      <c r="B1669" s="24" t="s">
        <v>78</v>
      </c>
      <c r="C1669" s="27">
        <v>0.6240162037037037</v>
      </c>
      <c r="D1669" s="25" t="s">
        <v>48</v>
      </c>
      <c r="E1669" s="25" t="s">
        <v>49</v>
      </c>
      <c r="F1669" s="52">
        <v>3</v>
      </c>
      <c r="G1669" s="52">
        <v>15425</v>
      </c>
      <c r="H1669" s="53">
        <f t="shared" si="52"/>
        <v>46275</v>
      </c>
      <c r="I1669" s="1">
        <f t="shared" si="53"/>
        <v>42999</v>
      </c>
      <c r="J1669" s="52">
        <v>14.7</v>
      </c>
    </row>
    <row r="1670" spans="1:10" x14ac:dyDescent="0.15">
      <c r="A1670" s="1">
        <v>42999</v>
      </c>
      <c r="B1670" s="24" t="s">
        <v>82</v>
      </c>
      <c r="C1670" s="27">
        <v>0.6240162037037037</v>
      </c>
      <c r="D1670" s="25" t="s">
        <v>48</v>
      </c>
      <c r="E1670" s="25" t="s">
        <v>49</v>
      </c>
      <c r="F1670" s="52">
        <v>3</v>
      </c>
      <c r="G1670" s="52">
        <v>3791</v>
      </c>
      <c r="H1670" s="53">
        <f t="shared" si="52"/>
        <v>11373</v>
      </c>
      <c r="I1670" s="1">
        <f t="shared" si="53"/>
        <v>42999</v>
      </c>
      <c r="J1670" s="52">
        <v>6.6</v>
      </c>
    </row>
    <row r="1671" spans="1:10" x14ac:dyDescent="0.15">
      <c r="A1671" s="1">
        <v>42999</v>
      </c>
      <c r="B1671" s="24" t="s">
        <v>78</v>
      </c>
      <c r="C1671" s="27">
        <v>0.62407407407407411</v>
      </c>
      <c r="D1671" s="25" t="s">
        <v>48</v>
      </c>
      <c r="E1671" s="25" t="s">
        <v>49</v>
      </c>
      <c r="F1671" s="52">
        <v>3</v>
      </c>
      <c r="G1671" s="52">
        <v>15425</v>
      </c>
      <c r="H1671" s="53">
        <f t="shared" si="52"/>
        <v>46275</v>
      </c>
      <c r="I1671" s="1">
        <f t="shared" si="53"/>
        <v>42999</v>
      </c>
      <c r="J1671" s="52">
        <v>14.7</v>
      </c>
    </row>
    <row r="1672" spans="1:10" x14ac:dyDescent="0.15">
      <c r="A1672" s="1">
        <v>42999</v>
      </c>
      <c r="B1672" s="24" t="s">
        <v>82</v>
      </c>
      <c r="C1672" s="27">
        <v>0.62407407407407411</v>
      </c>
      <c r="D1672" s="25" t="s">
        <v>48</v>
      </c>
      <c r="E1672" s="25" t="s">
        <v>49</v>
      </c>
      <c r="F1672" s="52">
        <v>2</v>
      </c>
      <c r="G1672" s="52">
        <v>3791</v>
      </c>
      <c r="H1672" s="53">
        <f t="shared" si="52"/>
        <v>7582</v>
      </c>
      <c r="I1672" s="1">
        <f t="shared" si="53"/>
        <v>42999</v>
      </c>
      <c r="J1672" s="52">
        <v>4.4000000000000004</v>
      </c>
    </row>
    <row r="1673" spans="1:10" x14ac:dyDescent="0.15">
      <c r="A1673" s="1">
        <v>42999</v>
      </c>
      <c r="B1673" s="24" t="s">
        <v>82</v>
      </c>
      <c r="C1673" s="27">
        <v>0.62407407407407411</v>
      </c>
      <c r="D1673" s="25" t="s">
        <v>48</v>
      </c>
      <c r="E1673" s="25" t="s">
        <v>49</v>
      </c>
      <c r="F1673" s="52">
        <v>1</v>
      </c>
      <c r="G1673" s="52">
        <v>3791</v>
      </c>
      <c r="H1673" s="53">
        <f t="shared" si="52"/>
        <v>3791</v>
      </c>
      <c r="I1673" s="1">
        <f t="shared" si="53"/>
        <v>42999</v>
      </c>
      <c r="J1673" s="52">
        <v>2.2000000000000002</v>
      </c>
    </row>
    <row r="1674" spans="1:10" x14ac:dyDescent="0.15">
      <c r="A1674" s="1">
        <v>42999</v>
      </c>
      <c r="B1674" s="24" t="s">
        <v>82</v>
      </c>
      <c r="C1674" s="27">
        <v>0.62413194444444442</v>
      </c>
      <c r="D1674" s="25" t="s">
        <v>48</v>
      </c>
      <c r="E1674" s="25" t="s">
        <v>49</v>
      </c>
      <c r="F1674" s="52">
        <v>2</v>
      </c>
      <c r="G1674" s="52">
        <v>3791</v>
      </c>
      <c r="H1674" s="53">
        <f t="shared" si="52"/>
        <v>7582</v>
      </c>
      <c r="I1674" s="1">
        <f t="shared" si="53"/>
        <v>42999</v>
      </c>
      <c r="J1674" s="52">
        <v>4.4000000000000004</v>
      </c>
    </row>
    <row r="1675" spans="1:10" x14ac:dyDescent="0.15">
      <c r="A1675" s="1">
        <v>42999</v>
      </c>
      <c r="B1675" s="24" t="s">
        <v>82</v>
      </c>
      <c r="C1675" s="27">
        <v>0.62413194444444442</v>
      </c>
      <c r="D1675" s="25" t="s">
        <v>48</v>
      </c>
      <c r="E1675" s="25" t="s">
        <v>49</v>
      </c>
      <c r="F1675" s="52">
        <v>1</v>
      </c>
      <c r="G1675" s="52">
        <v>3791</v>
      </c>
      <c r="H1675" s="53">
        <f t="shared" si="52"/>
        <v>3791</v>
      </c>
      <c r="I1675" s="1">
        <f t="shared" si="53"/>
        <v>42999</v>
      </c>
      <c r="J1675" s="52">
        <v>2.2000000000000002</v>
      </c>
    </row>
    <row r="1676" spans="1:10" x14ac:dyDescent="0.15">
      <c r="A1676" s="1">
        <v>42999</v>
      </c>
      <c r="B1676" s="24" t="s">
        <v>82</v>
      </c>
      <c r="C1676" s="27">
        <v>0.62418981481481484</v>
      </c>
      <c r="D1676" s="25" t="s">
        <v>48</v>
      </c>
      <c r="E1676" s="25" t="s">
        <v>49</v>
      </c>
      <c r="F1676" s="52">
        <v>2</v>
      </c>
      <c r="G1676" s="52">
        <v>3791</v>
      </c>
      <c r="H1676" s="53">
        <f t="shared" si="52"/>
        <v>7582</v>
      </c>
      <c r="I1676" s="1">
        <f t="shared" si="53"/>
        <v>42999</v>
      </c>
      <c r="J1676" s="52">
        <v>4.4000000000000004</v>
      </c>
    </row>
    <row r="1677" spans="1:10" x14ac:dyDescent="0.15">
      <c r="A1677" s="1">
        <v>42999</v>
      </c>
      <c r="B1677" s="24" t="s">
        <v>82</v>
      </c>
      <c r="C1677" s="27">
        <v>0.62418981481481484</v>
      </c>
      <c r="D1677" s="25" t="s">
        <v>48</v>
      </c>
      <c r="E1677" s="25" t="s">
        <v>49</v>
      </c>
      <c r="F1677" s="52">
        <v>1</v>
      </c>
      <c r="G1677" s="52">
        <v>3791</v>
      </c>
      <c r="H1677" s="53">
        <f t="shared" si="52"/>
        <v>3791</v>
      </c>
      <c r="I1677" s="1">
        <f t="shared" si="53"/>
        <v>42999</v>
      </c>
      <c r="J1677" s="52">
        <v>2.2000000000000002</v>
      </c>
    </row>
    <row r="1678" spans="1:10" x14ac:dyDescent="0.15">
      <c r="A1678" s="1">
        <v>42999</v>
      </c>
      <c r="B1678" s="24" t="s">
        <v>82</v>
      </c>
      <c r="C1678" s="27">
        <v>0.62424768518518514</v>
      </c>
      <c r="D1678" s="25" t="s">
        <v>48</v>
      </c>
      <c r="E1678" s="25" t="s">
        <v>49</v>
      </c>
      <c r="F1678" s="52">
        <v>3</v>
      </c>
      <c r="G1678" s="52">
        <v>3791</v>
      </c>
      <c r="H1678" s="53">
        <f t="shared" si="52"/>
        <v>11373</v>
      </c>
      <c r="I1678" s="1">
        <f t="shared" si="53"/>
        <v>42999</v>
      </c>
      <c r="J1678" s="52">
        <v>6.6</v>
      </c>
    </row>
    <row r="1679" spans="1:10" x14ac:dyDescent="0.15">
      <c r="A1679" s="1">
        <v>42999</v>
      </c>
      <c r="B1679" s="24" t="s">
        <v>82</v>
      </c>
      <c r="C1679" s="27">
        <v>0.624537037037037</v>
      </c>
      <c r="D1679" s="25" t="s">
        <v>48</v>
      </c>
      <c r="E1679" s="25" t="s">
        <v>49</v>
      </c>
      <c r="F1679" s="52">
        <v>1</v>
      </c>
      <c r="G1679" s="52">
        <v>3789</v>
      </c>
      <c r="H1679" s="53">
        <f t="shared" si="52"/>
        <v>3789</v>
      </c>
      <c r="I1679" s="1">
        <f t="shared" si="53"/>
        <v>42999</v>
      </c>
      <c r="J1679" s="52">
        <v>2.2000000000000002</v>
      </c>
    </row>
    <row r="1680" spans="1:10" x14ac:dyDescent="0.15">
      <c r="A1680" s="1">
        <v>42999</v>
      </c>
      <c r="B1680" s="24" t="s">
        <v>82</v>
      </c>
      <c r="C1680" s="27">
        <v>0.62459490740740742</v>
      </c>
      <c r="D1680" s="25" t="s">
        <v>48</v>
      </c>
      <c r="E1680" s="25" t="s">
        <v>49</v>
      </c>
      <c r="F1680" s="52">
        <v>3</v>
      </c>
      <c r="G1680" s="52">
        <v>3789</v>
      </c>
      <c r="H1680" s="53">
        <f t="shared" si="52"/>
        <v>11367</v>
      </c>
      <c r="I1680" s="1">
        <f t="shared" si="53"/>
        <v>42999</v>
      </c>
      <c r="J1680" s="52">
        <v>6.6</v>
      </c>
    </row>
    <row r="1681" spans="1:10" x14ac:dyDescent="0.15">
      <c r="A1681" s="1">
        <v>42999</v>
      </c>
      <c r="B1681" s="24" t="s">
        <v>82</v>
      </c>
      <c r="C1681" s="27">
        <v>0.62465277777777783</v>
      </c>
      <c r="D1681" s="25" t="s">
        <v>48</v>
      </c>
      <c r="E1681" s="25" t="s">
        <v>49</v>
      </c>
      <c r="F1681" s="52">
        <v>3</v>
      </c>
      <c r="G1681" s="52">
        <v>3787</v>
      </c>
      <c r="H1681" s="53">
        <f t="shared" si="52"/>
        <v>11361</v>
      </c>
      <c r="I1681" s="1">
        <f t="shared" si="53"/>
        <v>42999</v>
      </c>
      <c r="J1681" s="52">
        <v>6.6</v>
      </c>
    </row>
    <row r="1682" spans="1:10" x14ac:dyDescent="0.15">
      <c r="A1682" s="1">
        <v>42999</v>
      </c>
      <c r="B1682" s="24" t="s">
        <v>82</v>
      </c>
      <c r="C1682" s="27">
        <v>0.62471064814814814</v>
      </c>
      <c r="D1682" s="25" t="s">
        <v>48</v>
      </c>
      <c r="E1682" s="25" t="s">
        <v>49</v>
      </c>
      <c r="F1682" s="52">
        <v>3</v>
      </c>
      <c r="G1682" s="52">
        <v>3787</v>
      </c>
      <c r="H1682" s="53">
        <f t="shared" si="52"/>
        <v>11361</v>
      </c>
      <c r="I1682" s="1">
        <f t="shared" si="53"/>
        <v>42999</v>
      </c>
      <c r="J1682" s="52">
        <v>6.6</v>
      </c>
    </row>
    <row r="1683" spans="1:10" x14ac:dyDescent="0.15">
      <c r="A1683" s="1">
        <v>43000</v>
      </c>
      <c r="B1683" s="24" t="s">
        <v>82</v>
      </c>
      <c r="C1683" s="27">
        <v>0.38518518518518513</v>
      </c>
      <c r="D1683" s="25" t="s">
        <v>50</v>
      </c>
      <c r="E1683" s="25" t="s">
        <v>47</v>
      </c>
      <c r="F1683" s="52">
        <v>1</v>
      </c>
      <c r="G1683" s="52">
        <v>3810</v>
      </c>
      <c r="H1683" s="53">
        <f t="shared" si="52"/>
        <v>3810</v>
      </c>
      <c r="I1683" s="1">
        <f t="shared" si="53"/>
        <v>43000</v>
      </c>
      <c r="J1683" s="52">
        <v>2.2000000000000002</v>
      </c>
    </row>
    <row r="1684" spans="1:10" x14ac:dyDescent="0.15">
      <c r="A1684" s="1">
        <v>43000</v>
      </c>
      <c r="B1684" s="24" t="s">
        <v>82</v>
      </c>
      <c r="C1684" s="27">
        <v>0.41821759259259261</v>
      </c>
      <c r="D1684" s="25" t="s">
        <v>50</v>
      </c>
      <c r="E1684" s="25" t="s">
        <v>47</v>
      </c>
      <c r="F1684" s="52">
        <v>5</v>
      </c>
      <c r="G1684" s="52">
        <v>3812</v>
      </c>
      <c r="H1684" s="53">
        <f t="shared" si="52"/>
        <v>19060</v>
      </c>
      <c r="I1684" s="1">
        <f t="shared" si="53"/>
        <v>43000</v>
      </c>
      <c r="J1684" s="52">
        <v>11</v>
      </c>
    </row>
    <row r="1685" spans="1:10" x14ac:dyDescent="0.15">
      <c r="A1685" s="1">
        <v>43000</v>
      </c>
      <c r="B1685" s="24" t="s">
        <v>82</v>
      </c>
      <c r="C1685" s="27">
        <v>0.41833333333333328</v>
      </c>
      <c r="D1685" s="25" t="s">
        <v>50</v>
      </c>
      <c r="E1685" s="25" t="s">
        <v>47</v>
      </c>
      <c r="F1685" s="52">
        <v>2</v>
      </c>
      <c r="G1685" s="52">
        <v>3813</v>
      </c>
      <c r="H1685" s="53">
        <f t="shared" si="52"/>
        <v>7626</v>
      </c>
      <c r="I1685" s="1">
        <f t="shared" si="53"/>
        <v>43000</v>
      </c>
      <c r="J1685" s="52">
        <v>4.4000000000000004</v>
      </c>
    </row>
    <row r="1686" spans="1:10" x14ac:dyDescent="0.15">
      <c r="A1686" s="1">
        <v>43000</v>
      </c>
      <c r="B1686" s="24" t="s">
        <v>82</v>
      </c>
      <c r="C1686" s="27">
        <v>0.41879629629629633</v>
      </c>
      <c r="D1686" s="25" t="s">
        <v>50</v>
      </c>
      <c r="E1686" s="25" t="s">
        <v>47</v>
      </c>
      <c r="F1686" s="52">
        <v>5</v>
      </c>
      <c r="G1686" s="52">
        <v>3815</v>
      </c>
      <c r="H1686" s="53">
        <f t="shared" si="52"/>
        <v>19075</v>
      </c>
      <c r="I1686" s="1">
        <f t="shared" si="53"/>
        <v>43000</v>
      </c>
      <c r="J1686" s="52">
        <v>11</v>
      </c>
    </row>
    <row r="1687" spans="1:10" x14ac:dyDescent="0.15">
      <c r="A1687" s="1">
        <v>43000</v>
      </c>
      <c r="B1687" s="24" t="s">
        <v>82</v>
      </c>
      <c r="C1687" s="27">
        <v>0.41885416666666669</v>
      </c>
      <c r="D1687" s="25" t="s">
        <v>50</v>
      </c>
      <c r="E1687" s="25" t="s">
        <v>47</v>
      </c>
      <c r="F1687" s="52">
        <v>3</v>
      </c>
      <c r="G1687" s="52">
        <v>3815</v>
      </c>
      <c r="H1687" s="53">
        <f t="shared" si="52"/>
        <v>11445</v>
      </c>
      <c r="I1687" s="1">
        <f t="shared" si="53"/>
        <v>43000</v>
      </c>
      <c r="J1687" s="52">
        <v>6.6</v>
      </c>
    </row>
    <row r="1688" spans="1:10" x14ac:dyDescent="0.15">
      <c r="A1688" s="1">
        <v>43000</v>
      </c>
      <c r="B1688" s="24" t="s">
        <v>82</v>
      </c>
      <c r="C1688" s="27">
        <v>0.41885416666666669</v>
      </c>
      <c r="D1688" s="25" t="s">
        <v>50</v>
      </c>
      <c r="E1688" s="25" t="s">
        <v>47</v>
      </c>
      <c r="F1688" s="52">
        <v>2</v>
      </c>
      <c r="G1688" s="52">
        <v>3815</v>
      </c>
      <c r="H1688" s="53">
        <f t="shared" si="52"/>
        <v>7630</v>
      </c>
      <c r="I1688" s="1">
        <f t="shared" si="53"/>
        <v>43000</v>
      </c>
      <c r="J1688" s="52">
        <v>4.4000000000000004</v>
      </c>
    </row>
    <row r="1689" spans="1:10" x14ac:dyDescent="0.15">
      <c r="A1689" s="1">
        <v>43000</v>
      </c>
      <c r="B1689" s="24" t="s">
        <v>82</v>
      </c>
      <c r="C1689" s="27">
        <v>0.44059027777777776</v>
      </c>
      <c r="D1689" s="25" t="s">
        <v>50</v>
      </c>
      <c r="E1689" s="25" t="s">
        <v>47</v>
      </c>
      <c r="F1689" s="52">
        <v>2</v>
      </c>
      <c r="G1689" s="52">
        <v>3817</v>
      </c>
      <c r="H1689" s="53">
        <f t="shared" si="52"/>
        <v>7634</v>
      </c>
      <c r="I1689" s="1">
        <f t="shared" si="53"/>
        <v>43000</v>
      </c>
      <c r="J1689" s="52">
        <v>4.4000000000000004</v>
      </c>
    </row>
    <row r="1690" spans="1:10" x14ac:dyDescent="0.15">
      <c r="A1690" s="1">
        <v>43000</v>
      </c>
      <c r="B1690" s="24" t="s">
        <v>82</v>
      </c>
      <c r="C1690" s="27">
        <v>0.44059027777777776</v>
      </c>
      <c r="D1690" s="25" t="s">
        <v>50</v>
      </c>
      <c r="E1690" s="25" t="s">
        <v>47</v>
      </c>
      <c r="F1690" s="52">
        <v>1</v>
      </c>
      <c r="G1690" s="52">
        <v>3817</v>
      </c>
      <c r="H1690" s="53">
        <f t="shared" si="52"/>
        <v>3817</v>
      </c>
      <c r="I1690" s="1">
        <f t="shared" si="53"/>
        <v>43000</v>
      </c>
      <c r="J1690" s="52">
        <v>2.2000000000000002</v>
      </c>
    </row>
    <row r="1691" spans="1:10" x14ac:dyDescent="0.15">
      <c r="A1691" s="1">
        <v>43000</v>
      </c>
      <c r="B1691" s="24" t="s">
        <v>82</v>
      </c>
      <c r="C1691" s="27">
        <v>0.44059027777777776</v>
      </c>
      <c r="D1691" s="25" t="s">
        <v>50</v>
      </c>
      <c r="E1691" s="25" t="s">
        <v>47</v>
      </c>
      <c r="F1691" s="52">
        <v>1</v>
      </c>
      <c r="G1691" s="52">
        <v>3817</v>
      </c>
      <c r="H1691" s="53">
        <f t="shared" si="52"/>
        <v>3817</v>
      </c>
      <c r="I1691" s="1">
        <f t="shared" si="53"/>
        <v>43000</v>
      </c>
      <c r="J1691" s="52">
        <v>2.2000000000000002</v>
      </c>
    </row>
    <row r="1692" spans="1:10" x14ac:dyDescent="0.15">
      <c r="A1692" s="1">
        <v>43000</v>
      </c>
      <c r="B1692" s="24" t="s">
        <v>82</v>
      </c>
      <c r="C1692" s="27">
        <v>0.44059027777777776</v>
      </c>
      <c r="D1692" s="25" t="s">
        <v>50</v>
      </c>
      <c r="E1692" s="25" t="s">
        <v>47</v>
      </c>
      <c r="F1692" s="52">
        <v>1</v>
      </c>
      <c r="G1692" s="52">
        <v>3817</v>
      </c>
      <c r="H1692" s="53">
        <f t="shared" si="52"/>
        <v>3817</v>
      </c>
      <c r="I1692" s="1">
        <f t="shared" si="53"/>
        <v>43000</v>
      </c>
      <c r="J1692" s="52">
        <v>2.2000000000000002</v>
      </c>
    </row>
    <row r="1693" spans="1:10" x14ac:dyDescent="0.15">
      <c r="A1693" s="1">
        <v>43000</v>
      </c>
      <c r="B1693" s="24" t="s">
        <v>82</v>
      </c>
      <c r="C1693" s="27">
        <v>0.45461805555555551</v>
      </c>
      <c r="D1693" s="25" t="s">
        <v>50</v>
      </c>
      <c r="E1693" s="25" t="s">
        <v>47</v>
      </c>
      <c r="F1693" s="52">
        <v>5</v>
      </c>
      <c r="G1693" s="52">
        <v>3819</v>
      </c>
      <c r="H1693" s="53">
        <f t="shared" si="52"/>
        <v>19095</v>
      </c>
      <c r="I1693" s="1">
        <f t="shared" si="53"/>
        <v>43000</v>
      </c>
      <c r="J1693" s="52">
        <v>11</v>
      </c>
    </row>
    <row r="1694" spans="1:10" x14ac:dyDescent="0.15">
      <c r="A1694" s="1">
        <v>43000</v>
      </c>
      <c r="B1694" s="24" t="s">
        <v>82</v>
      </c>
      <c r="C1694" s="27">
        <v>0.56357638888888884</v>
      </c>
      <c r="D1694" s="25" t="s">
        <v>50</v>
      </c>
      <c r="E1694" s="25" t="s">
        <v>47</v>
      </c>
      <c r="F1694" s="52">
        <v>5</v>
      </c>
      <c r="G1694" s="52">
        <v>3821</v>
      </c>
      <c r="H1694" s="53">
        <f t="shared" si="52"/>
        <v>19105</v>
      </c>
      <c r="I1694" s="1">
        <f t="shared" si="53"/>
        <v>43000</v>
      </c>
      <c r="J1694" s="52">
        <v>11</v>
      </c>
    </row>
    <row r="1695" spans="1:10" x14ac:dyDescent="0.15">
      <c r="A1695" s="1">
        <v>43000</v>
      </c>
      <c r="B1695" s="24" t="s">
        <v>82</v>
      </c>
      <c r="C1695" s="27">
        <v>0.56526620370370373</v>
      </c>
      <c r="D1695" s="25" t="s">
        <v>50</v>
      </c>
      <c r="E1695" s="25" t="s">
        <v>47</v>
      </c>
      <c r="F1695" s="52">
        <v>5</v>
      </c>
      <c r="G1695" s="52">
        <v>3823</v>
      </c>
      <c r="H1695" s="53">
        <f t="shared" si="52"/>
        <v>19115</v>
      </c>
      <c r="I1695" s="1">
        <f t="shared" si="53"/>
        <v>43000</v>
      </c>
      <c r="J1695" s="52">
        <v>11</v>
      </c>
    </row>
    <row r="1696" spans="1:10" x14ac:dyDescent="0.15">
      <c r="A1696" s="1">
        <v>43000</v>
      </c>
      <c r="B1696" s="24" t="s">
        <v>82</v>
      </c>
      <c r="C1696" s="27">
        <v>0.56532407407407403</v>
      </c>
      <c r="D1696" s="25" t="s">
        <v>50</v>
      </c>
      <c r="E1696" s="25" t="s">
        <v>47</v>
      </c>
      <c r="F1696" s="52">
        <v>5</v>
      </c>
      <c r="G1696" s="52">
        <v>3824</v>
      </c>
      <c r="H1696" s="53">
        <f t="shared" si="52"/>
        <v>19120</v>
      </c>
      <c r="I1696" s="1">
        <f t="shared" si="53"/>
        <v>43000</v>
      </c>
      <c r="J1696" s="52">
        <v>11</v>
      </c>
    </row>
    <row r="1697" spans="1:10" x14ac:dyDescent="0.15">
      <c r="A1697" s="1">
        <v>43000</v>
      </c>
      <c r="B1697" s="24" t="s">
        <v>82</v>
      </c>
      <c r="C1697" s="27">
        <v>0.56752314814814808</v>
      </c>
      <c r="D1697" s="25" t="s">
        <v>50</v>
      </c>
      <c r="E1697" s="25" t="s">
        <v>47</v>
      </c>
      <c r="F1697" s="52">
        <v>5</v>
      </c>
      <c r="G1697" s="52">
        <v>3826</v>
      </c>
      <c r="H1697" s="53">
        <f t="shared" si="52"/>
        <v>19130</v>
      </c>
      <c r="I1697" s="1">
        <f t="shared" si="53"/>
        <v>43000</v>
      </c>
      <c r="J1697" s="52">
        <v>11</v>
      </c>
    </row>
    <row r="1698" spans="1:10" x14ac:dyDescent="0.15">
      <c r="A1698" s="1">
        <v>43000</v>
      </c>
      <c r="B1698" s="24" t="s">
        <v>82</v>
      </c>
      <c r="C1698" s="27">
        <v>0.57517361111111109</v>
      </c>
      <c r="D1698" s="25" t="s">
        <v>50</v>
      </c>
      <c r="E1698" s="25" t="s">
        <v>47</v>
      </c>
      <c r="F1698" s="52">
        <v>1</v>
      </c>
      <c r="G1698" s="52">
        <v>3826</v>
      </c>
      <c r="H1698" s="53">
        <f t="shared" si="52"/>
        <v>3826</v>
      </c>
      <c r="I1698" s="1">
        <f t="shared" si="53"/>
        <v>43000</v>
      </c>
      <c r="J1698" s="52">
        <v>2.2000000000000002</v>
      </c>
    </row>
    <row r="1699" spans="1:10" x14ac:dyDescent="0.15">
      <c r="A1699" s="1">
        <v>43000</v>
      </c>
      <c r="B1699" s="24" t="s">
        <v>82</v>
      </c>
      <c r="C1699" s="27">
        <v>0.57517361111111109</v>
      </c>
      <c r="D1699" s="25" t="s">
        <v>50</v>
      </c>
      <c r="E1699" s="25" t="s">
        <v>47</v>
      </c>
      <c r="F1699" s="52">
        <v>3</v>
      </c>
      <c r="G1699" s="52">
        <v>3826</v>
      </c>
      <c r="H1699" s="53">
        <f t="shared" si="52"/>
        <v>11478</v>
      </c>
      <c r="I1699" s="1">
        <f t="shared" si="53"/>
        <v>43000</v>
      </c>
      <c r="J1699" s="52">
        <v>6.6</v>
      </c>
    </row>
    <row r="1700" spans="1:10" x14ac:dyDescent="0.15">
      <c r="A1700" s="1">
        <v>43000</v>
      </c>
      <c r="B1700" s="24" t="s">
        <v>82</v>
      </c>
      <c r="C1700" s="27">
        <v>0.57517361111111109</v>
      </c>
      <c r="D1700" s="25" t="s">
        <v>50</v>
      </c>
      <c r="E1700" s="25" t="s">
        <v>47</v>
      </c>
      <c r="F1700" s="52">
        <v>1</v>
      </c>
      <c r="G1700" s="52">
        <v>3826</v>
      </c>
      <c r="H1700" s="53">
        <f t="shared" si="52"/>
        <v>3826</v>
      </c>
      <c r="I1700" s="1">
        <f t="shared" si="53"/>
        <v>43000</v>
      </c>
      <c r="J1700" s="52">
        <v>2.2000000000000002</v>
      </c>
    </row>
    <row r="1701" spans="1:10" x14ac:dyDescent="0.15">
      <c r="A1701" s="1">
        <v>43000</v>
      </c>
      <c r="B1701" s="24" t="s">
        <v>82</v>
      </c>
      <c r="C1701" s="27">
        <v>0.57523148148148151</v>
      </c>
      <c r="D1701" s="25" t="s">
        <v>50</v>
      </c>
      <c r="E1701" s="25" t="s">
        <v>47</v>
      </c>
      <c r="F1701" s="52">
        <v>2</v>
      </c>
      <c r="G1701" s="52">
        <v>3826</v>
      </c>
      <c r="H1701" s="53">
        <f t="shared" si="52"/>
        <v>7652</v>
      </c>
      <c r="I1701" s="1">
        <f t="shared" si="53"/>
        <v>43000</v>
      </c>
      <c r="J1701" s="52">
        <v>4.4000000000000004</v>
      </c>
    </row>
    <row r="1702" spans="1:10" x14ac:dyDescent="0.15">
      <c r="A1702" s="1">
        <v>43000</v>
      </c>
      <c r="B1702" s="24" t="s">
        <v>82</v>
      </c>
      <c r="C1702" s="27">
        <v>0.57523148148148151</v>
      </c>
      <c r="D1702" s="25" t="s">
        <v>50</v>
      </c>
      <c r="E1702" s="25" t="s">
        <v>47</v>
      </c>
      <c r="F1702" s="52">
        <v>3</v>
      </c>
      <c r="G1702" s="52">
        <v>3826</v>
      </c>
      <c r="H1702" s="53">
        <f t="shared" si="52"/>
        <v>11478</v>
      </c>
      <c r="I1702" s="1">
        <f t="shared" si="53"/>
        <v>43000</v>
      </c>
      <c r="J1702" s="52">
        <v>6.6</v>
      </c>
    </row>
    <row r="1703" spans="1:10" x14ac:dyDescent="0.15">
      <c r="A1703" s="1">
        <v>43000</v>
      </c>
      <c r="B1703" s="24" t="s">
        <v>82</v>
      </c>
      <c r="C1703" s="27">
        <v>0.57528935185185182</v>
      </c>
      <c r="D1703" s="25" t="s">
        <v>50</v>
      </c>
      <c r="E1703" s="25" t="s">
        <v>47</v>
      </c>
      <c r="F1703" s="52">
        <v>1</v>
      </c>
      <c r="G1703" s="52">
        <v>3826</v>
      </c>
      <c r="H1703" s="53">
        <f t="shared" si="52"/>
        <v>3826</v>
      </c>
      <c r="I1703" s="1">
        <f t="shared" si="53"/>
        <v>43000</v>
      </c>
      <c r="J1703" s="52">
        <v>2.2000000000000002</v>
      </c>
    </row>
    <row r="1704" spans="1:10" x14ac:dyDescent="0.15">
      <c r="A1704" s="1">
        <v>43000</v>
      </c>
      <c r="B1704" s="24" t="s">
        <v>82</v>
      </c>
      <c r="C1704" s="27">
        <v>0.57528935185185182</v>
      </c>
      <c r="D1704" s="25" t="s">
        <v>50</v>
      </c>
      <c r="E1704" s="25" t="s">
        <v>47</v>
      </c>
      <c r="F1704" s="52">
        <v>1</v>
      </c>
      <c r="G1704" s="52">
        <v>3826</v>
      </c>
      <c r="H1704" s="53">
        <f t="shared" si="52"/>
        <v>3826</v>
      </c>
      <c r="I1704" s="1">
        <f t="shared" si="53"/>
        <v>43000</v>
      </c>
      <c r="J1704" s="52">
        <v>2.2000000000000002</v>
      </c>
    </row>
    <row r="1705" spans="1:10" x14ac:dyDescent="0.15">
      <c r="A1705" s="1">
        <v>43000</v>
      </c>
      <c r="B1705" s="24" t="s">
        <v>82</v>
      </c>
      <c r="C1705" s="27">
        <v>0.57528935185185182</v>
      </c>
      <c r="D1705" s="25" t="s">
        <v>50</v>
      </c>
      <c r="E1705" s="25" t="s">
        <v>47</v>
      </c>
      <c r="F1705" s="52">
        <v>3</v>
      </c>
      <c r="G1705" s="52">
        <v>3826</v>
      </c>
      <c r="H1705" s="53">
        <f t="shared" si="52"/>
        <v>11478</v>
      </c>
      <c r="I1705" s="1">
        <f t="shared" si="53"/>
        <v>43000</v>
      </c>
      <c r="J1705" s="52">
        <v>6.6</v>
      </c>
    </row>
    <row r="1706" spans="1:10" x14ac:dyDescent="0.15">
      <c r="A1706" s="1">
        <v>43000</v>
      </c>
      <c r="B1706" s="24" t="s">
        <v>82</v>
      </c>
      <c r="C1706" s="27">
        <v>0.57853009259259258</v>
      </c>
      <c r="D1706" s="25" t="s">
        <v>50</v>
      </c>
      <c r="E1706" s="25" t="s">
        <v>47</v>
      </c>
      <c r="F1706" s="52">
        <v>4</v>
      </c>
      <c r="G1706" s="52">
        <v>3828</v>
      </c>
      <c r="H1706" s="53">
        <f t="shared" si="52"/>
        <v>15312</v>
      </c>
      <c r="I1706" s="1">
        <f t="shared" si="53"/>
        <v>43000</v>
      </c>
      <c r="J1706" s="52">
        <v>8.8000000000000007</v>
      </c>
    </row>
    <row r="1707" spans="1:10" x14ac:dyDescent="0.15">
      <c r="A1707" s="1">
        <v>43000</v>
      </c>
      <c r="B1707" s="24" t="s">
        <v>82</v>
      </c>
      <c r="C1707" s="27">
        <v>0.60531250000000003</v>
      </c>
      <c r="D1707" s="25" t="s">
        <v>50</v>
      </c>
      <c r="E1707" s="25" t="s">
        <v>47</v>
      </c>
      <c r="F1707" s="52">
        <v>1</v>
      </c>
      <c r="G1707" s="52">
        <v>3825</v>
      </c>
      <c r="H1707" s="53">
        <f t="shared" si="52"/>
        <v>3825</v>
      </c>
      <c r="I1707" s="1">
        <f t="shared" si="53"/>
        <v>43000</v>
      </c>
      <c r="J1707" s="52">
        <v>2.2000000000000002</v>
      </c>
    </row>
    <row r="1708" spans="1:10" x14ac:dyDescent="0.15">
      <c r="A1708" s="1">
        <v>43000</v>
      </c>
      <c r="B1708" s="24" t="s">
        <v>82</v>
      </c>
      <c r="C1708" s="27">
        <v>0.60751157407407408</v>
      </c>
      <c r="D1708" s="25" t="s">
        <v>50</v>
      </c>
      <c r="E1708" s="25" t="s">
        <v>47</v>
      </c>
      <c r="F1708" s="52">
        <v>2</v>
      </c>
      <c r="G1708" s="52">
        <v>3825</v>
      </c>
      <c r="H1708" s="53">
        <f t="shared" si="52"/>
        <v>7650</v>
      </c>
      <c r="I1708" s="1">
        <f t="shared" si="53"/>
        <v>43000</v>
      </c>
      <c r="J1708" s="52">
        <v>4.4000000000000004</v>
      </c>
    </row>
    <row r="1709" spans="1:10" x14ac:dyDescent="0.15">
      <c r="A1709" s="1">
        <v>43000</v>
      </c>
      <c r="B1709" s="24" t="s">
        <v>82</v>
      </c>
      <c r="C1709" s="27">
        <v>0.6075694444444445</v>
      </c>
      <c r="D1709" s="25" t="s">
        <v>50</v>
      </c>
      <c r="E1709" s="25" t="s">
        <v>47</v>
      </c>
      <c r="F1709" s="52">
        <v>1</v>
      </c>
      <c r="G1709" s="52">
        <v>3825</v>
      </c>
      <c r="H1709" s="53">
        <f t="shared" si="52"/>
        <v>3825</v>
      </c>
      <c r="I1709" s="1">
        <f t="shared" si="53"/>
        <v>43000</v>
      </c>
      <c r="J1709" s="52">
        <v>2.2000000000000002</v>
      </c>
    </row>
    <row r="1710" spans="1:10" x14ac:dyDescent="0.15">
      <c r="A1710" s="1">
        <v>43000</v>
      </c>
      <c r="B1710" s="24" t="s">
        <v>82</v>
      </c>
      <c r="C1710" s="27">
        <v>0.6075694444444445</v>
      </c>
      <c r="D1710" s="25" t="s">
        <v>50</v>
      </c>
      <c r="E1710" s="25" t="s">
        <v>47</v>
      </c>
      <c r="F1710" s="52">
        <v>3</v>
      </c>
      <c r="G1710" s="52">
        <v>3825</v>
      </c>
      <c r="H1710" s="53">
        <f t="shared" si="52"/>
        <v>11475</v>
      </c>
      <c r="I1710" s="1">
        <f t="shared" si="53"/>
        <v>43000</v>
      </c>
      <c r="J1710" s="52">
        <v>6.6</v>
      </c>
    </row>
    <row r="1711" spans="1:10" x14ac:dyDescent="0.15">
      <c r="A1711" s="1">
        <v>43000</v>
      </c>
      <c r="B1711" s="24" t="s">
        <v>82</v>
      </c>
      <c r="C1711" s="27">
        <v>0.60837962962962966</v>
      </c>
      <c r="D1711" s="25" t="s">
        <v>50</v>
      </c>
      <c r="E1711" s="25" t="s">
        <v>47</v>
      </c>
      <c r="F1711" s="52">
        <v>3</v>
      </c>
      <c r="G1711" s="52">
        <v>3827</v>
      </c>
      <c r="H1711" s="53">
        <f t="shared" si="52"/>
        <v>11481</v>
      </c>
      <c r="I1711" s="1">
        <f t="shared" si="53"/>
        <v>43000</v>
      </c>
      <c r="J1711" s="52">
        <v>6.6</v>
      </c>
    </row>
    <row r="1712" spans="1:10" x14ac:dyDescent="0.15">
      <c r="A1712" s="1">
        <v>43000</v>
      </c>
      <c r="B1712" s="24" t="s">
        <v>82</v>
      </c>
      <c r="C1712" s="27">
        <v>0.6088541666666667</v>
      </c>
      <c r="D1712" s="25" t="s">
        <v>50</v>
      </c>
      <c r="E1712" s="25" t="s">
        <v>47</v>
      </c>
      <c r="F1712" s="52">
        <v>5</v>
      </c>
      <c r="G1712" s="52">
        <v>3828</v>
      </c>
      <c r="H1712" s="53">
        <f t="shared" si="52"/>
        <v>19140</v>
      </c>
      <c r="I1712" s="1">
        <f t="shared" si="53"/>
        <v>43000</v>
      </c>
      <c r="J1712" s="52">
        <v>11</v>
      </c>
    </row>
    <row r="1713" spans="1:10" x14ac:dyDescent="0.15">
      <c r="A1713" s="1">
        <v>43000</v>
      </c>
      <c r="B1713" s="24" t="s">
        <v>82</v>
      </c>
      <c r="C1713" s="27">
        <v>0.60908564814814814</v>
      </c>
      <c r="D1713" s="25" t="s">
        <v>50</v>
      </c>
      <c r="E1713" s="25" t="s">
        <v>47</v>
      </c>
      <c r="F1713" s="52">
        <v>3</v>
      </c>
      <c r="G1713" s="52">
        <v>3830</v>
      </c>
      <c r="H1713" s="53">
        <f t="shared" si="52"/>
        <v>11490</v>
      </c>
      <c r="I1713" s="1">
        <f t="shared" si="53"/>
        <v>43000</v>
      </c>
      <c r="J1713" s="52">
        <v>6.6</v>
      </c>
    </row>
    <row r="1714" spans="1:10" x14ac:dyDescent="0.15">
      <c r="A1714" s="1">
        <v>43000</v>
      </c>
      <c r="B1714" s="24" t="s">
        <v>78</v>
      </c>
      <c r="C1714" s="27">
        <v>0.62356481481481485</v>
      </c>
      <c r="D1714" s="25" t="s">
        <v>48</v>
      </c>
      <c r="E1714" s="25" t="s">
        <v>49</v>
      </c>
      <c r="F1714" s="52">
        <v>1</v>
      </c>
      <c r="G1714" s="52">
        <v>15415</v>
      </c>
      <c r="H1714" s="53">
        <f t="shared" si="52"/>
        <v>15415</v>
      </c>
      <c r="I1714" s="1">
        <f t="shared" si="53"/>
        <v>43000</v>
      </c>
      <c r="J1714" s="52">
        <v>4.9000000000000004</v>
      </c>
    </row>
    <row r="1715" spans="1:10" x14ac:dyDescent="0.15">
      <c r="A1715" s="1">
        <v>43000</v>
      </c>
      <c r="B1715" s="24" t="s">
        <v>78</v>
      </c>
      <c r="C1715" s="27">
        <v>0.62356481481481485</v>
      </c>
      <c r="D1715" s="25" t="s">
        <v>48</v>
      </c>
      <c r="E1715" s="25" t="s">
        <v>49</v>
      </c>
      <c r="F1715" s="52">
        <v>1</v>
      </c>
      <c r="G1715" s="52">
        <v>15415</v>
      </c>
      <c r="H1715" s="53">
        <f t="shared" si="52"/>
        <v>15415</v>
      </c>
      <c r="I1715" s="1">
        <f t="shared" si="53"/>
        <v>43000</v>
      </c>
      <c r="J1715" s="52">
        <v>4.9000000000000004</v>
      </c>
    </row>
    <row r="1716" spans="1:10" x14ac:dyDescent="0.15">
      <c r="A1716" s="1">
        <v>43000</v>
      </c>
      <c r="B1716" s="24" t="s">
        <v>82</v>
      </c>
      <c r="C1716" s="27">
        <v>0.62357638888888889</v>
      </c>
      <c r="D1716" s="25" t="s">
        <v>50</v>
      </c>
      <c r="E1716" s="25" t="s">
        <v>47</v>
      </c>
      <c r="F1716" s="52">
        <v>3</v>
      </c>
      <c r="G1716" s="52">
        <v>3825</v>
      </c>
      <c r="H1716" s="53">
        <f t="shared" si="52"/>
        <v>11475</v>
      </c>
      <c r="I1716" s="1">
        <f t="shared" si="53"/>
        <v>43000</v>
      </c>
      <c r="J1716" s="52">
        <v>6.6</v>
      </c>
    </row>
    <row r="1717" spans="1:10" x14ac:dyDescent="0.15">
      <c r="A1717" s="1">
        <v>43000</v>
      </c>
      <c r="B1717" s="24" t="s">
        <v>82</v>
      </c>
      <c r="C1717" s="27">
        <v>0.62398148148148147</v>
      </c>
      <c r="D1717" s="25" t="s">
        <v>50</v>
      </c>
      <c r="E1717" s="25" t="s">
        <v>47</v>
      </c>
      <c r="F1717" s="52">
        <v>1</v>
      </c>
      <c r="G1717" s="52">
        <v>3826</v>
      </c>
      <c r="H1717" s="53">
        <f t="shared" si="52"/>
        <v>3826</v>
      </c>
      <c r="I1717" s="1">
        <f t="shared" si="53"/>
        <v>43000</v>
      </c>
      <c r="J1717" s="52">
        <v>2.2000000000000002</v>
      </c>
    </row>
    <row r="1718" spans="1:10" x14ac:dyDescent="0.15">
      <c r="A1718" s="1">
        <v>43000</v>
      </c>
      <c r="B1718" s="24" t="s">
        <v>82</v>
      </c>
      <c r="C1718" s="27">
        <v>0.62398148148148147</v>
      </c>
      <c r="D1718" s="25" t="s">
        <v>50</v>
      </c>
      <c r="E1718" s="25" t="s">
        <v>47</v>
      </c>
      <c r="F1718" s="52">
        <v>1</v>
      </c>
      <c r="G1718" s="52">
        <v>3826</v>
      </c>
      <c r="H1718" s="53">
        <f t="shared" si="52"/>
        <v>3826</v>
      </c>
      <c r="I1718" s="1">
        <f t="shared" si="53"/>
        <v>43000</v>
      </c>
      <c r="J1718" s="52">
        <v>2.2000000000000002</v>
      </c>
    </row>
    <row r="1719" spans="1:10" x14ac:dyDescent="0.15">
      <c r="A1719" s="1">
        <v>43000</v>
      </c>
      <c r="B1719" s="24" t="s">
        <v>82</v>
      </c>
      <c r="C1719" s="27">
        <v>0.62398148148148147</v>
      </c>
      <c r="D1719" s="25" t="s">
        <v>50</v>
      </c>
      <c r="E1719" s="25" t="s">
        <v>47</v>
      </c>
      <c r="F1719" s="52">
        <v>1</v>
      </c>
      <c r="G1719" s="52">
        <v>3826</v>
      </c>
      <c r="H1719" s="53">
        <f t="shared" si="52"/>
        <v>3826</v>
      </c>
      <c r="I1719" s="1">
        <f t="shared" si="53"/>
        <v>43000</v>
      </c>
      <c r="J1719" s="52">
        <v>2.2000000000000002</v>
      </c>
    </row>
    <row r="1720" spans="1:10" x14ac:dyDescent="0.15">
      <c r="A1720" s="1">
        <v>43000</v>
      </c>
      <c r="B1720" s="24" t="s">
        <v>82</v>
      </c>
      <c r="C1720" s="27">
        <v>0.62403935185185189</v>
      </c>
      <c r="D1720" s="25" t="s">
        <v>50</v>
      </c>
      <c r="E1720" s="25" t="s">
        <v>47</v>
      </c>
      <c r="F1720" s="52">
        <v>1</v>
      </c>
      <c r="G1720" s="52">
        <v>3826</v>
      </c>
      <c r="H1720" s="53">
        <f t="shared" si="52"/>
        <v>3826</v>
      </c>
      <c r="I1720" s="1">
        <f t="shared" si="53"/>
        <v>43000</v>
      </c>
      <c r="J1720" s="52">
        <v>2.2000000000000002</v>
      </c>
    </row>
    <row r="1721" spans="1:10" x14ac:dyDescent="0.15">
      <c r="A1721" s="1">
        <v>43000</v>
      </c>
      <c r="B1721" s="24" t="s">
        <v>82</v>
      </c>
      <c r="C1721" s="27">
        <v>0.62409722222222219</v>
      </c>
      <c r="D1721" s="25" t="s">
        <v>50</v>
      </c>
      <c r="E1721" s="25" t="s">
        <v>47</v>
      </c>
      <c r="F1721" s="52">
        <v>3</v>
      </c>
      <c r="G1721" s="52">
        <v>3827</v>
      </c>
      <c r="H1721" s="53">
        <f t="shared" si="52"/>
        <v>11481</v>
      </c>
      <c r="I1721" s="1">
        <f t="shared" si="53"/>
        <v>43000</v>
      </c>
      <c r="J1721" s="52">
        <v>6.6</v>
      </c>
    </row>
    <row r="1722" spans="1:10" x14ac:dyDescent="0.15">
      <c r="A1722" s="1">
        <v>43000</v>
      </c>
      <c r="B1722" s="24" t="s">
        <v>82</v>
      </c>
      <c r="C1722" s="27">
        <v>0.62415509259259261</v>
      </c>
      <c r="D1722" s="25" t="s">
        <v>50</v>
      </c>
      <c r="E1722" s="25" t="s">
        <v>47</v>
      </c>
      <c r="F1722" s="52">
        <v>3</v>
      </c>
      <c r="G1722" s="52">
        <v>3826</v>
      </c>
      <c r="H1722" s="53">
        <f t="shared" si="52"/>
        <v>11478</v>
      </c>
      <c r="I1722" s="1">
        <f t="shared" si="53"/>
        <v>43000</v>
      </c>
      <c r="J1722" s="52">
        <v>6.6</v>
      </c>
    </row>
    <row r="1723" spans="1:10" x14ac:dyDescent="0.15">
      <c r="A1723" s="1">
        <v>43000</v>
      </c>
      <c r="B1723" s="24" t="s">
        <v>82</v>
      </c>
      <c r="C1723" s="27">
        <v>0.62421296296296302</v>
      </c>
      <c r="D1723" s="25" t="s">
        <v>50</v>
      </c>
      <c r="E1723" s="25" t="s">
        <v>47</v>
      </c>
      <c r="F1723" s="52">
        <v>3</v>
      </c>
      <c r="G1723" s="52">
        <v>3826</v>
      </c>
      <c r="H1723" s="53">
        <f t="shared" si="52"/>
        <v>11478</v>
      </c>
      <c r="I1723" s="1">
        <f t="shared" si="53"/>
        <v>43000</v>
      </c>
      <c r="J1723" s="52">
        <v>6.6</v>
      </c>
    </row>
    <row r="1724" spans="1:10" x14ac:dyDescent="0.15">
      <c r="A1724" s="1">
        <v>43000</v>
      </c>
      <c r="B1724" s="24" t="s">
        <v>82</v>
      </c>
      <c r="C1724" s="27">
        <v>0.62427083333333333</v>
      </c>
      <c r="D1724" s="25" t="s">
        <v>50</v>
      </c>
      <c r="E1724" s="25" t="s">
        <v>47</v>
      </c>
      <c r="F1724" s="52">
        <v>1</v>
      </c>
      <c r="G1724" s="52">
        <v>3826</v>
      </c>
      <c r="H1724" s="53">
        <f t="shared" si="52"/>
        <v>3826</v>
      </c>
      <c r="I1724" s="1">
        <f t="shared" si="53"/>
        <v>43000</v>
      </c>
      <c r="J1724" s="52">
        <v>2.2000000000000002</v>
      </c>
    </row>
    <row r="1725" spans="1:10" x14ac:dyDescent="0.15">
      <c r="A1725" s="1">
        <v>43000</v>
      </c>
      <c r="B1725" s="24" t="s">
        <v>82</v>
      </c>
      <c r="C1725" s="27">
        <v>0.62427083333333333</v>
      </c>
      <c r="D1725" s="25" t="s">
        <v>50</v>
      </c>
      <c r="E1725" s="25" t="s">
        <v>47</v>
      </c>
      <c r="F1725" s="52">
        <v>2</v>
      </c>
      <c r="G1725" s="52">
        <v>3826</v>
      </c>
      <c r="H1725" s="53">
        <f t="shared" si="52"/>
        <v>7652</v>
      </c>
      <c r="I1725" s="1">
        <f t="shared" si="53"/>
        <v>43000</v>
      </c>
      <c r="J1725" s="52">
        <v>4.4000000000000004</v>
      </c>
    </row>
    <row r="1726" spans="1:10" x14ac:dyDescent="0.15">
      <c r="A1726" s="1">
        <v>43000</v>
      </c>
      <c r="B1726" s="24" t="s">
        <v>82</v>
      </c>
      <c r="C1726" s="27">
        <v>0.62432870370370364</v>
      </c>
      <c r="D1726" s="25" t="s">
        <v>48</v>
      </c>
      <c r="E1726" s="25" t="s">
        <v>49</v>
      </c>
      <c r="F1726" s="52">
        <v>3</v>
      </c>
      <c r="G1726" s="52">
        <v>3823</v>
      </c>
      <c r="H1726" s="53">
        <f t="shared" si="52"/>
        <v>11469</v>
      </c>
      <c r="I1726" s="1">
        <f t="shared" si="53"/>
        <v>43000</v>
      </c>
      <c r="J1726" s="52">
        <v>6.6</v>
      </c>
    </row>
    <row r="1727" spans="1:10" x14ac:dyDescent="0.15">
      <c r="A1727" s="1">
        <v>43000</v>
      </c>
      <c r="B1727" s="24" t="s">
        <v>82</v>
      </c>
      <c r="C1727" s="27">
        <v>0.62473379629629633</v>
      </c>
      <c r="D1727" s="25" t="s">
        <v>50</v>
      </c>
      <c r="E1727" s="25" t="s">
        <v>47</v>
      </c>
      <c r="F1727" s="52">
        <v>1</v>
      </c>
      <c r="G1727" s="52">
        <v>3826</v>
      </c>
      <c r="H1727" s="53">
        <f t="shared" si="52"/>
        <v>3826</v>
      </c>
      <c r="I1727" s="1">
        <f t="shared" si="53"/>
        <v>43000</v>
      </c>
      <c r="J1727" s="52">
        <v>2.2000000000000002</v>
      </c>
    </row>
    <row r="1728" spans="1:10" x14ac:dyDescent="0.15">
      <c r="A1728" s="1">
        <v>43000</v>
      </c>
      <c r="B1728" s="24" t="s">
        <v>82</v>
      </c>
      <c r="C1728" s="27">
        <v>0.62473379629629633</v>
      </c>
      <c r="D1728" s="25" t="s">
        <v>50</v>
      </c>
      <c r="E1728" s="25" t="s">
        <v>47</v>
      </c>
      <c r="F1728" s="52">
        <v>2</v>
      </c>
      <c r="G1728" s="52">
        <v>3826</v>
      </c>
      <c r="H1728" s="53">
        <f t="shared" si="52"/>
        <v>7652</v>
      </c>
      <c r="I1728" s="1">
        <f t="shared" si="53"/>
        <v>43000</v>
      </c>
      <c r="J1728" s="52">
        <v>4.4000000000000004</v>
      </c>
    </row>
    <row r="1729" spans="1:10" x14ac:dyDescent="0.15">
      <c r="A1729" s="1">
        <v>43000</v>
      </c>
      <c r="B1729" s="24" t="s">
        <v>82</v>
      </c>
      <c r="C1729" s="27">
        <v>0.62484953703703705</v>
      </c>
      <c r="D1729" s="25" t="s">
        <v>50</v>
      </c>
      <c r="E1729" s="25" t="s">
        <v>47</v>
      </c>
      <c r="F1729" s="52">
        <v>1</v>
      </c>
      <c r="G1729" s="52">
        <v>3827</v>
      </c>
      <c r="H1729" s="53">
        <f t="shared" si="52"/>
        <v>3827</v>
      </c>
      <c r="I1729" s="1">
        <f t="shared" si="53"/>
        <v>43000</v>
      </c>
      <c r="J1729" s="52">
        <v>2.2000000000000002</v>
      </c>
    </row>
    <row r="1730" spans="1:10" x14ac:dyDescent="0.15">
      <c r="A1730" s="1">
        <v>43000</v>
      </c>
      <c r="B1730" s="24" t="s">
        <v>82</v>
      </c>
      <c r="C1730" s="27">
        <v>0.62484953703703705</v>
      </c>
      <c r="D1730" s="25" t="s">
        <v>50</v>
      </c>
      <c r="E1730" s="25" t="s">
        <v>47</v>
      </c>
      <c r="F1730" s="52">
        <v>1</v>
      </c>
      <c r="G1730" s="52">
        <v>3827</v>
      </c>
      <c r="H1730" s="53">
        <f t="shared" ref="H1730:H1793" si="54">G1730*F1730</f>
        <v>3827</v>
      </c>
      <c r="I1730" s="1">
        <f t="shared" ref="I1730:I1793" si="55">IF(C1730&gt;0.7046875,WORKDAY(A1730,-1),A1730)</f>
        <v>43000</v>
      </c>
      <c r="J1730" s="52">
        <v>2.2000000000000002</v>
      </c>
    </row>
    <row r="1731" spans="1:10" x14ac:dyDescent="0.15">
      <c r="A1731" s="1">
        <v>43000</v>
      </c>
      <c r="B1731" s="24" t="s">
        <v>82</v>
      </c>
      <c r="C1731" s="27">
        <v>0.62484953703703705</v>
      </c>
      <c r="D1731" s="25" t="s">
        <v>50</v>
      </c>
      <c r="E1731" s="25" t="s">
        <v>47</v>
      </c>
      <c r="F1731" s="52">
        <v>1</v>
      </c>
      <c r="G1731" s="52">
        <v>3827</v>
      </c>
      <c r="H1731" s="53">
        <f t="shared" si="54"/>
        <v>3827</v>
      </c>
      <c r="I1731" s="1">
        <f t="shared" si="55"/>
        <v>43000</v>
      </c>
      <c r="J1731" s="52">
        <v>2.2000000000000002</v>
      </c>
    </row>
    <row r="1732" spans="1:10" x14ac:dyDescent="0.15">
      <c r="A1732" s="1">
        <v>43003</v>
      </c>
      <c r="B1732" s="24" t="s">
        <v>78</v>
      </c>
      <c r="C1732" s="27">
        <v>0.62436342592592597</v>
      </c>
      <c r="D1732" s="25" t="s">
        <v>50</v>
      </c>
      <c r="E1732" s="25" t="s">
        <v>47</v>
      </c>
      <c r="F1732" s="52">
        <v>1</v>
      </c>
      <c r="G1732" s="52">
        <v>15460</v>
      </c>
      <c r="H1732" s="53">
        <f t="shared" si="54"/>
        <v>15460</v>
      </c>
      <c r="I1732" s="1">
        <f t="shared" si="55"/>
        <v>43003</v>
      </c>
      <c r="J1732" s="52">
        <v>4.9000000000000004</v>
      </c>
    </row>
    <row r="1733" spans="1:10" x14ac:dyDescent="0.15">
      <c r="A1733" s="1">
        <v>43003</v>
      </c>
      <c r="B1733" s="24" t="s">
        <v>82</v>
      </c>
      <c r="C1733" s="27">
        <v>0.62436342592592597</v>
      </c>
      <c r="D1733" s="25" t="s">
        <v>50</v>
      </c>
      <c r="E1733" s="25" t="s">
        <v>47</v>
      </c>
      <c r="F1733" s="52">
        <v>1</v>
      </c>
      <c r="G1733" s="52">
        <v>3824</v>
      </c>
      <c r="H1733" s="53">
        <f t="shared" si="54"/>
        <v>3824</v>
      </c>
      <c r="I1733" s="1">
        <f t="shared" si="55"/>
        <v>43003</v>
      </c>
      <c r="J1733" s="52">
        <v>2.2000000000000002</v>
      </c>
    </row>
    <row r="1734" spans="1:10" x14ac:dyDescent="0.15">
      <c r="A1734" s="1">
        <v>43003</v>
      </c>
      <c r="B1734" s="24" t="s">
        <v>82</v>
      </c>
      <c r="C1734" s="27">
        <v>0.62436342592592597</v>
      </c>
      <c r="D1734" s="25" t="s">
        <v>50</v>
      </c>
      <c r="E1734" s="25" t="s">
        <v>47</v>
      </c>
      <c r="F1734" s="52">
        <v>2</v>
      </c>
      <c r="G1734" s="52">
        <v>3824</v>
      </c>
      <c r="H1734" s="53">
        <f t="shared" si="54"/>
        <v>7648</v>
      </c>
      <c r="I1734" s="1">
        <f t="shared" si="55"/>
        <v>43003</v>
      </c>
      <c r="J1734" s="52">
        <v>4.4000000000000004</v>
      </c>
    </row>
    <row r="1735" spans="1:10" x14ac:dyDescent="0.15">
      <c r="A1735" s="1">
        <v>43003</v>
      </c>
      <c r="B1735" s="24" t="s">
        <v>82</v>
      </c>
      <c r="C1735" s="27">
        <v>0.62436342592592597</v>
      </c>
      <c r="D1735" s="25" t="s">
        <v>50</v>
      </c>
      <c r="E1735" s="25" t="s">
        <v>47</v>
      </c>
      <c r="F1735" s="52">
        <v>1</v>
      </c>
      <c r="G1735" s="52">
        <v>3824</v>
      </c>
      <c r="H1735" s="53">
        <f t="shared" si="54"/>
        <v>3824</v>
      </c>
      <c r="I1735" s="1">
        <f t="shared" si="55"/>
        <v>43003</v>
      </c>
      <c r="J1735" s="52">
        <v>2.2000000000000002</v>
      </c>
    </row>
    <row r="1736" spans="1:10" x14ac:dyDescent="0.15">
      <c r="A1736" s="1">
        <v>43003</v>
      </c>
      <c r="B1736" s="24" t="s">
        <v>78</v>
      </c>
      <c r="C1736" s="27">
        <v>0.62442129629629628</v>
      </c>
      <c r="D1736" s="25" t="s">
        <v>50</v>
      </c>
      <c r="E1736" s="25" t="s">
        <v>47</v>
      </c>
      <c r="F1736" s="52">
        <v>2</v>
      </c>
      <c r="G1736" s="52">
        <v>15465</v>
      </c>
      <c r="H1736" s="53">
        <f t="shared" si="54"/>
        <v>30930</v>
      </c>
      <c r="I1736" s="1">
        <f t="shared" si="55"/>
        <v>43003</v>
      </c>
      <c r="J1736" s="52">
        <v>9.8000000000000007</v>
      </c>
    </row>
    <row r="1737" spans="1:10" x14ac:dyDescent="0.15">
      <c r="A1737" s="1">
        <v>43004</v>
      </c>
      <c r="B1737" s="24" t="s">
        <v>79</v>
      </c>
      <c r="C1737" s="27">
        <v>0.43873842592592593</v>
      </c>
      <c r="D1737" s="25" t="s">
        <v>50</v>
      </c>
      <c r="E1737" s="25" t="s">
        <v>47</v>
      </c>
      <c r="F1737" s="52">
        <v>5</v>
      </c>
      <c r="G1737" s="52">
        <v>3838</v>
      </c>
      <c r="H1737" s="53">
        <f t="shared" si="54"/>
        <v>19190</v>
      </c>
      <c r="I1737" s="1">
        <f t="shared" si="55"/>
        <v>43004</v>
      </c>
      <c r="J1737" s="52">
        <v>11</v>
      </c>
    </row>
    <row r="1738" spans="1:10" x14ac:dyDescent="0.15">
      <c r="A1738" s="1">
        <v>43004</v>
      </c>
      <c r="B1738" s="24" t="s">
        <v>79</v>
      </c>
      <c r="C1738" s="27">
        <v>0.44813657407407409</v>
      </c>
      <c r="D1738" s="25" t="s">
        <v>50</v>
      </c>
      <c r="E1738" s="25" t="s">
        <v>47</v>
      </c>
      <c r="F1738" s="52">
        <v>5</v>
      </c>
      <c r="G1738" s="52">
        <v>3841</v>
      </c>
      <c r="H1738" s="53">
        <f t="shared" si="54"/>
        <v>19205</v>
      </c>
      <c r="I1738" s="1">
        <f t="shared" si="55"/>
        <v>43004</v>
      </c>
      <c r="J1738" s="52">
        <v>11</v>
      </c>
    </row>
    <row r="1739" spans="1:10" x14ac:dyDescent="0.15">
      <c r="A1739" s="1">
        <v>43004</v>
      </c>
      <c r="B1739" s="24" t="s">
        <v>78</v>
      </c>
      <c r="C1739" s="27">
        <v>0.57825231481481476</v>
      </c>
      <c r="D1739" s="25" t="s">
        <v>50</v>
      </c>
      <c r="E1739" s="25" t="s">
        <v>47</v>
      </c>
      <c r="F1739" s="52">
        <v>5</v>
      </c>
      <c r="G1739" s="52">
        <v>15630</v>
      </c>
      <c r="H1739" s="53">
        <f t="shared" si="54"/>
        <v>78150</v>
      </c>
      <c r="I1739" s="1">
        <f t="shared" si="55"/>
        <v>43004</v>
      </c>
      <c r="J1739" s="52">
        <v>24.5</v>
      </c>
    </row>
    <row r="1740" spans="1:10" x14ac:dyDescent="0.15">
      <c r="A1740" s="1">
        <v>43004</v>
      </c>
      <c r="B1740" s="24" t="s">
        <v>78</v>
      </c>
      <c r="C1740" s="27">
        <v>0.62444444444444447</v>
      </c>
      <c r="D1740" s="25" t="s">
        <v>50</v>
      </c>
      <c r="E1740" s="25" t="s">
        <v>47</v>
      </c>
      <c r="F1740" s="52">
        <v>1</v>
      </c>
      <c r="G1740" s="52">
        <v>15615</v>
      </c>
      <c r="H1740" s="53">
        <f t="shared" si="54"/>
        <v>15615</v>
      </c>
      <c r="I1740" s="1">
        <f t="shared" si="55"/>
        <v>43004</v>
      </c>
      <c r="J1740" s="52">
        <v>4.9000000000000004</v>
      </c>
    </row>
    <row r="1741" spans="1:10" x14ac:dyDescent="0.15">
      <c r="A1741" s="1">
        <v>43004</v>
      </c>
      <c r="B1741" s="24" t="s">
        <v>78</v>
      </c>
      <c r="C1741" s="27">
        <v>0.62444444444444447</v>
      </c>
      <c r="D1741" s="25" t="s">
        <v>50</v>
      </c>
      <c r="E1741" s="25" t="s">
        <v>47</v>
      </c>
      <c r="F1741" s="52">
        <v>1</v>
      </c>
      <c r="G1741" s="52">
        <v>15615</v>
      </c>
      <c r="H1741" s="53">
        <f t="shared" si="54"/>
        <v>15615</v>
      </c>
      <c r="I1741" s="1">
        <f t="shared" si="55"/>
        <v>43004</v>
      </c>
      <c r="J1741" s="52">
        <v>4.9000000000000004</v>
      </c>
    </row>
    <row r="1742" spans="1:10" x14ac:dyDescent="0.15">
      <c r="A1742" s="1">
        <v>43004</v>
      </c>
      <c r="B1742" s="24" t="s">
        <v>78</v>
      </c>
      <c r="C1742" s="27">
        <v>0.62444444444444447</v>
      </c>
      <c r="D1742" s="25" t="s">
        <v>50</v>
      </c>
      <c r="E1742" s="25" t="s">
        <v>47</v>
      </c>
      <c r="F1742" s="52">
        <v>2</v>
      </c>
      <c r="G1742" s="52">
        <v>15615</v>
      </c>
      <c r="H1742" s="53">
        <f t="shared" si="54"/>
        <v>31230</v>
      </c>
      <c r="I1742" s="1">
        <f t="shared" si="55"/>
        <v>43004</v>
      </c>
      <c r="J1742" s="52">
        <v>9.8000000000000007</v>
      </c>
    </row>
    <row r="1743" spans="1:10" x14ac:dyDescent="0.15">
      <c r="A1743" s="1">
        <v>43004</v>
      </c>
      <c r="B1743" s="24" t="s">
        <v>79</v>
      </c>
      <c r="C1743" s="27">
        <v>0.62444444444444447</v>
      </c>
      <c r="D1743" s="25" t="s">
        <v>50</v>
      </c>
      <c r="E1743" s="25" t="s">
        <v>47</v>
      </c>
      <c r="F1743" s="52">
        <v>1</v>
      </c>
      <c r="G1743" s="52">
        <v>3826</v>
      </c>
      <c r="H1743" s="53">
        <f t="shared" si="54"/>
        <v>3826</v>
      </c>
      <c r="I1743" s="1">
        <f t="shared" si="55"/>
        <v>43004</v>
      </c>
      <c r="J1743" s="52">
        <v>2.2000000000000002</v>
      </c>
    </row>
    <row r="1744" spans="1:10" x14ac:dyDescent="0.15">
      <c r="A1744" s="1">
        <v>43004</v>
      </c>
      <c r="B1744" s="24" t="s">
        <v>79</v>
      </c>
      <c r="C1744" s="27">
        <v>0.62444444444444447</v>
      </c>
      <c r="D1744" s="25" t="s">
        <v>50</v>
      </c>
      <c r="E1744" s="25" t="s">
        <v>47</v>
      </c>
      <c r="F1744" s="52">
        <v>1</v>
      </c>
      <c r="G1744" s="52">
        <v>3826</v>
      </c>
      <c r="H1744" s="53">
        <f t="shared" si="54"/>
        <v>3826</v>
      </c>
      <c r="I1744" s="1">
        <f t="shared" si="55"/>
        <v>43004</v>
      </c>
      <c r="J1744" s="52">
        <v>2.2000000000000002</v>
      </c>
    </row>
    <row r="1745" spans="1:10" x14ac:dyDescent="0.15">
      <c r="A1745" s="1">
        <v>43004</v>
      </c>
      <c r="B1745" s="24" t="s">
        <v>79</v>
      </c>
      <c r="C1745" s="27">
        <v>0.62444444444444447</v>
      </c>
      <c r="D1745" s="25" t="s">
        <v>50</v>
      </c>
      <c r="E1745" s="25" t="s">
        <v>47</v>
      </c>
      <c r="F1745" s="52">
        <v>1</v>
      </c>
      <c r="G1745" s="52">
        <v>3826</v>
      </c>
      <c r="H1745" s="53">
        <f t="shared" si="54"/>
        <v>3826</v>
      </c>
      <c r="I1745" s="1">
        <f t="shared" si="55"/>
        <v>43004</v>
      </c>
      <c r="J1745" s="52">
        <v>2.2000000000000002</v>
      </c>
    </row>
    <row r="1746" spans="1:10" x14ac:dyDescent="0.15">
      <c r="A1746" s="1">
        <v>43004</v>
      </c>
      <c r="B1746" s="24" t="s">
        <v>79</v>
      </c>
      <c r="C1746" s="27">
        <v>0.62444444444444447</v>
      </c>
      <c r="D1746" s="25" t="s">
        <v>50</v>
      </c>
      <c r="E1746" s="25" t="s">
        <v>47</v>
      </c>
      <c r="F1746" s="52">
        <v>1</v>
      </c>
      <c r="G1746" s="52">
        <v>3826</v>
      </c>
      <c r="H1746" s="53">
        <f t="shared" si="54"/>
        <v>3826</v>
      </c>
      <c r="I1746" s="1">
        <f t="shared" si="55"/>
        <v>43004</v>
      </c>
      <c r="J1746" s="52">
        <v>2.2000000000000002</v>
      </c>
    </row>
    <row r="1747" spans="1:10" x14ac:dyDescent="0.15">
      <c r="A1747" s="1">
        <v>43004</v>
      </c>
      <c r="B1747" s="24" t="s">
        <v>79</v>
      </c>
      <c r="C1747" s="27">
        <v>0.62444444444444447</v>
      </c>
      <c r="D1747" s="25" t="s">
        <v>50</v>
      </c>
      <c r="E1747" s="25" t="s">
        <v>47</v>
      </c>
      <c r="F1747" s="52">
        <v>1</v>
      </c>
      <c r="G1747" s="52">
        <v>3826</v>
      </c>
      <c r="H1747" s="53">
        <f t="shared" si="54"/>
        <v>3826</v>
      </c>
      <c r="I1747" s="1">
        <f t="shared" si="55"/>
        <v>43004</v>
      </c>
      <c r="J1747" s="52">
        <v>2.2000000000000002</v>
      </c>
    </row>
    <row r="1748" spans="1:10" x14ac:dyDescent="0.15">
      <c r="A1748" s="1">
        <v>43004</v>
      </c>
      <c r="B1748" s="24" t="s">
        <v>79</v>
      </c>
      <c r="C1748" s="27">
        <v>0.62496527777777777</v>
      </c>
      <c r="D1748" s="25" t="s">
        <v>50</v>
      </c>
      <c r="E1748" s="25" t="s">
        <v>47</v>
      </c>
      <c r="F1748" s="52">
        <v>1</v>
      </c>
      <c r="G1748" s="52">
        <v>3829</v>
      </c>
      <c r="H1748" s="53">
        <f t="shared" si="54"/>
        <v>3829</v>
      </c>
      <c r="I1748" s="1">
        <f t="shared" si="55"/>
        <v>43004</v>
      </c>
      <c r="J1748" s="52">
        <v>2.2000000000000002</v>
      </c>
    </row>
    <row r="1749" spans="1:10" x14ac:dyDescent="0.15">
      <c r="A1749" s="1">
        <v>43005</v>
      </c>
      <c r="B1749" s="24" t="s">
        <v>78</v>
      </c>
      <c r="C1749" s="27">
        <v>0.45839120370370368</v>
      </c>
      <c r="D1749" s="25" t="s">
        <v>48</v>
      </c>
      <c r="E1749" s="25" t="s">
        <v>49</v>
      </c>
      <c r="F1749" s="52">
        <v>5</v>
      </c>
      <c r="G1749" s="52">
        <v>15410</v>
      </c>
      <c r="H1749" s="53">
        <f t="shared" si="54"/>
        <v>77050</v>
      </c>
      <c r="I1749" s="1">
        <f t="shared" si="55"/>
        <v>43005</v>
      </c>
      <c r="J1749" s="52">
        <v>24.5</v>
      </c>
    </row>
    <row r="1750" spans="1:10" x14ac:dyDescent="0.15">
      <c r="A1750" s="1">
        <v>43005</v>
      </c>
      <c r="B1750" s="24" t="s">
        <v>79</v>
      </c>
      <c r="C1750" s="27">
        <v>0.46204861111111112</v>
      </c>
      <c r="D1750" s="25" t="s">
        <v>50</v>
      </c>
      <c r="E1750" s="25" t="s">
        <v>47</v>
      </c>
      <c r="F1750" s="52">
        <v>2</v>
      </c>
      <c r="G1750" s="52">
        <v>3840</v>
      </c>
      <c r="H1750" s="53">
        <f t="shared" si="54"/>
        <v>7680</v>
      </c>
      <c r="I1750" s="1">
        <f t="shared" si="55"/>
        <v>43005</v>
      </c>
      <c r="J1750" s="52">
        <v>4.4000000000000004</v>
      </c>
    </row>
    <row r="1751" spans="1:10" x14ac:dyDescent="0.15">
      <c r="A1751" s="1">
        <v>43005</v>
      </c>
      <c r="B1751" s="24" t="s">
        <v>79</v>
      </c>
      <c r="C1751" s="27">
        <v>0.46204861111111112</v>
      </c>
      <c r="D1751" s="25" t="s">
        <v>50</v>
      </c>
      <c r="E1751" s="25" t="s">
        <v>47</v>
      </c>
      <c r="F1751" s="52">
        <v>1</v>
      </c>
      <c r="G1751" s="52">
        <v>3840</v>
      </c>
      <c r="H1751" s="53">
        <f t="shared" si="54"/>
        <v>3840</v>
      </c>
      <c r="I1751" s="1">
        <f t="shared" si="55"/>
        <v>43005</v>
      </c>
      <c r="J1751" s="52">
        <v>2.2000000000000002</v>
      </c>
    </row>
    <row r="1752" spans="1:10" x14ac:dyDescent="0.15">
      <c r="A1752" s="1">
        <v>43005</v>
      </c>
      <c r="B1752" s="24" t="s">
        <v>79</v>
      </c>
      <c r="C1752" s="27">
        <v>0.46204861111111112</v>
      </c>
      <c r="D1752" s="25" t="s">
        <v>50</v>
      </c>
      <c r="E1752" s="25" t="s">
        <v>47</v>
      </c>
      <c r="F1752" s="52">
        <v>1</v>
      </c>
      <c r="G1752" s="52">
        <v>3840</v>
      </c>
      <c r="H1752" s="53">
        <f t="shared" si="54"/>
        <v>3840</v>
      </c>
      <c r="I1752" s="1">
        <f t="shared" si="55"/>
        <v>43005</v>
      </c>
      <c r="J1752" s="52">
        <v>2.2000000000000002</v>
      </c>
    </row>
    <row r="1753" spans="1:10" x14ac:dyDescent="0.15">
      <c r="A1753" s="1">
        <v>43005</v>
      </c>
      <c r="B1753" s="24" t="s">
        <v>79</v>
      </c>
      <c r="C1753" s="27">
        <v>0.46204861111111112</v>
      </c>
      <c r="D1753" s="25" t="s">
        <v>50</v>
      </c>
      <c r="E1753" s="25" t="s">
        <v>47</v>
      </c>
      <c r="F1753" s="52">
        <v>1</v>
      </c>
      <c r="G1753" s="52">
        <v>3840</v>
      </c>
      <c r="H1753" s="53">
        <f t="shared" si="54"/>
        <v>3840</v>
      </c>
      <c r="I1753" s="1">
        <f t="shared" si="55"/>
        <v>43005</v>
      </c>
      <c r="J1753" s="52">
        <v>2.2000000000000002</v>
      </c>
    </row>
    <row r="1754" spans="1:10" x14ac:dyDescent="0.15">
      <c r="A1754" s="1">
        <v>43005</v>
      </c>
      <c r="B1754" s="24" t="s">
        <v>79</v>
      </c>
      <c r="C1754" s="27">
        <v>0.46210648148148148</v>
      </c>
      <c r="D1754" s="25" t="s">
        <v>50</v>
      </c>
      <c r="E1754" s="25" t="s">
        <v>47</v>
      </c>
      <c r="F1754" s="52">
        <v>1</v>
      </c>
      <c r="G1754" s="52">
        <v>3845</v>
      </c>
      <c r="H1754" s="53">
        <f t="shared" si="54"/>
        <v>3845</v>
      </c>
      <c r="I1754" s="1">
        <f t="shared" si="55"/>
        <v>43005</v>
      </c>
      <c r="J1754" s="52">
        <v>2.2000000000000002</v>
      </c>
    </row>
    <row r="1755" spans="1:10" x14ac:dyDescent="0.15">
      <c r="A1755" s="1">
        <v>43005</v>
      </c>
      <c r="B1755" s="24" t="s">
        <v>79</v>
      </c>
      <c r="C1755" s="27">
        <v>0.46216435185185184</v>
      </c>
      <c r="D1755" s="25" t="s">
        <v>50</v>
      </c>
      <c r="E1755" s="25" t="s">
        <v>47</v>
      </c>
      <c r="F1755" s="52">
        <v>5</v>
      </c>
      <c r="G1755" s="52">
        <v>3842</v>
      </c>
      <c r="H1755" s="53">
        <f t="shared" si="54"/>
        <v>19210</v>
      </c>
      <c r="I1755" s="1">
        <f t="shared" si="55"/>
        <v>43005</v>
      </c>
      <c r="J1755" s="52">
        <v>11</v>
      </c>
    </row>
    <row r="1756" spans="1:10" x14ac:dyDescent="0.15">
      <c r="A1756" s="1">
        <v>43005</v>
      </c>
      <c r="B1756" s="24" t="s">
        <v>81</v>
      </c>
      <c r="C1756" s="27">
        <v>0.56937499999999996</v>
      </c>
      <c r="D1756" s="25" t="s">
        <v>48</v>
      </c>
      <c r="E1756" s="25" t="s">
        <v>49</v>
      </c>
      <c r="F1756" s="52">
        <v>1</v>
      </c>
      <c r="G1756" s="52">
        <v>25830</v>
      </c>
      <c r="H1756" s="53">
        <f t="shared" si="54"/>
        <v>25830</v>
      </c>
      <c r="I1756" s="1">
        <f t="shared" si="55"/>
        <v>43005</v>
      </c>
      <c r="J1756" s="52">
        <v>3.3</v>
      </c>
    </row>
    <row r="1757" spans="1:10" x14ac:dyDescent="0.15">
      <c r="A1757" s="1">
        <v>43005</v>
      </c>
      <c r="B1757" s="24" t="s">
        <v>81</v>
      </c>
      <c r="C1757" s="27">
        <v>0.56937499999999996</v>
      </c>
      <c r="D1757" s="25" t="s">
        <v>48</v>
      </c>
      <c r="E1757" s="25" t="s">
        <v>49</v>
      </c>
      <c r="F1757" s="52">
        <v>5</v>
      </c>
      <c r="G1757" s="52">
        <v>25830</v>
      </c>
      <c r="H1757" s="53">
        <f t="shared" si="54"/>
        <v>129150</v>
      </c>
      <c r="I1757" s="1">
        <f t="shared" si="55"/>
        <v>43005</v>
      </c>
      <c r="J1757" s="52">
        <v>16.5</v>
      </c>
    </row>
    <row r="1758" spans="1:10" x14ac:dyDescent="0.15">
      <c r="A1758" s="1">
        <v>43005</v>
      </c>
      <c r="B1758" s="24" t="s">
        <v>81</v>
      </c>
      <c r="C1758" s="27">
        <v>0.56937499999999996</v>
      </c>
      <c r="D1758" s="25" t="s">
        <v>48</v>
      </c>
      <c r="E1758" s="25" t="s">
        <v>49</v>
      </c>
      <c r="F1758" s="52">
        <v>8</v>
      </c>
      <c r="G1758" s="52">
        <v>25830</v>
      </c>
      <c r="H1758" s="53">
        <f t="shared" si="54"/>
        <v>206640</v>
      </c>
      <c r="I1758" s="1">
        <f t="shared" si="55"/>
        <v>43005</v>
      </c>
      <c r="J1758" s="52">
        <v>26.4</v>
      </c>
    </row>
    <row r="1759" spans="1:10" x14ac:dyDescent="0.15">
      <c r="A1759" s="1">
        <v>43005</v>
      </c>
      <c r="B1759" s="24" t="s">
        <v>81</v>
      </c>
      <c r="C1759" s="27">
        <v>0.56937499999999996</v>
      </c>
      <c r="D1759" s="25" t="s">
        <v>48</v>
      </c>
      <c r="E1759" s="25" t="s">
        <v>49</v>
      </c>
      <c r="F1759" s="52">
        <v>1</v>
      </c>
      <c r="G1759" s="52">
        <v>25830</v>
      </c>
      <c r="H1759" s="53">
        <f t="shared" si="54"/>
        <v>25830</v>
      </c>
      <c r="I1759" s="1">
        <f t="shared" si="55"/>
        <v>43005</v>
      </c>
      <c r="J1759" s="52">
        <v>3.3</v>
      </c>
    </row>
    <row r="1760" spans="1:10" x14ac:dyDescent="0.15">
      <c r="A1760" s="1">
        <v>43005</v>
      </c>
      <c r="B1760" s="24" t="s">
        <v>81</v>
      </c>
      <c r="C1760" s="27">
        <v>0.56937499999999996</v>
      </c>
      <c r="D1760" s="25" t="s">
        <v>48</v>
      </c>
      <c r="E1760" s="25" t="s">
        <v>49</v>
      </c>
      <c r="F1760" s="52">
        <v>7</v>
      </c>
      <c r="G1760" s="52">
        <v>25830</v>
      </c>
      <c r="H1760" s="53">
        <f t="shared" si="54"/>
        <v>180810</v>
      </c>
      <c r="I1760" s="1">
        <f t="shared" si="55"/>
        <v>43005</v>
      </c>
      <c r="J1760" s="52">
        <v>23.1</v>
      </c>
    </row>
    <row r="1761" spans="1:10" x14ac:dyDescent="0.15">
      <c r="A1761" s="1">
        <v>43005</v>
      </c>
      <c r="B1761" s="24" t="s">
        <v>81</v>
      </c>
      <c r="C1761" s="27">
        <v>0.56937499999999996</v>
      </c>
      <c r="D1761" s="25" t="s">
        <v>48</v>
      </c>
      <c r="E1761" s="25" t="s">
        <v>49</v>
      </c>
      <c r="F1761" s="52">
        <v>10</v>
      </c>
      <c r="G1761" s="52">
        <v>25830</v>
      </c>
      <c r="H1761" s="53">
        <f t="shared" si="54"/>
        <v>258300</v>
      </c>
      <c r="I1761" s="1">
        <f t="shared" si="55"/>
        <v>43005</v>
      </c>
      <c r="J1761" s="52">
        <v>33</v>
      </c>
    </row>
    <row r="1762" spans="1:10" x14ac:dyDescent="0.15">
      <c r="A1762" s="1">
        <v>43005</v>
      </c>
      <c r="B1762" s="24" t="s">
        <v>81</v>
      </c>
      <c r="C1762" s="27">
        <v>0.56937499999999996</v>
      </c>
      <c r="D1762" s="25" t="s">
        <v>48</v>
      </c>
      <c r="E1762" s="25" t="s">
        <v>49</v>
      </c>
      <c r="F1762" s="52">
        <v>10</v>
      </c>
      <c r="G1762" s="52">
        <v>25830</v>
      </c>
      <c r="H1762" s="53">
        <f t="shared" si="54"/>
        <v>258300</v>
      </c>
      <c r="I1762" s="1">
        <f t="shared" si="55"/>
        <v>43005</v>
      </c>
      <c r="J1762" s="52">
        <v>33</v>
      </c>
    </row>
    <row r="1763" spans="1:10" x14ac:dyDescent="0.15">
      <c r="A1763" s="1">
        <v>43005</v>
      </c>
      <c r="B1763" s="24" t="s">
        <v>81</v>
      </c>
      <c r="C1763" s="27">
        <v>0.56937499999999996</v>
      </c>
      <c r="D1763" s="25" t="s">
        <v>48</v>
      </c>
      <c r="E1763" s="25" t="s">
        <v>49</v>
      </c>
      <c r="F1763" s="52">
        <v>2</v>
      </c>
      <c r="G1763" s="52">
        <v>25830</v>
      </c>
      <c r="H1763" s="53">
        <f t="shared" si="54"/>
        <v>51660</v>
      </c>
      <c r="I1763" s="1">
        <f t="shared" si="55"/>
        <v>43005</v>
      </c>
      <c r="J1763" s="52">
        <v>6.6</v>
      </c>
    </row>
    <row r="1764" spans="1:10" x14ac:dyDescent="0.15">
      <c r="A1764" s="1">
        <v>43005</v>
      </c>
      <c r="B1764" s="24" t="s">
        <v>81</v>
      </c>
      <c r="C1764" s="27">
        <v>0.56937499999999996</v>
      </c>
      <c r="D1764" s="25" t="s">
        <v>48</v>
      </c>
      <c r="E1764" s="25" t="s">
        <v>49</v>
      </c>
      <c r="F1764" s="52">
        <v>1</v>
      </c>
      <c r="G1764" s="52">
        <v>25830</v>
      </c>
      <c r="H1764" s="53">
        <f t="shared" si="54"/>
        <v>25830</v>
      </c>
      <c r="I1764" s="1">
        <f t="shared" si="55"/>
        <v>43005</v>
      </c>
      <c r="J1764" s="52">
        <v>3.3</v>
      </c>
    </row>
    <row r="1765" spans="1:10" x14ac:dyDescent="0.15">
      <c r="A1765" s="1">
        <v>43005</v>
      </c>
      <c r="B1765" s="24" t="s">
        <v>81</v>
      </c>
      <c r="C1765" s="27">
        <v>0.56937499999999996</v>
      </c>
      <c r="D1765" s="25" t="s">
        <v>48</v>
      </c>
      <c r="E1765" s="25" t="s">
        <v>49</v>
      </c>
      <c r="F1765" s="52">
        <v>20</v>
      </c>
      <c r="G1765" s="52">
        <v>25830</v>
      </c>
      <c r="H1765" s="53">
        <f t="shared" si="54"/>
        <v>516600</v>
      </c>
      <c r="I1765" s="1">
        <f t="shared" si="55"/>
        <v>43005</v>
      </c>
      <c r="J1765" s="52">
        <v>66</v>
      </c>
    </row>
    <row r="1766" spans="1:10" x14ac:dyDescent="0.15">
      <c r="A1766" s="1">
        <v>43005</v>
      </c>
      <c r="B1766" s="24" t="s">
        <v>81</v>
      </c>
      <c r="C1766" s="27">
        <v>0.56937499999999996</v>
      </c>
      <c r="D1766" s="25" t="s">
        <v>48</v>
      </c>
      <c r="E1766" s="25" t="s">
        <v>49</v>
      </c>
      <c r="F1766" s="52">
        <v>7</v>
      </c>
      <c r="G1766" s="52">
        <v>25830</v>
      </c>
      <c r="H1766" s="53">
        <f t="shared" si="54"/>
        <v>180810</v>
      </c>
      <c r="I1766" s="1">
        <f t="shared" si="55"/>
        <v>43005</v>
      </c>
      <c r="J1766" s="52">
        <v>23.1</v>
      </c>
    </row>
    <row r="1767" spans="1:10" x14ac:dyDescent="0.15">
      <c r="A1767" s="1">
        <v>43005</v>
      </c>
      <c r="B1767" s="24" t="s">
        <v>81</v>
      </c>
      <c r="C1767" s="27">
        <v>0.56937499999999996</v>
      </c>
      <c r="D1767" s="25" t="s">
        <v>48</v>
      </c>
      <c r="E1767" s="25" t="s">
        <v>49</v>
      </c>
      <c r="F1767" s="52">
        <v>3</v>
      </c>
      <c r="G1767" s="52">
        <v>25830</v>
      </c>
      <c r="H1767" s="53">
        <f t="shared" si="54"/>
        <v>77490</v>
      </c>
      <c r="I1767" s="1">
        <f t="shared" si="55"/>
        <v>43005</v>
      </c>
      <c r="J1767" s="52">
        <v>9.9</v>
      </c>
    </row>
    <row r="1768" spans="1:10" x14ac:dyDescent="0.15">
      <c r="A1768" s="1">
        <v>43005</v>
      </c>
      <c r="B1768" s="24" t="s">
        <v>81</v>
      </c>
      <c r="C1768" s="27">
        <v>0.56937499999999996</v>
      </c>
      <c r="D1768" s="25" t="s">
        <v>48</v>
      </c>
      <c r="E1768" s="25" t="s">
        <v>49</v>
      </c>
      <c r="F1768" s="52">
        <v>20</v>
      </c>
      <c r="G1768" s="52">
        <v>25830</v>
      </c>
      <c r="H1768" s="53">
        <f t="shared" si="54"/>
        <v>516600</v>
      </c>
      <c r="I1768" s="1">
        <f t="shared" si="55"/>
        <v>43005</v>
      </c>
      <c r="J1768" s="52">
        <v>66</v>
      </c>
    </row>
    <row r="1769" spans="1:10" x14ac:dyDescent="0.15">
      <c r="A1769" s="1">
        <v>43005</v>
      </c>
      <c r="B1769" s="24" t="s">
        <v>81</v>
      </c>
      <c r="C1769" s="27">
        <v>0.56937499999999996</v>
      </c>
      <c r="D1769" s="25" t="s">
        <v>48</v>
      </c>
      <c r="E1769" s="25" t="s">
        <v>49</v>
      </c>
      <c r="F1769" s="52">
        <v>3</v>
      </c>
      <c r="G1769" s="52">
        <v>25830</v>
      </c>
      <c r="H1769" s="53">
        <f t="shared" si="54"/>
        <v>77490</v>
      </c>
      <c r="I1769" s="1">
        <f t="shared" si="55"/>
        <v>43005</v>
      </c>
      <c r="J1769" s="52">
        <v>9.9</v>
      </c>
    </row>
    <row r="1770" spans="1:10" x14ac:dyDescent="0.15">
      <c r="A1770" s="1">
        <v>43005</v>
      </c>
      <c r="B1770" s="24" t="s">
        <v>81</v>
      </c>
      <c r="C1770" s="27">
        <v>0.56937499999999996</v>
      </c>
      <c r="D1770" s="25" t="s">
        <v>48</v>
      </c>
      <c r="E1770" s="25" t="s">
        <v>49</v>
      </c>
      <c r="F1770" s="52">
        <v>2</v>
      </c>
      <c r="G1770" s="52">
        <v>25830</v>
      </c>
      <c r="H1770" s="53">
        <f t="shared" si="54"/>
        <v>51660</v>
      </c>
      <c r="I1770" s="1">
        <f t="shared" si="55"/>
        <v>43005</v>
      </c>
      <c r="J1770" s="52">
        <v>6.6</v>
      </c>
    </row>
    <row r="1771" spans="1:10" x14ac:dyDescent="0.15">
      <c r="A1771" s="1">
        <v>43005</v>
      </c>
      <c r="B1771" s="24" t="s">
        <v>78</v>
      </c>
      <c r="C1771" s="27">
        <v>0.57628472222222216</v>
      </c>
      <c r="D1771" s="25" t="s">
        <v>48</v>
      </c>
      <c r="E1771" s="25" t="s">
        <v>49</v>
      </c>
      <c r="F1771" s="52">
        <v>1</v>
      </c>
      <c r="G1771" s="52">
        <v>15330</v>
      </c>
      <c r="H1771" s="53">
        <f t="shared" si="54"/>
        <v>15330</v>
      </c>
      <c r="I1771" s="1">
        <f t="shared" si="55"/>
        <v>43005</v>
      </c>
      <c r="J1771" s="52">
        <v>4.9000000000000004</v>
      </c>
    </row>
    <row r="1772" spans="1:10" x14ac:dyDescent="0.15">
      <c r="A1772" s="1">
        <v>43005</v>
      </c>
      <c r="B1772" s="24" t="s">
        <v>78</v>
      </c>
      <c r="C1772" s="27">
        <v>0.57628472222222216</v>
      </c>
      <c r="D1772" s="25" t="s">
        <v>48</v>
      </c>
      <c r="E1772" s="25" t="s">
        <v>49</v>
      </c>
      <c r="F1772" s="52">
        <v>2</v>
      </c>
      <c r="G1772" s="52">
        <v>15330</v>
      </c>
      <c r="H1772" s="53">
        <f t="shared" si="54"/>
        <v>30660</v>
      </c>
      <c r="I1772" s="1">
        <f t="shared" si="55"/>
        <v>43005</v>
      </c>
      <c r="J1772" s="52">
        <v>9.8000000000000007</v>
      </c>
    </row>
    <row r="1773" spans="1:10" x14ac:dyDescent="0.15">
      <c r="A1773" s="1">
        <v>43005</v>
      </c>
      <c r="B1773" s="24" t="s">
        <v>79</v>
      </c>
      <c r="C1773" s="27">
        <v>0.60578703703703707</v>
      </c>
      <c r="D1773" s="25" t="s">
        <v>50</v>
      </c>
      <c r="E1773" s="25" t="s">
        <v>47</v>
      </c>
      <c r="F1773" s="52">
        <v>5</v>
      </c>
      <c r="G1773" s="52">
        <v>3839</v>
      </c>
      <c r="H1773" s="53">
        <f t="shared" si="54"/>
        <v>19195</v>
      </c>
      <c r="I1773" s="1">
        <f t="shared" si="55"/>
        <v>43005</v>
      </c>
      <c r="J1773" s="52">
        <v>11</v>
      </c>
    </row>
    <row r="1774" spans="1:10" x14ac:dyDescent="0.15">
      <c r="A1774" s="1">
        <v>43005</v>
      </c>
      <c r="B1774" s="24" t="s">
        <v>79</v>
      </c>
      <c r="C1774" s="27">
        <v>0.61054398148148148</v>
      </c>
      <c r="D1774" s="25" t="s">
        <v>50</v>
      </c>
      <c r="E1774" s="25" t="s">
        <v>47</v>
      </c>
      <c r="F1774" s="52">
        <v>1</v>
      </c>
      <c r="G1774" s="52">
        <v>3841</v>
      </c>
      <c r="H1774" s="53">
        <f t="shared" si="54"/>
        <v>3841</v>
      </c>
      <c r="I1774" s="1">
        <f t="shared" si="55"/>
        <v>43005</v>
      </c>
      <c r="J1774" s="52">
        <v>2.2000000000000002</v>
      </c>
    </row>
    <row r="1775" spans="1:10" x14ac:dyDescent="0.15">
      <c r="A1775" s="1">
        <v>43005</v>
      </c>
      <c r="B1775" s="24" t="s">
        <v>79</v>
      </c>
      <c r="C1775" s="27">
        <v>0.61054398148148148</v>
      </c>
      <c r="D1775" s="25" t="s">
        <v>50</v>
      </c>
      <c r="E1775" s="25" t="s">
        <v>47</v>
      </c>
      <c r="F1775" s="52">
        <v>1</v>
      </c>
      <c r="G1775" s="52">
        <v>3841</v>
      </c>
      <c r="H1775" s="53">
        <f t="shared" si="54"/>
        <v>3841</v>
      </c>
      <c r="I1775" s="1">
        <f t="shared" si="55"/>
        <v>43005</v>
      </c>
      <c r="J1775" s="52">
        <v>2.2000000000000002</v>
      </c>
    </row>
    <row r="1776" spans="1:10" x14ac:dyDescent="0.15">
      <c r="A1776" s="1">
        <v>43005</v>
      </c>
      <c r="B1776" s="24" t="s">
        <v>79</v>
      </c>
      <c r="C1776" s="27">
        <v>0.61054398148148148</v>
      </c>
      <c r="D1776" s="25" t="s">
        <v>50</v>
      </c>
      <c r="E1776" s="25" t="s">
        <v>47</v>
      </c>
      <c r="F1776" s="52">
        <v>1</v>
      </c>
      <c r="G1776" s="52">
        <v>3841</v>
      </c>
      <c r="H1776" s="53">
        <f t="shared" si="54"/>
        <v>3841</v>
      </c>
      <c r="I1776" s="1">
        <f t="shared" si="55"/>
        <v>43005</v>
      </c>
      <c r="J1776" s="52">
        <v>2.2000000000000002</v>
      </c>
    </row>
    <row r="1777" spans="1:10" x14ac:dyDescent="0.15">
      <c r="A1777" s="1">
        <v>43005</v>
      </c>
      <c r="B1777" s="24" t="s">
        <v>79</v>
      </c>
      <c r="C1777" s="27">
        <v>0.61054398148148148</v>
      </c>
      <c r="D1777" s="25" t="s">
        <v>50</v>
      </c>
      <c r="E1777" s="25" t="s">
        <v>47</v>
      </c>
      <c r="F1777" s="52">
        <v>1</v>
      </c>
      <c r="G1777" s="52">
        <v>3841</v>
      </c>
      <c r="H1777" s="53">
        <f t="shared" si="54"/>
        <v>3841</v>
      </c>
      <c r="I1777" s="1">
        <f t="shared" si="55"/>
        <v>43005</v>
      </c>
      <c r="J1777" s="52">
        <v>2.2000000000000002</v>
      </c>
    </row>
    <row r="1778" spans="1:10" x14ac:dyDescent="0.15">
      <c r="A1778" s="1">
        <v>43005</v>
      </c>
      <c r="B1778" s="24" t="s">
        <v>79</v>
      </c>
      <c r="C1778" s="27">
        <v>0.61054398148148148</v>
      </c>
      <c r="D1778" s="25" t="s">
        <v>50</v>
      </c>
      <c r="E1778" s="25" t="s">
        <v>47</v>
      </c>
      <c r="F1778" s="52">
        <v>1</v>
      </c>
      <c r="G1778" s="52">
        <v>3841</v>
      </c>
      <c r="H1778" s="53">
        <f t="shared" si="54"/>
        <v>3841</v>
      </c>
      <c r="I1778" s="1">
        <f t="shared" si="55"/>
        <v>43005</v>
      </c>
      <c r="J1778" s="52">
        <v>2.2000000000000002</v>
      </c>
    </row>
    <row r="1779" spans="1:10" x14ac:dyDescent="0.15">
      <c r="A1779" s="1">
        <v>43005</v>
      </c>
      <c r="B1779" s="24" t="s">
        <v>78</v>
      </c>
      <c r="C1779" s="27">
        <v>0.62462962962962965</v>
      </c>
      <c r="D1779" s="25" t="s">
        <v>48</v>
      </c>
      <c r="E1779" s="25" t="s">
        <v>49</v>
      </c>
      <c r="F1779" s="52">
        <v>3</v>
      </c>
      <c r="G1779" s="52">
        <v>15335</v>
      </c>
      <c r="H1779" s="53">
        <f t="shared" si="54"/>
        <v>46005</v>
      </c>
      <c r="I1779" s="1">
        <f t="shared" si="55"/>
        <v>43005</v>
      </c>
      <c r="J1779" s="52">
        <v>14.7</v>
      </c>
    </row>
    <row r="1780" spans="1:10" x14ac:dyDescent="0.15">
      <c r="A1780" s="1">
        <v>43005</v>
      </c>
      <c r="B1780" s="24" t="s">
        <v>79</v>
      </c>
      <c r="C1780" s="27">
        <v>0.62462962962962965</v>
      </c>
      <c r="D1780" s="25" t="s">
        <v>50</v>
      </c>
      <c r="E1780" s="25" t="s">
        <v>47</v>
      </c>
      <c r="F1780" s="52">
        <v>1</v>
      </c>
      <c r="G1780" s="52">
        <v>3838</v>
      </c>
      <c r="H1780" s="53">
        <f t="shared" si="54"/>
        <v>3838</v>
      </c>
      <c r="I1780" s="1">
        <f t="shared" si="55"/>
        <v>43005</v>
      </c>
      <c r="J1780" s="52">
        <v>2.2000000000000002</v>
      </c>
    </row>
    <row r="1781" spans="1:10" x14ac:dyDescent="0.15">
      <c r="A1781" s="1">
        <v>43005</v>
      </c>
      <c r="B1781" s="24" t="s">
        <v>79</v>
      </c>
      <c r="C1781" s="27">
        <v>0.62462962962962965</v>
      </c>
      <c r="D1781" s="25" t="s">
        <v>50</v>
      </c>
      <c r="E1781" s="25" t="s">
        <v>47</v>
      </c>
      <c r="F1781" s="52">
        <v>1</v>
      </c>
      <c r="G1781" s="52">
        <v>3838</v>
      </c>
      <c r="H1781" s="53">
        <f t="shared" si="54"/>
        <v>3838</v>
      </c>
      <c r="I1781" s="1">
        <f t="shared" si="55"/>
        <v>43005</v>
      </c>
      <c r="J1781" s="52">
        <v>2.2000000000000002</v>
      </c>
    </row>
    <row r="1782" spans="1:10" x14ac:dyDescent="0.15">
      <c r="A1782" s="1">
        <v>43005</v>
      </c>
      <c r="B1782" s="24" t="s">
        <v>79</v>
      </c>
      <c r="C1782" s="27">
        <v>0.62462962962962965</v>
      </c>
      <c r="D1782" s="25" t="s">
        <v>50</v>
      </c>
      <c r="E1782" s="25" t="s">
        <v>47</v>
      </c>
      <c r="F1782" s="52">
        <v>1</v>
      </c>
      <c r="G1782" s="52">
        <v>3838</v>
      </c>
      <c r="H1782" s="53">
        <f t="shared" si="54"/>
        <v>3838</v>
      </c>
      <c r="I1782" s="1">
        <f t="shared" si="55"/>
        <v>43005</v>
      </c>
      <c r="J1782" s="52">
        <v>2.2000000000000002</v>
      </c>
    </row>
    <row r="1783" spans="1:10" x14ac:dyDescent="0.15">
      <c r="A1783" s="1">
        <v>43005</v>
      </c>
      <c r="B1783" s="24" t="s">
        <v>78</v>
      </c>
      <c r="C1783" s="27">
        <v>0.62468749999999995</v>
      </c>
      <c r="D1783" s="25" t="s">
        <v>48</v>
      </c>
      <c r="E1783" s="25" t="s">
        <v>49</v>
      </c>
      <c r="F1783" s="52">
        <v>1</v>
      </c>
      <c r="G1783" s="52">
        <v>15335</v>
      </c>
      <c r="H1783" s="53">
        <f t="shared" si="54"/>
        <v>15335</v>
      </c>
      <c r="I1783" s="1">
        <f t="shared" si="55"/>
        <v>43005</v>
      </c>
      <c r="J1783" s="52">
        <v>4.9000000000000004</v>
      </c>
    </row>
    <row r="1784" spans="1:10" x14ac:dyDescent="0.15">
      <c r="A1784" s="1">
        <v>43005</v>
      </c>
      <c r="B1784" s="24" t="s">
        <v>78</v>
      </c>
      <c r="C1784" s="27">
        <v>0.62468749999999995</v>
      </c>
      <c r="D1784" s="25" t="s">
        <v>48</v>
      </c>
      <c r="E1784" s="25" t="s">
        <v>49</v>
      </c>
      <c r="F1784" s="52">
        <v>1</v>
      </c>
      <c r="G1784" s="52">
        <v>15335</v>
      </c>
      <c r="H1784" s="53">
        <f t="shared" si="54"/>
        <v>15335</v>
      </c>
      <c r="I1784" s="1">
        <f t="shared" si="55"/>
        <v>43005</v>
      </c>
      <c r="J1784" s="52">
        <v>4.9000000000000004</v>
      </c>
    </row>
    <row r="1785" spans="1:10" x14ac:dyDescent="0.15">
      <c r="A1785" s="1">
        <v>43005</v>
      </c>
      <c r="B1785" s="24" t="s">
        <v>78</v>
      </c>
      <c r="C1785" s="27">
        <v>0.62468749999999995</v>
      </c>
      <c r="D1785" s="25" t="s">
        <v>48</v>
      </c>
      <c r="E1785" s="25" t="s">
        <v>49</v>
      </c>
      <c r="F1785" s="52">
        <v>1</v>
      </c>
      <c r="G1785" s="52">
        <v>15335</v>
      </c>
      <c r="H1785" s="53">
        <f t="shared" si="54"/>
        <v>15335</v>
      </c>
      <c r="I1785" s="1">
        <f t="shared" si="55"/>
        <v>43005</v>
      </c>
      <c r="J1785" s="52">
        <v>4.9000000000000004</v>
      </c>
    </row>
    <row r="1786" spans="1:10" x14ac:dyDescent="0.15">
      <c r="A1786" s="1">
        <v>43005</v>
      </c>
      <c r="B1786" s="24" t="s">
        <v>79</v>
      </c>
      <c r="C1786" s="27">
        <v>0.62468749999999995</v>
      </c>
      <c r="D1786" s="25" t="s">
        <v>50</v>
      </c>
      <c r="E1786" s="25" t="s">
        <v>47</v>
      </c>
      <c r="F1786" s="52">
        <v>1</v>
      </c>
      <c r="G1786" s="52">
        <v>3839</v>
      </c>
      <c r="H1786" s="53">
        <f t="shared" si="54"/>
        <v>3839</v>
      </c>
      <c r="I1786" s="1">
        <f t="shared" si="55"/>
        <v>43005</v>
      </c>
      <c r="J1786" s="52">
        <v>2.2000000000000002</v>
      </c>
    </row>
    <row r="1787" spans="1:10" x14ac:dyDescent="0.15">
      <c r="A1787" s="1">
        <v>43005</v>
      </c>
      <c r="B1787" s="24" t="s">
        <v>78</v>
      </c>
      <c r="C1787" s="27">
        <v>0.62474537037037037</v>
      </c>
      <c r="D1787" s="25" t="s">
        <v>48</v>
      </c>
      <c r="E1787" s="25" t="s">
        <v>49</v>
      </c>
      <c r="F1787" s="52">
        <v>1</v>
      </c>
      <c r="G1787" s="52">
        <v>15340</v>
      </c>
      <c r="H1787" s="53">
        <f t="shared" si="54"/>
        <v>15340</v>
      </c>
      <c r="I1787" s="1">
        <f t="shared" si="55"/>
        <v>43005</v>
      </c>
      <c r="J1787" s="52">
        <v>4.9000000000000004</v>
      </c>
    </row>
    <row r="1788" spans="1:10" x14ac:dyDescent="0.15">
      <c r="A1788" s="1">
        <v>43005</v>
      </c>
      <c r="B1788" s="24" t="s">
        <v>78</v>
      </c>
      <c r="C1788" s="27">
        <v>0.62474537037037037</v>
      </c>
      <c r="D1788" s="25" t="s">
        <v>48</v>
      </c>
      <c r="E1788" s="25" t="s">
        <v>49</v>
      </c>
      <c r="F1788" s="52">
        <v>1</v>
      </c>
      <c r="G1788" s="52">
        <v>15340</v>
      </c>
      <c r="H1788" s="53">
        <f t="shared" si="54"/>
        <v>15340</v>
      </c>
      <c r="I1788" s="1">
        <f t="shared" si="55"/>
        <v>43005</v>
      </c>
      <c r="J1788" s="52">
        <v>4.9000000000000004</v>
      </c>
    </row>
    <row r="1789" spans="1:10" x14ac:dyDescent="0.15">
      <c r="A1789" s="1">
        <v>43005</v>
      </c>
      <c r="B1789" s="24" t="s">
        <v>78</v>
      </c>
      <c r="C1789" s="27">
        <v>0.62474537037037037</v>
      </c>
      <c r="D1789" s="25" t="s">
        <v>48</v>
      </c>
      <c r="E1789" s="25" t="s">
        <v>49</v>
      </c>
      <c r="F1789" s="52">
        <v>1</v>
      </c>
      <c r="G1789" s="52">
        <v>15340</v>
      </c>
      <c r="H1789" s="53">
        <f t="shared" si="54"/>
        <v>15340</v>
      </c>
      <c r="I1789" s="1">
        <f t="shared" si="55"/>
        <v>43005</v>
      </c>
      <c r="J1789" s="52">
        <v>4.9000000000000004</v>
      </c>
    </row>
    <row r="1790" spans="1:10" x14ac:dyDescent="0.15">
      <c r="A1790" s="1">
        <v>43005</v>
      </c>
      <c r="B1790" s="24" t="s">
        <v>79</v>
      </c>
      <c r="C1790" s="27">
        <v>0.62474537037037037</v>
      </c>
      <c r="D1790" s="25" t="s">
        <v>50</v>
      </c>
      <c r="E1790" s="25" t="s">
        <v>47</v>
      </c>
      <c r="F1790" s="52">
        <v>3</v>
      </c>
      <c r="G1790" s="52">
        <v>3839</v>
      </c>
      <c r="H1790" s="53">
        <f t="shared" si="54"/>
        <v>11517</v>
      </c>
      <c r="I1790" s="1">
        <f t="shared" si="55"/>
        <v>43005</v>
      </c>
      <c r="J1790" s="52">
        <v>6.6</v>
      </c>
    </row>
    <row r="1791" spans="1:10" x14ac:dyDescent="0.15">
      <c r="A1791" s="1">
        <v>43005</v>
      </c>
      <c r="B1791" s="24" t="s">
        <v>79</v>
      </c>
      <c r="C1791" s="27">
        <v>0.62480324074074078</v>
      </c>
      <c r="D1791" s="25" t="s">
        <v>50</v>
      </c>
      <c r="E1791" s="25" t="s">
        <v>47</v>
      </c>
      <c r="F1791" s="52">
        <v>3</v>
      </c>
      <c r="G1791" s="52">
        <v>3839</v>
      </c>
      <c r="H1791" s="53">
        <f t="shared" si="54"/>
        <v>11517</v>
      </c>
      <c r="I1791" s="1">
        <f t="shared" si="55"/>
        <v>43005</v>
      </c>
      <c r="J1791" s="52">
        <v>6.6</v>
      </c>
    </row>
    <row r="1792" spans="1:10" x14ac:dyDescent="0.15">
      <c r="A1792" s="1">
        <v>43005</v>
      </c>
      <c r="B1792" s="24" t="s">
        <v>79</v>
      </c>
      <c r="C1792" s="27">
        <v>0.62486111111111109</v>
      </c>
      <c r="D1792" s="25" t="s">
        <v>50</v>
      </c>
      <c r="E1792" s="25" t="s">
        <v>47</v>
      </c>
      <c r="F1792" s="52">
        <v>3</v>
      </c>
      <c r="G1792" s="52">
        <v>3839</v>
      </c>
      <c r="H1792" s="53">
        <f t="shared" si="54"/>
        <v>11517</v>
      </c>
      <c r="I1792" s="1">
        <f t="shared" si="55"/>
        <v>43005</v>
      </c>
      <c r="J1792" s="52">
        <v>6.6</v>
      </c>
    </row>
    <row r="1793" spans="1:10" x14ac:dyDescent="0.15">
      <c r="A1793" s="1">
        <v>43005</v>
      </c>
      <c r="B1793" s="24" t="s">
        <v>79</v>
      </c>
      <c r="C1793" s="27">
        <v>0.62491898148148151</v>
      </c>
      <c r="D1793" s="25" t="s">
        <v>50</v>
      </c>
      <c r="E1793" s="25" t="s">
        <v>47</v>
      </c>
      <c r="F1793" s="52">
        <v>3</v>
      </c>
      <c r="G1793" s="52">
        <v>3840</v>
      </c>
      <c r="H1793" s="53">
        <f t="shared" si="54"/>
        <v>11520</v>
      </c>
      <c r="I1793" s="1">
        <f t="shared" si="55"/>
        <v>43005</v>
      </c>
      <c r="J1793" s="52">
        <v>6.6</v>
      </c>
    </row>
    <row r="1794" spans="1:10" x14ac:dyDescent="0.15">
      <c r="A1794" s="1">
        <v>43005</v>
      </c>
      <c r="B1794" s="24" t="s">
        <v>79</v>
      </c>
      <c r="C1794" s="27">
        <v>0.62497685185185181</v>
      </c>
      <c r="D1794" s="25" t="s">
        <v>50</v>
      </c>
      <c r="E1794" s="25" t="s">
        <v>47</v>
      </c>
      <c r="F1794" s="52">
        <v>3</v>
      </c>
      <c r="G1794" s="52">
        <v>3840</v>
      </c>
      <c r="H1794" s="53">
        <f t="shared" ref="H1794:H1857" si="56">G1794*F1794</f>
        <v>11520</v>
      </c>
      <c r="I1794" s="1">
        <f t="shared" ref="I1794:I1857" si="57">IF(C1794&gt;0.7046875,WORKDAY(A1794,-1),A1794)</f>
        <v>43005</v>
      </c>
      <c r="J1794" s="52">
        <v>6.6</v>
      </c>
    </row>
    <row r="1795" spans="1:10" x14ac:dyDescent="0.15">
      <c r="A1795" s="1">
        <v>43006</v>
      </c>
      <c r="B1795" s="24" t="s">
        <v>79</v>
      </c>
      <c r="C1795" s="27">
        <v>0.62498842592592596</v>
      </c>
      <c r="D1795" s="25" t="s">
        <v>50</v>
      </c>
      <c r="E1795" s="25" t="s">
        <v>47</v>
      </c>
      <c r="F1795" s="52">
        <v>2</v>
      </c>
      <c r="G1795" s="52">
        <v>3829</v>
      </c>
      <c r="H1795" s="53">
        <f t="shared" si="56"/>
        <v>7658</v>
      </c>
      <c r="I1795" s="1">
        <f t="shared" si="57"/>
        <v>43006</v>
      </c>
      <c r="J1795" s="52">
        <v>4.4000000000000004</v>
      </c>
    </row>
    <row r="1796" spans="1:10" x14ac:dyDescent="0.15">
      <c r="A1796" s="1">
        <v>43006</v>
      </c>
      <c r="B1796" s="24" t="s">
        <v>79</v>
      </c>
      <c r="C1796" s="27">
        <v>0.6246990740740741</v>
      </c>
      <c r="D1796" s="25" t="s">
        <v>50</v>
      </c>
      <c r="E1796" s="25" t="s">
        <v>47</v>
      </c>
      <c r="F1796" s="52">
        <v>3</v>
      </c>
      <c r="G1796" s="52">
        <v>3828</v>
      </c>
      <c r="H1796" s="53">
        <f t="shared" si="56"/>
        <v>11484</v>
      </c>
      <c r="I1796" s="1">
        <f t="shared" si="57"/>
        <v>43006</v>
      </c>
      <c r="J1796" s="52">
        <v>6.6</v>
      </c>
    </row>
    <row r="1797" spans="1:10" x14ac:dyDescent="0.15">
      <c r="A1797" s="1">
        <v>43006</v>
      </c>
      <c r="B1797" s="24" t="s">
        <v>79</v>
      </c>
      <c r="C1797" s="27">
        <v>0.62464120370370368</v>
      </c>
      <c r="D1797" s="25" t="s">
        <v>50</v>
      </c>
      <c r="E1797" s="25" t="s">
        <v>47</v>
      </c>
      <c r="F1797" s="52">
        <v>1</v>
      </c>
      <c r="G1797" s="52">
        <v>3828</v>
      </c>
      <c r="H1797" s="53">
        <f t="shared" si="56"/>
        <v>3828</v>
      </c>
      <c r="I1797" s="1">
        <f t="shared" si="57"/>
        <v>43006</v>
      </c>
      <c r="J1797" s="52">
        <v>2.2000000000000002</v>
      </c>
    </row>
    <row r="1798" spans="1:10" x14ac:dyDescent="0.15">
      <c r="A1798" s="1">
        <v>43006</v>
      </c>
      <c r="B1798" s="24" t="s">
        <v>79</v>
      </c>
      <c r="C1798" s="27">
        <v>0.62440972222222224</v>
      </c>
      <c r="D1798" s="25" t="s">
        <v>48</v>
      </c>
      <c r="E1798" s="25" t="s">
        <v>49</v>
      </c>
      <c r="F1798" s="52">
        <v>4</v>
      </c>
      <c r="G1798" s="52">
        <v>3826</v>
      </c>
      <c r="H1798" s="53">
        <f t="shared" si="56"/>
        <v>15304</v>
      </c>
      <c r="I1798" s="1">
        <f t="shared" si="57"/>
        <v>43006</v>
      </c>
      <c r="J1798" s="52">
        <v>8.8000000000000007</v>
      </c>
    </row>
    <row r="1799" spans="1:10" x14ac:dyDescent="0.15">
      <c r="A1799" s="1">
        <v>43006</v>
      </c>
      <c r="B1799" s="24" t="s">
        <v>78</v>
      </c>
      <c r="C1799" s="27">
        <v>0.62440972222222224</v>
      </c>
      <c r="D1799" s="25" t="s">
        <v>48</v>
      </c>
      <c r="E1799" s="25" t="s">
        <v>49</v>
      </c>
      <c r="F1799" s="52">
        <v>2</v>
      </c>
      <c r="G1799" s="52">
        <v>15090</v>
      </c>
      <c r="H1799" s="53">
        <f t="shared" si="56"/>
        <v>30180</v>
      </c>
      <c r="I1799" s="1">
        <f t="shared" si="57"/>
        <v>43006</v>
      </c>
      <c r="J1799" s="52">
        <v>9.8000000000000007</v>
      </c>
    </row>
    <row r="1800" spans="1:10" x14ac:dyDescent="0.15">
      <c r="A1800" s="1">
        <v>43006</v>
      </c>
      <c r="B1800" s="24" t="s">
        <v>78</v>
      </c>
      <c r="C1800" s="27">
        <v>0.62440972222222224</v>
      </c>
      <c r="D1800" s="25" t="s">
        <v>48</v>
      </c>
      <c r="E1800" s="25" t="s">
        <v>49</v>
      </c>
      <c r="F1800" s="52">
        <v>1</v>
      </c>
      <c r="G1800" s="52">
        <v>15090</v>
      </c>
      <c r="H1800" s="53">
        <f t="shared" si="56"/>
        <v>15090</v>
      </c>
      <c r="I1800" s="1">
        <f t="shared" si="57"/>
        <v>43006</v>
      </c>
      <c r="J1800" s="52">
        <v>4.9000000000000004</v>
      </c>
    </row>
    <row r="1801" spans="1:10" x14ac:dyDescent="0.15">
      <c r="A1801" s="1">
        <v>43006</v>
      </c>
      <c r="B1801" s="24" t="s">
        <v>79</v>
      </c>
      <c r="C1801" s="27">
        <v>0.62435185185185182</v>
      </c>
      <c r="D1801" s="25" t="s">
        <v>48</v>
      </c>
      <c r="E1801" s="25" t="s">
        <v>49</v>
      </c>
      <c r="F1801" s="52">
        <v>5</v>
      </c>
      <c r="G1801" s="52">
        <v>3828</v>
      </c>
      <c r="H1801" s="53">
        <f t="shared" si="56"/>
        <v>19140</v>
      </c>
      <c r="I1801" s="1">
        <f t="shared" si="57"/>
        <v>43006</v>
      </c>
      <c r="J1801" s="52">
        <v>11</v>
      </c>
    </row>
    <row r="1802" spans="1:10" x14ac:dyDescent="0.15">
      <c r="A1802" s="1">
        <v>43006</v>
      </c>
      <c r="B1802" s="24" t="s">
        <v>78</v>
      </c>
      <c r="C1802" s="27">
        <v>0.62435185185185182</v>
      </c>
      <c r="D1802" s="25" t="s">
        <v>48</v>
      </c>
      <c r="E1802" s="25" t="s">
        <v>49</v>
      </c>
      <c r="F1802" s="52">
        <v>3</v>
      </c>
      <c r="G1802" s="52">
        <v>15100</v>
      </c>
      <c r="H1802" s="53">
        <f t="shared" si="56"/>
        <v>45300</v>
      </c>
      <c r="I1802" s="1">
        <f t="shared" si="57"/>
        <v>43006</v>
      </c>
      <c r="J1802" s="52">
        <v>14.7</v>
      </c>
    </row>
    <row r="1803" spans="1:10" x14ac:dyDescent="0.15">
      <c r="A1803" s="1">
        <v>43006</v>
      </c>
      <c r="B1803" s="24" t="s">
        <v>80</v>
      </c>
      <c r="C1803" s="27">
        <v>0.62432870370370364</v>
      </c>
      <c r="D1803" s="25" t="s">
        <v>48</v>
      </c>
      <c r="E1803" s="25" t="s">
        <v>49</v>
      </c>
      <c r="F1803" s="52">
        <v>2</v>
      </c>
      <c r="G1803" s="52">
        <v>3614</v>
      </c>
      <c r="H1803" s="53">
        <f t="shared" si="56"/>
        <v>7228</v>
      </c>
      <c r="I1803" s="1">
        <f t="shared" si="57"/>
        <v>43006</v>
      </c>
      <c r="J1803" s="52">
        <v>7.95</v>
      </c>
    </row>
    <row r="1804" spans="1:10" x14ac:dyDescent="0.15">
      <c r="A1804" s="1">
        <v>43006</v>
      </c>
      <c r="B1804" s="24" t="s">
        <v>79</v>
      </c>
      <c r="C1804" s="27">
        <v>0.47607638888888887</v>
      </c>
      <c r="D1804" s="25" t="s">
        <v>48</v>
      </c>
      <c r="E1804" s="25" t="s">
        <v>49</v>
      </c>
      <c r="F1804" s="52">
        <v>5</v>
      </c>
      <c r="G1804" s="52">
        <v>3831</v>
      </c>
      <c r="H1804" s="53">
        <f t="shared" si="56"/>
        <v>19155</v>
      </c>
      <c r="I1804" s="1">
        <f t="shared" si="57"/>
        <v>43006</v>
      </c>
      <c r="J1804" s="52">
        <v>11</v>
      </c>
    </row>
    <row r="1805" spans="1:10" x14ac:dyDescent="0.15">
      <c r="A1805" s="1">
        <v>43006</v>
      </c>
      <c r="B1805" s="24" t="s">
        <v>78</v>
      </c>
      <c r="C1805" s="27">
        <v>0.47561342592592593</v>
      </c>
      <c r="D1805" s="25" t="s">
        <v>48</v>
      </c>
      <c r="E1805" s="25" t="s">
        <v>49</v>
      </c>
      <c r="F1805" s="52">
        <v>5</v>
      </c>
      <c r="G1805" s="52">
        <v>15150</v>
      </c>
      <c r="H1805" s="53">
        <f t="shared" si="56"/>
        <v>75750</v>
      </c>
      <c r="I1805" s="1">
        <f t="shared" si="57"/>
        <v>43006</v>
      </c>
      <c r="J1805" s="52">
        <v>24.5</v>
      </c>
    </row>
    <row r="1806" spans="1:10" x14ac:dyDescent="0.15">
      <c r="A1806" s="1">
        <v>43006</v>
      </c>
      <c r="B1806" s="24" t="s">
        <v>80</v>
      </c>
      <c r="C1806" s="27">
        <v>0.47560185185185189</v>
      </c>
      <c r="D1806" s="25" t="s">
        <v>50</v>
      </c>
      <c r="E1806" s="25" t="s">
        <v>60</v>
      </c>
      <c r="F1806" s="52">
        <v>4</v>
      </c>
      <c r="G1806" s="52">
        <v>3624</v>
      </c>
      <c r="H1806" s="53">
        <f t="shared" si="56"/>
        <v>14496</v>
      </c>
      <c r="I1806" s="1">
        <f t="shared" si="57"/>
        <v>43006</v>
      </c>
      <c r="J1806" s="52">
        <v>73.930000000000007</v>
      </c>
    </row>
    <row r="1807" spans="1:10" x14ac:dyDescent="0.15">
      <c r="A1807" s="1">
        <v>43006</v>
      </c>
      <c r="B1807" s="24" t="s">
        <v>80</v>
      </c>
      <c r="C1807" s="27">
        <v>0.47560185185185189</v>
      </c>
      <c r="D1807" s="25" t="s">
        <v>50</v>
      </c>
      <c r="E1807" s="25" t="s">
        <v>60</v>
      </c>
      <c r="F1807" s="52">
        <v>1</v>
      </c>
      <c r="G1807" s="52">
        <v>3624</v>
      </c>
      <c r="H1807" s="53">
        <f t="shared" si="56"/>
        <v>3624</v>
      </c>
      <c r="I1807" s="1">
        <f t="shared" si="57"/>
        <v>43006</v>
      </c>
      <c r="J1807" s="52">
        <v>18.48</v>
      </c>
    </row>
    <row r="1808" spans="1:10" x14ac:dyDescent="0.15">
      <c r="A1808" s="1">
        <v>43006</v>
      </c>
      <c r="B1808" s="24" t="s">
        <v>78</v>
      </c>
      <c r="C1808" s="27">
        <v>0.47555555555555556</v>
      </c>
      <c r="D1808" s="25" t="s">
        <v>48</v>
      </c>
      <c r="E1808" s="25" t="s">
        <v>49</v>
      </c>
      <c r="F1808" s="52">
        <v>5</v>
      </c>
      <c r="G1808" s="52">
        <v>15150</v>
      </c>
      <c r="H1808" s="53">
        <f t="shared" si="56"/>
        <v>75750</v>
      </c>
      <c r="I1808" s="1">
        <f t="shared" si="57"/>
        <v>43006</v>
      </c>
      <c r="J1808" s="52">
        <v>24.5</v>
      </c>
    </row>
    <row r="1809" spans="1:10" x14ac:dyDescent="0.15">
      <c r="A1809" s="1">
        <v>43006</v>
      </c>
      <c r="B1809" s="24" t="s">
        <v>80</v>
      </c>
      <c r="C1809" s="27">
        <v>0.44777777777777777</v>
      </c>
      <c r="D1809" s="25" t="s">
        <v>48</v>
      </c>
      <c r="E1809" s="25" t="s">
        <v>49</v>
      </c>
      <c r="F1809" s="52">
        <v>4</v>
      </c>
      <c r="G1809" s="52">
        <v>3592</v>
      </c>
      <c r="H1809" s="53">
        <f t="shared" si="56"/>
        <v>14368</v>
      </c>
      <c r="I1809" s="1">
        <f t="shared" si="57"/>
        <v>43006</v>
      </c>
      <c r="J1809" s="52">
        <v>15.8</v>
      </c>
    </row>
    <row r="1810" spans="1:10" x14ac:dyDescent="0.15">
      <c r="A1810" s="1">
        <v>43006</v>
      </c>
      <c r="B1810" s="24" t="s">
        <v>80</v>
      </c>
      <c r="C1810" s="27">
        <v>0.44776620370370374</v>
      </c>
      <c r="D1810" s="25" t="s">
        <v>48</v>
      </c>
      <c r="E1810" s="25" t="s">
        <v>49</v>
      </c>
      <c r="F1810" s="52">
        <v>20</v>
      </c>
      <c r="G1810" s="52">
        <v>3592</v>
      </c>
      <c r="H1810" s="53">
        <f t="shared" si="56"/>
        <v>71840</v>
      </c>
      <c r="I1810" s="1">
        <f t="shared" si="57"/>
        <v>43006</v>
      </c>
      <c r="J1810" s="52">
        <v>79.02</v>
      </c>
    </row>
    <row r="1811" spans="1:10" x14ac:dyDescent="0.15">
      <c r="A1811" s="1">
        <v>43006</v>
      </c>
      <c r="B1811" s="24" t="s">
        <v>80</v>
      </c>
      <c r="C1811" s="27">
        <v>0.44774305555555555</v>
      </c>
      <c r="D1811" s="25" t="s">
        <v>48</v>
      </c>
      <c r="E1811" s="25" t="s">
        <v>49</v>
      </c>
      <c r="F1811" s="52">
        <v>1</v>
      </c>
      <c r="G1811" s="52">
        <v>3592</v>
      </c>
      <c r="H1811" s="53">
        <f t="shared" si="56"/>
        <v>3592</v>
      </c>
      <c r="I1811" s="1">
        <f t="shared" si="57"/>
        <v>43006</v>
      </c>
      <c r="J1811" s="52">
        <v>3.95</v>
      </c>
    </row>
    <row r="1812" spans="1:10" x14ac:dyDescent="0.15">
      <c r="A1812" s="1">
        <v>43006</v>
      </c>
      <c r="B1812" s="24" t="s">
        <v>79</v>
      </c>
      <c r="C1812" s="27">
        <v>0.40689814814814818</v>
      </c>
      <c r="D1812" s="25" t="s">
        <v>48</v>
      </c>
      <c r="E1812" s="25" t="s">
        <v>49</v>
      </c>
      <c r="F1812" s="52">
        <v>5</v>
      </c>
      <c r="G1812" s="52">
        <v>3826</v>
      </c>
      <c r="H1812" s="53">
        <f t="shared" si="56"/>
        <v>19130</v>
      </c>
      <c r="I1812" s="1">
        <f t="shared" si="57"/>
        <v>43006</v>
      </c>
      <c r="J1812" s="52">
        <v>11</v>
      </c>
    </row>
    <row r="1813" spans="1:10" x14ac:dyDescent="0.15">
      <c r="A1813" s="1">
        <v>43006</v>
      </c>
      <c r="B1813" s="24" t="s">
        <v>80</v>
      </c>
      <c r="C1813" s="27">
        <v>0.39842592592592596</v>
      </c>
      <c r="D1813" s="25" t="s">
        <v>48</v>
      </c>
      <c r="E1813" s="25" t="s">
        <v>49</v>
      </c>
      <c r="F1813" s="52">
        <v>1</v>
      </c>
      <c r="G1813" s="52">
        <v>3617</v>
      </c>
      <c r="H1813" s="53">
        <f t="shared" si="56"/>
        <v>3617</v>
      </c>
      <c r="I1813" s="1">
        <f t="shared" si="57"/>
        <v>43006</v>
      </c>
      <c r="J1813" s="52">
        <v>3.98</v>
      </c>
    </row>
    <row r="1814" spans="1:10" x14ac:dyDescent="0.15">
      <c r="A1814" s="1">
        <v>43006</v>
      </c>
      <c r="B1814" s="24" t="s">
        <v>80</v>
      </c>
      <c r="C1814" s="27">
        <v>0.39842592592592596</v>
      </c>
      <c r="D1814" s="25" t="s">
        <v>48</v>
      </c>
      <c r="E1814" s="25" t="s">
        <v>49</v>
      </c>
      <c r="F1814" s="52">
        <v>1</v>
      </c>
      <c r="G1814" s="52">
        <v>3617</v>
      </c>
      <c r="H1814" s="53">
        <f t="shared" si="56"/>
        <v>3617</v>
      </c>
      <c r="I1814" s="1">
        <f t="shared" si="57"/>
        <v>43006</v>
      </c>
      <c r="J1814" s="52">
        <v>3.98</v>
      </c>
    </row>
    <row r="1815" spans="1:10" x14ac:dyDescent="0.15">
      <c r="A1815" s="1">
        <v>43006</v>
      </c>
      <c r="B1815" s="24" t="s">
        <v>80</v>
      </c>
      <c r="C1815" s="27">
        <v>0.39842592592592596</v>
      </c>
      <c r="D1815" s="25" t="s">
        <v>48</v>
      </c>
      <c r="E1815" s="25" t="s">
        <v>49</v>
      </c>
      <c r="F1815" s="52">
        <v>1</v>
      </c>
      <c r="G1815" s="52">
        <v>3617</v>
      </c>
      <c r="H1815" s="53">
        <f t="shared" si="56"/>
        <v>3617</v>
      </c>
      <c r="I1815" s="1">
        <f t="shared" si="57"/>
        <v>43006</v>
      </c>
      <c r="J1815" s="52">
        <v>3.98</v>
      </c>
    </row>
    <row r="1816" spans="1:10" x14ac:dyDescent="0.15">
      <c r="A1816" s="1">
        <v>43006</v>
      </c>
      <c r="B1816" s="24" t="s">
        <v>80</v>
      </c>
      <c r="C1816" s="27">
        <v>0.39842592592592596</v>
      </c>
      <c r="D1816" s="25" t="s">
        <v>48</v>
      </c>
      <c r="E1816" s="25" t="s">
        <v>49</v>
      </c>
      <c r="F1816" s="52">
        <v>2</v>
      </c>
      <c r="G1816" s="52">
        <v>3617</v>
      </c>
      <c r="H1816" s="53">
        <f t="shared" si="56"/>
        <v>7234</v>
      </c>
      <c r="I1816" s="1">
        <f t="shared" si="57"/>
        <v>43006</v>
      </c>
      <c r="J1816" s="52">
        <v>7.96</v>
      </c>
    </row>
    <row r="1817" spans="1:10" x14ac:dyDescent="0.15">
      <c r="A1817" s="1">
        <v>43006</v>
      </c>
      <c r="B1817" s="24" t="s">
        <v>80</v>
      </c>
      <c r="C1817" s="27">
        <v>0.89982638888888899</v>
      </c>
      <c r="D1817" s="25" t="s">
        <v>50</v>
      </c>
      <c r="E1817" s="25" t="s">
        <v>60</v>
      </c>
      <c r="F1817" s="52">
        <v>1</v>
      </c>
      <c r="G1817" s="52">
        <v>3724</v>
      </c>
      <c r="H1817" s="53">
        <f t="shared" si="56"/>
        <v>3724</v>
      </c>
      <c r="I1817" s="1">
        <f t="shared" si="57"/>
        <v>43005</v>
      </c>
      <c r="J1817" s="52">
        <v>18.989999999999998</v>
      </c>
    </row>
    <row r="1818" spans="1:10" x14ac:dyDescent="0.15">
      <c r="A1818" s="1">
        <v>43006</v>
      </c>
      <c r="B1818" s="24" t="s">
        <v>80</v>
      </c>
      <c r="C1818" s="27">
        <v>0.88099537037037035</v>
      </c>
      <c r="D1818" s="25" t="s">
        <v>48</v>
      </c>
      <c r="E1818" s="25" t="s">
        <v>49</v>
      </c>
      <c r="F1818" s="52">
        <v>10</v>
      </c>
      <c r="G1818" s="52">
        <v>3690</v>
      </c>
      <c r="H1818" s="53">
        <f t="shared" si="56"/>
        <v>36900</v>
      </c>
      <c r="I1818" s="1">
        <f t="shared" si="57"/>
        <v>43005</v>
      </c>
      <c r="J1818" s="52">
        <v>40.590000000000003</v>
      </c>
    </row>
    <row r="1819" spans="1:10" x14ac:dyDescent="0.15">
      <c r="A1819" s="1">
        <v>43006</v>
      </c>
      <c r="B1819" s="24" t="s">
        <v>80</v>
      </c>
      <c r="C1819" s="27">
        <v>0.88099537037037035</v>
      </c>
      <c r="D1819" s="25" t="s">
        <v>48</v>
      </c>
      <c r="E1819" s="25" t="s">
        <v>49</v>
      </c>
      <c r="F1819" s="52">
        <v>1</v>
      </c>
      <c r="G1819" s="52">
        <v>3690</v>
      </c>
      <c r="H1819" s="53">
        <f t="shared" si="56"/>
        <v>3690</v>
      </c>
      <c r="I1819" s="1">
        <f t="shared" si="57"/>
        <v>43005</v>
      </c>
      <c r="J1819" s="52">
        <v>4.0599999999999996</v>
      </c>
    </row>
    <row r="1820" spans="1:10" x14ac:dyDescent="0.15">
      <c r="A1820" s="1">
        <v>43006</v>
      </c>
      <c r="B1820" s="24" t="s">
        <v>80</v>
      </c>
      <c r="C1820" s="27">
        <v>0.88099537037037035</v>
      </c>
      <c r="D1820" s="25" t="s">
        <v>48</v>
      </c>
      <c r="E1820" s="25" t="s">
        <v>49</v>
      </c>
      <c r="F1820" s="52">
        <v>5</v>
      </c>
      <c r="G1820" s="52">
        <v>3690</v>
      </c>
      <c r="H1820" s="53">
        <f t="shared" si="56"/>
        <v>18450</v>
      </c>
      <c r="I1820" s="1">
        <f t="shared" si="57"/>
        <v>43005</v>
      </c>
      <c r="J1820" s="52">
        <v>20.3</v>
      </c>
    </row>
    <row r="1821" spans="1:10" x14ac:dyDescent="0.15">
      <c r="A1821" s="1">
        <v>43006</v>
      </c>
      <c r="B1821" s="24" t="s">
        <v>80</v>
      </c>
      <c r="C1821" s="27">
        <v>0.88099537037037035</v>
      </c>
      <c r="D1821" s="25" t="s">
        <v>48</v>
      </c>
      <c r="E1821" s="25" t="s">
        <v>49</v>
      </c>
      <c r="F1821" s="52">
        <v>5</v>
      </c>
      <c r="G1821" s="52">
        <v>3690</v>
      </c>
      <c r="H1821" s="53">
        <f t="shared" si="56"/>
        <v>18450</v>
      </c>
      <c r="I1821" s="1">
        <f t="shared" si="57"/>
        <v>43005</v>
      </c>
      <c r="J1821" s="52">
        <v>20.3</v>
      </c>
    </row>
    <row r="1822" spans="1:10" x14ac:dyDescent="0.15">
      <c r="A1822" s="1">
        <v>43006</v>
      </c>
      <c r="B1822" s="24" t="s">
        <v>80</v>
      </c>
      <c r="C1822" s="27">
        <v>0.88099537037037035</v>
      </c>
      <c r="D1822" s="25" t="s">
        <v>48</v>
      </c>
      <c r="E1822" s="25" t="s">
        <v>49</v>
      </c>
      <c r="F1822" s="52">
        <v>4</v>
      </c>
      <c r="G1822" s="52">
        <v>3690</v>
      </c>
      <c r="H1822" s="53">
        <f t="shared" si="56"/>
        <v>14760</v>
      </c>
      <c r="I1822" s="1">
        <f t="shared" si="57"/>
        <v>43005</v>
      </c>
      <c r="J1822" s="52">
        <v>16.239999999999998</v>
      </c>
    </row>
    <row r="1823" spans="1:10" x14ac:dyDescent="0.15">
      <c r="A1823" s="1">
        <v>43007</v>
      </c>
      <c r="B1823" s="24" t="s">
        <v>80</v>
      </c>
      <c r="C1823" s="27">
        <v>0.90746527777777775</v>
      </c>
      <c r="D1823" s="25" t="s">
        <v>48</v>
      </c>
      <c r="E1823" s="25" t="s">
        <v>49</v>
      </c>
      <c r="F1823" s="52">
        <v>1</v>
      </c>
      <c r="G1823" s="52">
        <v>3553</v>
      </c>
      <c r="H1823" s="53">
        <f t="shared" si="56"/>
        <v>3553</v>
      </c>
      <c r="I1823" s="1">
        <f t="shared" si="57"/>
        <v>43006</v>
      </c>
      <c r="J1823" s="52">
        <v>3.9083000000000001</v>
      </c>
    </row>
    <row r="1824" spans="1:10" x14ac:dyDescent="0.15">
      <c r="A1824" s="1">
        <v>43007</v>
      </c>
      <c r="B1824" s="24" t="s">
        <v>80</v>
      </c>
      <c r="C1824" s="27">
        <v>0.90746527777777775</v>
      </c>
      <c r="D1824" s="25" t="s">
        <v>48</v>
      </c>
      <c r="E1824" s="25" t="s">
        <v>49</v>
      </c>
      <c r="F1824" s="52">
        <v>4</v>
      </c>
      <c r="G1824" s="52">
        <v>3553</v>
      </c>
      <c r="H1824" s="53">
        <f t="shared" si="56"/>
        <v>14212</v>
      </c>
      <c r="I1824" s="1">
        <f t="shared" si="57"/>
        <v>43006</v>
      </c>
      <c r="J1824" s="52">
        <v>15.6332</v>
      </c>
    </row>
    <row r="1825" spans="1:10" x14ac:dyDescent="0.15">
      <c r="A1825" s="1">
        <v>43007</v>
      </c>
      <c r="B1825" s="24" t="s">
        <v>80</v>
      </c>
      <c r="C1825" s="27">
        <v>0.58016203703703706</v>
      </c>
      <c r="D1825" s="25" t="s">
        <v>50</v>
      </c>
      <c r="E1825" s="25" t="s">
        <v>47</v>
      </c>
      <c r="F1825" s="52">
        <v>2</v>
      </c>
      <c r="G1825" s="52">
        <v>3620</v>
      </c>
      <c r="H1825" s="53">
        <f t="shared" si="56"/>
        <v>7240</v>
      </c>
      <c r="I1825" s="1">
        <f t="shared" si="57"/>
        <v>43007</v>
      </c>
      <c r="J1825" s="52">
        <v>7.9640000000000004</v>
      </c>
    </row>
    <row r="1826" spans="1:10" x14ac:dyDescent="0.15">
      <c r="A1826" s="1">
        <v>43007</v>
      </c>
      <c r="B1826" s="24" t="s">
        <v>80</v>
      </c>
      <c r="C1826" s="27">
        <v>0.6135532407407408</v>
      </c>
      <c r="D1826" s="25" t="s">
        <v>50</v>
      </c>
      <c r="E1826" s="25" t="s">
        <v>47</v>
      </c>
      <c r="F1826" s="52">
        <v>5</v>
      </c>
      <c r="G1826" s="52">
        <v>3670</v>
      </c>
      <c r="H1826" s="53">
        <f t="shared" si="56"/>
        <v>18350</v>
      </c>
      <c r="I1826" s="1">
        <f t="shared" si="57"/>
        <v>43007</v>
      </c>
      <c r="J1826" s="52">
        <v>20.184999999999999</v>
      </c>
    </row>
    <row r="1827" spans="1:10" x14ac:dyDescent="0.15">
      <c r="A1827" s="1">
        <v>43007</v>
      </c>
      <c r="B1827" s="24" t="s">
        <v>80</v>
      </c>
      <c r="C1827" s="27">
        <v>0.61361111111111111</v>
      </c>
      <c r="D1827" s="25" t="s">
        <v>50</v>
      </c>
      <c r="E1827" s="25" t="s">
        <v>47</v>
      </c>
      <c r="F1827" s="52">
        <v>5</v>
      </c>
      <c r="G1827" s="52">
        <v>3669</v>
      </c>
      <c r="H1827" s="53">
        <f t="shared" si="56"/>
        <v>18345</v>
      </c>
      <c r="I1827" s="1">
        <f t="shared" si="57"/>
        <v>43007</v>
      </c>
      <c r="J1827" s="52">
        <v>20.179500000000001</v>
      </c>
    </row>
    <row r="1828" spans="1:10" x14ac:dyDescent="0.15">
      <c r="A1828" s="1">
        <v>43007</v>
      </c>
      <c r="B1828" s="24" t="s">
        <v>80</v>
      </c>
      <c r="C1828" s="27">
        <v>0.62398148148148147</v>
      </c>
      <c r="D1828" s="25" t="s">
        <v>50</v>
      </c>
      <c r="E1828" s="25" t="s">
        <v>47</v>
      </c>
      <c r="F1828" s="52">
        <v>2</v>
      </c>
      <c r="G1828" s="52">
        <v>3679</v>
      </c>
      <c r="H1828" s="53">
        <f t="shared" si="56"/>
        <v>7358</v>
      </c>
      <c r="I1828" s="1">
        <f t="shared" si="57"/>
        <v>43007</v>
      </c>
      <c r="J1828" s="52">
        <v>8.0937999999999999</v>
      </c>
    </row>
    <row r="1829" spans="1:10" x14ac:dyDescent="0.15">
      <c r="A1829" s="1">
        <v>43007</v>
      </c>
      <c r="B1829" s="24" t="s">
        <v>78</v>
      </c>
      <c r="C1829" s="27">
        <v>0.62399305555555562</v>
      </c>
      <c r="D1829" s="25" t="s">
        <v>48</v>
      </c>
      <c r="E1829" s="25" t="s">
        <v>49</v>
      </c>
      <c r="F1829" s="52">
        <v>2</v>
      </c>
      <c r="G1829" s="52">
        <v>15085</v>
      </c>
      <c r="H1829" s="53">
        <f t="shared" si="56"/>
        <v>30170</v>
      </c>
      <c r="I1829" s="1">
        <f t="shared" si="57"/>
        <v>43007</v>
      </c>
      <c r="J1829" s="52">
        <v>9.8000000000000007</v>
      </c>
    </row>
    <row r="1830" spans="1:10" x14ac:dyDescent="0.15">
      <c r="A1830" s="1">
        <v>43007</v>
      </c>
      <c r="B1830" s="24" t="s">
        <v>79</v>
      </c>
      <c r="C1830" s="27">
        <v>0.62410879629629623</v>
      </c>
      <c r="D1830" s="25" t="s">
        <v>48</v>
      </c>
      <c r="E1830" s="25" t="s">
        <v>49</v>
      </c>
      <c r="F1830" s="52">
        <v>4</v>
      </c>
      <c r="G1830" s="52">
        <v>3822</v>
      </c>
      <c r="H1830" s="53">
        <f t="shared" si="56"/>
        <v>15288</v>
      </c>
      <c r="I1830" s="1">
        <f t="shared" si="57"/>
        <v>43007</v>
      </c>
      <c r="J1830" s="52">
        <v>8.8000000000000007</v>
      </c>
    </row>
    <row r="1831" spans="1:10" x14ac:dyDescent="0.15">
      <c r="A1831" s="1">
        <v>43007</v>
      </c>
      <c r="B1831" s="24" t="s">
        <v>79</v>
      </c>
      <c r="C1831" s="27">
        <v>0.62416666666666665</v>
      </c>
      <c r="D1831" s="25" t="s">
        <v>50</v>
      </c>
      <c r="E1831" s="25" t="s">
        <v>47</v>
      </c>
      <c r="F1831" s="52">
        <v>1</v>
      </c>
      <c r="G1831" s="52">
        <v>3824</v>
      </c>
      <c r="H1831" s="53">
        <f t="shared" si="56"/>
        <v>3824</v>
      </c>
      <c r="I1831" s="1">
        <f t="shared" si="57"/>
        <v>43007</v>
      </c>
      <c r="J1831" s="52">
        <v>2.2000000000000002</v>
      </c>
    </row>
    <row r="1832" spans="1:10" x14ac:dyDescent="0.15">
      <c r="A1832" s="1">
        <v>43007</v>
      </c>
      <c r="B1832" s="24" t="s">
        <v>79</v>
      </c>
      <c r="C1832" s="27">
        <v>0.62416666666666665</v>
      </c>
      <c r="D1832" s="25" t="s">
        <v>50</v>
      </c>
      <c r="E1832" s="25" t="s">
        <v>47</v>
      </c>
      <c r="F1832" s="52">
        <v>1</v>
      </c>
      <c r="G1832" s="52">
        <v>3824</v>
      </c>
      <c r="H1832" s="53">
        <f t="shared" si="56"/>
        <v>3824</v>
      </c>
      <c r="I1832" s="1">
        <f t="shared" si="57"/>
        <v>43007</v>
      </c>
      <c r="J1832" s="52">
        <v>2.2000000000000002</v>
      </c>
    </row>
    <row r="1833" spans="1:10" x14ac:dyDescent="0.15">
      <c r="A1833" s="1">
        <v>43007</v>
      </c>
      <c r="B1833" s="24" t="s">
        <v>79</v>
      </c>
      <c r="C1833" s="27">
        <v>0.62416666666666665</v>
      </c>
      <c r="D1833" s="25" t="s">
        <v>50</v>
      </c>
      <c r="E1833" s="25" t="s">
        <v>47</v>
      </c>
      <c r="F1833" s="52">
        <v>1</v>
      </c>
      <c r="G1833" s="52">
        <v>3824</v>
      </c>
      <c r="H1833" s="53">
        <f t="shared" si="56"/>
        <v>3824</v>
      </c>
      <c r="I1833" s="1">
        <f t="shared" si="57"/>
        <v>43007</v>
      </c>
      <c r="J1833" s="52">
        <v>2.2000000000000002</v>
      </c>
    </row>
    <row r="1834" spans="1:10" x14ac:dyDescent="0.15">
      <c r="A1834" s="1">
        <v>43007</v>
      </c>
      <c r="B1834" s="24" t="s">
        <v>79</v>
      </c>
      <c r="C1834" s="27">
        <v>0.62416666666666665</v>
      </c>
      <c r="D1834" s="25" t="s">
        <v>50</v>
      </c>
      <c r="E1834" s="25" t="s">
        <v>47</v>
      </c>
      <c r="F1834" s="52">
        <v>1</v>
      </c>
      <c r="G1834" s="52">
        <v>3824</v>
      </c>
      <c r="H1834" s="53">
        <f t="shared" si="56"/>
        <v>3824</v>
      </c>
      <c r="I1834" s="1">
        <f t="shared" si="57"/>
        <v>43007</v>
      </c>
      <c r="J1834" s="52">
        <v>2.2000000000000002</v>
      </c>
    </row>
    <row r="1835" spans="1:10" x14ac:dyDescent="0.15">
      <c r="A1835" s="1">
        <v>43007</v>
      </c>
      <c r="B1835" s="24" t="s">
        <v>80</v>
      </c>
      <c r="C1835" s="27">
        <v>0.62473379629629633</v>
      </c>
      <c r="D1835" s="25" t="s">
        <v>50</v>
      </c>
      <c r="E1835" s="25" t="s">
        <v>47</v>
      </c>
      <c r="F1835" s="52">
        <v>2</v>
      </c>
      <c r="G1835" s="52">
        <v>3694</v>
      </c>
      <c r="H1835" s="53">
        <f t="shared" si="56"/>
        <v>7388</v>
      </c>
      <c r="I1835" s="1">
        <f t="shared" si="57"/>
        <v>43007</v>
      </c>
      <c r="J1835" s="52">
        <v>8.1267999999999994</v>
      </c>
    </row>
    <row r="1836" spans="1:10" x14ac:dyDescent="0.15">
      <c r="A1836" s="1">
        <v>43007</v>
      </c>
      <c r="B1836" s="24" t="s">
        <v>79</v>
      </c>
      <c r="C1836" s="27">
        <v>0.62497685185185181</v>
      </c>
      <c r="D1836" s="25" t="s">
        <v>48</v>
      </c>
      <c r="E1836" s="25" t="s">
        <v>49</v>
      </c>
      <c r="F1836" s="52">
        <v>3</v>
      </c>
      <c r="G1836" s="52">
        <v>3821</v>
      </c>
      <c r="H1836" s="53">
        <f t="shared" si="56"/>
        <v>11463</v>
      </c>
      <c r="I1836" s="1">
        <f t="shared" si="57"/>
        <v>43007</v>
      </c>
      <c r="J1836" s="52">
        <v>6.6</v>
      </c>
    </row>
    <row r="1837" spans="1:10" x14ac:dyDescent="0.15">
      <c r="A1837" s="1">
        <v>43017</v>
      </c>
      <c r="B1837" s="24" t="s">
        <v>79</v>
      </c>
      <c r="C1837" s="27">
        <v>0.43856481481481485</v>
      </c>
      <c r="D1837" s="25" t="s">
        <v>48</v>
      </c>
      <c r="E1837" s="25" t="s">
        <v>49</v>
      </c>
      <c r="F1837" s="52">
        <v>5</v>
      </c>
      <c r="G1837" s="52">
        <v>3797</v>
      </c>
      <c r="H1837" s="53">
        <f t="shared" si="56"/>
        <v>18985</v>
      </c>
      <c r="I1837" s="1">
        <f t="shared" si="57"/>
        <v>43017</v>
      </c>
      <c r="J1837" s="52">
        <v>11</v>
      </c>
    </row>
    <row r="1838" spans="1:10" x14ac:dyDescent="0.15">
      <c r="A1838" s="1">
        <v>43017</v>
      </c>
      <c r="B1838" s="24" t="s">
        <v>79</v>
      </c>
      <c r="C1838" s="27">
        <v>0.43862268518518516</v>
      </c>
      <c r="D1838" s="25" t="s">
        <v>48</v>
      </c>
      <c r="E1838" s="25" t="s">
        <v>49</v>
      </c>
      <c r="F1838" s="52">
        <v>5</v>
      </c>
      <c r="G1838" s="52">
        <v>3797</v>
      </c>
      <c r="H1838" s="53">
        <f t="shared" si="56"/>
        <v>18985</v>
      </c>
      <c r="I1838" s="1">
        <f t="shared" si="57"/>
        <v>43017</v>
      </c>
      <c r="J1838" s="52">
        <v>11</v>
      </c>
    </row>
    <row r="1839" spans="1:10" x14ac:dyDescent="0.15">
      <c r="A1839" s="1">
        <v>43017</v>
      </c>
      <c r="B1839" s="24" t="s">
        <v>79</v>
      </c>
      <c r="C1839" s="27">
        <v>0.43873842592592593</v>
      </c>
      <c r="D1839" s="25" t="s">
        <v>48</v>
      </c>
      <c r="E1839" s="25" t="s">
        <v>49</v>
      </c>
      <c r="F1839" s="52">
        <v>5</v>
      </c>
      <c r="G1839" s="52">
        <v>3795</v>
      </c>
      <c r="H1839" s="53">
        <f t="shared" si="56"/>
        <v>18975</v>
      </c>
      <c r="I1839" s="1">
        <f t="shared" si="57"/>
        <v>43017</v>
      </c>
      <c r="J1839" s="52">
        <v>11</v>
      </c>
    </row>
    <row r="1840" spans="1:10" x14ac:dyDescent="0.15">
      <c r="A1840" s="1">
        <v>43017</v>
      </c>
      <c r="B1840" s="24" t="s">
        <v>79</v>
      </c>
      <c r="C1840" s="27">
        <v>0.44013888888888886</v>
      </c>
      <c r="D1840" s="25" t="s">
        <v>48</v>
      </c>
      <c r="E1840" s="25" t="s">
        <v>49</v>
      </c>
      <c r="F1840" s="52">
        <v>5</v>
      </c>
      <c r="G1840" s="52">
        <v>3791</v>
      </c>
      <c r="H1840" s="53">
        <f t="shared" si="56"/>
        <v>18955</v>
      </c>
      <c r="I1840" s="1">
        <f t="shared" si="57"/>
        <v>43017</v>
      </c>
      <c r="J1840" s="52">
        <v>11</v>
      </c>
    </row>
    <row r="1841" spans="1:10" x14ac:dyDescent="0.15">
      <c r="A1841" s="1">
        <v>43017</v>
      </c>
      <c r="B1841" s="24" t="s">
        <v>80</v>
      </c>
      <c r="C1841" s="27">
        <v>0.62407407407407411</v>
      </c>
      <c r="D1841" s="25" t="s">
        <v>50</v>
      </c>
      <c r="E1841" s="25" t="s">
        <v>47</v>
      </c>
      <c r="F1841" s="52">
        <v>2</v>
      </c>
      <c r="G1841" s="52">
        <v>3703</v>
      </c>
      <c r="H1841" s="53">
        <f t="shared" si="56"/>
        <v>7406</v>
      </c>
      <c r="I1841" s="1">
        <f t="shared" si="57"/>
        <v>43017</v>
      </c>
      <c r="J1841" s="52">
        <v>8.1465999999999994</v>
      </c>
    </row>
    <row r="1842" spans="1:10" x14ac:dyDescent="0.15">
      <c r="A1842" s="1">
        <v>43017</v>
      </c>
      <c r="B1842" s="24" t="s">
        <v>79</v>
      </c>
      <c r="C1842" s="27">
        <v>0.62409722222222219</v>
      </c>
      <c r="D1842" s="25" t="s">
        <v>50</v>
      </c>
      <c r="E1842" s="25" t="s">
        <v>47</v>
      </c>
      <c r="F1842" s="52">
        <v>1</v>
      </c>
      <c r="G1842" s="52">
        <v>3811</v>
      </c>
      <c r="H1842" s="53">
        <f t="shared" si="56"/>
        <v>3811</v>
      </c>
      <c r="I1842" s="1">
        <f t="shared" si="57"/>
        <v>43017</v>
      </c>
      <c r="J1842" s="52">
        <v>2.2000000000000002</v>
      </c>
    </row>
    <row r="1843" spans="1:10" x14ac:dyDescent="0.15">
      <c r="A1843" s="1">
        <v>43017</v>
      </c>
      <c r="B1843" s="24" t="s">
        <v>79</v>
      </c>
      <c r="C1843" s="27">
        <v>0.62409722222222219</v>
      </c>
      <c r="D1843" s="25" t="s">
        <v>50</v>
      </c>
      <c r="E1843" s="25" t="s">
        <v>47</v>
      </c>
      <c r="F1843" s="52">
        <v>1</v>
      </c>
      <c r="G1843" s="52">
        <v>3811</v>
      </c>
      <c r="H1843" s="53">
        <f t="shared" si="56"/>
        <v>3811</v>
      </c>
      <c r="I1843" s="1">
        <f t="shared" si="57"/>
        <v>43017</v>
      </c>
      <c r="J1843" s="52">
        <v>2.2000000000000002</v>
      </c>
    </row>
    <row r="1844" spans="1:10" x14ac:dyDescent="0.15">
      <c r="A1844" s="1">
        <v>43017</v>
      </c>
      <c r="B1844" s="24" t="s">
        <v>79</v>
      </c>
      <c r="C1844" s="27">
        <v>0.62409722222222219</v>
      </c>
      <c r="D1844" s="25" t="s">
        <v>50</v>
      </c>
      <c r="E1844" s="25" t="s">
        <v>47</v>
      </c>
      <c r="F1844" s="52">
        <v>3</v>
      </c>
      <c r="G1844" s="52">
        <v>3811</v>
      </c>
      <c r="H1844" s="53">
        <f t="shared" si="56"/>
        <v>11433</v>
      </c>
      <c r="I1844" s="1">
        <f t="shared" si="57"/>
        <v>43017</v>
      </c>
      <c r="J1844" s="52">
        <v>6.6</v>
      </c>
    </row>
    <row r="1845" spans="1:10" x14ac:dyDescent="0.15">
      <c r="A1845" s="1">
        <v>43017</v>
      </c>
      <c r="B1845" s="24" t="s">
        <v>79</v>
      </c>
      <c r="C1845" s="27">
        <v>0.62432870370370364</v>
      </c>
      <c r="D1845" s="25" t="s">
        <v>50</v>
      </c>
      <c r="E1845" s="25" t="s">
        <v>47</v>
      </c>
      <c r="F1845" s="52">
        <v>3</v>
      </c>
      <c r="G1845" s="52">
        <v>3812</v>
      </c>
      <c r="H1845" s="53">
        <f t="shared" si="56"/>
        <v>11436</v>
      </c>
      <c r="I1845" s="1">
        <f t="shared" si="57"/>
        <v>43017</v>
      </c>
      <c r="J1845" s="52">
        <v>6.6</v>
      </c>
    </row>
    <row r="1846" spans="1:10" x14ac:dyDescent="0.15">
      <c r="A1846" s="1">
        <v>43017</v>
      </c>
      <c r="B1846" s="24" t="s">
        <v>79</v>
      </c>
      <c r="C1846" s="27">
        <v>0.62496527777777777</v>
      </c>
      <c r="D1846" s="25" t="s">
        <v>50</v>
      </c>
      <c r="E1846" s="25" t="s">
        <v>47</v>
      </c>
      <c r="F1846" s="52">
        <v>2</v>
      </c>
      <c r="G1846" s="52">
        <v>3830</v>
      </c>
      <c r="H1846" s="53">
        <f t="shared" si="56"/>
        <v>7660</v>
      </c>
      <c r="I1846" s="1">
        <f t="shared" si="57"/>
        <v>43017</v>
      </c>
      <c r="J1846" s="52">
        <v>4.4000000000000004</v>
      </c>
    </row>
    <row r="1847" spans="1:10" x14ac:dyDescent="0.15">
      <c r="A1847" s="1">
        <v>43018</v>
      </c>
      <c r="B1847" s="24" t="s">
        <v>80</v>
      </c>
      <c r="C1847" s="27">
        <v>0.92569444444444438</v>
      </c>
      <c r="D1847" s="25" t="s">
        <v>48</v>
      </c>
      <c r="E1847" s="25" t="s">
        <v>49</v>
      </c>
      <c r="F1847" s="52">
        <v>4</v>
      </c>
      <c r="G1847" s="52">
        <v>3612</v>
      </c>
      <c r="H1847" s="53">
        <f t="shared" si="56"/>
        <v>14448</v>
      </c>
      <c r="I1847" s="1">
        <f t="shared" si="57"/>
        <v>43017</v>
      </c>
      <c r="J1847" s="52">
        <v>15.892799999999999</v>
      </c>
    </row>
    <row r="1848" spans="1:10" x14ac:dyDescent="0.15">
      <c r="A1848" s="1">
        <v>43018</v>
      </c>
      <c r="B1848" s="24" t="s">
        <v>79</v>
      </c>
      <c r="C1848" s="27">
        <v>0.92570601851851853</v>
      </c>
      <c r="D1848" s="25" t="s">
        <v>50</v>
      </c>
      <c r="E1848" s="25" t="s">
        <v>47</v>
      </c>
      <c r="F1848" s="52">
        <v>5</v>
      </c>
      <c r="G1848" s="52">
        <v>3836</v>
      </c>
      <c r="H1848" s="53">
        <f t="shared" si="56"/>
        <v>19180</v>
      </c>
      <c r="I1848" s="1">
        <f t="shared" si="57"/>
        <v>43017</v>
      </c>
      <c r="J1848" s="52">
        <v>11</v>
      </c>
    </row>
    <row r="1849" spans="1:10" x14ac:dyDescent="0.15">
      <c r="A1849" s="1">
        <v>43018</v>
      </c>
      <c r="B1849" s="24" t="s">
        <v>80</v>
      </c>
      <c r="C1849" s="27">
        <v>0.92575231481481479</v>
      </c>
      <c r="D1849" s="25" t="s">
        <v>48</v>
      </c>
      <c r="E1849" s="25" t="s">
        <v>49</v>
      </c>
      <c r="F1849" s="52">
        <v>5</v>
      </c>
      <c r="G1849" s="52">
        <v>3611</v>
      </c>
      <c r="H1849" s="53">
        <f t="shared" si="56"/>
        <v>18055</v>
      </c>
      <c r="I1849" s="1">
        <f t="shared" si="57"/>
        <v>43017</v>
      </c>
      <c r="J1849" s="52">
        <v>19.860499999999998</v>
      </c>
    </row>
    <row r="1850" spans="1:10" x14ac:dyDescent="0.15">
      <c r="A1850" s="1">
        <v>43018</v>
      </c>
      <c r="B1850" s="24" t="s">
        <v>79</v>
      </c>
      <c r="C1850" s="27">
        <v>0.92576388888888894</v>
      </c>
      <c r="D1850" s="25" t="s">
        <v>50</v>
      </c>
      <c r="E1850" s="25" t="s">
        <v>47</v>
      </c>
      <c r="F1850" s="52">
        <v>5</v>
      </c>
      <c r="G1850" s="52">
        <v>3835</v>
      </c>
      <c r="H1850" s="53">
        <f t="shared" si="56"/>
        <v>19175</v>
      </c>
      <c r="I1850" s="1">
        <f t="shared" si="57"/>
        <v>43017</v>
      </c>
      <c r="J1850" s="52">
        <v>11</v>
      </c>
    </row>
    <row r="1851" spans="1:10" x14ac:dyDescent="0.15">
      <c r="A1851" s="1">
        <v>43018</v>
      </c>
      <c r="B1851" s="24" t="s">
        <v>79</v>
      </c>
      <c r="C1851" s="27">
        <v>0.92582175925925936</v>
      </c>
      <c r="D1851" s="25" t="s">
        <v>50</v>
      </c>
      <c r="E1851" s="25" t="s">
        <v>47</v>
      </c>
      <c r="F1851" s="52">
        <v>5</v>
      </c>
      <c r="G1851" s="52">
        <v>3835</v>
      </c>
      <c r="H1851" s="53">
        <f t="shared" si="56"/>
        <v>19175</v>
      </c>
      <c r="I1851" s="1">
        <f t="shared" si="57"/>
        <v>43017</v>
      </c>
      <c r="J1851" s="52">
        <v>11</v>
      </c>
    </row>
    <row r="1852" spans="1:10" x14ac:dyDescent="0.15">
      <c r="A1852" s="1">
        <v>43018</v>
      </c>
      <c r="B1852" s="24" t="s">
        <v>79</v>
      </c>
      <c r="C1852" s="27">
        <v>0.92587962962962955</v>
      </c>
      <c r="D1852" s="25" t="s">
        <v>50</v>
      </c>
      <c r="E1852" s="25" t="s">
        <v>47</v>
      </c>
      <c r="F1852" s="52">
        <v>2</v>
      </c>
      <c r="G1852" s="52">
        <v>3835</v>
      </c>
      <c r="H1852" s="53">
        <f t="shared" si="56"/>
        <v>7670</v>
      </c>
      <c r="I1852" s="1">
        <f t="shared" si="57"/>
        <v>43017</v>
      </c>
      <c r="J1852" s="52">
        <v>4.4000000000000004</v>
      </c>
    </row>
    <row r="1853" spans="1:10" x14ac:dyDescent="0.15">
      <c r="A1853" s="1">
        <v>43018</v>
      </c>
      <c r="B1853" s="24" t="s">
        <v>79</v>
      </c>
      <c r="C1853" s="27">
        <v>0.92587962962962955</v>
      </c>
      <c r="D1853" s="25" t="s">
        <v>50</v>
      </c>
      <c r="E1853" s="25" t="s">
        <v>47</v>
      </c>
      <c r="F1853" s="52">
        <v>3</v>
      </c>
      <c r="G1853" s="52">
        <v>3835</v>
      </c>
      <c r="H1853" s="53">
        <f t="shared" si="56"/>
        <v>11505</v>
      </c>
      <c r="I1853" s="1">
        <f t="shared" si="57"/>
        <v>43017</v>
      </c>
      <c r="J1853" s="52">
        <v>6.6</v>
      </c>
    </row>
    <row r="1854" spans="1:10" x14ac:dyDescent="0.15">
      <c r="A1854" s="1">
        <v>43018</v>
      </c>
      <c r="B1854" s="24" t="s">
        <v>79</v>
      </c>
      <c r="C1854" s="27">
        <v>0.92593749999999997</v>
      </c>
      <c r="D1854" s="25" t="s">
        <v>50</v>
      </c>
      <c r="E1854" s="25" t="s">
        <v>47</v>
      </c>
      <c r="F1854" s="52">
        <v>1</v>
      </c>
      <c r="G1854" s="52">
        <v>3835</v>
      </c>
      <c r="H1854" s="53">
        <f t="shared" si="56"/>
        <v>3835</v>
      </c>
      <c r="I1854" s="1">
        <f t="shared" si="57"/>
        <v>43017</v>
      </c>
      <c r="J1854" s="52">
        <v>2.2000000000000002</v>
      </c>
    </row>
    <row r="1855" spans="1:10" x14ac:dyDescent="0.15">
      <c r="A1855" s="1">
        <v>43018</v>
      </c>
      <c r="B1855" s="24" t="s">
        <v>79</v>
      </c>
      <c r="C1855" s="27">
        <v>0.92593749999999997</v>
      </c>
      <c r="D1855" s="25" t="s">
        <v>50</v>
      </c>
      <c r="E1855" s="25" t="s">
        <v>47</v>
      </c>
      <c r="F1855" s="52">
        <v>2</v>
      </c>
      <c r="G1855" s="52">
        <v>3835</v>
      </c>
      <c r="H1855" s="53">
        <f t="shared" si="56"/>
        <v>7670</v>
      </c>
      <c r="I1855" s="1">
        <f t="shared" si="57"/>
        <v>43017</v>
      </c>
      <c r="J1855" s="52">
        <v>4.4000000000000004</v>
      </c>
    </row>
    <row r="1856" spans="1:10" x14ac:dyDescent="0.15">
      <c r="A1856" s="1">
        <v>43018</v>
      </c>
      <c r="B1856" s="24" t="s">
        <v>79</v>
      </c>
      <c r="C1856" s="27">
        <v>0.92593749999999997</v>
      </c>
      <c r="D1856" s="25" t="s">
        <v>50</v>
      </c>
      <c r="E1856" s="25" t="s">
        <v>47</v>
      </c>
      <c r="F1856" s="52">
        <v>2</v>
      </c>
      <c r="G1856" s="52">
        <v>3835</v>
      </c>
      <c r="H1856" s="53">
        <f t="shared" si="56"/>
        <v>7670</v>
      </c>
      <c r="I1856" s="1">
        <f t="shared" si="57"/>
        <v>43017</v>
      </c>
      <c r="J1856" s="52">
        <v>4.4000000000000004</v>
      </c>
    </row>
    <row r="1857" spans="1:10" x14ac:dyDescent="0.15">
      <c r="A1857" s="1">
        <v>43018</v>
      </c>
      <c r="B1857" s="24" t="s">
        <v>80</v>
      </c>
      <c r="C1857" s="27">
        <v>0.92657407407407411</v>
      </c>
      <c r="D1857" s="25" t="s">
        <v>48</v>
      </c>
      <c r="E1857" s="25" t="s">
        <v>49</v>
      </c>
      <c r="F1857" s="52">
        <v>2</v>
      </c>
      <c r="G1857" s="52">
        <v>3607</v>
      </c>
      <c r="H1857" s="53">
        <f t="shared" si="56"/>
        <v>7214</v>
      </c>
      <c r="I1857" s="1">
        <f t="shared" si="57"/>
        <v>43017</v>
      </c>
      <c r="J1857" s="52">
        <v>7.9353999999999996</v>
      </c>
    </row>
    <row r="1858" spans="1:10" x14ac:dyDescent="0.15">
      <c r="A1858" s="1">
        <v>43018</v>
      </c>
      <c r="B1858" s="24" t="s">
        <v>79</v>
      </c>
      <c r="C1858" s="27">
        <v>0.95973379629629629</v>
      </c>
      <c r="D1858" s="25" t="s">
        <v>50</v>
      </c>
      <c r="E1858" s="25" t="s">
        <v>47</v>
      </c>
      <c r="F1858" s="52">
        <v>3</v>
      </c>
      <c r="G1858" s="52">
        <v>3837</v>
      </c>
      <c r="H1858" s="53">
        <f t="shared" ref="H1858:H1921" si="58">G1858*F1858</f>
        <v>11511</v>
      </c>
      <c r="I1858" s="1">
        <f t="shared" ref="I1858:I1921" si="59">IF(C1858&gt;0.7046875,WORKDAY(A1858,-1),A1858)</f>
        <v>43017</v>
      </c>
      <c r="J1858" s="52">
        <v>6.6</v>
      </c>
    </row>
    <row r="1859" spans="1:10" x14ac:dyDescent="0.15">
      <c r="A1859" s="1">
        <v>43018</v>
      </c>
      <c r="B1859" s="24" t="s">
        <v>79</v>
      </c>
      <c r="C1859" s="27">
        <v>0.95973379629629629</v>
      </c>
      <c r="D1859" s="25" t="s">
        <v>50</v>
      </c>
      <c r="E1859" s="25" t="s">
        <v>47</v>
      </c>
      <c r="F1859" s="52">
        <v>1</v>
      </c>
      <c r="G1859" s="52">
        <v>3837</v>
      </c>
      <c r="H1859" s="53">
        <f t="shared" si="58"/>
        <v>3837</v>
      </c>
      <c r="I1859" s="1">
        <f t="shared" si="59"/>
        <v>43017</v>
      </c>
      <c r="J1859" s="52">
        <v>2.2000000000000002</v>
      </c>
    </row>
    <row r="1860" spans="1:10" x14ac:dyDescent="0.15">
      <c r="A1860" s="1">
        <v>43018</v>
      </c>
      <c r="B1860" s="24" t="s">
        <v>79</v>
      </c>
      <c r="C1860" s="27">
        <v>0.95973379629629629</v>
      </c>
      <c r="D1860" s="25" t="s">
        <v>50</v>
      </c>
      <c r="E1860" s="25" t="s">
        <v>47</v>
      </c>
      <c r="F1860" s="52">
        <v>1</v>
      </c>
      <c r="G1860" s="52">
        <v>3837</v>
      </c>
      <c r="H1860" s="53">
        <f t="shared" si="58"/>
        <v>3837</v>
      </c>
      <c r="I1860" s="1">
        <f t="shared" si="59"/>
        <v>43017</v>
      </c>
      <c r="J1860" s="52">
        <v>2.2000000000000002</v>
      </c>
    </row>
    <row r="1861" spans="1:10" x14ac:dyDescent="0.15">
      <c r="A1861" s="1">
        <v>43018</v>
      </c>
      <c r="B1861" s="24" t="s">
        <v>79</v>
      </c>
      <c r="C1861" s="27">
        <v>0.96280092592592592</v>
      </c>
      <c r="D1861" s="25" t="s">
        <v>50</v>
      </c>
      <c r="E1861" s="25" t="s">
        <v>47</v>
      </c>
      <c r="F1861" s="52">
        <v>5</v>
      </c>
      <c r="G1861" s="52">
        <v>3840</v>
      </c>
      <c r="H1861" s="53">
        <f t="shared" si="58"/>
        <v>19200</v>
      </c>
      <c r="I1861" s="1">
        <f t="shared" si="59"/>
        <v>43017</v>
      </c>
      <c r="J1861" s="52">
        <v>11</v>
      </c>
    </row>
    <row r="1862" spans="1:10" x14ac:dyDescent="0.15">
      <c r="A1862" s="1">
        <v>43018</v>
      </c>
      <c r="B1862" s="24" t="s">
        <v>79</v>
      </c>
      <c r="C1862" s="27">
        <v>0.96285879629629623</v>
      </c>
      <c r="D1862" s="25" t="s">
        <v>50</v>
      </c>
      <c r="E1862" s="25" t="s">
        <v>47</v>
      </c>
      <c r="F1862" s="52">
        <v>5</v>
      </c>
      <c r="G1862" s="52">
        <v>3842</v>
      </c>
      <c r="H1862" s="53">
        <f t="shared" si="58"/>
        <v>19210</v>
      </c>
      <c r="I1862" s="1">
        <f t="shared" si="59"/>
        <v>43017</v>
      </c>
      <c r="J1862" s="52">
        <v>11</v>
      </c>
    </row>
    <row r="1863" spans="1:10" x14ac:dyDescent="0.15">
      <c r="A1863" s="1">
        <v>43018</v>
      </c>
      <c r="B1863" s="24" t="s">
        <v>79</v>
      </c>
      <c r="C1863" s="27">
        <v>0.96303240740740748</v>
      </c>
      <c r="D1863" s="25" t="s">
        <v>50</v>
      </c>
      <c r="E1863" s="25" t="s">
        <v>47</v>
      </c>
      <c r="F1863" s="52">
        <v>1</v>
      </c>
      <c r="G1863" s="52">
        <v>3845</v>
      </c>
      <c r="H1863" s="53">
        <f t="shared" si="58"/>
        <v>3845</v>
      </c>
      <c r="I1863" s="1">
        <f t="shared" si="59"/>
        <v>43017</v>
      </c>
      <c r="J1863" s="52">
        <v>2.2000000000000002</v>
      </c>
    </row>
    <row r="1864" spans="1:10" x14ac:dyDescent="0.15">
      <c r="A1864" s="1">
        <v>43018</v>
      </c>
      <c r="B1864" s="24" t="s">
        <v>79</v>
      </c>
      <c r="C1864" s="27">
        <v>0.96309027777777778</v>
      </c>
      <c r="D1864" s="25" t="s">
        <v>50</v>
      </c>
      <c r="E1864" s="25" t="s">
        <v>47</v>
      </c>
      <c r="F1864" s="52">
        <v>2</v>
      </c>
      <c r="G1864" s="52">
        <v>3846</v>
      </c>
      <c r="H1864" s="53">
        <f t="shared" si="58"/>
        <v>7692</v>
      </c>
      <c r="I1864" s="1">
        <f t="shared" si="59"/>
        <v>43017</v>
      </c>
      <c r="J1864" s="52">
        <v>4.4000000000000004</v>
      </c>
    </row>
    <row r="1865" spans="1:10" x14ac:dyDescent="0.15">
      <c r="A1865" s="1">
        <v>43018</v>
      </c>
      <c r="B1865" s="24" t="s">
        <v>79</v>
      </c>
      <c r="C1865" s="27">
        <v>0.9631481481481482</v>
      </c>
      <c r="D1865" s="25" t="s">
        <v>50</v>
      </c>
      <c r="E1865" s="25" t="s">
        <v>47</v>
      </c>
      <c r="F1865" s="52">
        <v>2</v>
      </c>
      <c r="G1865" s="52">
        <v>3846</v>
      </c>
      <c r="H1865" s="53">
        <f t="shared" si="58"/>
        <v>7692</v>
      </c>
      <c r="I1865" s="1">
        <f t="shared" si="59"/>
        <v>43017</v>
      </c>
      <c r="J1865" s="52">
        <v>4.4000000000000004</v>
      </c>
    </row>
    <row r="1866" spans="1:10" x14ac:dyDescent="0.15">
      <c r="A1866" s="1">
        <v>43018</v>
      </c>
      <c r="B1866" s="24" t="s">
        <v>79</v>
      </c>
      <c r="C1866" s="27">
        <v>0.9631481481481482</v>
      </c>
      <c r="D1866" s="25" t="s">
        <v>50</v>
      </c>
      <c r="E1866" s="25" t="s">
        <v>47</v>
      </c>
      <c r="F1866" s="52">
        <v>1</v>
      </c>
      <c r="G1866" s="52">
        <v>3846</v>
      </c>
      <c r="H1866" s="53">
        <f t="shared" si="58"/>
        <v>3846</v>
      </c>
      <c r="I1866" s="1">
        <f t="shared" si="59"/>
        <v>43017</v>
      </c>
      <c r="J1866" s="52">
        <v>2.2000000000000002</v>
      </c>
    </row>
    <row r="1867" spans="1:10" x14ac:dyDescent="0.15">
      <c r="A1867" s="1">
        <v>43018</v>
      </c>
      <c r="B1867" s="24" t="s">
        <v>79</v>
      </c>
      <c r="C1867" s="27">
        <v>0.9631481481481482</v>
      </c>
      <c r="D1867" s="25" t="s">
        <v>50</v>
      </c>
      <c r="E1867" s="25" t="s">
        <v>47</v>
      </c>
      <c r="F1867" s="52">
        <v>1</v>
      </c>
      <c r="G1867" s="52">
        <v>3846</v>
      </c>
      <c r="H1867" s="53">
        <f t="shared" si="58"/>
        <v>3846</v>
      </c>
      <c r="I1867" s="1">
        <f t="shared" si="59"/>
        <v>43017</v>
      </c>
      <c r="J1867" s="52">
        <v>2.2000000000000002</v>
      </c>
    </row>
    <row r="1868" spans="1:10" x14ac:dyDescent="0.15">
      <c r="A1868" s="1">
        <v>43018</v>
      </c>
      <c r="B1868" s="24" t="s">
        <v>79</v>
      </c>
      <c r="C1868" s="27">
        <v>0.9631481481481482</v>
      </c>
      <c r="D1868" s="25" t="s">
        <v>50</v>
      </c>
      <c r="E1868" s="25" t="s">
        <v>47</v>
      </c>
      <c r="F1868" s="52">
        <v>1</v>
      </c>
      <c r="G1868" s="52">
        <v>3846</v>
      </c>
      <c r="H1868" s="53">
        <f t="shared" si="58"/>
        <v>3846</v>
      </c>
      <c r="I1868" s="1">
        <f t="shared" si="59"/>
        <v>43017</v>
      </c>
      <c r="J1868" s="52">
        <v>2.2000000000000002</v>
      </c>
    </row>
    <row r="1869" spans="1:10" x14ac:dyDescent="0.15">
      <c r="A1869" s="1">
        <v>43018</v>
      </c>
      <c r="B1869" s="24" t="s">
        <v>79</v>
      </c>
      <c r="C1869" s="27">
        <v>0.96337962962962964</v>
      </c>
      <c r="D1869" s="25" t="s">
        <v>50</v>
      </c>
      <c r="E1869" s="25" t="s">
        <v>47</v>
      </c>
      <c r="F1869" s="52">
        <v>4</v>
      </c>
      <c r="G1869" s="52">
        <v>3849</v>
      </c>
      <c r="H1869" s="53">
        <f t="shared" si="58"/>
        <v>15396</v>
      </c>
      <c r="I1869" s="1">
        <f t="shared" si="59"/>
        <v>43017</v>
      </c>
      <c r="J1869" s="52">
        <v>8.8000000000000007</v>
      </c>
    </row>
    <row r="1870" spans="1:10" x14ac:dyDescent="0.15">
      <c r="A1870" s="1">
        <v>43018</v>
      </c>
      <c r="B1870" s="24" t="s">
        <v>79</v>
      </c>
      <c r="C1870" s="27">
        <v>0.40103009259259265</v>
      </c>
      <c r="D1870" s="25" t="s">
        <v>50</v>
      </c>
      <c r="E1870" s="25" t="s">
        <v>47</v>
      </c>
      <c r="F1870" s="52">
        <v>4</v>
      </c>
      <c r="G1870" s="52">
        <v>3854</v>
      </c>
      <c r="H1870" s="53">
        <f t="shared" si="58"/>
        <v>15416</v>
      </c>
      <c r="I1870" s="1">
        <f t="shared" si="59"/>
        <v>43018</v>
      </c>
      <c r="J1870" s="52">
        <v>8.8000000000000007</v>
      </c>
    </row>
    <row r="1871" spans="1:10" x14ac:dyDescent="0.15">
      <c r="A1871" s="1">
        <v>43018</v>
      </c>
      <c r="B1871" s="24" t="s">
        <v>79</v>
      </c>
      <c r="C1871" s="27">
        <v>0.40103009259259265</v>
      </c>
      <c r="D1871" s="25" t="s">
        <v>50</v>
      </c>
      <c r="E1871" s="25" t="s">
        <v>47</v>
      </c>
      <c r="F1871" s="52">
        <v>1</v>
      </c>
      <c r="G1871" s="52">
        <v>3854</v>
      </c>
      <c r="H1871" s="53">
        <f t="shared" si="58"/>
        <v>3854</v>
      </c>
      <c r="I1871" s="1">
        <f t="shared" si="59"/>
        <v>43018</v>
      </c>
      <c r="J1871" s="52">
        <v>2.2000000000000002</v>
      </c>
    </row>
    <row r="1872" spans="1:10" x14ac:dyDescent="0.15">
      <c r="A1872" s="1">
        <v>43018</v>
      </c>
      <c r="B1872" s="24" t="s">
        <v>79</v>
      </c>
      <c r="C1872" s="27">
        <v>0.40108796296296295</v>
      </c>
      <c r="D1872" s="25" t="s">
        <v>50</v>
      </c>
      <c r="E1872" s="25" t="s">
        <v>47</v>
      </c>
      <c r="F1872" s="52">
        <v>5</v>
      </c>
      <c r="G1872" s="52">
        <v>3853</v>
      </c>
      <c r="H1872" s="53">
        <f t="shared" si="58"/>
        <v>19265</v>
      </c>
      <c r="I1872" s="1">
        <f t="shared" si="59"/>
        <v>43018</v>
      </c>
      <c r="J1872" s="52">
        <v>11</v>
      </c>
    </row>
    <row r="1873" spans="1:10" x14ac:dyDescent="0.15">
      <c r="A1873" s="1">
        <v>43018</v>
      </c>
      <c r="B1873" s="24" t="s">
        <v>80</v>
      </c>
      <c r="C1873" s="27">
        <v>0.41666666666666669</v>
      </c>
      <c r="D1873" s="25" t="s">
        <v>48</v>
      </c>
      <c r="E1873" s="25" t="s">
        <v>49</v>
      </c>
      <c r="F1873" s="52">
        <v>5</v>
      </c>
      <c r="G1873" s="52">
        <v>3593</v>
      </c>
      <c r="H1873" s="53">
        <f t="shared" si="58"/>
        <v>17965</v>
      </c>
      <c r="I1873" s="1">
        <f t="shared" si="59"/>
        <v>43018</v>
      </c>
      <c r="J1873" s="52">
        <v>19.761500000000002</v>
      </c>
    </row>
    <row r="1874" spans="1:10" x14ac:dyDescent="0.15">
      <c r="A1874" s="1">
        <v>43018</v>
      </c>
      <c r="B1874" s="24" t="s">
        <v>79</v>
      </c>
      <c r="C1874" s="27">
        <v>0.44096064814814812</v>
      </c>
      <c r="D1874" s="25" t="s">
        <v>50</v>
      </c>
      <c r="E1874" s="25" t="s">
        <v>47</v>
      </c>
      <c r="F1874" s="52">
        <v>5</v>
      </c>
      <c r="G1874" s="52">
        <v>3856</v>
      </c>
      <c r="H1874" s="53">
        <f t="shared" si="58"/>
        <v>19280</v>
      </c>
      <c r="I1874" s="1">
        <f t="shared" si="59"/>
        <v>43018</v>
      </c>
      <c r="J1874" s="52">
        <v>11</v>
      </c>
    </row>
    <row r="1875" spans="1:10" x14ac:dyDescent="0.15">
      <c r="A1875" s="1">
        <v>43018</v>
      </c>
      <c r="B1875" s="24" t="s">
        <v>79</v>
      </c>
      <c r="C1875" s="27">
        <v>0.44101851851851853</v>
      </c>
      <c r="D1875" s="25" t="s">
        <v>50</v>
      </c>
      <c r="E1875" s="25" t="s">
        <v>47</v>
      </c>
      <c r="F1875" s="52">
        <v>1</v>
      </c>
      <c r="G1875" s="52">
        <v>3857</v>
      </c>
      <c r="H1875" s="53">
        <f t="shared" si="58"/>
        <v>3857</v>
      </c>
      <c r="I1875" s="1">
        <f t="shared" si="59"/>
        <v>43018</v>
      </c>
      <c r="J1875" s="52">
        <v>2.2000000000000002</v>
      </c>
    </row>
    <row r="1876" spans="1:10" x14ac:dyDescent="0.15">
      <c r="A1876" s="1">
        <v>43018</v>
      </c>
      <c r="B1876" s="24" t="s">
        <v>79</v>
      </c>
      <c r="C1876" s="27">
        <v>0.44101851851851853</v>
      </c>
      <c r="D1876" s="25" t="s">
        <v>50</v>
      </c>
      <c r="E1876" s="25" t="s">
        <v>47</v>
      </c>
      <c r="F1876" s="52">
        <v>4</v>
      </c>
      <c r="G1876" s="52">
        <v>3857</v>
      </c>
      <c r="H1876" s="53">
        <f t="shared" si="58"/>
        <v>15428</v>
      </c>
      <c r="I1876" s="1">
        <f t="shared" si="59"/>
        <v>43018</v>
      </c>
      <c r="J1876" s="52">
        <v>8.8000000000000007</v>
      </c>
    </row>
    <row r="1877" spans="1:10" x14ac:dyDescent="0.15">
      <c r="A1877" s="1">
        <v>43018</v>
      </c>
      <c r="B1877" s="24" t="s">
        <v>79</v>
      </c>
      <c r="C1877" s="27">
        <v>0.44136574074074075</v>
      </c>
      <c r="D1877" s="25" t="s">
        <v>50</v>
      </c>
      <c r="E1877" s="25" t="s">
        <v>47</v>
      </c>
      <c r="F1877" s="52">
        <v>5</v>
      </c>
      <c r="G1877" s="52">
        <v>3859</v>
      </c>
      <c r="H1877" s="53">
        <f t="shared" si="58"/>
        <v>19295</v>
      </c>
      <c r="I1877" s="1">
        <f t="shared" si="59"/>
        <v>43018</v>
      </c>
      <c r="J1877" s="52">
        <v>11</v>
      </c>
    </row>
    <row r="1878" spans="1:10" x14ac:dyDescent="0.15">
      <c r="A1878" s="1">
        <v>43018</v>
      </c>
      <c r="B1878" s="24" t="s">
        <v>79</v>
      </c>
      <c r="C1878" s="27">
        <v>0.44171296296296297</v>
      </c>
      <c r="D1878" s="25" t="s">
        <v>50</v>
      </c>
      <c r="E1878" s="25" t="s">
        <v>47</v>
      </c>
      <c r="F1878" s="52">
        <v>1</v>
      </c>
      <c r="G1878" s="52">
        <v>3862</v>
      </c>
      <c r="H1878" s="53">
        <f t="shared" si="58"/>
        <v>3862</v>
      </c>
      <c r="I1878" s="1">
        <f t="shared" si="59"/>
        <v>43018</v>
      </c>
      <c r="J1878" s="52">
        <v>2.2000000000000002</v>
      </c>
    </row>
    <row r="1879" spans="1:10" x14ac:dyDescent="0.15">
      <c r="A1879" s="1">
        <v>43018</v>
      </c>
      <c r="B1879" s="24" t="s">
        <v>79</v>
      </c>
      <c r="C1879" s="27">
        <v>0.44171296296296297</v>
      </c>
      <c r="D1879" s="25" t="s">
        <v>50</v>
      </c>
      <c r="E1879" s="25" t="s">
        <v>47</v>
      </c>
      <c r="F1879" s="52">
        <v>4</v>
      </c>
      <c r="G1879" s="52">
        <v>3862</v>
      </c>
      <c r="H1879" s="53">
        <f t="shared" si="58"/>
        <v>15448</v>
      </c>
      <c r="I1879" s="1">
        <f t="shared" si="59"/>
        <v>43018</v>
      </c>
      <c r="J1879" s="52">
        <v>8.8000000000000007</v>
      </c>
    </row>
    <row r="1880" spans="1:10" x14ac:dyDescent="0.15">
      <c r="A1880" s="1">
        <v>43018</v>
      </c>
      <c r="B1880" s="24" t="s">
        <v>79</v>
      </c>
      <c r="C1880" s="27">
        <v>0.6116435185185185</v>
      </c>
      <c r="D1880" s="25" t="s">
        <v>50</v>
      </c>
      <c r="E1880" s="25" t="s">
        <v>47</v>
      </c>
      <c r="F1880" s="52">
        <v>5</v>
      </c>
      <c r="G1880" s="52">
        <v>3876</v>
      </c>
      <c r="H1880" s="53">
        <f t="shared" si="58"/>
        <v>19380</v>
      </c>
      <c r="I1880" s="1">
        <f t="shared" si="59"/>
        <v>43018</v>
      </c>
      <c r="J1880" s="52">
        <v>11</v>
      </c>
    </row>
    <row r="1881" spans="1:10" x14ac:dyDescent="0.15">
      <c r="A1881" s="1">
        <v>43018</v>
      </c>
      <c r="B1881" s="24" t="s">
        <v>79</v>
      </c>
      <c r="C1881" s="27">
        <v>0.61170138888888892</v>
      </c>
      <c r="D1881" s="25" t="s">
        <v>50</v>
      </c>
      <c r="E1881" s="25" t="s">
        <v>47</v>
      </c>
      <c r="F1881" s="52">
        <v>5</v>
      </c>
      <c r="G1881" s="52">
        <v>3876</v>
      </c>
      <c r="H1881" s="53">
        <f t="shared" si="58"/>
        <v>19380</v>
      </c>
      <c r="I1881" s="1">
        <f t="shared" si="59"/>
        <v>43018</v>
      </c>
      <c r="J1881" s="52">
        <v>11</v>
      </c>
    </row>
    <row r="1882" spans="1:10" x14ac:dyDescent="0.15">
      <c r="A1882" s="1">
        <v>43018</v>
      </c>
      <c r="B1882" s="24" t="s">
        <v>79</v>
      </c>
      <c r="C1882" s="27">
        <v>0.61175925925925922</v>
      </c>
      <c r="D1882" s="25" t="s">
        <v>50</v>
      </c>
      <c r="E1882" s="25" t="s">
        <v>47</v>
      </c>
      <c r="F1882" s="52">
        <v>5</v>
      </c>
      <c r="G1882" s="52">
        <v>3876</v>
      </c>
      <c r="H1882" s="53">
        <f t="shared" si="58"/>
        <v>19380</v>
      </c>
      <c r="I1882" s="1">
        <f t="shared" si="59"/>
        <v>43018</v>
      </c>
      <c r="J1882" s="52">
        <v>11</v>
      </c>
    </row>
    <row r="1883" spans="1:10" x14ac:dyDescent="0.15">
      <c r="A1883" s="1">
        <v>43018</v>
      </c>
      <c r="B1883" s="24" t="s">
        <v>79</v>
      </c>
      <c r="C1883" s="27">
        <v>0.61181712962962964</v>
      </c>
      <c r="D1883" s="25" t="s">
        <v>50</v>
      </c>
      <c r="E1883" s="25" t="s">
        <v>47</v>
      </c>
      <c r="F1883" s="52">
        <v>5</v>
      </c>
      <c r="G1883" s="52">
        <v>3876</v>
      </c>
      <c r="H1883" s="53">
        <f t="shared" si="58"/>
        <v>19380</v>
      </c>
      <c r="I1883" s="1">
        <f t="shared" si="59"/>
        <v>43018</v>
      </c>
      <c r="J1883" s="52">
        <v>11</v>
      </c>
    </row>
    <row r="1884" spans="1:10" x14ac:dyDescent="0.15">
      <c r="A1884" s="1">
        <v>43018</v>
      </c>
      <c r="B1884" s="24" t="s">
        <v>79</v>
      </c>
      <c r="C1884" s="27">
        <v>0.61187500000000006</v>
      </c>
      <c r="D1884" s="25" t="s">
        <v>50</v>
      </c>
      <c r="E1884" s="25" t="s">
        <v>47</v>
      </c>
      <c r="F1884" s="52">
        <v>5</v>
      </c>
      <c r="G1884" s="52">
        <v>3876</v>
      </c>
      <c r="H1884" s="53">
        <f t="shared" si="58"/>
        <v>19380</v>
      </c>
      <c r="I1884" s="1">
        <f t="shared" si="59"/>
        <v>43018</v>
      </c>
      <c r="J1884" s="52">
        <v>11</v>
      </c>
    </row>
    <row r="1885" spans="1:10" x14ac:dyDescent="0.15">
      <c r="A1885" s="1">
        <v>43018</v>
      </c>
      <c r="B1885" s="24" t="s">
        <v>79</v>
      </c>
      <c r="C1885" s="27">
        <v>0.61193287037037036</v>
      </c>
      <c r="D1885" s="25" t="s">
        <v>50</v>
      </c>
      <c r="E1885" s="25" t="s">
        <v>47</v>
      </c>
      <c r="F1885" s="52">
        <v>5</v>
      </c>
      <c r="G1885" s="52">
        <v>3876</v>
      </c>
      <c r="H1885" s="53">
        <f t="shared" si="58"/>
        <v>19380</v>
      </c>
      <c r="I1885" s="1">
        <f t="shared" si="59"/>
        <v>43018</v>
      </c>
      <c r="J1885" s="52">
        <v>11</v>
      </c>
    </row>
    <row r="1886" spans="1:10" x14ac:dyDescent="0.15">
      <c r="A1886" s="1">
        <v>43018</v>
      </c>
      <c r="B1886" s="24" t="s">
        <v>79</v>
      </c>
      <c r="C1886" s="27">
        <v>0.61390046296296297</v>
      </c>
      <c r="D1886" s="25" t="s">
        <v>50</v>
      </c>
      <c r="E1886" s="25" t="s">
        <v>47</v>
      </c>
      <c r="F1886" s="52">
        <v>1</v>
      </c>
      <c r="G1886" s="52">
        <v>3878</v>
      </c>
      <c r="H1886" s="53">
        <f t="shared" si="58"/>
        <v>3878</v>
      </c>
      <c r="I1886" s="1">
        <f t="shared" si="59"/>
        <v>43018</v>
      </c>
      <c r="J1886" s="52">
        <v>2.2000000000000002</v>
      </c>
    </row>
    <row r="1887" spans="1:10" x14ac:dyDescent="0.15">
      <c r="A1887" s="1">
        <v>43018</v>
      </c>
      <c r="B1887" s="24" t="s">
        <v>79</v>
      </c>
      <c r="C1887" s="27">
        <v>0.61390046296296297</v>
      </c>
      <c r="D1887" s="25" t="s">
        <v>50</v>
      </c>
      <c r="E1887" s="25" t="s">
        <v>47</v>
      </c>
      <c r="F1887" s="52">
        <v>1</v>
      </c>
      <c r="G1887" s="52">
        <v>3878</v>
      </c>
      <c r="H1887" s="53">
        <f t="shared" si="58"/>
        <v>3878</v>
      </c>
      <c r="I1887" s="1">
        <f t="shared" si="59"/>
        <v>43018</v>
      </c>
      <c r="J1887" s="52">
        <v>2.2000000000000002</v>
      </c>
    </row>
    <row r="1888" spans="1:10" x14ac:dyDescent="0.15">
      <c r="A1888" s="1">
        <v>43018</v>
      </c>
      <c r="B1888" s="24" t="s">
        <v>79</v>
      </c>
      <c r="C1888" s="27">
        <v>0.61390046296296297</v>
      </c>
      <c r="D1888" s="25" t="s">
        <v>50</v>
      </c>
      <c r="E1888" s="25" t="s">
        <v>47</v>
      </c>
      <c r="F1888" s="52">
        <v>1</v>
      </c>
      <c r="G1888" s="52">
        <v>3878</v>
      </c>
      <c r="H1888" s="53">
        <f t="shared" si="58"/>
        <v>3878</v>
      </c>
      <c r="I1888" s="1">
        <f t="shared" si="59"/>
        <v>43018</v>
      </c>
      <c r="J1888" s="52">
        <v>2.2000000000000002</v>
      </c>
    </row>
    <row r="1889" spans="1:10" x14ac:dyDescent="0.15">
      <c r="A1889" s="1">
        <v>43018</v>
      </c>
      <c r="B1889" s="24" t="s">
        <v>79</v>
      </c>
      <c r="C1889" s="27">
        <v>0.61390046296296297</v>
      </c>
      <c r="D1889" s="25" t="s">
        <v>50</v>
      </c>
      <c r="E1889" s="25" t="s">
        <v>47</v>
      </c>
      <c r="F1889" s="52">
        <v>1</v>
      </c>
      <c r="G1889" s="52">
        <v>3878</v>
      </c>
      <c r="H1889" s="53">
        <f t="shared" si="58"/>
        <v>3878</v>
      </c>
      <c r="I1889" s="1">
        <f t="shared" si="59"/>
        <v>43018</v>
      </c>
      <c r="J1889" s="52">
        <v>2.2000000000000002</v>
      </c>
    </row>
    <row r="1890" spans="1:10" x14ac:dyDescent="0.15">
      <c r="A1890" s="1">
        <v>43018</v>
      </c>
      <c r="B1890" s="24" t="s">
        <v>79</v>
      </c>
      <c r="C1890" s="27">
        <v>0.61390046296296297</v>
      </c>
      <c r="D1890" s="25" t="s">
        <v>50</v>
      </c>
      <c r="E1890" s="25" t="s">
        <v>47</v>
      </c>
      <c r="F1890" s="52">
        <v>1</v>
      </c>
      <c r="G1890" s="52">
        <v>3878</v>
      </c>
      <c r="H1890" s="53">
        <f t="shared" si="58"/>
        <v>3878</v>
      </c>
      <c r="I1890" s="1">
        <f t="shared" si="59"/>
        <v>43018</v>
      </c>
      <c r="J1890" s="52">
        <v>2.2000000000000002</v>
      </c>
    </row>
    <row r="1891" spans="1:10" x14ac:dyDescent="0.15">
      <c r="A1891" s="1">
        <v>43018</v>
      </c>
      <c r="B1891" s="24" t="s">
        <v>79</v>
      </c>
      <c r="C1891" s="27">
        <v>0.61460648148148145</v>
      </c>
      <c r="D1891" s="25" t="s">
        <v>50</v>
      </c>
      <c r="E1891" s="25" t="s">
        <v>47</v>
      </c>
      <c r="F1891" s="52">
        <v>5</v>
      </c>
      <c r="G1891" s="52">
        <v>3879</v>
      </c>
      <c r="H1891" s="53">
        <f t="shared" si="58"/>
        <v>19395</v>
      </c>
      <c r="I1891" s="1">
        <f t="shared" si="59"/>
        <v>43018</v>
      </c>
      <c r="J1891" s="52">
        <v>11</v>
      </c>
    </row>
    <row r="1892" spans="1:10" x14ac:dyDescent="0.15">
      <c r="A1892" s="1">
        <v>43018</v>
      </c>
      <c r="B1892" s="24" t="s">
        <v>80</v>
      </c>
      <c r="C1892" s="27">
        <v>0.62380787037037033</v>
      </c>
      <c r="D1892" s="25" t="s">
        <v>48</v>
      </c>
      <c r="E1892" s="25" t="s">
        <v>49</v>
      </c>
      <c r="F1892" s="52">
        <v>5</v>
      </c>
      <c r="G1892" s="52">
        <v>3557</v>
      </c>
      <c r="H1892" s="53">
        <f t="shared" si="58"/>
        <v>17785</v>
      </c>
      <c r="I1892" s="1">
        <f t="shared" si="59"/>
        <v>43018</v>
      </c>
      <c r="J1892" s="52">
        <v>19.563500000000001</v>
      </c>
    </row>
    <row r="1893" spans="1:10" x14ac:dyDescent="0.15">
      <c r="A1893" s="1">
        <v>43018</v>
      </c>
      <c r="B1893" s="24" t="s">
        <v>79</v>
      </c>
      <c r="C1893" s="27">
        <v>0.62381944444444437</v>
      </c>
      <c r="D1893" s="25" t="s">
        <v>50</v>
      </c>
      <c r="E1893" s="25" t="s">
        <v>47</v>
      </c>
      <c r="F1893" s="52">
        <v>4</v>
      </c>
      <c r="G1893" s="52">
        <v>3874</v>
      </c>
      <c r="H1893" s="53">
        <f t="shared" si="58"/>
        <v>15496</v>
      </c>
      <c r="I1893" s="1">
        <f t="shared" si="59"/>
        <v>43018</v>
      </c>
      <c r="J1893" s="52">
        <v>8.8000000000000007</v>
      </c>
    </row>
    <row r="1894" spans="1:10" x14ac:dyDescent="0.15">
      <c r="A1894" s="1">
        <v>43018</v>
      </c>
      <c r="B1894" s="24" t="s">
        <v>80</v>
      </c>
      <c r="C1894" s="27">
        <v>0.62381944444444437</v>
      </c>
      <c r="D1894" s="25" t="s">
        <v>48</v>
      </c>
      <c r="E1894" s="25" t="s">
        <v>49</v>
      </c>
      <c r="F1894" s="52">
        <v>3</v>
      </c>
      <c r="G1894" s="52">
        <v>3556</v>
      </c>
      <c r="H1894" s="53">
        <f t="shared" si="58"/>
        <v>10668</v>
      </c>
      <c r="I1894" s="1">
        <f t="shared" si="59"/>
        <v>43018</v>
      </c>
      <c r="J1894" s="52">
        <v>11.7348</v>
      </c>
    </row>
    <row r="1895" spans="1:10" x14ac:dyDescent="0.15">
      <c r="A1895" s="1">
        <v>43018</v>
      </c>
      <c r="B1895" s="24" t="s">
        <v>79</v>
      </c>
      <c r="C1895" s="27">
        <v>0.62383101851851852</v>
      </c>
      <c r="D1895" s="25" t="s">
        <v>50</v>
      </c>
      <c r="E1895" s="25" t="s">
        <v>47</v>
      </c>
      <c r="F1895" s="52">
        <v>1</v>
      </c>
      <c r="G1895" s="52">
        <v>3875</v>
      </c>
      <c r="H1895" s="53">
        <f t="shared" si="58"/>
        <v>3875</v>
      </c>
      <c r="I1895" s="1">
        <f t="shared" si="59"/>
        <v>43018</v>
      </c>
      <c r="J1895" s="52">
        <v>2.2000000000000002</v>
      </c>
    </row>
    <row r="1896" spans="1:10" x14ac:dyDescent="0.15">
      <c r="A1896" s="1">
        <v>43018</v>
      </c>
      <c r="B1896" s="24" t="s">
        <v>79</v>
      </c>
      <c r="C1896" s="27">
        <v>0.62384259259259256</v>
      </c>
      <c r="D1896" s="25" t="s">
        <v>50</v>
      </c>
      <c r="E1896" s="25" t="s">
        <v>47</v>
      </c>
      <c r="F1896" s="52">
        <v>1</v>
      </c>
      <c r="G1896" s="52">
        <v>3875</v>
      </c>
      <c r="H1896" s="53">
        <f t="shared" si="58"/>
        <v>3875</v>
      </c>
      <c r="I1896" s="1">
        <f t="shared" si="59"/>
        <v>43018</v>
      </c>
      <c r="J1896" s="52">
        <v>2.2000000000000002</v>
      </c>
    </row>
    <row r="1897" spans="1:10" x14ac:dyDescent="0.15">
      <c r="A1897" s="1">
        <v>43018</v>
      </c>
      <c r="B1897" s="24" t="s">
        <v>79</v>
      </c>
      <c r="C1897" s="27">
        <v>0.62385416666666671</v>
      </c>
      <c r="D1897" s="25" t="s">
        <v>50</v>
      </c>
      <c r="E1897" s="25" t="s">
        <v>47</v>
      </c>
      <c r="F1897" s="52">
        <v>1</v>
      </c>
      <c r="G1897" s="52">
        <v>3875</v>
      </c>
      <c r="H1897" s="53">
        <f t="shared" si="58"/>
        <v>3875</v>
      </c>
      <c r="I1897" s="1">
        <f t="shared" si="59"/>
        <v>43018</v>
      </c>
      <c r="J1897" s="52">
        <v>2.2000000000000002</v>
      </c>
    </row>
    <row r="1898" spans="1:10" x14ac:dyDescent="0.15">
      <c r="A1898" s="1">
        <v>43018</v>
      </c>
      <c r="B1898" s="24" t="s">
        <v>79</v>
      </c>
      <c r="C1898" s="27">
        <v>0.62386574074074075</v>
      </c>
      <c r="D1898" s="25" t="s">
        <v>50</v>
      </c>
      <c r="E1898" s="25" t="s">
        <v>47</v>
      </c>
      <c r="F1898" s="52">
        <v>4</v>
      </c>
      <c r="G1898" s="52">
        <v>3875</v>
      </c>
      <c r="H1898" s="53">
        <f t="shared" si="58"/>
        <v>15500</v>
      </c>
      <c r="I1898" s="1">
        <f t="shared" si="59"/>
        <v>43018</v>
      </c>
      <c r="J1898" s="52">
        <v>8.8000000000000007</v>
      </c>
    </row>
    <row r="1899" spans="1:10" x14ac:dyDescent="0.15">
      <c r="A1899" s="1">
        <v>43018</v>
      </c>
      <c r="B1899" s="24" t="s">
        <v>79</v>
      </c>
      <c r="C1899" s="27">
        <v>0.62450231481481489</v>
      </c>
      <c r="D1899" s="25" t="s">
        <v>50</v>
      </c>
      <c r="E1899" s="25" t="s">
        <v>47</v>
      </c>
      <c r="F1899" s="52">
        <v>5</v>
      </c>
      <c r="G1899" s="52">
        <v>3879</v>
      </c>
      <c r="H1899" s="53">
        <f t="shared" si="58"/>
        <v>19395</v>
      </c>
      <c r="I1899" s="1">
        <f t="shared" si="59"/>
        <v>43018</v>
      </c>
      <c r="J1899" s="52">
        <v>11</v>
      </c>
    </row>
    <row r="1900" spans="1:10" x14ac:dyDescent="0.15">
      <c r="A1900" s="1">
        <v>43018</v>
      </c>
      <c r="B1900" s="24" t="s">
        <v>79</v>
      </c>
      <c r="C1900" s="27">
        <v>0.6248379629629629</v>
      </c>
      <c r="D1900" s="25" t="s">
        <v>50</v>
      </c>
      <c r="E1900" s="25" t="s">
        <v>47</v>
      </c>
      <c r="F1900" s="52">
        <v>2</v>
      </c>
      <c r="G1900" s="52">
        <v>3879</v>
      </c>
      <c r="H1900" s="53">
        <f t="shared" si="58"/>
        <v>7758</v>
      </c>
      <c r="I1900" s="1">
        <f t="shared" si="59"/>
        <v>43018</v>
      </c>
      <c r="J1900" s="52">
        <v>4.4000000000000004</v>
      </c>
    </row>
    <row r="1901" spans="1:10" x14ac:dyDescent="0.15">
      <c r="A1901" s="1">
        <v>43018</v>
      </c>
      <c r="B1901" s="24" t="s">
        <v>79</v>
      </c>
      <c r="C1901" s="27">
        <v>0.62494212962962969</v>
      </c>
      <c r="D1901" s="25" t="s">
        <v>48</v>
      </c>
      <c r="E1901" s="25" t="s">
        <v>49</v>
      </c>
      <c r="F1901" s="52">
        <v>1</v>
      </c>
      <c r="G1901" s="52">
        <v>3878</v>
      </c>
      <c r="H1901" s="53">
        <f t="shared" si="58"/>
        <v>3878</v>
      </c>
      <c r="I1901" s="1">
        <f t="shared" si="59"/>
        <v>43018</v>
      </c>
      <c r="J1901" s="52">
        <v>2.2000000000000002</v>
      </c>
    </row>
    <row r="1902" spans="1:10" x14ac:dyDescent="0.15">
      <c r="A1902" s="1">
        <v>43018</v>
      </c>
      <c r="B1902" s="24" t="s">
        <v>79</v>
      </c>
      <c r="C1902" s="27">
        <v>0.62495370370370373</v>
      </c>
      <c r="D1902" s="25" t="s">
        <v>50</v>
      </c>
      <c r="E1902" s="25" t="s">
        <v>47</v>
      </c>
      <c r="F1902" s="52">
        <v>2</v>
      </c>
      <c r="G1902" s="52">
        <v>3878</v>
      </c>
      <c r="H1902" s="53">
        <f t="shared" si="58"/>
        <v>7756</v>
      </c>
      <c r="I1902" s="1">
        <f t="shared" si="59"/>
        <v>43018</v>
      </c>
      <c r="J1902" s="52">
        <v>4.4000000000000004</v>
      </c>
    </row>
    <row r="1903" spans="1:10" x14ac:dyDescent="0.15">
      <c r="A1903" s="1">
        <v>43018</v>
      </c>
      <c r="B1903" s="24" t="s">
        <v>79</v>
      </c>
      <c r="C1903" s="27">
        <v>0.62496527777777777</v>
      </c>
      <c r="D1903" s="25" t="s">
        <v>48</v>
      </c>
      <c r="E1903" s="25" t="s">
        <v>49</v>
      </c>
      <c r="F1903" s="52">
        <v>2</v>
      </c>
      <c r="G1903" s="52">
        <v>3877</v>
      </c>
      <c r="H1903" s="53">
        <f t="shared" si="58"/>
        <v>7754</v>
      </c>
      <c r="I1903" s="1">
        <f t="shared" si="59"/>
        <v>43018</v>
      </c>
      <c r="J1903" s="52">
        <v>4.4000000000000004</v>
      </c>
    </row>
    <row r="1904" spans="1:10" x14ac:dyDescent="0.15">
      <c r="A1904" s="1">
        <v>43018</v>
      </c>
      <c r="B1904" s="24" t="s">
        <v>79</v>
      </c>
      <c r="C1904" s="27">
        <v>0.62496527777777777</v>
      </c>
      <c r="D1904" s="25" t="s">
        <v>48</v>
      </c>
      <c r="E1904" s="25" t="s">
        <v>49</v>
      </c>
      <c r="F1904" s="52">
        <v>1</v>
      </c>
      <c r="G1904" s="52">
        <v>3876</v>
      </c>
      <c r="H1904" s="53">
        <f t="shared" si="58"/>
        <v>3876</v>
      </c>
      <c r="I1904" s="1">
        <f t="shared" si="59"/>
        <v>43018</v>
      </c>
      <c r="J1904" s="52">
        <v>2.2000000000000002</v>
      </c>
    </row>
    <row r="1905" spans="1:10" x14ac:dyDescent="0.15">
      <c r="A1905" s="1">
        <v>43018</v>
      </c>
      <c r="B1905" s="24" t="s">
        <v>79</v>
      </c>
      <c r="C1905" s="27">
        <v>0.62496527777777777</v>
      </c>
      <c r="D1905" s="25" t="s">
        <v>48</v>
      </c>
      <c r="E1905" s="25" t="s">
        <v>49</v>
      </c>
      <c r="F1905" s="52">
        <v>1</v>
      </c>
      <c r="G1905" s="52">
        <v>3876</v>
      </c>
      <c r="H1905" s="53">
        <f t="shared" si="58"/>
        <v>3876</v>
      </c>
      <c r="I1905" s="1">
        <f t="shared" si="59"/>
        <v>43018</v>
      </c>
      <c r="J1905" s="52">
        <v>2.2000000000000002</v>
      </c>
    </row>
    <row r="1906" spans="1:10" x14ac:dyDescent="0.15">
      <c r="A1906" s="1">
        <v>43018</v>
      </c>
      <c r="B1906" s="24" t="s">
        <v>79</v>
      </c>
      <c r="C1906" s="27">
        <v>0.62498842592592596</v>
      </c>
      <c r="D1906" s="25" t="s">
        <v>50</v>
      </c>
      <c r="E1906" s="25" t="s">
        <v>47</v>
      </c>
      <c r="F1906" s="52">
        <v>1</v>
      </c>
      <c r="G1906" s="52">
        <v>3880</v>
      </c>
      <c r="H1906" s="53">
        <f t="shared" si="58"/>
        <v>3880</v>
      </c>
      <c r="I1906" s="1">
        <f t="shared" si="59"/>
        <v>43018</v>
      </c>
      <c r="J1906" s="52">
        <v>2.2000000000000002</v>
      </c>
    </row>
    <row r="1907" spans="1:10" x14ac:dyDescent="0.15">
      <c r="A1907" s="1">
        <v>43019</v>
      </c>
      <c r="B1907" s="24" t="s">
        <v>79</v>
      </c>
      <c r="C1907" s="27">
        <v>0.60913194444444441</v>
      </c>
      <c r="D1907" s="25" t="s">
        <v>48</v>
      </c>
      <c r="E1907" s="25" t="s">
        <v>49</v>
      </c>
      <c r="F1907" s="52">
        <v>4</v>
      </c>
      <c r="G1907" s="52">
        <v>3855</v>
      </c>
      <c r="H1907" s="53">
        <f t="shared" si="58"/>
        <v>15420</v>
      </c>
      <c r="I1907" s="1">
        <f t="shared" si="59"/>
        <v>43019</v>
      </c>
      <c r="J1907" s="52">
        <v>8.8000000000000007</v>
      </c>
    </row>
    <row r="1908" spans="1:10" x14ac:dyDescent="0.15">
      <c r="A1908" s="1">
        <v>43019</v>
      </c>
      <c r="B1908" s="24" t="s">
        <v>79</v>
      </c>
      <c r="C1908" s="27">
        <v>0.60913194444444441</v>
      </c>
      <c r="D1908" s="25" t="s">
        <v>48</v>
      </c>
      <c r="E1908" s="25" t="s">
        <v>49</v>
      </c>
      <c r="F1908" s="52">
        <v>1</v>
      </c>
      <c r="G1908" s="52">
        <v>3855</v>
      </c>
      <c r="H1908" s="53">
        <f t="shared" si="58"/>
        <v>3855</v>
      </c>
      <c r="I1908" s="1">
        <f t="shared" si="59"/>
        <v>43019</v>
      </c>
      <c r="J1908" s="52">
        <v>2.2000000000000002</v>
      </c>
    </row>
    <row r="1909" spans="1:10" x14ac:dyDescent="0.15">
      <c r="A1909" s="1">
        <v>43019</v>
      </c>
      <c r="B1909" s="24" t="s">
        <v>79</v>
      </c>
      <c r="C1909" s="27">
        <v>0.61474537037037036</v>
      </c>
      <c r="D1909" s="25" t="s">
        <v>48</v>
      </c>
      <c r="E1909" s="25" t="s">
        <v>49</v>
      </c>
      <c r="F1909" s="52">
        <v>4</v>
      </c>
      <c r="G1909" s="52">
        <v>3852</v>
      </c>
      <c r="H1909" s="53">
        <f t="shared" si="58"/>
        <v>15408</v>
      </c>
      <c r="I1909" s="1">
        <f t="shared" si="59"/>
        <v>43019</v>
      </c>
      <c r="J1909" s="52">
        <v>8.8000000000000007</v>
      </c>
    </row>
    <row r="1910" spans="1:10" x14ac:dyDescent="0.15">
      <c r="A1910" s="1">
        <v>43019</v>
      </c>
      <c r="B1910" s="24" t="s">
        <v>79</v>
      </c>
      <c r="C1910" s="27">
        <v>0.61474537037037036</v>
      </c>
      <c r="D1910" s="25" t="s">
        <v>48</v>
      </c>
      <c r="E1910" s="25" t="s">
        <v>49</v>
      </c>
      <c r="F1910" s="52">
        <v>1</v>
      </c>
      <c r="G1910" s="52">
        <v>3852</v>
      </c>
      <c r="H1910" s="53">
        <f t="shared" si="58"/>
        <v>3852</v>
      </c>
      <c r="I1910" s="1">
        <f t="shared" si="59"/>
        <v>43019</v>
      </c>
      <c r="J1910" s="52">
        <v>2.2000000000000002</v>
      </c>
    </row>
    <row r="1911" spans="1:10" x14ac:dyDescent="0.15">
      <c r="A1911" s="1">
        <v>43019</v>
      </c>
      <c r="B1911" s="24" t="s">
        <v>79</v>
      </c>
      <c r="C1911" s="27">
        <v>0.61778935185185191</v>
      </c>
      <c r="D1911" s="25" t="s">
        <v>48</v>
      </c>
      <c r="E1911" s="25" t="s">
        <v>49</v>
      </c>
      <c r="F1911" s="52">
        <v>5</v>
      </c>
      <c r="G1911" s="52">
        <v>3849</v>
      </c>
      <c r="H1911" s="53">
        <f t="shared" si="58"/>
        <v>19245</v>
      </c>
      <c r="I1911" s="1">
        <f t="shared" si="59"/>
        <v>43019</v>
      </c>
      <c r="J1911" s="52">
        <v>11</v>
      </c>
    </row>
    <row r="1912" spans="1:10" x14ac:dyDescent="0.15">
      <c r="A1912" s="1">
        <v>43019</v>
      </c>
      <c r="B1912" s="24" t="s">
        <v>80</v>
      </c>
      <c r="C1912" s="27">
        <v>0.62328703703703703</v>
      </c>
      <c r="D1912" s="25" t="s">
        <v>48</v>
      </c>
      <c r="E1912" s="25" t="s">
        <v>49</v>
      </c>
      <c r="F1912" s="52">
        <v>1</v>
      </c>
      <c r="G1912" s="52">
        <v>3537</v>
      </c>
      <c r="H1912" s="53">
        <f t="shared" si="58"/>
        <v>3537</v>
      </c>
      <c r="I1912" s="1">
        <f t="shared" si="59"/>
        <v>43019</v>
      </c>
      <c r="J1912" s="52">
        <v>3.8906999999999998</v>
      </c>
    </row>
    <row r="1913" spans="1:10" x14ac:dyDescent="0.15">
      <c r="A1913" s="1">
        <v>43019</v>
      </c>
      <c r="B1913" s="24" t="s">
        <v>79</v>
      </c>
      <c r="C1913" s="27">
        <v>0.62329861111111107</v>
      </c>
      <c r="D1913" s="25" t="s">
        <v>48</v>
      </c>
      <c r="E1913" s="25" t="s">
        <v>49</v>
      </c>
      <c r="F1913" s="52">
        <v>5</v>
      </c>
      <c r="G1913" s="52">
        <v>3849</v>
      </c>
      <c r="H1913" s="53">
        <f t="shared" si="58"/>
        <v>19245</v>
      </c>
      <c r="I1913" s="1">
        <f t="shared" si="59"/>
        <v>43019</v>
      </c>
      <c r="J1913" s="52">
        <v>11</v>
      </c>
    </row>
    <row r="1914" spans="1:10" x14ac:dyDescent="0.15">
      <c r="A1914" s="1">
        <v>43019</v>
      </c>
      <c r="B1914" s="24" t="s">
        <v>79</v>
      </c>
      <c r="C1914" s="27">
        <v>0.62331018518518522</v>
      </c>
      <c r="D1914" s="25" t="s">
        <v>48</v>
      </c>
      <c r="E1914" s="25" t="s">
        <v>49</v>
      </c>
      <c r="F1914" s="52">
        <v>5</v>
      </c>
      <c r="G1914" s="52">
        <v>3849</v>
      </c>
      <c r="H1914" s="53">
        <f t="shared" si="58"/>
        <v>19245</v>
      </c>
      <c r="I1914" s="1">
        <f t="shared" si="59"/>
        <v>43019</v>
      </c>
      <c r="J1914" s="52">
        <v>11</v>
      </c>
    </row>
    <row r="1915" spans="1:10" x14ac:dyDescent="0.15">
      <c r="A1915" s="1">
        <v>43019</v>
      </c>
      <c r="B1915" s="24" t="s">
        <v>80</v>
      </c>
      <c r="C1915" s="27">
        <v>0.62331018518518522</v>
      </c>
      <c r="D1915" s="25" t="s">
        <v>48</v>
      </c>
      <c r="E1915" s="25" t="s">
        <v>49</v>
      </c>
      <c r="F1915" s="52">
        <v>3</v>
      </c>
      <c r="G1915" s="52">
        <v>3537</v>
      </c>
      <c r="H1915" s="53">
        <f t="shared" si="58"/>
        <v>10611</v>
      </c>
      <c r="I1915" s="1">
        <f t="shared" si="59"/>
        <v>43019</v>
      </c>
      <c r="J1915" s="52">
        <v>11.6721</v>
      </c>
    </row>
    <row r="1916" spans="1:10" x14ac:dyDescent="0.15">
      <c r="A1916" s="1">
        <v>43019</v>
      </c>
      <c r="B1916" s="24" t="s">
        <v>79</v>
      </c>
      <c r="C1916" s="27">
        <v>0.62332175925925926</v>
      </c>
      <c r="D1916" s="25" t="s">
        <v>48</v>
      </c>
      <c r="E1916" s="25" t="s">
        <v>49</v>
      </c>
      <c r="F1916" s="52">
        <v>5</v>
      </c>
      <c r="G1916" s="52">
        <v>3849</v>
      </c>
      <c r="H1916" s="53">
        <f t="shared" si="58"/>
        <v>19245</v>
      </c>
      <c r="I1916" s="1">
        <f t="shared" si="59"/>
        <v>43019</v>
      </c>
      <c r="J1916" s="52">
        <v>11</v>
      </c>
    </row>
    <row r="1917" spans="1:10" x14ac:dyDescent="0.15">
      <c r="A1917" s="1">
        <v>43019</v>
      </c>
      <c r="B1917" s="24" t="s">
        <v>79</v>
      </c>
      <c r="C1917" s="27">
        <v>0.62333333333333341</v>
      </c>
      <c r="D1917" s="25" t="s">
        <v>48</v>
      </c>
      <c r="E1917" s="25" t="s">
        <v>49</v>
      </c>
      <c r="F1917" s="52">
        <v>5</v>
      </c>
      <c r="G1917" s="52">
        <v>3848</v>
      </c>
      <c r="H1917" s="53">
        <f t="shared" si="58"/>
        <v>19240</v>
      </c>
      <c r="I1917" s="1">
        <f t="shared" si="59"/>
        <v>43019</v>
      </c>
      <c r="J1917" s="52">
        <v>11</v>
      </c>
    </row>
    <row r="1918" spans="1:10" x14ac:dyDescent="0.15">
      <c r="A1918" s="1">
        <v>43019</v>
      </c>
      <c r="B1918" s="24" t="s">
        <v>79</v>
      </c>
      <c r="C1918" s="27">
        <v>0.62362268518518515</v>
      </c>
      <c r="D1918" s="25" t="s">
        <v>48</v>
      </c>
      <c r="E1918" s="25" t="s">
        <v>49</v>
      </c>
      <c r="F1918" s="52">
        <v>5</v>
      </c>
      <c r="G1918" s="52">
        <v>3846</v>
      </c>
      <c r="H1918" s="53">
        <f t="shared" si="58"/>
        <v>19230</v>
      </c>
      <c r="I1918" s="1">
        <f t="shared" si="59"/>
        <v>43019</v>
      </c>
      <c r="J1918" s="52">
        <v>11</v>
      </c>
    </row>
    <row r="1919" spans="1:10" x14ac:dyDescent="0.15">
      <c r="A1919" s="1">
        <v>43019</v>
      </c>
      <c r="B1919" s="24" t="s">
        <v>79</v>
      </c>
      <c r="C1919" s="27">
        <v>0.62394675925925924</v>
      </c>
      <c r="D1919" s="25" t="s">
        <v>50</v>
      </c>
      <c r="E1919" s="25" t="s">
        <v>47</v>
      </c>
      <c r="F1919" s="52">
        <v>1</v>
      </c>
      <c r="G1919" s="52">
        <v>3852</v>
      </c>
      <c r="H1919" s="53">
        <f t="shared" si="58"/>
        <v>3852</v>
      </c>
      <c r="I1919" s="1">
        <f t="shared" si="59"/>
        <v>43019</v>
      </c>
      <c r="J1919" s="52">
        <v>2.2000000000000002</v>
      </c>
    </row>
    <row r="1920" spans="1:10" x14ac:dyDescent="0.15">
      <c r="A1920" s="1">
        <v>43019</v>
      </c>
      <c r="B1920" s="24" t="s">
        <v>79</v>
      </c>
      <c r="C1920" s="27">
        <v>0.62394675925925924</v>
      </c>
      <c r="D1920" s="25" t="s">
        <v>50</v>
      </c>
      <c r="E1920" s="25" t="s">
        <v>47</v>
      </c>
      <c r="F1920" s="52">
        <v>1</v>
      </c>
      <c r="G1920" s="52">
        <v>3852</v>
      </c>
      <c r="H1920" s="53">
        <f t="shared" si="58"/>
        <v>3852</v>
      </c>
      <c r="I1920" s="1">
        <f t="shared" si="59"/>
        <v>43019</v>
      </c>
      <c r="J1920" s="52">
        <v>2.2000000000000002</v>
      </c>
    </row>
    <row r="1921" spans="1:10" x14ac:dyDescent="0.15">
      <c r="A1921" s="1">
        <v>43019</v>
      </c>
      <c r="B1921" s="24" t="s">
        <v>79</v>
      </c>
      <c r="C1921" s="27">
        <v>0.62394675925925924</v>
      </c>
      <c r="D1921" s="25" t="s">
        <v>50</v>
      </c>
      <c r="E1921" s="25" t="s">
        <v>47</v>
      </c>
      <c r="F1921" s="52">
        <v>3</v>
      </c>
      <c r="G1921" s="52">
        <v>3852</v>
      </c>
      <c r="H1921" s="53">
        <f t="shared" si="58"/>
        <v>11556</v>
      </c>
      <c r="I1921" s="1">
        <f t="shared" si="59"/>
        <v>43019</v>
      </c>
      <c r="J1921" s="52">
        <v>6.6</v>
      </c>
    </row>
    <row r="1922" spans="1:10" x14ac:dyDescent="0.15">
      <c r="A1922" s="1">
        <v>43020</v>
      </c>
      <c r="B1922" s="24" t="s">
        <v>79</v>
      </c>
      <c r="C1922" s="27">
        <v>0.56718750000000007</v>
      </c>
      <c r="D1922" s="25" t="s">
        <v>48</v>
      </c>
      <c r="E1922" s="25" t="s">
        <v>49</v>
      </c>
      <c r="F1922" s="52">
        <v>5</v>
      </c>
      <c r="G1922" s="52">
        <v>3813</v>
      </c>
      <c r="H1922" s="53">
        <f t="shared" ref="H1922:H1985" si="60">G1922*F1922</f>
        <v>19065</v>
      </c>
      <c r="I1922" s="1">
        <f t="shared" ref="I1922:I1985" si="61">IF(C1922&gt;0.7046875,WORKDAY(A1922,-1),A1922)</f>
        <v>43020</v>
      </c>
      <c r="J1922" s="52">
        <v>11</v>
      </c>
    </row>
    <row r="1923" spans="1:10" x14ac:dyDescent="0.15">
      <c r="A1923" s="1">
        <v>43020</v>
      </c>
      <c r="B1923" s="24" t="s">
        <v>79</v>
      </c>
      <c r="C1923" s="27">
        <v>0.56721064814814814</v>
      </c>
      <c r="D1923" s="25" t="s">
        <v>48</v>
      </c>
      <c r="E1923" s="25" t="s">
        <v>49</v>
      </c>
      <c r="F1923" s="52">
        <v>5</v>
      </c>
      <c r="G1923" s="52">
        <v>3813</v>
      </c>
      <c r="H1923" s="53">
        <f t="shared" si="60"/>
        <v>19065</v>
      </c>
      <c r="I1923" s="1">
        <f t="shared" si="61"/>
        <v>43020</v>
      </c>
      <c r="J1923" s="52">
        <v>11</v>
      </c>
    </row>
    <row r="1924" spans="1:10" x14ac:dyDescent="0.15">
      <c r="A1924" s="1">
        <v>43020</v>
      </c>
      <c r="B1924" s="24" t="s">
        <v>79</v>
      </c>
      <c r="C1924" s="27">
        <v>0.56722222222222218</v>
      </c>
      <c r="D1924" s="25" t="s">
        <v>48</v>
      </c>
      <c r="E1924" s="25" t="s">
        <v>49</v>
      </c>
      <c r="F1924" s="52">
        <v>5</v>
      </c>
      <c r="G1924" s="52">
        <v>3813</v>
      </c>
      <c r="H1924" s="53">
        <f t="shared" si="60"/>
        <v>19065</v>
      </c>
      <c r="I1924" s="1">
        <f t="shared" si="61"/>
        <v>43020</v>
      </c>
      <c r="J1924" s="52">
        <v>11</v>
      </c>
    </row>
    <row r="1925" spans="1:10" x14ac:dyDescent="0.15">
      <c r="A1925" s="1">
        <v>43020</v>
      </c>
      <c r="B1925" s="24" t="s">
        <v>79</v>
      </c>
      <c r="C1925" s="27">
        <v>0.56723379629629633</v>
      </c>
      <c r="D1925" s="25" t="s">
        <v>48</v>
      </c>
      <c r="E1925" s="25" t="s">
        <v>49</v>
      </c>
      <c r="F1925" s="52">
        <v>2</v>
      </c>
      <c r="G1925" s="52">
        <v>3812</v>
      </c>
      <c r="H1925" s="53">
        <f t="shared" si="60"/>
        <v>7624</v>
      </c>
      <c r="I1925" s="1">
        <f t="shared" si="61"/>
        <v>43020</v>
      </c>
      <c r="J1925" s="52">
        <v>4.4000000000000004</v>
      </c>
    </row>
    <row r="1926" spans="1:10" x14ac:dyDescent="0.15">
      <c r="A1926" s="1">
        <v>43020</v>
      </c>
      <c r="B1926" s="24" t="s">
        <v>79</v>
      </c>
      <c r="C1926" s="27">
        <v>0.56723379629629633</v>
      </c>
      <c r="D1926" s="25" t="s">
        <v>48</v>
      </c>
      <c r="E1926" s="25" t="s">
        <v>49</v>
      </c>
      <c r="F1926" s="52">
        <v>1</v>
      </c>
      <c r="G1926" s="52">
        <v>3812</v>
      </c>
      <c r="H1926" s="53">
        <f t="shared" si="60"/>
        <v>3812</v>
      </c>
      <c r="I1926" s="1">
        <f t="shared" si="61"/>
        <v>43020</v>
      </c>
      <c r="J1926" s="52">
        <v>2.2000000000000002</v>
      </c>
    </row>
    <row r="1927" spans="1:10" x14ac:dyDescent="0.15">
      <c r="A1927" s="1">
        <v>43020</v>
      </c>
      <c r="B1927" s="24" t="s">
        <v>79</v>
      </c>
      <c r="C1927" s="27">
        <v>0.56723379629629633</v>
      </c>
      <c r="D1927" s="25" t="s">
        <v>48</v>
      </c>
      <c r="E1927" s="25" t="s">
        <v>49</v>
      </c>
      <c r="F1927" s="52">
        <v>1</v>
      </c>
      <c r="G1927" s="52">
        <v>3812</v>
      </c>
      <c r="H1927" s="53">
        <f t="shared" si="60"/>
        <v>3812</v>
      </c>
      <c r="I1927" s="1">
        <f t="shared" si="61"/>
        <v>43020</v>
      </c>
      <c r="J1927" s="52">
        <v>2.2000000000000002</v>
      </c>
    </row>
    <row r="1928" spans="1:10" x14ac:dyDescent="0.15">
      <c r="A1928" s="1">
        <v>43020</v>
      </c>
      <c r="B1928" s="24" t="s">
        <v>79</v>
      </c>
      <c r="C1928" s="27">
        <v>0.56723379629629633</v>
      </c>
      <c r="D1928" s="25" t="s">
        <v>48</v>
      </c>
      <c r="E1928" s="25" t="s">
        <v>49</v>
      </c>
      <c r="F1928" s="52">
        <v>1</v>
      </c>
      <c r="G1928" s="52">
        <v>3812</v>
      </c>
      <c r="H1928" s="53">
        <f t="shared" si="60"/>
        <v>3812</v>
      </c>
      <c r="I1928" s="1">
        <f t="shared" si="61"/>
        <v>43020</v>
      </c>
      <c r="J1928" s="52">
        <v>2.2000000000000002</v>
      </c>
    </row>
    <row r="1929" spans="1:10" x14ac:dyDescent="0.15">
      <c r="A1929" s="1">
        <v>43020</v>
      </c>
      <c r="B1929" s="24" t="s">
        <v>79</v>
      </c>
      <c r="C1929" s="27">
        <v>0.56724537037037037</v>
      </c>
      <c r="D1929" s="25" t="s">
        <v>48</v>
      </c>
      <c r="E1929" s="25" t="s">
        <v>49</v>
      </c>
      <c r="F1929" s="52">
        <v>5</v>
      </c>
      <c r="G1929" s="52">
        <v>3812</v>
      </c>
      <c r="H1929" s="53">
        <f t="shared" si="60"/>
        <v>19060</v>
      </c>
      <c r="I1929" s="1">
        <f t="shared" si="61"/>
        <v>43020</v>
      </c>
      <c r="J1929" s="52">
        <v>11</v>
      </c>
    </row>
    <row r="1930" spans="1:10" x14ac:dyDescent="0.15">
      <c r="A1930" s="1">
        <v>43020</v>
      </c>
      <c r="B1930" s="24" t="s">
        <v>79</v>
      </c>
      <c r="C1930" s="27">
        <v>0.56725694444444441</v>
      </c>
      <c r="D1930" s="25" t="s">
        <v>48</v>
      </c>
      <c r="E1930" s="25" t="s">
        <v>49</v>
      </c>
      <c r="F1930" s="52">
        <v>5</v>
      </c>
      <c r="G1930" s="52">
        <v>3812</v>
      </c>
      <c r="H1930" s="53">
        <f t="shared" si="60"/>
        <v>19060</v>
      </c>
      <c r="I1930" s="1">
        <f t="shared" si="61"/>
        <v>43020</v>
      </c>
      <c r="J1930" s="52">
        <v>11</v>
      </c>
    </row>
    <row r="1931" spans="1:10" x14ac:dyDescent="0.15">
      <c r="A1931" s="1">
        <v>43020</v>
      </c>
      <c r="B1931" s="24" t="s">
        <v>79</v>
      </c>
      <c r="C1931" s="27">
        <v>0.56726851851851856</v>
      </c>
      <c r="D1931" s="25" t="s">
        <v>48</v>
      </c>
      <c r="E1931" s="25" t="s">
        <v>49</v>
      </c>
      <c r="F1931" s="52">
        <v>5</v>
      </c>
      <c r="G1931" s="52">
        <v>3812</v>
      </c>
      <c r="H1931" s="53">
        <f t="shared" si="60"/>
        <v>19060</v>
      </c>
      <c r="I1931" s="1">
        <f t="shared" si="61"/>
        <v>43020</v>
      </c>
      <c r="J1931" s="52">
        <v>11</v>
      </c>
    </row>
    <row r="1932" spans="1:10" x14ac:dyDescent="0.15">
      <c r="A1932" s="1">
        <v>43020</v>
      </c>
      <c r="B1932" s="24" t="s">
        <v>79</v>
      </c>
      <c r="C1932" s="27">
        <v>0.5672800925925926</v>
      </c>
      <c r="D1932" s="25" t="s">
        <v>48</v>
      </c>
      <c r="E1932" s="25" t="s">
        <v>49</v>
      </c>
      <c r="F1932" s="52">
        <v>5</v>
      </c>
      <c r="G1932" s="52">
        <v>3812</v>
      </c>
      <c r="H1932" s="53">
        <f t="shared" si="60"/>
        <v>19060</v>
      </c>
      <c r="I1932" s="1">
        <f t="shared" si="61"/>
        <v>43020</v>
      </c>
      <c r="J1932" s="52">
        <v>11</v>
      </c>
    </row>
    <row r="1933" spans="1:10" x14ac:dyDescent="0.15">
      <c r="A1933" s="1">
        <v>43020</v>
      </c>
      <c r="B1933" s="24" t="s">
        <v>80</v>
      </c>
      <c r="C1933" s="27">
        <v>0.59369212962962969</v>
      </c>
      <c r="D1933" s="25" t="s">
        <v>50</v>
      </c>
      <c r="E1933" s="25" t="s">
        <v>47</v>
      </c>
      <c r="F1933" s="52">
        <v>5</v>
      </c>
      <c r="G1933" s="52">
        <v>3585</v>
      </c>
      <c r="H1933" s="53">
        <f t="shared" si="60"/>
        <v>17925</v>
      </c>
      <c r="I1933" s="1">
        <f t="shared" si="61"/>
        <v>43020</v>
      </c>
      <c r="J1933" s="52">
        <v>19.717500000000001</v>
      </c>
    </row>
    <row r="1934" spans="1:10" x14ac:dyDescent="0.15">
      <c r="A1934" s="1">
        <v>43020</v>
      </c>
      <c r="B1934" s="24" t="s">
        <v>80</v>
      </c>
      <c r="C1934" s="27">
        <v>0.60421296296296301</v>
      </c>
      <c r="D1934" s="25" t="s">
        <v>50</v>
      </c>
      <c r="E1934" s="25" t="s">
        <v>47</v>
      </c>
      <c r="F1934" s="52">
        <v>5</v>
      </c>
      <c r="G1934" s="52">
        <v>3614</v>
      </c>
      <c r="H1934" s="53">
        <f t="shared" si="60"/>
        <v>18070</v>
      </c>
      <c r="I1934" s="1">
        <f t="shared" si="61"/>
        <v>43020</v>
      </c>
      <c r="J1934" s="52">
        <v>19.876999999999999</v>
      </c>
    </row>
    <row r="1935" spans="1:10" x14ac:dyDescent="0.15">
      <c r="A1935" s="1">
        <v>43020</v>
      </c>
      <c r="B1935" s="24" t="s">
        <v>80</v>
      </c>
      <c r="C1935" s="27">
        <v>0.6100578703703704</v>
      </c>
      <c r="D1935" s="25" t="s">
        <v>50</v>
      </c>
      <c r="E1935" s="25" t="s">
        <v>47</v>
      </c>
      <c r="F1935" s="52">
        <v>1</v>
      </c>
      <c r="G1935" s="52">
        <v>3639</v>
      </c>
      <c r="H1935" s="53">
        <f t="shared" si="60"/>
        <v>3639</v>
      </c>
      <c r="I1935" s="1">
        <f t="shared" si="61"/>
        <v>43020</v>
      </c>
      <c r="J1935" s="52">
        <v>4.0029000000000003</v>
      </c>
    </row>
    <row r="1936" spans="1:10" x14ac:dyDescent="0.15">
      <c r="A1936" s="1">
        <v>43020</v>
      </c>
      <c r="B1936" s="24" t="s">
        <v>80</v>
      </c>
      <c r="C1936" s="27">
        <v>0.6100578703703704</v>
      </c>
      <c r="D1936" s="25" t="s">
        <v>50</v>
      </c>
      <c r="E1936" s="25" t="s">
        <v>47</v>
      </c>
      <c r="F1936" s="52">
        <v>4</v>
      </c>
      <c r="G1936" s="52">
        <v>3640</v>
      </c>
      <c r="H1936" s="53">
        <f t="shared" si="60"/>
        <v>14560</v>
      </c>
      <c r="I1936" s="1">
        <f t="shared" si="61"/>
        <v>43020</v>
      </c>
      <c r="J1936" s="52">
        <v>16.015999999999998</v>
      </c>
    </row>
    <row r="1937" spans="1:10" x14ac:dyDescent="0.15">
      <c r="A1937" s="1">
        <v>43020</v>
      </c>
      <c r="B1937" s="24" t="s">
        <v>80</v>
      </c>
      <c r="C1937" s="27">
        <v>0.6111805555555555</v>
      </c>
      <c r="D1937" s="25" t="s">
        <v>50</v>
      </c>
      <c r="E1937" s="25" t="s">
        <v>47</v>
      </c>
      <c r="F1937" s="52">
        <v>1</v>
      </c>
      <c r="G1937" s="52">
        <v>3665</v>
      </c>
      <c r="H1937" s="53">
        <f t="shared" si="60"/>
        <v>3665</v>
      </c>
      <c r="I1937" s="1">
        <f t="shared" si="61"/>
        <v>43020</v>
      </c>
      <c r="J1937" s="52">
        <v>4.0315000000000003</v>
      </c>
    </row>
    <row r="1938" spans="1:10" x14ac:dyDescent="0.15">
      <c r="A1938" s="1">
        <v>43020</v>
      </c>
      <c r="B1938" s="24" t="s">
        <v>80</v>
      </c>
      <c r="C1938" s="27">
        <v>0.6111805555555555</v>
      </c>
      <c r="D1938" s="25" t="s">
        <v>50</v>
      </c>
      <c r="E1938" s="25" t="s">
        <v>47</v>
      </c>
      <c r="F1938" s="52">
        <v>1</v>
      </c>
      <c r="G1938" s="52">
        <v>3665</v>
      </c>
      <c r="H1938" s="53">
        <f t="shared" si="60"/>
        <v>3665</v>
      </c>
      <c r="I1938" s="1">
        <f t="shared" si="61"/>
        <v>43020</v>
      </c>
      <c r="J1938" s="52">
        <v>4.0315000000000003</v>
      </c>
    </row>
    <row r="1939" spans="1:10" x14ac:dyDescent="0.15">
      <c r="A1939" s="1">
        <v>43020</v>
      </c>
      <c r="B1939" s="24" t="s">
        <v>80</v>
      </c>
      <c r="C1939" s="27">
        <v>0.6111805555555555</v>
      </c>
      <c r="D1939" s="25" t="s">
        <v>50</v>
      </c>
      <c r="E1939" s="25" t="s">
        <v>47</v>
      </c>
      <c r="F1939" s="52">
        <v>1</v>
      </c>
      <c r="G1939" s="52">
        <v>3665</v>
      </c>
      <c r="H1939" s="53">
        <f t="shared" si="60"/>
        <v>3665</v>
      </c>
      <c r="I1939" s="1">
        <f t="shared" si="61"/>
        <v>43020</v>
      </c>
      <c r="J1939" s="52">
        <v>4.0315000000000003</v>
      </c>
    </row>
    <row r="1940" spans="1:10" x14ac:dyDescent="0.15">
      <c r="A1940" s="1">
        <v>43020</v>
      </c>
      <c r="B1940" s="24" t="s">
        <v>80</v>
      </c>
      <c r="C1940" s="27">
        <v>0.6111805555555555</v>
      </c>
      <c r="D1940" s="25" t="s">
        <v>50</v>
      </c>
      <c r="E1940" s="25" t="s">
        <v>47</v>
      </c>
      <c r="F1940" s="52">
        <v>1</v>
      </c>
      <c r="G1940" s="52">
        <v>3665</v>
      </c>
      <c r="H1940" s="53">
        <f t="shared" si="60"/>
        <v>3665</v>
      </c>
      <c r="I1940" s="1">
        <f t="shared" si="61"/>
        <v>43020</v>
      </c>
      <c r="J1940" s="52">
        <v>4.0315000000000003</v>
      </c>
    </row>
    <row r="1941" spans="1:10" x14ac:dyDescent="0.15">
      <c r="A1941" s="1">
        <v>43020</v>
      </c>
      <c r="B1941" s="24" t="s">
        <v>80</v>
      </c>
      <c r="C1941" s="27">
        <v>0.6111805555555555</v>
      </c>
      <c r="D1941" s="25" t="s">
        <v>50</v>
      </c>
      <c r="E1941" s="25" t="s">
        <v>47</v>
      </c>
      <c r="F1941" s="52">
        <v>1</v>
      </c>
      <c r="G1941" s="52">
        <v>3665</v>
      </c>
      <c r="H1941" s="53">
        <f t="shared" si="60"/>
        <v>3665</v>
      </c>
      <c r="I1941" s="1">
        <f t="shared" si="61"/>
        <v>43020</v>
      </c>
      <c r="J1941" s="52">
        <v>4.0315000000000003</v>
      </c>
    </row>
    <row r="1942" spans="1:10" x14ac:dyDescent="0.15">
      <c r="A1942" s="1">
        <v>43020</v>
      </c>
      <c r="B1942" s="24" t="s">
        <v>80</v>
      </c>
      <c r="C1942" s="27">
        <v>0.61462962962962964</v>
      </c>
      <c r="D1942" s="25" t="s">
        <v>50</v>
      </c>
      <c r="E1942" s="25" t="s">
        <v>47</v>
      </c>
      <c r="F1942" s="52">
        <v>3</v>
      </c>
      <c r="G1942" s="52">
        <v>3693</v>
      </c>
      <c r="H1942" s="53">
        <f t="shared" si="60"/>
        <v>11079</v>
      </c>
      <c r="I1942" s="1">
        <f t="shared" si="61"/>
        <v>43020</v>
      </c>
      <c r="J1942" s="52">
        <v>12.1869</v>
      </c>
    </row>
    <row r="1943" spans="1:10" x14ac:dyDescent="0.15">
      <c r="A1943" s="1">
        <v>43020</v>
      </c>
      <c r="B1943" s="24" t="s">
        <v>80</v>
      </c>
      <c r="C1943" s="27">
        <v>0.62184027777777773</v>
      </c>
      <c r="D1943" s="25" t="s">
        <v>48</v>
      </c>
      <c r="E1943" s="25" t="s">
        <v>49</v>
      </c>
      <c r="F1943" s="52">
        <v>2</v>
      </c>
      <c r="G1943" s="52">
        <v>3649</v>
      </c>
      <c r="H1943" s="53">
        <f t="shared" si="60"/>
        <v>7298</v>
      </c>
      <c r="I1943" s="1">
        <f t="shared" si="61"/>
        <v>43020</v>
      </c>
      <c r="J1943" s="52">
        <v>8.0277999999999992</v>
      </c>
    </row>
    <row r="1944" spans="1:10" x14ac:dyDescent="0.15">
      <c r="A1944" s="1">
        <v>43020</v>
      </c>
      <c r="B1944" s="24" t="s">
        <v>80</v>
      </c>
      <c r="C1944" s="27">
        <v>0.62184027777777773</v>
      </c>
      <c r="D1944" s="25" t="s">
        <v>48</v>
      </c>
      <c r="E1944" s="25" t="s">
        <v>49</v>
      </c>
      <c r="F1944" s="52">
        <v>2</v>
      </c>
      <c r="G1944" s="52">
        <v>3649</v>
      </c>
      <c r="H1944" s="53">
        <f t="shared" si="60"/>
        <v>7298</v>
      </c>
      <c r="I1944" s="1">
        <f t="shared" si="61"/>
        <v>43020</v>
      </c>
      <c r="J1944" s="52">
        <v>8.0277999999999992</v>
      </c>
    </row>
    <row r="1945" spans="1:10" x14ac:dyDescent="0.15">
      <c r="A1945" s="1">
        <v>43020</v>
      </c>
      <c r="B1945" s="24" t="s">
        <v>79</v>
      </c>
      <c r="C1945" s="27">
        <v>0.62186342592592592</v>
      </c>
      <c r="D1945" s="25" t="s">
        <v>48</v>
      </c>
      <c r="E1945" s="25" t="s">
        <v>49</v>
      </c>
      <c r="F1945" s="52">
        <v>5</v>
      </c>
      <c r="G1945" s="52">
        <v>3810</v>
      </c>
      <c r="H1945" s="53">
        <f t="shared" si="60"/>
        <v>19050</v>
      </c>
      <c r="I1945" s="1">
        <f t="shared" si="61"/>
        <v>43020</v>
      </c>
      <c r="J1945" s="52">
        <v>11</v>
      </c>
    </row>
    <row r="1946" spans="1:10" x14ac:dyDescent="0.15">
      <c r="A1946" s="1">
        <v>43020</v>
      </c>
      <c r="B1946" s="24" t="s">
        <v>79</v>
      </c>
      <c r="C1946" s="27">
        <v>0.62187500000000007</v>
      </c>
      <c r="D1946" s="25" t="s">
        <v>48</v>
      </c>
      <c r="E1946" s="25" t="s">
        <v>49</v>
      </c>
      <c r="F1946" s="52">
        <v>4</v>
      </c>
      <c r="G1946" s="52">
        <v>3810</v>
      </c>
      <c r="H1946" s="53">
        <f t="shared" si="60"/>
        <v>15240</v>
      </c>
      <c r="I1946" s="1">
        <f t="shared" si="61"/>
        <v>43020</v>
      </c>
      <c r="J1946" s="52">
        <v>8.8000000000000007</v>
      </c>
    </row>
    <row r="1947" spans="1:10" x14ac:dyDescent="0.15">
      <c r="A1947" s="1">
        <v>43020</v>
      </c>
      <c r="B1947" s="24" t="s">
        <v>79</v>
      </c>
      <c r="C1947" s="27">
        <v>0.62187500000000007</v>
      </c>
      <c r="D1947" s="25" t="s">
        <v>48</v>
      </c>
      <c r="E1947" s="25" t="s">
        <v>49</v>
      </c>
      <c r="F1947" s="52">
        <v>1</v>
      </c>
      <c r="G1947" s="52">
        <v>3810</v>
      </c>
      <c r="H1947" s="53">
        <f t="shared" si="60"/>
        <v>3810</v>
      </c>
      <c r="I1947" s="1">
        <f t="shared" si="61"/>
        <v>43020</v>
      </c>
      <c r="J1947" s="52">
        <v>2.2000000000000002</v>
      </c>
    </row>
    <row r="1948" spans="1:10" x14ac:dyDescent="0.15">
      <c r="A1948" s="1">
        <v>43020</v>
      </c>
      <c r="B1948" s="24" t="s">
        <v>79</v>
      </c>
      <c r="C1948" s="27">
        <v>0.62188657407407411</v>
      </c>
      <c r="D1948" s="25" t="s">
        <v>48</v>
      </c>
      <c r="E1948" s="25" t="s">
        <v>49</v>
      </c>
      <c r="F1948" s="52">
        <v>2</v>
      </c>
      <c r="G1948" s="52">
        <v>3809</v>
      </c>
      <c r="H1948" s="53">
        <f t="shared" si="60"/>
        <v>7618</v>
      </c>
      <c r="I1948" s="1">
        <f t="shared" si="61"/>
        <v>43020</v>
      </c>
      <c r="J1948" s="52">
        <v>4.4000000000000004</v>
      </c>
    </row>
    <row r="1949" spans="1:10" x14ac:dyDescent="0.15">
      <c r="A1949" s="1">
        <v>43020</v>
      </c>
      <c r="B1949" s="24" t="s">
        <v>79</v>
      </c>
      <c r="C1949" s="27">
        <v>0.62189814814814814</v>
      </c>
      <c r="D1949" s="25" t="s">
        <v>48</v>
      </c>
      <c r="E1949" s="25" t="s">
        <v>49</v>
      </c>
      <c r="F1949" s="52">
        <v>1</v>
      </c>
      <c r="G1949" s="52">
        <v>3810</v>
      </c>
      <c r="H1949" s="53">
        <f t="shared" si="60"/>
        <v>3810</v>
      </c>
      <c r="I1949" s="1">
        <f t="shared" si="61"/>
        <v>43020</v>
      </c>
      <c r="J1949" s="52">
        <v>2.2000000000000002</v>
      </c>
    </row>
    <row r="1950" spans="1:10" x14ac:dyDescent="0.15">
      <c r="A1950" s="1">
        <v>43020</v>
      </c>
      <c r="B1950" s="24" t="s">
        <v>79</v>
      </c>
      <c r="C1950" s="27">
        <v>0.62190972222222218</v>
      </c>
      <c r="D1950" s="25" t="s">
        <v>48</v>
      </c>
      <c r="E1950" s="25" t="s">
        <v>49</v>
      </c>
      <c r="F1950" s="52">
        <v>5</v>
      </c>
      <c r="G1950" s="52">
        <v>3809</v>
      </c>
      <c r="H1950" s="53">
        <f t="shared" si="60"/>
        <v>19045</v>
      </c>
      <c r="I1950" s="1">
        <f t="shared" si="61"/>
        <v>43020</v>
      </c>
      <c r="J1950" s="52">
        <v>11</v>
      </c>
    </row>
    <row r="1951" spans="1:10" x14ac:dyDescent="0.15">
      <c r="A1951" s="1">
        <v>43020</v>
      </c>
      <c r="B1951" s="24" t="s">
        <v>79</v>
      </c>
      <c r="C1951" s="27">
        <v>0.6227893518518518</v>
      </c>
      <c r="D1951" s="25" t="s">
        <v>48</v>
      </c>
      <c r="E1951" s="25" t="s">
        <v>49</v>
      </c>
      <c r="F1951" s="52">
        <v>1</v>
      </c>
      <c r="G1951" s="52">
        <v>3808</v>
      </c>
      <c r="H1951" s="53">
        <f t="shared" si="60"/>
        <v>3808</v>
      </c>
      <c r="I1951" s="1">
        <f t="shared" si="61"/>
        <v>43020</v>
      </c>
      <c r="J1951" s="52">
        <v>2.2000000000000002</v>
      </c>
    </row>
    <row r="1952" spans="1:10" x14ac:dyDescent="0.15">
      <c r="A1952" s="1">
        <v>43020</v>
      </c>
      <c r="B1952" s="24" t="s">
        <v>79</v>
      </c>
      <c r="C1952" s="27">
        <v>0.6227893518518518</v>
      </c>
      <c r="D1952" s="25" t="s">
        <v>48</v>
      </c>
      <c r="E1952" s="25" t="s">
        <v>49</v>
      </c>
      <c r="F1952" s="52">
        <v>1</v>
      </c>
      <c r="G1952" s="52">
        <v>3808</v>
      </c>
      <c r="H1952" s="53">
        <f t="shared" si="60"/>
        <v>3808</v>
      </c>
      <c r="I1952" s="1">
        <f t="shared" si="61"/>
        <v>43020</v>
      </c>
      <c r="J1952" s="52">
        <v>2.2000000000000002</v>
      </c>
    </row>
    <row r="1953" spans="1:10" x14ac:dyDescent="0.15">
      <c r="A1953" s="1">
        <v>43020</v>
      </c>
      <c r="B1953" s="24" t="s">
        <v>79</v>
      </c>
      <c r="C1953" s="27">
        <v>0.6227893518518518</v>
      </c>
      <c r="D1953" s="25" t="s">
        <v>48</v>
      </c>
      <c r="E1953" s="25" t="s">
        <v>49</v>
      </c>
      <c r="F1953" s="52">
        <v>1</v>
      </c>
      <c r="G1953" s="52">
        <v>3808</v>
      </c>
      <c r="H1953" s="53">
        <f t="shared" si="60"/>
        <v>3808</v>
      </c>
      <c r="I1953" s="1">
        <f t="shared" si="61"/>
        <v>43020</v>
      </c>
      <c r="J1953" s="52">
        <v>2.2000000000000002</v>
      </c>
    </row>
    <row r="1954" spans="1:10" x14ac:dyDescent="0.15">
      <c r="A1954" s="1">
        <v>43020</v>
      </c>
      <c r="B1954" s="24" t="s">
        <v>79</v>
      </c>
      <c r="C1954" s="27">
        <v>0.62321759259259257</v>
      </c>
      <c r="D1954" s="25" t="s">
        <v>48</v>
      </c>
      <c r="E1954" s="25" t="s">
        <v>49</v>
      </c>
      <c r="F1954" s="52">
        <v>4</v>
      </c>
      <c r="G1954" s="52">
        <v>3807</v>
      </c>
      <c r="H1954" s="53">
        <f t="shared" si="60"/>
        <v>15228</v>
      </c>
      <c r="I1954" s="1">
        <f t="shared" si="61"/>
        <v>43020</v>
      </c>
      <c r="J1954" s="52">
        <v>8.8000000000000007</v>
      </c>
    </row>
    <row r="1955" spans="1:10" x14ac:dyDescent="0.15">
      <c r="A1955" s="1">
        <v>43020</v>
      </c>
      <c r="B1955" s="24" t="s">
        <v>79</v>
      </c>
      <c r="C1955" s="27">
        <v>0.62321759259259257</v>
      </c>
      <c r="D1955" s="25" t="s">
        <v>48</v>
      </c>
      <c r="E1955" s="25" t="s">
        <v>49</v>
      </c>
      <c r="F1955" s="52">
        <v>1</v>
      </c>
      <c r="G1955" s="52">
        <v>3807</v>
      </c>
      <c r="H1955" s="53">
        <f t="shared" si="60"/>
        <v>3807</v>
      </c>
      <c r="I1955" s="1">
        <f t="shared" si="61"/>
        <v>43020</v>
      </c>
      <c r="J1955" s="52">
        <v>2.2000000000000002</v>
      </c>
    </row>
    <row r="1956" spans="1:10" x14ac:dyDescent="0.15">
      <c r="A1956" s="1">
        <v>43020</v>
      </c>
      <c r="B1956" s="24" t="s">
        <v>80</v>
      </c>
      <c r="C1956" s="27">
        <v>0.62427083333333333</v>
      </c>
      <c r="D1956" s="25" t="s">
        <v>50</v>
      </c>
      <c r="E1956" s="25" t="s">
        <v>47</v>
      </c>
      <c r="F1956" s="52">
        <v>1</v>
      </c>
      <c r="G1956" s="52">
        <v>3664</v>
      </c>
      <c r="H1956" s="53">
        <f t="shared" si="60"/>
        <v>3664</v>
      </c>
      <c r="I1956" s="1">
        <f t="shared" si="61"/>
        <v>43020</v>
      </c>
      <c r="J1956" s="52">
        <v>18.686399999999999</v>
      </c>
    </row>
    <row r="1957" spans="1:10" x14ac:dyDescent="0.15">
      <c r="A1957" s="1">
        <v>43020</v>
      </c>
      <c r="B1957" s="24" t="s">
        <v>80</v>
      </c>
      <c r="C1957" s="27">
        <v>0.62427083333333333</v>
      </c>
      <c r="D1957" s="25" t="s">
        <v>50</v>
      </c>
      <c r="E1957" s="25" t="s">
        <v>47</v>
      </c>
      <c r="F1957" s="52">
        <v>1</v>
      </c>
      <c r="G1957" s="52">
        <v>3664</v>
      </c>
      <c r="H1957" s="53">
        <f t="shared" si="60"/>
        <v>3664</v>
      </c>
      <c r="I1957" s="1">
        <f t="shared" si="61"/>
        <v>43020</v>
      </c>
      <c r="J1957" s="52">
        <v>18.686399999999999</v>
      </c>
    </row>
    <row r="1958" spans="1:10" x14ac:dyDescent="0.15">
      <c r="A1958" s="1">
        <v>43020</v>
      </c>
      <c r="B1958" s="24" t="s">
        <v>80</v>
      </c>
      <c r="C1958" s="27">
        <v>0.62427083333333333</v>
      </c>
      <c r="D1958" s="25" t="s">
        <v>50</v>
      </c>
      <c r="E1958" s="25" t="s">
        <v>47</v>
      </c>
      <c r="F1958" s="52">
        <v>1</v>
      </c>
      <c r="G1958" s="52">
        <v>3664</v>
      </c>
      <c r="H1958" s="53">
        <f t="shared" si="60"/>
        <v>3664</v>
      </c>
      <c r="I1958" s="1">
        <f t="shared" si="61"/>
        <v>43020</v>
      </c>
      <c r="J1958" s="52">
        <v>18.686399999999999</v>
      </c>
    </row>
    <row r="1959" spans="1:10" x14ac:dyDescent="0.15">
      <c r="A1959" s="1">
        <v>43020</v>
      </c>
      <c r="B1959" s="24" t="s">
        <v>78</v>
      </c>
      <c r="C1959" s="27">
        <v>0.62430555555555556</v>
      </c>
      <c r="D1959" s="25" t="s">
        <v>48</v>
      </c>
      <c r="E1959" s="25" t="s">
        <v>49</v>
      </c>
      <c r="F1959" s="52">
        <v>1</v>
      </c>
      <c r="G1959" s="52">
        <v>15060</v>
      </c>
      <c r="H1959" s="53">
        <f t="shared" si="60"/>
        <v>15060</v>
      </c>
      <c r="I1959" s="1">
        <f t="shared" si="61"/>
        <v>43020</v>
      </c>
      <c r="J1959" s="52">
        <v>4.9000000000000004</v>
      </c>
    </row>
    <row r="1960" spans="1:10" x14ac:dyDescent="0.15">
      <c r="A1960" s="1">
        <v>43020</v>
      </c>
      <c r="B1960" s="24" t="s">
        <v>78</v>
      </c>
      <c r="C1960" s="27">
        <v>0.62430555555555556</v>
      </c>
      <c r="D1960" s="25" t="s">
        <v>48</v>
      </c>
      <c r="E1960" s="25" t="s">
        <v>49</v>
      </c>
      <c r="F1960" s="52">
        <v>1</v>
      </c>
      <c r="G1960" s="52">
        <v>15060</v>
      </c>
      <c r="H1960" s="53">
        <f t="shared" si="60"/>
        <v>15060</v>
      </c>
      <c r="I1960" s="1">
        <f t="shared" si="61"/>
        <v>43020</v>
      </c>
      <c r="J1960" s="52">
        <v>4.9000000000000004</v>
      </c>
    </row>
    <row r="1961" spans="1:10" x14ac:dyDescent="0.15">
      <c r="A1961" s="1">
        <v>43020</v>
      </c>
      <c r="B1961" s="24" t="s">
        <v>78</v>
      </c>
      <c r="C1961" s="27">
        <v>0.62430555555555556</v>
      </c>
      <c r="D1961" s="25" t="s">
        <v>48</v>
      </c>
      <c r="E1961" s="25" t="s">
        <v>49</v>
      </c>
      <c r="F1961" s="52">
        <v>1</v>
      </c>
      <c r="G1961" s="52">
        <v>15060</v>
      </c>
      <c r="H1961" s="53">
        <f t="shared" si="60"/>
        <v>15060</v>
      </c>
      <c r="I1961" s="1">
        <f t="shared" si="61"/>
        <v>43020</v>
      </c>
      <c r="J1961" s="52">
        <v>4.9000000000000004</v>
      </c>
    </row>
    <row r="1962" spans="1:10" x14ac:dyDescent="0.15">
      <c r="A1962" s="1">
        <v>43020</v>
      </c>
      <c r="B1962" s="24" t="s">
        <v>79</v>
      </c>
      <c r="C1962" s="27">
        <v>0.62430555555555556</v>
      </c>
      <c r="D1962" s="25" t="s">
        <v>48</v>
      </c>
      <c r="E1962" s="25" t="s">
        <v>49</v>
      </c>
      <c r="F1962" s="52">
        <v>5</v>
      </c>
      <c r="G1962" s="52">
        <v>3807</v>
      </c>
      <c r="H1962" s="53">
        <f t="shared" si="60"/>
        <v>19035</v>
      </c>
      <c r="I1962" s="1">
        <f t="shared" si="61"/>
        <v>43020</v>
      </c>
      <c r="J1962" s="52">
        <v>11</v>
      </c>
    </row>
    <row r="1963" spans="1:10" x14ac:dyDescent="0.15">
      <c r="A1963" s="1">
        <v>43020</v>
      </c>
      <c r="B1963" s="24" t="s">
        <v>79</v>
      </c>
      <c r="C1963" s="27">
        <v>0.62436342592592597</v>
      </c>
      <c r="D1963" s="25" t="s">
        <v>50</v>
      </c>
      <c r="E1963" s="25" t="s">
        <v>47</v>
      </c>
      <c r="F1963" s="52">
        <v>1</v>
      </c>
      <c r="G1963" s="52">
        <v>3811</v>
      </c>
      <c r="H1963" s="53">
        <f t="shared" si="60"/>
        <v>3811</v>
      </c>
      <c r="I1963" s="1">
        <f t="shared" si="61"/>
        <v>43020</v>
      </c>
      <c r="J1963" s="52">
        <v>2.2000000000000002</v>
      </c>
    </row>
    <row r="1964" spans="1:10" x14ac:dyDescent="0.15">
      <c r="A1964" s="1">
        <v>43020</v>
      </c>
      <c r="B1964" s="24" t="s">
        <v>79</v>
      </c>
      <c r="C1964" s="27">
        <v>0.62436342592592597</v>
      </c>
      <c r="D1964" s="25" t="s">
        <v>50</v>
      </c>
      <c r="E1964" s="25" t="s">
        <v>47</v>
      </c>
      <c r="F1964" s="52">
        <v>1</v>
      </c>
      <c r="G1964" s="52">
        <v>3811</v>
      </c>
      <c r="H1964" s="53">
        <f t="shared" si="60"/>
        <v>3811</v>
      </c>
      <c r="I1964" s="1">
        <f t="shared" si="61"/>
        <v>43020</v>
      </c>
      <c r="J1964" s="52">
        <v>2.2000000000000002</v>
      </c>
    </row>
    <row r="1965" spans="1:10" x14ac:dyDescent="0.15">
      <c r="A1965" s="1">
        <v>43020</v>
      </c>
      <c r="B1965" s="24" t="s">
        <v>79</v>
      </c>
      <c r="C1965" s="27">
        <v>0.62436342592592597</v>
      </c>
      <c r="D1965" s="25" t="s">
        <v>50</v>
      </c>
      <c r="E1965" s="25" t="s">
        <v>47</v>
      </c>
      <c r="F1965" s="52">
        <v>1</v>
      </c>
      <c r="G1965" s="52">
        <v>3811</v>
      </c>
      <c r="H1965" s="53">
        <f t="shared" si="60"/>
        <v>3811</v>
      </c>
      <c r="I1965" s="1">
        <f t="shared" si="61"/>
        <v>43020</v>
      </c>
      <c r="J1965" s="52">
        <v>2.2000000000000002</v>
      </c>
    </row>
    <row r="1966" spans="1:10" x14ac:dyDescent="0.15">
      <c r="A1966" s="1">
        <v>43020</v>
      </c>
      <c r="B1966" s="24" t="s">
        <v>79</v>
      </c>
      <c r="C1966" s="27">
        <v>0.62436342592592597</v>
      </c>
      <c r="D1966" s="25" t="s">
        <v>50</v>
      </c>
      <c r="E1966" s="25" t="s">
        <v>47</v>
      </c>
      <c r="F1966" s="52">
        <v>1</v>
      </c>
      <c r="G1966" s="52">
        <v>3811</v>
      </c>
      <c r="H1966" s="53">
        <f t="shared" si="60"/>
        <v>3811</v>
      </c>
      <c r="I1966" s="1">
        <f t="shared" si="61"/>
        <v>43020</v>
      </c>
      <c r="J1966" s="52">
        <v>2.2000000000000002</v>
      </c>
    </row>
    <row r="1967" spans="1:10" x14ac:dyDescent="0.15">
      <c r="A1967" s="1">
        <v>43020</v>
      </c>
      <c r="B1967" s="24" t="s">
        <v>79</v>
      </c>
      <c r="C1967" s="27">
        <v>0.62436342592592597</v>
      </c>
      <c r="D1967" s="25" t="s">
        <v>50</v>
      </c>
      <c r="E1967" s="25" t="s">
        <v>47</v>
      </c>
      <c r="F1967" s="52">
        <v>1</v>
      </c>
      <c r="G1967" s="52">
        <v>3812</v>
      </c>
      <c r="H1967" s="53">
        <f t="shared" si="60"/>
        <v>3812</v>
      </c>
      <c r="I1967" s="1">
        <f t="shared" si="61"/>
        <v>43020</v>
      </c>
      <c r="J1967" s="52">
        <v>2.2000000000000002</v>
      </c>
    </row>
    <row r="1968" spans="1:10" x14ac:dyDescent="0.15">
      <c r="A1968" s="1">
        <v>43020</v>
      </c>
      <c r="B1968" s="24" t="s">
        <v>79</v>
      </c>
      <c r="C1968" s="27">
        <v>0.62449074074074074</v>
      </c>
      <c r="D1968" s="25" t="s">
        <v>48</v>
      </c>
      <c r="E1968" s="25" t="s">
        <v>49</v>
      </c>
      <c r="F1968" s="52">
        <v>1</v>
      </c>
      <c r="G1968" s="52">
        <v>3808</v>
      </c>
      <c r="H1968" s="53">
        <f t="shared" si="60"/>
        <v>3808</v>
      </c>
      <c r="I1968" s="1">
        <f t="shared" si="61"/>
        <v>43020</v>
      </c>
      <c r="J1968" s="52">
        <v>2.2000000000000002</v>
      </c>
    </row>
    <row r="1969" spans="1:10" x14ac:dyDescent="0.15">
      <c r="A1969" s="1">
        <v>43020</v>
      </c>
      <c r="B1969" s="24" t="s">
        <v>79</v>
      </c>
      <c r="C1969" s="27">
        <v>0.62449074074074074</v>
      </c>
      <c r="D1969" s="25" t="s">
        <v>48</v>
      </c>
      <c r="E1969" s="25" t="s">
        <v>49</v>
      </c>
      <c r="F1969" s="52">
        <v>1</v>
      </c>
      <c r="G1969" s="52">
        <v>3808</v>
      </c>
      <c r="H1969" s="53">
        <f t="shared" si="60"/>
        <v>3808</v>
      </c>
      <c r="I1969" s="1">
        <f t="shared" si="61"/>
        <v>43020</v>
      </c>
      <c r="J1969" s="52">
        <v>2.2000000000000002</v>
      </c>
    </row>
    <row r="1970" spans="1:10" x14ac:dyDescent="0.15">
      <c r="A1970" s="1">
        <v>43020</v>
      </c>
      <c r="B1970" s="24" t="s">
        <v>79</v>
      </c>
      <c r="C1970" s="27">
        <v>0.62449074074074074</v>
      </c>
      <c r="D1970" s="25" t="s">
        <v>48</v>
      </c>
      <c r="E1970" s="25" t="s">
        <v>49</v>
      </c>
      <c r="F1970" s="52">
        <v>3</v>
      </c>
      <c r="G1970" s="52">
        <v>3808</v>
      </c>
      <c r="H1970" s="53">
        <f t="shared" si="60"/>
        <v>11424</v>
      </c>
      <c r="I1970" s="1">
        <f t="shared" si="61"/>
        <v>43020</v>
      </c>
      <c r="J1970" s="52">
        <v>6.6</v>
      </c>
    </row>
    <row r="1971" spans="1:10" x14ac:dyDescent="0.15">
      <c r="A1971" s="1">
        <v>43021</v>
      </c>
      <c r="B1971" s="24" t="s">
        <v>79</v>
      </c>
      <c r="C1971" s="27">
        <v>0.38105324074074076</v>
      </c>
      <c r="D1971" s="25" t="s">
        <v>50</v>
      </c>
      <c r="E1971" s="25" t="s">
        <v>47</v>
      </c>
      <c r="F1971" s="52">
        <v>1</v>
      </c>
      <c r="G1971" s="52">
        <v>3831</v>
      </c>
      <c r="H1971" s="53">
        <f t="shared" si="60"/>
        <v>3831</v>
      </c>
      <c r="I1971" s="1">
        <f t="shared" si="61"/>
        <v>43021</v>
      </c>
      <c r="J1971" s="52">
        <v>2.2000000000000002</v>
      </c>
    </row>
    <row r="1972" spans="1:10" x14ac:dyDescent="0.15">
      <c r="A1972" s="1">
        <v>43021</v>
      </c>
      <c r="B1972" s="24" t="s">
        <v>79</v>
      </c>
      <c r="C1972" s="27">
        <v>0.38105324074074076</v>
      </c>
      <c r="D1972" s="25" t="s">
        <v>50</v>
      </c>
      <c r="E1972" s="25" t="s">
        <v>47</v>
      </c>
      <c r="F1972" s="52">
        <v>2</v>
      </c>
      <c r="G1972" s="52">
        <v>3831</v>
      </c>
      <c r="H1972" s="53">
        <f t="shared" si="60"/>
        <v>7662</v>
      </c>
      <c r="I1972" s="1">
        <f t="shared" si="61"/>
        <v>43021</v>
      </c>
      <c r="J1972" s="52">
        <v>4.4000000000000004</v>
      </c>
    </row>
    <row r="1973" spans="1:10" x14ac:dyDescent="0.15">
      <c r="A1973" s="1">
        <v>43021</v>
      </c>
      <c r="B1973" s="24" t="s">
        <v>79</v>
      </c>
      <c r="C1973" s="27">
        <v>0.38105324074074076</v>
      </c>
      <c r="D1973" s="25" t="s">
        <v>50</v>
      </c>
      <c r="E1973" s="25" t="s">
        <v>47</v>
      </c>
      <c r="F1973" s="52">
        <v>1</v>
      </c>
      <c r="G1973" s="52">
        <v>3831</v>
      </c>
      <c r="H1973" s="53">
        <f t="shared" si="60"/>
        <v>3831</v>
      </c>
      <c r="I1973" s="1">
        <f t="shared" si="61"/>
        <v>43021</v>
      </c>
      <c r="J1973" s="52">
        <v>2.2000000000000002</v>
      </c>
    </row>
    <row r="1974" spans="1:10" x14ac:dyDescent="0.15">
      <c r="A1974" s="1">
        <v>43021</v>
      </c>
      <c r="B1974" s="24" t="s">
        <v>79</v>
      </c>
      <c r="C1974" s="27">
        <v>0.38105324074074076</v>
      </c>
      <c r="D1974" s="25" t="s">
        <v>50</v>
      </c>
      <c r="E1974" s="25" t="s">
        <v>47</v>
      </c>
      <c r="F1974" s="52">
        <v>1</v>
      </c>
      <c r="G1974" s="52">
        <v>3831</v>
      </c>
      <c r="H1974" s="53">
        <f t="shared" si="60"/>
        <v>3831</v>
      </c>
      <c r="I1974" s="1">
        <f t="shared" si="61"/>
        <v>43021</v>
      </c>
      <c r="J1974" s="52">
        <v>2.2000000000000002</v>
      </c>
    </row>
    <row r="1975" spans="1:10" x14ac:dyDescent="0.15">
      <c r="A1975" s="1">
        <v>43021</v>
      </c>
      <c r="B1975" s="24" t="s">
        <v>79</v>
      </c>
      <c r="C1975" s="27">
        <v>0.3810648148148148</v>
      </c>
      <c r="D1975" s="25" t="s">
        <v>50</v>
      </c>
      <c r="E1975" s="25" t="s">
        <v>47</v>
      </c>
      <c r="F1975" s="52">
        <v>4</v>
      </c>
      <c r="G1975" s="52">
        <v>3833</v>
      </c>
      <c r="H1975" s="53">
        <f t="shared" si="60"/>
        <v>15332</v>
      </c>
      <c r="I1975" s="1">
        <f t="shared" si="61"/>
        <v>43021</v>
      </c>
      <c r="J1975" s="52">
        <v>8.8000000000000007</v>
      </c>
    </row>
    <row r="1976" spans="1:10" x14ac:dyDescent="0.15">
      <c r="A1976" s="1">
        <v>43021</v>
      </c>
      <c r="B1976" s="24" t="s">
        <v>79</v>
      </c>
      <c r="C1976" s="27">
        <v>0.3810648148148148</v>
      </c>
      <c r="D1976" s="25" t="s">
        <v>50</v>
      </c>
      <c r="E1976" s="25" t="s">
        <v>47</v>
      </c>
      <c r="F1976" s="52">
        <v>1</v>
      </c>
      <c r="G1976" s="52">
        <v>3833</v>
      </c>
      <c r="H1976" s="53">
        <f t="shared" si="60"/>
        <v>3833</v>
      </c>
      <c r="I1976" s="1">
        <f t="shared" si="61"/>
        <v>43021</v>
      </c>
      <c r="J1976" s="52">
        <v>2.2000000000000002</v>
      </c>
    </row>
    <row r="1977" spans="1:10" x14ac:dyDescent="0.15">
      <c r="A1977" s="1">
        <v>43021</v>
      </c>
      <c r="B1977" s="24" t="s">
        <v>79</v>
      </c>
      <c r="C1977" s="27">
        <v>0.3810763888888889</v>
      </c>
      <c r="D1977" s="25" t="s">
        <v>50</v>
      </c>
      <c r="E1977" s="25" t="s">
        <v>47</v>
      </c>
      <c r="F1977" s="52">
        <v>2</v>
      </c>
      <c r="G1977" s="52">
        <v>3833</v>
      </c>
      <c r="H1977" s="53">
        <f t="shared" si="60"/>
        <v>7666</v>
      </c>
      <c r="I1977" s="1">
        <f t="shared" si="61"/>
        <v>43021</v>
      </c>
      <c r="J1977" s="52">
        <v>4.4000000000000004</v>
      </c>
    </row>
    <row r="1978" spans="1:10" x14ac:dyDescent="0.15">
      <c r="A1978" s="1">
        <v>43021</v>
      </c>
      <c r="B1978" s="24" t="s">
        <v>79</v>
      </c>
      <c r="C1978" s="27">
        <v>0.3810763888888889</v>
      </c>
      <c r="D1978" s="25" t="s">
        <v>50</v>
      </c>
      <c r="E1978" s="25" t="s">
        <v>47</v>
      </c>
      <c r="F1978" s="52">
        <v>1</v>
      </c>
      <c r="G1978" s="52">
        <v>3833</v>
      </c>
      <c r="H1978" s="53">
        <f t="shared" si="60"/>
        <v>3833</v>
      </c>
      <c r="I1978" s="1">
        <f t="shared" si="61"/>
        <v>43021</v>
      </c>
      <c r="J1978" s="52">
        <v>2.2000000000000002</v>
      </c>
    </row>
    <row r="1979" spans="1:10" x14ac:dyDescent="0.15">
      <c r="A1979" s="1">
        <v>43021</v>
      </c>
      <c r="B1979" s="24" t="s">
        <v>79</v>
      </c>
      <c r="C1979" s="27">
        <v>0.38108796296296293</v>
      </c>
      <c r="D1979" s="25" t="s">
        <v>50</v>
      </c>
      <c r="E1979" s="25" t="s">
        <v>47</v>
      </c>
      <c r="F1979" s="52">
        <v>2</v>
      </c>
      <c r="G1979" s="52">
        <v>3833</v>
      </c>
      <c r="H1979" s="53">
        <f t="shared" si="60"/>
        <v>7666</v>
      </c>
      <c r="I1979" s="1">
        <f t="shared" si="61"/>
        <v>43021</v>
      </c>
      <c r="J1979" s="52">
        <v>4.4000000000000004</v>
      </c>
    </row>
    <row r="1980" spans="1:10" x14ac:dyDescent="0.15">
      <c r="A1980" s="1">
        <v>43021</v>
      </c>
      <c r="B1980" s="24" t="s">
        <v>79</v>
      </c>
      <c r="C1980" s="27">
        <v>0.38109953703703708</v>
      </c>
      <c r="D1980" s="25" t="s">
        <v>50</v>
      </c>
      <c r="E1980" s="25" t="s">
        <v>47</v>
      </c>
      <c r="F1980" s="52">
        <v>1</v>
      </c>
      <c r="G1980" s="52">
        <v>3833</v>
      </c>
      <c r="H1980" s="53">
        <f t="shared" si="60"/>
        <v>3833</v>
      </c>
      <c r="I1980" s="1">
        <f t="shared" si="61"/>
        <v>43021</v>
      </c>
      <c r="J1980" s="52">
        <v>2.2000000000000002</v>
      </c>
    </row>
    <row r="1981" spans="1:10" x14ac:dyDescent="0.15">
      <c r="A1981" s="1">
        <v>43021</v>
      </c>
      <c r="B1981" s="24" t="s">
        <v>79</v>
      </c>
      <c r="C1981" s="27">
        <v>0.38109953703703708</v>
      </c>
      <c r="D1981" s="25" t="s">
        <v>50</v>
      </c>
      <c r="E1981" s="25" t="s">
        <v>47</v>
      </c>
      <c r="F1981" s="52">
        <v>1</v>
      </c>
      <c r="G1981" s="52">
        <v>3833</v>
      </c>
      <c r="H1981" s="53">
        <f t="shared" si="60"/>
        <v>3833</v>
      </c>
      <c r="I1981" s="1">
        <f t="shared" si="61"/>
        <v>43021</v>
      </c>
      <c r="J1981" s="52">
        <v>2.2000000000000002</v>
      </c>
    </row>
    <row r="1982" spans="1:10" x14ac:dyDescent="0.15">
      <c r="A1982" s="1">
        <v>43021</v>
      </c>
      <c r="B1982" s="24" t="s">
        <v>79</v>
      </c>
      <c r="C1982" s="27">
        <v>0.38111111111111112</v>
      </c>
      <c r="D1982" s="25" t="s">
        <v>50</v>
      </c>
      <c r="E1982" s="25" t="s">
        <v>47</v>
      </c>
      <c r="F1982" s="52">
        <v>3</v>
      </c>
      <c r="G1982" s="52">
        <v>3833</v>
      </c>
      <c r="H1982" s="53">
        <f t="shared" si="60"/>
        <v>11499</v>
      </c>
      <c r="I1982" s="1">
        <f t="shared" si="61"/>
        <v>43021</v>
      </c>
      <c r="J1982" s="52">
        <v>6.6</v>
      </c>
    </row>
    <row r="1983" spans="1:10" x14ac:dyDescent="0.15">
      <c r="A1983" s="1">
        <v>43021</v>
      </c>
      <c r="B1983" s="24" t="s">
        <v>80</v>
      </c>
      <c r="C1983" s="27">
        <v>0.38459490740740737</v>
      </c>
      <c r="D1983" s="25" t="s">
        <v>50</v>
      </c>
      <c r="E1983" s="25" t="s">
        <v>47</v>
      </c>
      <c r="F1983" s="52">
        <v>5</v>
      </c>
      <c r="G1983" s="52">
        <v>3695</v>
      </c>
      <c r="H1983" s="53">
        <f t="shared" si="60"/>
        <v>18475</v>
      </c>
      <c r="I1983" s="1">
        <f t="shared" si="61"/>
        <v>43021</v>
      </c>
      <c r="J1983" s="52">
        <v>20.322500000000002</v>
      </c>
    </row>
    <row r="1984" spans="1:10" x14ac:dyDescent="0.15">
      <c r="A1984" s="1">
        <v>43021</v>
      </c>
      <c r="B1984" s="24" t="s">
        <v>79</v>
      </c>
      <c r="C1984" s="27">
        <v>0.38515046296296296</v>
      </c>
      <c r="D1984" s="25" t="s">
        <v>50</v>
      </c>
      <c r="E1984" s="25" t="s">
        <v>47</v>
      </c>
      <c r="F1984" s="52">
        <v>5</v>
      </c>
      <c r="G1984" s="52">
        <v>3835</v>
      </c>
      <c r="H1984" s="53">
        <f t="shared" si="60"/>
        <v>19175</v>
      </c>
      <c r="I1984" s="1">
        <f t="shared" si="61"/>
        <v>43021</v>
      </c>
      <c r="J1984" s="52">
        <v>11</v>
      </c>
    </row>
    <row r="1985" spans="1:10" x14ac:dyDescent="0.15">
      <c r="A1985" s="1">
        <v>43021</v>
      </c>
      <c r="B1985" s="24" t="s">
        <v>79</v>
      </c>
      <c r="C1985" s="27">
        <v>0.41512731481481485</v>
      </c>
      <c r="D1985" s="25" t="s">
        <v>50</v>
      </c>
      <c r="E1985" s="25" t="s">
        <v>47</v>
      </c>
      <c r="F1985" s="52">
        <v>5</v>
      </c>
      <c r="G1985" s="52">
        <v>3837</v>
      </c>
      <c r="H1985" s="53">
        <f t="shared" si="60"/>
        <v>19185</v>
      </c>
      <c r="I1985" s="1">
        <f t="shared" si="61"/>
        <v>43021</v>
      </c>
      <c r="J1985" s="52">
        <v>11</v>
      </c>
    </row>
    <row r="1986" spans="1:10" x14ac:dyDescent="0.15">
      <c r="A1986" s="1">
        <v>43021</v>
      </c>
      <c r="B1986" s="24" t="s">
        <v>80</v>
      </c>
      <c r="C1986" s="27">
        <v>0.56916666666666671</v>
      </c>
      <c r="D1986" s="25" t="s">
        <v>50</v>
      </c>
      <c r="E1986" s="25" t="s">
        <v>47</v>
      </c>
      <c r="F1986" s="52">
        <v>5</v>
      </c>
      <c r="G1986" s="52">
        <v>3728</v>
      </c>
      <c r="H1986" s="53">
        <f t="shared" ref="H1986:H2049" si="62">G1986*F1986</f>
        <v>18640</v>
      </c>
      <c r="I1986" s="1">
        <f t="shared" ref="I1986:I2049" si="63">IF(C1986&gt;0.7046875,WORKDAY(A1986,-1),A1986)</f>
        <v>43021</v>
      </c>
      <c r="J1986" s="52">
        <v>20.504000000000001</v>
      </c>
    </row>
    <row r="1987" spans="1:10" x14ac:dyDescent="0.15">
      <c r="A1987" s="1">
        <v>43021</v>
      </c>
      <c r="B1987" s="24" t="s">
        <v>80</v>
      </c>
      <c r="C1987" s="27">
        <v>0.59302083333333333</v>
      </c>
      <c r="D1987" s="25" t="s">
        <v>50</v>
      </c>
      <c r="E1987" s="25" t="s">
        <v>47</v>
      </c>
      <c r="F1987" s="52">
        <v>1</v>
      </c>
      <c r="G1987" s="52">
        <v>3750</v>
      </c>
      <c r="H1987" s="53">
        <f t="shared" si="62"/>
        <v>3750</v>
      </c>
      <c r="I1987" s="1">
        <f t="shared" si="63"/>
        <v>43021</v>
      </c>
      <c r="J1987" s="52">
        <v>4.125</v>
      </c>
    </row>
    <row r="1988" spans="1:10" x14ac:dyDescent="0.15">
      <c r="A1988" s="1">
        <v>43021</v>
      </c>
      <c r="B1988" s="24" t="s">
        <v>80</v>
      </c>
      <c r="C1988" s="27">
        <v>0.5939699074074074</v>
      </c>
      <c r="D1988" s="25" t="s">
        <v>50</v>
      </c>
      <c r="E1988" s="25" t="s">
        <v>47</v>
      </c>
      <c r="F1988" s="52">
        <v>5</v>
      </c>
      <c r="G1988" s="52">
        <v>3762</v>
      </c>
      <c r="H1988" s="53">
        <f t="shared" si="62"/>
        <v>18810</v>
      </c>
      <c r="I1988" s="1">
        <f t="shared" si="63"/>
        <v>43021</v>
      </c>
      <c r="J1988" s="52">
        <v>20.690999999999999</v>
      </c>
    </row>
    <row r="1989" spans="1:10" x14ac:dyDescent="0.15">
      <c r="A1989" s="1">
        <v>43021</v>
      </c>
      <c r="B1989" s="24" t="s">
        <v>80</v>
      </c>
      <c r="C1989" s="27">
        <v>0.60598379629629628</v>
      </c>
      <c r="D1989" s="25" t="s">
        <v>50</v>
      </c>
      <c r="E1989" s="25" t="s">
        <v>47</v>
      </c>
      <c r="F1989" s="52">
        <v>4</v>
      </c>
      <c r="G1989" s="52">
        <v>3785</v>
      </c>
      <c r="H1989" s="53">
        <f t="shared" si="62"/>
        <v>15140</v>
      </c>
      <c r="I1989" s="1">
        <f t="shared" si="63"/>
        <v>43021</v>
      </c>
      <c r="J1989" s="52">
        <v>16.654</v>
      </c>
    </row>
    <row r="1990" spans="1:10" x14ac:dyDescent="0.15">
      <c r="A1990" s="1">
        <v>43021</v>
      </c>
      <c r="B1990" s="24" t="s">
        <v>80</v>
      </c>
      <c r="C1990" s="27">
        <v>0.62384259259259256</v>
      </c>
      <c r="D1990" s="25" t="s">
        <v>50</v>
      </c>
      <c r="E1990" s="25" t="s">
        <v>47</v>
      </c>
      <c r="F1990" s="52">
        <v>2</v>
      </c>
      <c r="G1990" s="52">
        <v>3814</v>
      </c>
      <c r="H1990" s="53">
        <f t="shared" si="62"/>
        <v>7628</v>
      </c>
      <c r="I1990" s="1">
        <f t="shared" si="63"/>
        <v>43021</v>
      </c>
      <c r="J1990" s="52">
        <v>8.3908000000000005</v>
      </c>
    </row>
    <row r="1991" spans="1:10" x14ac:dyDescent="0.15">
      <c r="A1991" s="1">
        <v>43021</v>
      </c>
      <c r="B1991" s="24" t="s">
        <v>78</v>
      </c>
      <c r="C1991" s="27">
        <v>0.62385416666666671</v>
      </c>
      <c r="D1991" s="25" t="s">
        <v>48</v>
      </c>
      <c r="E1991" s="25" t="s">
        <v>49</v>
      </c>
      <c r="F1991" s="52">
        <v>2</v>
      </c>
      <c r="G1991" s="52">
        <v>15055</v>
      </c>
      <c r="H1991" s="53">
        <f t="shared" si="62"/>
        <v>30110</v>
      </c>
      <c r="I1991" s="1">
        <f t="shared" si="63"/>
        <v>43021</v>
      </c>
      <c r="J1991" s="52">
        <v>9.8000000000000007</v>
      </c>
    </row>
    <row r="1992" spans="1:10" x14ac:dyDescent="0.15">
      <c r="A1992" s="1">
        <v>43021</v>
      </c>
      <c r="B1992" s="24" t="s">
        <v>79</v>
      </c>
      <c r="C1992" s="27">
        <v>0.62391203703703701</v>
      </c>
      <c r="D1992" s="25" t="s">
        <v>50</v>
      </c>
      <c r="E1992" s="25" t="s">
        <v>47</v>
      </c>
      <c r="F1992" s="52">
        <v>2</v>
      </c>
      <c r="G1992" s="52">
        <v>3819</v>
      </c>
      <c r="H1992" s="53">
        <f t="shared" si="62"/>
        <v>7638</v>
      </c>
      <c r="I1992" s="1">
        <f t="shared" si="63"/>
        <v>43021</v>
      </c>
      <c r="J1992" s="52">
        <v>4.4000000000000004</v>
      </c>
    </row>
    <row r="1993" spans="1:10" x14ac:dyDescent="0.15">
      <c r="A1993" s="1">
        <v>43021</v>
      </c>
      <c r="B1993" s="24" t="s">
        <v>80</v>
      </c>
      <c r="C1993" s="27">
        <v>0.62392361111111116</v>
      </c>
      <c r="D1993" s="25" t="s">
        <v>50</v>
      </c>
      <c r="E1993" s="25" t="s">
        <v>47</v>
      </c>
      <c r="F1993" s="52">
        <v>2</v>
      </c>
      <c r="G1993" s="52">
        <v>3816</v>
      </c>
      <c r="H1993" s="53">
        <f t="shared" si="62"/>
        <v>7632</v>
      </c>
      <c r="I1993" s="1">
        <f t="shared" si="63"/>
        <v>43021</v>
      </c>
      <c r="J1993" s="52">
        <v>8.3952000000000009</v>
      </c>
    </row>
    <row r="1994" spans="1:10" x14ac:dyDescent="0.15">
      <c r="A1994" s="1">
        <v>43021</v>
      </c>
      <c r="B1994" s="24" t="s">
        <v>79</v>
      </c>
      <c r="C1994" s="27">
        <v>0.62407407407407411</v>
      </c>
      <c r="D1994" s="25" t="s">
        <v>50</v>
      </c>
      <c r="E1994" s="25" t="s">
        <v>47</v>
      </c>
      <c r="F1994" s="52">
        <v>1</v>
      </c>
      <c r="G1994" s="52">
        <v>3820</v>
      </c>
      <c r="H1994" s="53">
        <f t="shared" si="62"/>
        <v>3820</v>
      </c>
      <c r="I1994" s="1">
        <f t="shared" si="63"/>
        <v>43021</v>
      </c>
      <c r="J1994" s="52">
        <v>2.2000000000000002</v>
      </c>
    </row>
    <row r="1995" spans="1:10" x14ac:dyDescent="0.15">
      <c r="A1995" s="1">
        <v>43021</v>
      </c>
      <c r="B1995" s="24" t="s">
        <v>79</v>
      </c>
      <c r="C1995" s="27">
        <v>0.62407407407407411</v>
      </c>
      <c r="D1995" s="25" t="s">
        <v>50</v>
      </c>
      <c r="E1995" s="25" t="s">
        <v>47</v>
      </c>
      <c r="F1995" s="52">
        <v>1</v>
      </c>
      <c r="G1995" s="52">
        <v>3820</v>
      </c>
      <c r="H1995" s="53">
        <f t="shared" si="62"/>
        <v>3820</v>
      </c>
      <c r="I1995" s="1">
        <f t="shared" si="63"/>
        <v>43021</v>
      </c>
      <c r="J1995" s="52">
        <v>2.2000000000000002</v>
      </c>
    </row>
    <row r="1996" spans="1:10" x14ac:dyDescent="0.15">
      <c r="A1996" s="1">
        <v>43021</v>
      </c>
      <c r="B1996" s="24" t="s">
        <v>79</v>
      </c>
      <c r="C1996" s="27">
        <v>0.62407407407407411</v>
      </c>
      <c r="D1996" s="25" t="s">
        <v>50</v>
      </c>
      <c r="E1996" s="25" t="s">
        <v>47</v>
      </c>
      <c r="F1996" s="52">
        <v>1</v>
      </c>
      <c r="G1996" s="52">
        <v>3820</v>
      </c>
      <c r="H1996" s="53">
        <f t="shared" si="62"/>
        <v>3820</v>
      </c>
      <c r="I1996" s="1">
        <f t="shared" si="63"/>
        <v>43021</v>
      </c>
      <c r="J1996" s="52">
        <v>2.2000000000000002</v>
      </c>
    </row>
    <row r="1997" spans="1:10" x14ac:dyDescent="0.15">
      <c r="A1997" s="1">
        <v>43021</v>
      </c>
      <c r="B1997" s="24" t="s">
        <v>79</v>
      </c>
      <c r="C1997" s="27">
        <v>0.62480324074074078</v>
      </c>
      <c r="D1997" s="25" t="s">
        <v>48</v>
      </c>
      <c r="E1997" s="25" t="s">
        <v>49</v>
      </c>
      <c r="F1997" s="52">
        <v>4</v>
      </c>
      <c r="G1997" s="52">
        <v>3819</v>
      </c>
      <c r="H1997" s="53">
        <f t="shared" si="62"/>
        <v>15276</v>
      </c>
      <c r="I1997" s="1">
        <f t="shared" si="63"/>
        <v>43021</v>
      </c>
      <c r="J1997" s="52">
        <v>8.8000000000000007</v>
      </c>
    </row>
    <row r="1998" spans="1:10" x14ac:dyDescent="0.15">
      <c r="A1998" s="1">
        <v>43021</v>
      </c>
      <c r="B1998" s="24" t="s">
        <v>79</v>
      </c>
      <c r="C1998" s="27">
        <v>0.62481481481481482</v>
      </c>
      <c r="D1998" s="25" t="s">
        <v>50</v>
      </c>
      <c r="E1998" s="25" t="s">
        <v>47</v>
      </c>
      <c r="F1998" s="52">
        <v>3</v>
      </c>
      <c r="G1998" s="52">
        <v>3820</v>
      </c>
      <c r="H1998" s="53">
        <f t="shared" si="62"/>
        <v>11460</v>
      </c>
      <c r="I1998" s="1">
        <f t="shared" si="63"/>
        <v>43021</v>
      </c>
      <c r="J1998" s="52">
        <v>6.6</v>
      </c>
    </row>
    <row r="1999" spans="1:10" x14ac:dyDescent="0.15">
      <c r="A1999" s="1">
        <v>43021</v>
      </c>
      <c r="B1999" s="24" t="s">
        <v>79</v>
      </c>
      <c r="C1999" s="27">
        <v>0.62481481481481482</v>
      </c>
      <c r="D1999" s="25" t="s">
        <v>50</v>
      </c>
      <c r="E1999" s="25" t="s">
        <v>47</v>
      </c>
      <c r="F1999" s="52">
        <v>1</v>
      </c>
      <c r="G1999" s="52">
        <v>3820</v>
      </c>
      <c r="H1999" s="53">
        <f t="shared" si="62"/>
        <v>3820</v>
      </c>
      <c r="I1999" s="1">
        <f t="shared" si="63"/>
        <v>43021</v>
      </c>
      <c r="J1999" s="52">
        <v>2.2000000000000002</v>
      </c>
    </row>
    <row r="2000" spans="1:10" x14ac:dyDescent="0.15">
      <c r="A2000" s="1">
        <v>43021</v>
      </c>
      <c r="B2000" s="24" t="s">
        <v>79</v>
      </c>
      <c r="C2000" s="27">
        <v>0.62496527777777777</v>
      </c>
      <c r="D2000" s="25" t="s">
        <v>50</v>
      </c>
      <c r="E2000" s="25" t="s">
        <v>47</v>
      </c>
      <c r="F2000" s="52">
        <v>4</v>
      </c>
      <c r="G2000" s="52">
        <v>3822</v>
      </c>
      <c r="H2000" s="53">
        <f t="shared" si="62"/>
        <v>15288</v>
      </c>
      <c r="I2000" s="1">
        <f t="shared" si="63"/>
        <v>43021</v>
      </c>
      <c r="J2000" s="52">
        <v>8.8000000000000007</v>
      </c>
    </row>
    <row r="2001" spans="1:10" x14ac:dyDescent="0.15">
      <c r="A2001" s="1">
        <v>43021</v>
      </c>
      <c r="B2001" s="24" t="s">
        <v>79</v>
      </c>
      <c r="C2001" s="27">
        <v>0.62497685185185181</v>
      </c>
      <c r="D2001" s="25" t="s">
        <v>48</v>
      </c>
      <c r="E2001" s="25" t="s">
        <v>49</v>
      </c>
      <c r="F2001" s="52">
        <v>1</v>
      </c>
      <c r="G2001" s="52">
        <v>3820</v>
      </c>
      <c r="H2001" s="53">
        <f t="shared" si="62"/>
        <v>3820</v>
      </c>
      <c r="I2001" s="1">
        <f t="shared" si="63"/>
        <v>43021</v>
      </c>
      <c r="J2001" s="52">
        <v>2.2000000000000002</v>
      </c>
    </row>
    <row r="2002" spans="1:10" x14ac:dyDescent="0.15">
      <c r="A2002" s="1">
        <v>43021</v>
      </c>
      <c r="B2002" s="24" t="s">
        <v>79</v>
      </c>
      <c r="C2002" s="27">
        <v>0.62497685185185181</v>
      </c>
      <c r="D2002" s="25" t="s">
        <v>48</v>
      </c>
      <c r="E2002" s="25" t="s">
        <v>49</v>
      </c>
      <c r="F2002" s="52">
        <v>2</v>
      </c>
      <c r="G2002" s="52">
        <v>3820</v>
      </c>
      <c r="H2002" s="53">
        <f t="shared" si="62"/>
        <v>7640</v>
      </c>
      <c r="I2002" s="1">
        <f t="shared" si="63"/>
        <v>43021</v>
      </c>
      <c r="J2002" s="52">
        <v>4.4000000000000004</v>
      </c>
    </row>
    <row r="2003" spans="1:10" x14ac:dyDescent="0.15">
      <c r="A2003" s="1">
        <v>43021</v>
      </c>
      <c r="B2003" s="24" t="s">
        <v>79</v>
      </c>
      <c r="C2003" s="27">
        <v>0.62497685185185181</v>
      </c>
      <c r="D2003" s="25" t="s">
        <v>48</v>
      </c>
      <c r="E2003" s="25" t="s">
        <v>49</v>
      </c>
      <c r="F2003" s="52">
        <v>1</v>
      </c>
      <c r="G2003" s="52">
        <v>3820</v>
      </c>
      <c r="H2003" s="53">
        <f t="shared" si="62"/>
        <v>3820</v>
      </c>
      <c r="I2003" s="1">
        <f t="shared" si="63"/>
        <v>43021</v>
      </c>
      <c r="J2003" s="52">
        <v>2.2000000000000002</v>
      </c>
    </row>
    <row r="2004" spans="1:10" x14ac:dyDescent="0.15">
      <c r="A2004" s="1">
        <v>43024</v>
      </c>
      <c r="B2004" s="24" t="s">
        <v>80</v>
      </c>
      <c r="C2004" s="27">
        <v>0.38399305555555552</v>
      </c>
      <c r="D2004" s="25" t="s">
        <v>48</v>
      </c>
      <c r="E2004" s="25" t="s">
        <v>49</v>
      </c>
      <c r="F2004" s="52">
        <v>2</v>
      </c>
      <c r="G2004" s="52">
        <v>3799</v>
      </c>
      <c r="H2004" s="53">
        <f t="shared" si="62"/>
        <v>7598</v>
      </c>
      <c r="I2004" s="1">
        <f t="shared" si="63"/>
        <v>43024</v>
      </c>
      <c r="J2004" s="52">
        <v>8.36</v>
      </c>
    </row>
    <row r="2005" spans="1:10" x14ac:dyDescent="0.15">
      <c r="A2005" s="1">
        <v>43024</v>
      </c>
      <c r="B2005" s="24" t="s">
        <v>78</v>
      </c>
      <c r="C2005" s="27">
        <v>0.38399305555555552</v>
      </c>
      <c r="D2005" s="25" t="s">
        <v>50</v>
      </c>
      <c r="E2005" s="25" t="s">
        <v>47</v>
      </c>
      <c r="F2005" s="52">
        <v>3</v>
      </c>
      <c r="G2005" s="52">
        <v>15210</v>
      </c>
      <c r="H2005" s="53">
        <f t="shared" si="62"/>
        <v>45630</v>
      </c>
      <c r="I2005" s="1">
        <f t="shared" si="63"/>
        <v>43024</v>
      </c>
      <c r="J2005" s="52">
        <v>14.7</v>
      </c>
    </row>
    <row r="2006" spans="1:10" x14ac:dyDescent="0.15">
      <c r="A2006" s="1">
        <v>43024</v>
      </c>
      <c r="B2006" s="24" t="s">
        <v>78</v>
      </c>
      <c r="C2006" s="27">
        <v>0.38399305555555552</v>
      </c>
      <c r="D2006" s="25" t="s">
        <v>50</v>
      </c>
      <c r="E2006" s="25" t="s">
        <v>47</v>
      </c>
      <c r="F2006" s="52">
        <v>1</v>
      </c>
      <c r="G2006" s="52">
        <v>15215</v>
      </c>
      <c r="H2006" s="53">
        <f t="shared" si="62"/>
        <v>15215</v>
      </c>
      <c r="I2006" s="1">
        <f t="shared" si="63"/>
        <v>43024</v>
      </c>
      <c r="J2006" s="52">
        <v>4.9000000000000004</v>
      </c>
    </row>
    <row r="2007" spans="1:10" x14ac:dyDescent="0.15">
      <c r="A2007" s="1">
        <v>43024</v>
      </c>
      <c r="B2007" s="24" t="s">
        <v>78</v>
      </c>
      <c r="C2007" s="27">
        <v>0.38428240740740738</v>
      </c>
      <c r="D2007" s="25" t="s">
        <v>50</v>
      </c>
      <c r="E2007" s="25" t="s">
        <v>47</v>
      </c>
      <c r="F2007" s="52">
        <v>3</v>
      </c>
      <c r="G2007" s="52">
        <v>15225</v>
      </c>
      <c r="H2007" s="53">
        <f t="shared" si="62"/>
        <v>45675</v>
      </c>
      <c r="I2007" s="1">
        <f t="shared" si="63"/>
        <v>43024</v>
      </c>
      <c r="J2007" s="52">
        <v>14.7</v>
      </c>
    </row>
    <row r="2008" spans="1:10" x14ac:dyDescent="0.15">
      <c r="A2008" s="1">
        <v>43024</v>
      </c>
      <c r="B2008" s="24" t="s">
        <v>80</v>
      </c>
      <c r="C2008" s="27">
        <v>0.38994212962962965</v>
      </c>
      <c r="D2008" s="25" t="s">
        <v>48</v>
      </c>
      <c r="E2008" s="25" t="s">
        <v>49</v>
      </c>
      <c r="F2008" s="52">
        <v>3</v>
      </c>
      <c r="G2008" s="52">
        <v>3781</v>
      </c>
      <c r="H2008" s="53">
        <f t="shared" si="62"/>
        <v>11343</v>
      </c>
      <c r="I2008" s="1">
        <f t="shared" si="63"/>
        <v>43024</v>
      </c>
      <c r="J2008" s="52">
        <v>12.48</v>
      </c>
    </row>
    <row r="2009" spans="1:10" x14ac:dyDescent="0.15">
      <c r="A2009" s="1">
        <v>43024</v>
      </c>
      <c r="B2009" s="24" t="s">
        <v>80</v>
      </c>
      <c r="C2009" s="27">
        <v>0.39751157407407406</v>
      </c>
      <c r="D2009" s="25" t="s">
        <v>50</v>
      </c>
      <c r="E2009" s="25" t="s">
        <v>47</v>
      </c>
      <c r="F2009" s="52">
        <v>3</v>
      </c>
      <c r="G2009" s="52">
        <v>3794</v>
      </c>
      <c r="H2009" s="53">
        <f t="shared" si="62"/>
        <v>11382</v>
      </c>
      <c r="I2009" s="1">
        <f t="shared" si="63"/>
        <v>43024</v>
      </c>
      <c r="J2009" s="52">
        <v>58.05</v>
      </c>
    </row>
    <row r="2010" spans="1:10" x14ac:dyDescent="0.15">
      <c r="A2010" s="1">
        <v>43024</v>
      </c>
      <c r="B2010" s="24" t="s">
        <v>79</v>
      </c>
      <c r="C2010" s="27">
        <v>0.40077546296296296</v>
      </c>
      <c r="D2010" s="25" t="s">
        <v>48</v>
      </c>
      <c r="E2010" s="25" t="s">
        <v>49</v>
      </c>
      <c r="F2010" s="52">
        <v>1</v>
      </c>
      <c r="G2010" s="52">
        <v>3807</v>
      </c>
      <c r="H2010" s="53">
        <f t="shared" si="62"/>
        <v>3807</v>
      </c>
      <c r="I2010" s="1">
        <f t="shared" si="63"/>
        <v>43024</v>
      </c>
      <c r="J2010" s="52">
        <v>2.2000000000000002</v>
      </c>
    </row>
    <row r="2011" spans="1:10" x14ac:dyDescent="0.15">
      <c r="A2011" s="1">
        <v>43024</v>
      </c>
      <c r="B2011" s="24" t="s">
        <v>79</v>
      </c>
      <c r="C2011" s="27">
        <v>0.40079861111111109</v>
      </c>
      <c r="D2011" s="25" t="s">
        <v>48</v>
      </c>
      <c r="E2011" s="25" t="s">
        <v>49</v>
      </c>
      <c r="F2011" s="52">
        <v>2</v>
      </c>
      <c r="G2011" s="52">
        <v>3807</v>
      </c>
      <c r="H2011" s="53">
        <f t="shared" si="62"/>
        <v>7614</v>
      </c>
      <c r="I2011" s="1">
        <f t="shared" si="63"/>
        <v>43024</v>
      </c>
      <c r="J2011" s="52">
        <v>4.4000000000000004</v>
      </c>
    </row>
    <row r="2012" spans="1:10" x14ac:dyDescent="0.15">
      <c r="A2012" s="1">
        <v>43024</v>
      </c>
      <c r="B2012" s="24" t="s">
        <v>79</v>
      </c>
      <c r="C2012" s="27">
        <v>0.40079861111111109</v>
      </c>
      <c r="D2012" s="25" t="s">
        <v>48</v>
      </c>
      <c r="E2012" s="25" t="s">
        <v>49</v>
      </c>
      <c r="F2012" s="52">
        <v>2</v>
      </c>
      <c r="G2012" s="52">
        <v>3807</v>
      </c>
      <c r="H2012" s="53">
        <f t="shared" si="62"/>
        <v>7614</v>
      </c>
      <c r="I2012" s="1">
        <f t="shared" si="63"/>
        <v>43024</v>
      </c>
      <c r="J2012" s="52">
        <v>4.4000000000000004</v>
      </c>
    </row>
    <row r="2013" spans="1:10" x14ac:dyDescent="0.15">
      <c r="A2013" s="1">
        <v>43024</v>
      </c>
      <c r="B2013" s="24" t="s">
        <v>79</v>
      </c>
      <c r="C2013" s="27">
        <v>0.40079861111111109</v>
      </c>
      <c r="D2013" s="25" t="s">
        <v>48</v>
      </c>
      <c r="E2013" s="25" t="s">
        <v>49</v>
      </c>
      <c r="F2013" s="52">
        <v>1</v>
      </c>
      <c r="G2013" s="52">
        <v>3807</v>
      </c>
      <c r="H2013" s="53">
        <f t="shared" si="62"/>
        <v>3807</v>
      </c>
      <c r="I2013" s="1">
        <f t="shared" si="63"/>
        <v>43024</v>
      </c>
      <c r="J2013" s="52">
        <v>2.2000000000000002</v>
      </c>
    </row>
    <row r="2014" spans="1:10" x14ac:dyDescent="0.15">
      <c r="A2014" s="1">
        <v>43024</v>
      </c>
      <c r="B2014" s="24" t="s">
        <v>79</v>
      </c>
      <c r="C2014" s="27">
        <v>0.40146990740740746</v>
      </c>
      <c r="D2014" s="25" t="s">
        <v>48</v>
      </c>
      <c r="E2014" s="25" t="s">
        <v>49</v>
      </c>
      <c r="F2014" s="52">
        <v>1</v>
      </c>
      <c r="G2014" s="52">
        <v>3802</v>
      </c>
      <c r="H2014" s="53">
        <f t="shared" si="62"/>
        <v>3802</v>
      </c>
      <c r="I2014" s="1">
        <f t="shared" si="63"/>
        <v>43024</v>
      </c>
      <c r="J2014" s="52">
        <v>2.2000000000000002</v>
      </c>
    </row>
    <row r="2015" spans="1:10" x14ac:dyDescent="0.15">
      <c r="A2015" s="1">
        <v>43024</v>
      </c>
      <c r="B2015" s="24" t="s">
        <v>79</v>
      </c>
      <c r="C2015" s="27">
        <v>0.40148148148148149</v>
      </c>
      <c r="D2015" s="25" t="s">
        <v>48</v>
      </c>
      <c r="E2015" s="25" t="s">
        <v>49</v>
      </c>
      <c r="F2015" s="52">
        <v>1</v>
      </c>
      <c r="G2015" s="52">
        <v>3801</v>
      </c>
      <c r="H2015" s="53">
        <f t="shared" si="62"/>
        <v>3801</v>
      </c>
      <c r="I2015" s="1">
        <f t="shared" si="63"/>
        <v>43024</v>
      </c>
      <c r="J2015" s="52">
        <v>2.2000000000000002</v>
      </c>
    </row>
    <row r="2016" spans="1:10" x14ac:dyDescent="0.15">
      <c r="A2016" s="1">
        <v>43024</v>
      </c>
      <c r="B2016" s="24" t="s">
        <v>79</v>
      </c>
      <c r="C2016" s="27">
        <v>0.40148148148148149</v>
      </c>
      <c r="D2016" s="25" t="s">
        <v>48</v>
      </c>
      <c r="E2016" s="25" t="s">
        <v>49</v>
      </c>
      <c r="F2016" s="52">
        <v>1</v>
      </c>
      <c r="G2016" s="52">
        <v>3801</v>
      </c>
      <c r="H2016" s="53">
        <f t="shared" si="62"/>
        <v>3801</v>
      </c>
      <c r="I2016" s="1">
        <f t="shared" si="63"/>
        <v>43024</v>
      </c>
      <c r="J2016" s="52">
        <v>2.2000000000000002</v>
      </c>
    </row>
    <row r="2017" spans="1:10" x14ac:dyDescent="0.15">
      <c r="A2017" s="1">
        <v>43024</v>
      </c>
      <c r="B2017" s="24" t="s">
        <v>79</v>
      </c>
      <c r="C2017" s="27">
        <v>0.40148148148148149</v>
      </c>
      <c r="D2017" s="25" t="s">
        <v>48</v>
      </c>
      <c r="E2017" s="25" t="s">
        <v>49</v>
      </c>
      <c r="F2017" s="52">
        <v>1</v>
      </c>
      <c r="G2017" s="52">
        <v>3801</v>
      </c>
      <c r="H2017" s="53">
        <f t="shared" si="62"/>
        <v>3801</v>
      </c>
      <c r="I2017" s="1">
        <f t="shared" si="63"/>
        <v>43024</v>
      </c>
      <c r="J2017" s="52">
        <v>2.2000000000000002</v>
      </c>
    </row>
    <row r="2018" spans="1:10" x14ac:dyDescent="0.15">
      <c r="A2018" s="1">
        <v>43024</v>
      </c>
      <c r="B2018" s="24" t="s">
        <v>79</v>
      </c>
      <c r="C2018" s="27">
        <v>0.40148148148148149</v>
      </c>
      <c r="D2018" s="25" t="s">
        <v>48</v>
      </c>
      <c r="E2018" s="25" t="s">
        <v>49</v>
      </c>
      <c r="F2018" s="52">
        <v>1</v>
      </c>
      <c r="G2018" s="52">
        <v>3801</v>
      </c>
      <c r="H2018" s="53">
        <f t="shared" si="62"/>
        <v>3801</v>
      </c>
      <c r="I2018" s="1">
        <f t="shared" si="63"/>
        <v>43024</v>
      </c>
      <c r="J2018" s="52">
        <v>2.2000000000000002</v>
      </c>
    </row>
    <row r="2019" spans="1:10" x14ac:dyDescent="0.15">
      <c r="A2019" s="1">
        <v>43024</v>
      </c>
      <c r="B2019" s="24" t="s">
        <v>79</v>
      </c>
      <c r="C2019" s="27">
        <v>0.40148148148148149</v>
      </c>
      <c r="D2019" s="25" t="s">
        <v>48</v>
      </c>
      <c r="E2019" s="25" t="s">
        <v>49</v>
      </c>
      <c r="F2019" s="52">
        <v>1</v>
      </c>
      <c r="G2019" s="52">
        <v>3801</v>
      </c>
      <c r="H2019" s="53">
        <f t="shared" si="62"/>
        <v>3801</v>
      </c>
      <c r="I2019" s="1">
        <f t="shared" si="63"/>
        <v>43024</v>
      </c>
      <c r="J2019" s="52">
        <v>2.2000000000000002</v>
      </c>
    </row>
    <row r="2020" spans="1:10" x14ac:dyDescent="0.15">
      <c r="A2020" s="1">
        <v>43024</v>
      </c>
      <c r="B2020" s="24" t="s">
        <v>79</v>
      </c>
      <c r="C2020" s="27">
        <v>0.40149305555555559</v>
      </c>
      <c r="D2020" s="25" t="s">
        <v>48</v>
      </c>
      <c r="E2020" s="25" t="s">
        <v>49</v>
      </c>
      <c r="F2020" s="52">
        <v>1</v>
      </c>
      <c r="G2020" s="52">
        <v>3800</v>
      </c>
      <c r="H2020" s="53">
        <f t="shared" si="62"/>
        <v>3800</v>
      </c>
      <c r="I2020" s="1">
        <f t="shared" si="63"/>
        <v>43024</v>
      </c>
      <c r="J2020" s="52">
        <v>2.2000000000000002</v>
      </c>
    </row>
    <row r="2021" spans="1:10" x14ac:dyDescent="0.15">
      <c r="A2021" s="1">
        <v>43024</v>
      </c>
      <c r="B2021" s="24" t="s">
        <v>79</v>
      </c>
      <c r="C2021" s="27">
        <v>0.40149305555555559</v>
      </c>
      <c r="D2021" s="25" t="s">
        <v>48</v>
      </c>
      <c r="E2021" s="25" t="s">
        <v>49</v>
      </c>
      <c r="F2021" s="52">
        <v>4</v>
      </c>
      <c r="G2021" s="52">
        <v>3800</v>
      </c>
      <c r="H2021" s="53">
        <f t="shared" si="62"/>
        <v>15200</v>
      </c>
      <c r="I2021" s="1">
        <f t="shared" si="63"/>
        <v>43024</v>
      </c>
      <c r="J2021" s="52">
        <v>8.8000000000000007</v>
      </c>
    </row>
    <row r="2022" spans="1:10" x14ac:dyDescent="0.15">
      <c r="A2022" s="1">
        <v>43024</v>
      </c>
      <c r="B2022" s="24" t="s">
        <v>80</v>
      </c>
      <c r="C2022" s="27">
        <v>0.40234953703703707</v>
      </c>
      <c r="D2022" s="25" t="s">
        <v>48</v>
      </c>
      <c r="E2022" s="25" t="s">
        <v>49</v>
      </c>
      <c r="F2022" s="52">
        <v>1</v>
      </c>
      <c r="G2022" s="52">
        <v>3780</v>
      </c>
      <c r="H2022" s="53">
        <f t="shared" si="62"/>
        <v>3780</v>
      </c>
      <c r="I2022" s="1">
        <f t="shared" si="63"/>
        <v>43024</v>
      </c>
      <c r="J2022" s="52">
        <v>4.16</v>
      </c>
    </row>
    <row r="2023" spans="1:10" x14ac:dyDescent="0.15">
      <c r="A2023" s="1">
        <v>43024</v>
      </c>
      <c r="B2023" s="24" t="s">
        <v>80</v>
      </c>
      <c r="C2023" s="27">
        <v>0.40234953703703707</v>
      </c>
      <c r="D2023" s="25" t="s">
        <v>48</v>
      </c>
      <c r="E2023" s="25" t="s">
        <v>49</v>
      </c>
      <c r="F2023" s="52">
        <v>1</v>
      </c>
      <c r="G2023" s="52">
        <v>3779</v>
      </c>
      <c r="H2023" s="53">
        <f t="shared" si="62"/>
        <v>3779</v>
      </c>
      <c r="I2023" s="1">
        <f t="shared" si="63"/>
        <v>43024</v>
      </c>
      <c r="J2023" s="52">
        <v>4.16</v>
      </c>
    </row>
    <row r="2024" spans="1:10" x14ac:dyDescent="0.15">
      <c r="A2024" s="1">
        <v>43024</v>
      </c>
      <c r="B2024" s="24" t="s">
        <v>80</v>
      </c>
      <c r="C2024" s="27">
        <v>0.40234953703703707</v>
      </c>
      <c r="D2024" s="25" t="s">
        <v>48</v>
      </c>
      <c r="E2024" s="25" t="s">
        <v>49</v>
      </c>
      <c r="F2024" s="52">
        <v>1</v>
      </c>
      <c r="G2024" s="52">
        <v>3779</v>
      </c>
      <c r="H2024" s="53">
        <f t="shared" si="62"/>
        <v>3779</v>
      </c>
      <c r="I2024" s="1">
        <f t="shared" si="63"/>
        <v>43024</v>
      </c>
      <c r="J2024" s="52">
        <v>4.16</v>
      </c>
    </row>
    <row r="2025" spans="1:10" x14ac:dyDescent="0.15">
      <c r="A2025" s="1">
        <v>43024</v>
      </c>
      <c r="B2025" s="24" t="s">
        <v>79</v>
      </c>
      <c r="C2025" s="27">
        <v>0.4067013888888889</v>
      </c>
      <c r="D2025" s="25" t="s">
        <v>48</v>
      </c>
      <c r="E2025" s="25" t="s">
        <v>49</v>
      </c>
      <c r="F2025" s="52">
        <v>1</v>
      </c>
      <c r="G2025" s="52">
        <v>3798</v>
      </c>
      <c r="H2025" s="53">
        <f t="shared" si="62"/>
        <v>3798</v>
      </c>
      <c r="I2025" s="1">
        <f t="shared" si="63"/>
        <v>43024</v>
      </c>
      <c r="J2025" s="52">
        <v>2.2000000000000002</v>
      </c>
    </row>
    <row r="2026" spans="1:10" x14ac:dyDescent="0.15">
      <c r="A2026" s="1">
        <v>43024</v>
      </c>
      <c r="B2026" s="24" t="s">
        <v>80</v>
      </c>
      <c r="C2026" s="27">
        <v>0.45526620370370369</v>
      </c>
      <c r="D2026" s="25" t="s">
        <v>50</v>
      </c>
      <c r="E2026" s="25" t="s">
        <v>47</v>
      </c>
      <c r="F2026" s="52">
        <v>4</v>
      </c>
      <c r="G2026" s="52">
        <v>3806</v>
      </c>
      <c r="H2026" s="53">
        <f t="shared" si="62"/>
        <v>15224</v>
      </c>
      <c r="I2026" s="1">
        <f t="shared" si="63"/>
        <v>43024</v>
      </c>
      <c r="J2026" s="52">
        <v>77.64</v>
      </c>
    </row>
    <row r="2027" spans="1:10" x14ac:dyDescent="0.15">
      <c r="A2027" s="1">
        <v>43024</v>
      </c>
      <c r="B2027" s="24" t="s">
        <v>80</v>
      </c>
      <c r="C2027" s="27">
        <v>0.47143518518518518</v>
      </c>
      <c r="D2027" s="25" t="s">
        <v>48</v>
      </c>
      <c r="E2027" s="25" t="s">
        <v>49</v>
      </c>
      <c r="F2027" s="52">
        <v>4</v>
      </c>
      <c r="G2027" s="52">
        <v>3783</v>
      </c>
      <c r="H2027" s="53">
        <f t="shared" si="62"/>
        <v>15132</v>
      </c>
      <c r="I2027" s="1">
        <f t="shared" si="63"/>
        <v>43024</v>
      </c>
      <c r="J2027" s="52">
        <v>16.649999999999999</v>
      </c>
    </row>
    <row r="2028" spans="1:10" x14ac:dyDescent="0.15">
      <c r="A2028" s="1">
        <v>43024</v>
      </c>
      <c r="B2028" s="24" t="s">
        <v>80</v>
      </c>
      <c r="C2028" s="27">
        <v>0.62146990740740737</v>
      </c>
      <c r="D2028" s="25" t="s">
        <v>50</v>
      </c>
      <c r="E2028" s="25" t="s">
        <v>47</v>
      </c>
      <c r="F2028" s="52">
        <v>5</v>
      </c>
      <c r="G2028" s="52">
        <v>3833</v>
      </c>
      <c r="H2028" s="53">
        <f t="shared" si="62"/>
        <v>19165</v>
      </c>
      <c r="I2028" s="1">
        <f t="shared" si="63"/>
        <v>43024</v>
      </c>
      <c r="J2028" s="52">
        <v>21.08</v>
      </c>
    </row>
    <row r="2029" spans="1:10" x14ac:dyDescent="0.15">
      <c r="A2029" s="1">
        <v>43024</v>
      </c>
      <c r="B2029" s="24" t="s">
        <v>80</v>
      </c>
      <c r="C2029" s="27">
        <v>0.62148148148148141</v>
      </c>
      <c r="D2029" s="25" t="s">
        <v>50</v>
      </c>
      <c r="E2029" s="25" t="s">
        <v>47</v>
      </c>
      <c r="F2029" s="52">
        <v>3</v>
      </c>
      <c r="G2029" s="52">
        <v>3833</v>
      </c>
      <c r="H2029" s="53">
        <f t="shared" si="62"/>
        <v>11499</v>
      </c>
      <c r="I2029" s="1">
        <f t="shared" si="63"/>
        <v>43024</v>
      </c>
      <c r="J2029" s="52">
        <v>12.65</v>
      </c>
    </row>
    <row r="2030" spans="1:10" x14ac:dyDescent="0.15">
      <c r="A2030" s="1">
        <v>43024</v>
      </c>
      <c r="B2030" s="24" t="s">
        <v>79</v>
      </c>
      <c r="C2030" s="27">
        <v>0.62155092592592587</v>
      </c>
      <c r="D2030" s="25" t="s">
        <v>50</v>
      </c>
      <c r="E2030" s="25" t="s">
        <v>47</v>
      </c>
      <c r="F2030" s="52">
        <v>5</v>
      </c>
      <c r="G2030" s="52">
        <v>3811</v>
      </c>
      <c r="H2030" s="53">
        <f t="shared" si="62"/>
        <v>19055</v>
      </c>
      <c r="I2030" s="1">
        <f t="shared" si="63"/>
        <v>43024</v>
      </c>
      <c r="J2030" s="52">
        <v>11</v>
      </c>
    </row>
    <row r="2031" spans="1:10" x14ac:dyDescent="0.15">
      <c r="A2031" s="1">
        <v>43024</v>
      </c>
      <c r="B2031" s="24" t="s">
        <v>78</v>
      </c>
      <c r="C2031" s="27">
        <v>0.62425925925925929</v>
      </c>
      <c r="D2031" s="25" t="s">
        <v>50</v>
      </c>
      <c r="E2031" s="25" t="s">
        <v>47</v>
      </c>
      <c r="F2031" s="52">
        <v>3</v>
      </c>
      <c r="G2031" s="52">
        <v>15225</v>
      </c>
      <c r="H2031" s="53">
        <f t="shared" si="62"/>
        <v>45675</v>
      </c>
      <c r="I2031" s="1">
        <f t="shared" si="63"/>
        <v>43024</v>
      </c>
      <c r="J2031" s="52">
        <v>14.7</v>
      </c>
    </row>
    <row r="2032" spans="1:10" x14ac:dyDescent="0.15">
      <c r="A2032" s="1">
        <v>43025</v>
      </c>
      <c r="B2032" s="24" t="s">
        <v>80</v>
      </c>
      <c r="C2032" s="27">
        <v>0.40465277777777775</v>
      </c>
      <c r="D2032" s="25" t="s">
        <v>48</v>
      </c>
      <c r="E2032" s="25" t="s">
        <v>49</v>
      </c>
      <c r="F2032" s="52">
        <v>5</v>
      </c>
      <c r="G2032" s="52">
        <v>3762</v>
      </c>
      <c r="H2032" s="53">
        <f t="shared" si="62"/>
        <v>18810</v>
      </c>
      <c r="I2032" s="1">
        <f t="shared" si="63"/>
        <v>43025</v>
      </c>
      <c r="J2032" s="52">
        <v>20.690999999999999</v>
      </c>
    </row>
    <row r="2033" spans="1:10" x14ac:dyDescent="0.15">
      <c r="A2033" s="1">
        <v>43025</v>
      </c>
      <c r="B2033" s="24" t="s">
        <v>79</v>
      </c>
      <c r="C2033" s="27">
        <v>0.40466435185185184</v>
      </c>
      <c r="D2033" s="25" t="s">
        <v>48</v>
      </c>
      <c r="E2033" s="25" t="s">
        <v>49</v>
      </c>
      <c r="F2033" s="52">
        <v>1</v>
      </c>
      <c r="G2033" s="52">
        <v>3781</v>
      </c>
      <c r="H2033" s="53">
        <f t="shared" si="62"/>
        <v>3781</v>
      </c>
      <c r="I2033" s="1">
        <f t="shared" si="63"/>
        <v>43025</v>
      </c>
      <c r="J2033" s="52">
        <v>2.2000000000000002</v>
      </c>
    </row>
    <row r="2034" spans="1:10" x14ac:dyDescent="0.15">
      <c r="A2034" s="1">
        <v>43025</v>
      </c>
      <c r="B2034" s="24" t="s">
        <v>79</v>
      </c>
      <c r="C2034" s="27">
        <v>0.40466435185185184</v>
      </c>
      <c r="D2034" s="25" t="s">
        <v>48</v>
      </c>
      <c r="E2034" s="25" t="s">
        <v>49</v>
      </c>
      <c r="F2034" s="52">
        <v>1</v>
      </c>
      <c r="G2034" s="52">
        <v>3781</v>
      </c>
      <c r="H2034" s="53">
        <f t="shared" si="62"/>
        <v>3781</v>
      </c>
      <c r="I2034" s="1">
        <f t="shared" si="63"/>
        <v>43025</v>
      </c>
      <c r="J2034" s="52">
        <v>2.2000000000000002</v>
      </c>
    </row>
    <row r="2035" spans="1:10" x14ac:dyDescent="0.15">
      <c r="A2035" s="1">
        <v>43025</v>
      </c>
      <c r="B2035" s="24" t="s">
        <v>79</v>
      </c>
      <c r="C2035" s="27">
        <v>0.40466435185185184</v>
      </c>
      <c r="D2035" s="25" t="s">
        <v>48</v>
      </c>
      <c r="E2035" s="25" t="s">
        <v>49</v>
      </c>
      <c r="F2035" s="52">
        <v>1</v>
      </c>
      <c r="G2035" s="52">
        <v>3781</v>
      </c>
      <c r="H2035" s="53">
        <f t="shared" si="62"/>
        <v>3781</v>
      </c>
      <c r="I2035" s="1">
        <f t="shared" si="63"/>
        <v>43025</v>
      </c>
      <c r="J2035" s="52">
        <v>2.2000000000000002</v>
      </c>
    </row>
    <row r="2036" spans="1:10" x14ac:dyDescent="0.15">
      <c r="A2036" s="1">
        <v>43025</v>
      </c>
      <c r="B2036" s="24" t="s">
        <v>80</v>
      </c>
      <c r="C2036" s="27">
        <v>0.40466435185185184</v>
      </c>
      <c r="D2036" s="25" t="s">
        <v>48</v>
      </c>
      <c r="E2036" s="25" t="s">
        <v>49</v>
      </c>
      <c r="F2036" s="52">
        <v>5</v>
      </c>
      <c r="G2036" s="52">
        <v>3761</v>
      </c>
      <c r="H2036" s="53">
        <f t="shared" si="62"/>
        <v>18805</v>
      </c>
      <c r="I2036" s="1">
        <f t="shared" si="63"/>
        <v>43025</v>
      </c>
      <c r="J2036" s="52">
        <v>20.685500000000001</v>
      </c>
    </row>
    <row r="2037" spans="1:10" x14ac:dyDescent="0.15">
      <c r="A2037" s="1">
        <v>43025</v>
      </c>
      <c r="B2037" s="24" t="s">
        <v>79</v>
      </c>
      <c r="C2037" s="27">
        <v>0.40467592592592588</v>
      </c>
      <c r="D2037" s="25" t="s">
        <v>48</v>
      </c>
      <c r="E2037" s="25" t="s">
        <v>49</v>
      </c>
      <c r="F2037" s="52">
        <v>5</v>
      </c>
      <c r="G2037" s="52">
        <v>3780</v>
      </c>
      <c r="H2037" s="53">
        <f t="shared" si="62"/>
        <v>18900</v>
      </c>
      <c r="I2037" s="1">
        <f t="shared" si="63"/>
        <v>43025</v>
      </c>
      <c r="J2037" s="52">
        <v>11</v>
      </c>
    </row>
    <row r="2038" spans="1:10" x14ac:dyDescent="0.15">
      <c r="A2038" s="1">
        <v>43025</v>
      </c>
      <c r="B2038" s="24" t="s">
        <v>79</v>
      </c>
      <c r="C2038" s="27">
        <v>0.40468750000000003</v>
      </c>
      <c r="D2038" s="25" t="s">
        <v>48</v>
      </c>
      <c r="E2038" s="25" t="s">
        <v>49</v>
      </c>
      <c r="F2038" s="52">
        <v>5</v>
      </c>
      <c r="G2038" s="52">
        <v>3780</v>
      </c>
      <c r="H2038" s="53">
        <f t="shared" si="62"/>
        <v>18900</v>
      </c>
      <c r="I2038" s="1">
        <f t="shared" si="63"/>
        <v>43025</v>
      </c>
      <c r="J2038" s="52">
        <v>11</v>
      </c>
    </row>
    <row r="2039" spans="1:10" x14ac:dyDescent="0.15">
      <c r="A2039" s="1">
        <v>43025</v>
      </c>
      <c r="B2039" s="24" t="s">
        <v>79</v>
      </c>
      <c r="C2039" s="27">
        <v>0.40469907407407407</v>
      </c>
      <c r="D2039" s="25" t="s">
        <v>48</v>
      </c>
      <c r="E2039" s="25" t="s">
        <v>49</v>
      </c>
      <c r="F2039" s="52">
        <v>5</v>
      </c>
      <c r="G2039" s="52">
        <v>3780</v>
      </c>
      <c r="H2039" s="53">
        <f t="shared" si="62"/>
        <v>18900</v>
      </c>
      <c r="I2039" s="1">
        <f t="shared" si="63"/>
        <v>43025</v>
      </c>
      <c r="J2039" s="52">
        <v>11</v>
      </c>
    </row>
    <row r="2040" spans="1:10" x14ac:dyDescent="0.15">
      <c r="A2040" s="1">
        <v>43025</v>
      </c>
      <c r="B2040" s="24" t="s">
        <v>79</v>
      </c>
      <c r="C2040" s="27">
        <v>0.41002314814814816</v>
      </c>
      <c r="D2040" s="25" t="s">
        <v>48</v>
      </c>
      <c r="E2040" s="25" t="s">
        <v>49</v>
      </c>
      <c r="F2040" s="52">
        <v>1</v>
      </c>
      <c r="G2040" s="52">
        <v>3777</v>
      </c>
      <c r="H2040" s="53">
        <f t="shared" si="62"/>
        <v>3777</v>
      </c>
      <c r="I2040" s="1">
        <f t="shared" si="63"/>
        <v>43025</v>
      </c>
      <c r="J2040" s="52">
        <v>2.2000000000000002</v>
      </c>
    </row>
    <row r="2041" spans="1:10" x14ac:dyDescent="0.15">
      <c r="A2041" s="1">
        <v>43025</v>
      </c>
      <c r="B2041" s="24" t="s">
        <v>79</v>
      </c>
      <c r="C2041" s="27">
        <v>0.41002314814814816</v>
      </c>
      <c r="D2041" s="25" t="s">
        <v>48</v>
      </c>
      <c r="E2041" s="25" t="s">
        <v>49</v>
      </c>
      <c r="F2041" s="52">
        <v>1</v>
      </c>
      <c r="G2041" s="52">
        <v>3777</v>
      </c>
      <c r="H2041" s="53">
        <f t="shared" si="62"/>
        <v>3777</v>
      </c>
      <c r="I2041" s="1">
        <f t="shared" si="63"/>
        <v>43025</v>
      </c>
      <c r="J2041" s="52">
        <v>2.2000000000000002</v>
      </c>
    </row>
    <row r="2042" spans="1:10" x14ac:dyDescent="0.15">
      <c r="A2042" s="1">
        <v>43025</v>
      </c>
      <c r="B2042" s="24" t="s">
        <v>79</v>
      </c>
      <c r="C2042" s="27">
        <v>0.41002314814814816</v>
      </c>
      <c r="D2042" s="25" t="s">
        <v>48</v>
      </c>
      <c r="E2042" s="25" t="s">
        <v>49</v>
      </c>
      <c r="F2042" s="52">
        <v>1</v>
      </c>
      <c r="G2042" s="52">
        <v>3777</v>
      </c>
      <c r="H2042" s="53">
        <f t="shared" si="62"/>
        <v>3777</v>
      </c>
      <c r="I2042" s="1">
        <f t="shared" si="63"/>
        <v>43025</v>
      </c>
      <c r="J2042" s="52">
        <v>2.2000000000000002</v>
      </c>
    </row>
    <row r="2043" spans="1:10" x14ac:dyDescent="0.15">
      <c r="A2043" s="1">
        <v>43025</v>
      </c>
      <c r="B2043" s="24" t="s">
        <v>79</v>
      </c>
      <c r="C2043" s="27">
        <v>0.41002314814814816</v>
      </c>
      <c r="D2043" s="25" t="s">
        <v>48</v>
      </c>
      <c r="E2043" s="25" t="s">
        <v>49</v>
      </c>
      <c r="F2043" s="52">
        <v>1</v>
      </c>
      <c r="G2043" s="52">
        <v>3777</v>
      </c>
      <c r="H2043" s="53">
        <f t="shared" si="62"/>
        <v>3777</v>
      </c>
      <c r="I2043" s="1">
        <f t="shared" si="63"/>
        <v>43025</v>
      </c>
      <c r="J2043" s="52">
        <v>2.2000000000000002</v>
      </c>
    </row>
    <row r="2044" spans="1:10" x14ac:dyDescent="0.15">
      <c r="A2044" s="1">
        <v>43025</v>
      </c>
      <c r="B2044" s="24" t="s">
        <v>79</v>
      </c>
      <c r="C2044" s="27">
        <v>0.41002314814814816</v>
      </c>
      <c r="D2044" s="25" t="s">
        <v>48</v>
      </c>
      <c r="E2044" s="25" t="s">
        <v>49</v>
      </c>
      <c r="F2044" s="52">
        <v>1</v>
      </c>
      <c r="G2044" s="52">
        <v>3777</v>
      </c>
      <c r="H2044" s="53">
        <f t="shared" si="62"/>
        <v>3777</v>
      </c>
      <c r="I2044" s="1">
        <f t="shared" si="63"/>
        <v>43025</v>
      </c>
      <c r="J2044" s="52">
        <v>2.2000000000000002</v>
      </c>
    </row>
    <row r="2045" spans="1:10" x14ac:dyDescent="0.15">
      <c r="A2045" s="1">
        <v>43025</v>
      </c>
      <c r="B2045" s="24" t="s">
        <v>79</v>
      </c>
      <c r="C2045" s="27">
        <v>0.41393518518518518</v>
      </c>
      <c r="D2045" s="25" t="s">
        <v>48</v>
      </c>
      <c r="E2045" s="25" t="s">
        <v>49</v>
      </c>
      <c r="F2045" s="52">
        <v>5</v>
      </c>
      <c r="G2045" s="52">
        <v>3773</v>
      </c>
      <c r="H2045" s="53">
        <f t="shared" si="62"/>
        <v>18865</v>
      </c>
      <c r="I2045" s="1">
        <f t="shared" si="63"/>
        <v>43025</v>
      </c>
      <c r="J2045" s="52">
        <v>11</v>
      </c>
    </row>
    <row r="2046" spans="1:10" x14ac:dyDescent="0.15">
      <c r="A2046" s="1">
        <v>43025</v>
      </c>
      <c r="B2046" s="24" t="s">
        <v>79</v>
      </c>
      <c r="C2046" s="27">
        <v>0.41398148148148151</v>
      </c>
      <c r="D2046" s="25" t="s">
        <v>48</v>
      </c>
      <c r="E2046" s="25" t="s">
        <v>49</v>
      </c>
      <c r="F2046" s="52">
        <v>1</v>
      </c>
      <c r="G2046" s="52">
        <v>3767</v>
      </c>
      <c r="H2046" s="53">
        <f t="shared" si="62"/>
        <v>3767</v>
      </c>
      <c r="I2046" s="1">
        <f t="shared" si="63"/>
        <v>43025</v>
      </c>
      <c r="J2046" s="52">
        <v>2.2000000000000002</v>
      </c>
    </row>
    <row r="2047" spans="1:10" x14ac:dyDescent="0.15">
      <c r="A2047" s="1">
        <v>43025</v>
      </c>
      <c r="B2047" s="24" t="s">
        <v>79</v>
      </c>
      <c r="C2047" s="27">
        <v>0.41398148148148151</v>
      </c>
      <c r="D2047" s="25" t="s">
        <v>48</v>
      </c>
      <c r="E2047" s="25" t="s">
        <v>49</v>
      </c>
      <c r="F2047" s="52">
        <v>4</v>
      </c>
      <c r="G2047" s="52">
        <v>3767</v>
      </c>
      <c r="H2047" s="53">
        <f t="shared" si="62"/>
        <v>15068</v>
      </c>
      <c r="I2047" s="1">
        <f t="shared" si="63"/>
        <v>43025</v>
      </c>
      <c r="J2047" s="52">
        <v>8.8000000000000007</v>
      </c>
    </row>
    <row r="2048" spans="1:10" x14ac:dyDescent="0.15">
      <c r="A2048" s="1">
        <v>43025</v>
      </c>
      <c r="B2048" s="24" t="s">
        <v>79</v>
      </c>
      <c r="C2048" s="27">
        <v>0.41399305555555554</v>
      </c>
      <c r="D2048" s="25" t="s">
        <v>48</v>
      </c>
      <c r="E2048" s="25" t="s">
        <v>49</v>
      </c>
      <c r="F2048" s="52">
        <v>1</v>
      </c>
      <c r="G2048" s="52">
        <v>3773</v>
      </c>
      <c r="H2048" s="53">
        <f t="shared" si="62"/>
        <v>3773</v>
      </c>
      <c r="I2048" s="1">
        <f t="shared" si="63"/>
        <v>43025</v>
      </c>
      <c r="J2048" s="52">
        <v>2.2000000000000002</v>
      </c>
    </row>
    <row r="2049" spans="1:10" x14ac:dyDescent="0.15">
      <c r="A2049" s="1">
        <v>43025</v>
      </c>
      <c r="B2049" s="24" t="s">
        <v>79</v>
      </c>
      <c r="C2049" s="27">
        <v>0.41399305555555554</v>
      </c>
      <c r="D2049" s="25" t="s">
        <v>48</v>
      </c>
      <c r="E2049" s="25" t="s">
        <v>49</v>
      </c>
      <c r="F2049" s="52">
        <v>2</v>
      </c>
      <c r="G2049" s="52">
        <v>3773</v>
      </c>
      <c r="H2049" s="53">
        <f t="shared" si="62"/>
        <v>7546</v>
      </c>
      <c r="I2049" s="1">
        <f t="shared" si="63"/>
        <v>43025</v>
      </c>
      <c r="J2049" s="52">
        <v>4.4000000000000004</v>
      </c>
    </row>
    <row r="2050" spans="1:10" x14ac:dyDescent="0.15">
      <c r="A2050" s="1">
        <v>43025</v>
      </c>
      <c r="B2050" s="24" t="s">
        <v>79</v>
      </c>
      <c r="C2050" s="27">
        <v>0.41399305555555554</v>
      </c>
      <c r="D2050" s="25" t="s">
        <v>48</v>
      </c>
      <c r="E2050" s="25" t="s">
        <v>49</v>
      </c>
      <c r="F2050" s="52">
        <v>1</v>
      </c>
      <c r="G2050" s="52">
        <v>3773</v>
      </c>
      <c r="H2050" s="53">
        <f t="shared" ref="H2050:H2113" si="64">G2050*F2050</f>
        <v>3773</v>
      </c>
      <c r="I2050" s="1">
        <f t="shared" ref="I2050:I2113" si="65">IF(C2050&gt;0.7046875,WORKDAY(A2050,-1),A2050)</f>
        <v>43025</v>
      </c>
      <c r="J2050" s="52">
        <v>2.2000000000000002</v>
      </c>
    </row>
    <row r="2051" spans="1:10" x14ac:dyDescent="0.15">
      <c r="A2051" s="1">
        <v>43025</v>
      </c>
      <c r="B2051" s="24" t="s">
        <v>79</v>
      </c>
      <c r="C2051" s="27">
        <v>0.41399305555555554</v>
      </c>
      <c r="D2051" s="25" t="s">
        <v>48</v>
      </c>
      <c r="E2051" s="25" t="s">
        <v>49</v>
      </c>
      <c r="F2051" s="52">
        <v>1</v>
      </c>
      <c r="G2051" s="52">
        <v>3773</v>
      </c>
      <c r="H2051" s="53">
        <f t="shared" si="64"/>
        <v>3773</v>
      </c>
      <c r="I2051" s="1">
        <f t="shared" si="65"/>
        <v>43025</v>
      </c>
      <c r="J2051" s="52">
        <v>2.2000000000000002</v>
      </c>
    </row>
    <row r="2052" spans="1:10" x14ac:dyDescent="0.15">
      <c r="A2052" s="1">
        <v>43025</v>
      </c>
      <c r="B2052" s="24" t="s">
        <v>79</v>
      </c>
      <c r="C2052" s="27">
        <v>0.41442129629629632</v>
      </c>
      <c r="D2052" s="25" t="s">
        <v>48</v>
      </c>
      <c r="E2052" s="25" t="s">
        <v>49</v>
      </c>
      <c r="F2052" s="52">
        <v>2</v>
      </c>
      <c r="G2052" s="52">
        <v>3756</v>
      </c>
      <c r="H2052" s="53">
        <f t="shared" si="64"/>
        <v>7512</v>
      </c>
      <c r="I2052" s="1">
        <f t="shared" si="65"/>
        <v>43025</v>
      </c>
      <c r="J2052" s="52">
        <v>4.4000000000000004</v>
      </c>
    </row>
    <row r="2053" spans="1:10" x14ac:dyDescent="0.15">
      <c r="A2053" s="1">
        <v>43025</v>
      </c>
      <c r="B2053" s="24" t="s">
        <v>79</v>
      </c>
      <c r="C2053" s="27">
        <v>0.41443287037037035</v>
      </c>
      <c r="D2053" s="25" t="s">
        <v>48</v>
      </c>
      <c r="E2053" s="25" t="s">
        <v>49</v>
      </c>
      <c r="F2053" s="52">
        <v>3</v>
      </c>
      <c r="G2053" s="52">
        <v>3761</v>
      </c>
      <c r="H2053" s="53">
        <f t="shared" si="64"/>
        <v>11283</v>
      </c>
      <c r="I2053" s="1">
        <f t="shared" si="65"/>
        <v>43025</v>
      </c>
      <c r="J2053" s="52">
        <v>6.6</v>
      </c>
    </row>
    <row r="2054" spans="1:10" x14ac:dyDescent="0.15">
      <c r="A2054" s="1">
        <v>43025</v>
      </c>
      <c r="B2054" s="24" t="s">
        <v>79</v>
      </c>
      <c r="C2054" s="27">
        <v>0.41443287037037035</v>
      </c>
      <c r="D2054" s="25" t="s">
        <v>48</v>
      </c>
      <c r="E2054" s="25" t="s">
        <v>49</v>
      </c>
      <c r="F2054" s="52">
        <v>2</v>
      </c>
      <c r="G2054" s="52">
        <v>3761</v>
      </c>
      <c r="H2054" s="53">
        <f t="shared" si="64"/>
        <v>7522</v>
      </c>
      <c r="I2054" s="1">
        <f t="shared" si="65"/>
        <v>43025</v>
      </c>
      <c r="J2054" s="52">
        <v>4.4000000000000004</v>
      </c>
    </row>
    <row r="2055" spans="1:10" x14ac:dyDescent="0.15">
      <c r="A2055" s="1">
        <v>43025</v>
      </c>
      <c r="B2055" s="24" t="s">
        <v>79</v>
      </c>
      <c r="C2055" s="27">
        <v>0.41546296296296298</v>
      </c>
      <c r="D2055" s="25" t="s">
        <v>48</v>
      </c>
      <c r="E2055" s="25" t="s">
        <v>49</v>
      </c>
      <c r="F2055" s="52">
        <v>1</v>
      </c>
      <c r="G2055" s="52">
        <v>3760</v>
      </c>
      <c r="H2055" s="53">
        <f t="shared" si="64"/>
        <v>3760</v>
      </c>
      <c r="I2055" s="1">
        <f t="shared" si="65"/>
        <v>43025</v>
      </c>
      <c r="J2055" s="52">
        <v>2.2000000000000002</v>
      </c>
    </row>
    <row r="2056" spans="1:10" x14ac:dyDescent="0.15">
      <c r="A2056" s="1">
        <v>43025</v>
      </c>
      <c r="B2056" s="24" t="s">
        <v>79</v>
      </c>
      <c r="C2056" s="27">
        <v>0.41546296296296298</v>
      </c>
      <c r="D2056" s="25" t="s">
        <v>48</v>
      </c>
      <c r="E2056" s="25" t="s">
        <v>49</v>
      </c>
      <c r="F2056" s="52">
        <v>2</v>
      </c>
      <c r="G2056" s="52">
        <v>3760</v>
      </c>
      <c r="H2056" s="53">
        <f t="shared" si="64"/>
        <v>7520</v>
      </c>
      <c r="I2056" s="1">
        <f t="shared" si="65"/>
        <v>43025</v>
      </c>
      <c r="J2056" s="52">
        <v>4.4000000000000004</v>
      </c>
    </row>
    <row r="2057" spans="1:10" x14ac:dyDescent="0.15">
      <c r="A2057" s="1">
        <v>43025</v>
      </c>
      <c r="B2057" s="24" t="s">
        <v>79</v>
      </c>
      <c r="C2057" s="27">
        <v>0.41546296296296298</v>
      </c>
      <c r="D2057" s="25" t="s">
        <v>48</v>
      </c>
      <c r="E2057" s="25" t="s">
        <v>49</v>
      </c>
      <c r="F2057" s="52">
        <v>1</v>
      </c>
      <c r="G2057" s="52">
        <v>3760</v>
      </c>
      <c r="H2057" s="53">
        <f t="shared" si="64"/>
        <v>3760</v>
      </c>
      <c r="I2057" s="1">
        <f t="shared" si="65"/>
        <v>43025</v>
      </c>
      <c r="J2057" s="52">
        <v>2.2000000000000002</v>
      </c>
    </row>
    <row r="2058" spans="1:10" x14ac:dyDescent="0.15">
      <c r="A2058" s="1">
        <v>43025</v>
      </c>
      <c r="B2058" s="24" t="s">
        <v>79</v>
      </c>
      <c r="C2058" s="27">
        <v>0.41546296296296298</v>
      </c>
      <c r="D2058" s="25" t="s">
        <v>48</v>
      </c>
      <c r="E2058" s="25" t="s">
        <v>49</v>
      </c>
      <c r="F2058" s="52">
        <v>1</v>
      </c>
      <c r="G2058" s="52">
        <v>3760</v>
      </c>
      <c r="H2058" s="53">
        <f t="shared" si="64"/>
        <v>3760</v>
      </c>
      <c r="I2058" s="1">
        <f t="shared" si="65"/>
        <v>43025</v>
      </c>
      <c r="J2058" s="52">
        <v>2.2000000000000002</v>
      </c>
    </row>
    <row r="2059" spans="1:10" x14ac:dyDescent="0.15">
      <c r="A2059" s="1">
        <v>43025</v>
      </c>
      <c r="B2059" s="24" t="s">
        <v>79</v>
      </c>
      <c r="C2059" s="27">
        <v>0.41547453703703702</v>
      </c>
      <c r="D2059" s="25" t="s">
        <v>48</v>
      </c>
      <c r="E2059" s="25" t="s">
        <v>49</v>
      </c>
      <c r="F2059" s="52">
        <v>2</v>
      </c>
      <c r="G2059" s="52">
        <v>3758</v>
      </c>
      <c r="H2059" s="53">
        <f t="shared" si="64"/>
        <v>7516</v>
      </c>
      <c r="I2059" s="1">
        <f t="shared" si="65"/>
        <v>43025</v>
      </c>
      <c r="J2059" s="52">
        <v>4.4000000000000004</v>
      </c>
    </row>
    <row r="2060" spans="1:10" x14ac:dyDescent="0.15">
      <c r="A2060" s="1">
        <v>43025</v>
      </c>
      <c r="B2060" s="24" t="s">
        <v>79</v>
      </c>
      <c r="C2060" s="27">
        <v>0.41547453703703702</v>
      </c>
      <c r="D2060" s="25" t="s">
        <v>48</v>
      </c>
      <c r="E2060" s="25" t="s">
        <v>49</v>
      </c>
      <c r="F2060" s="52">
        <v>1</v>
      </c>
      <c r="G2060" s="52">
        <v>3758</v>
      </c>
      <c r="H2060" s="53">
        <f t="shared" si="64"/>
        <v>3758</v>
      </c>
      <c r="I2060" s="1">
        <f t="shared" si="65"/>
        <v>43025</v>
      </c>
      <c r="J2060" s="52">
        <v>2.2000000000000002</v>
      </c>
    </row>
    <row r="2061" spans="1:10" x14ac:dyDescent="0.15">
      <c r="A2061" s="1">
        <v>43025</v>
      </c>
      <c r="B2061" s="24" t="s">
        <v>79</v>
      </c>
      <c r="C2061" s="27">
        <v>0.41547453703703702</v>
      </c>
      <c r="D2061" s="25" t="s">
        <v>48</v>
      </c>
      <c r="E2061" s="25" t="s">
        <v>49</v>
      </c>
      <c r="F2061" s="52">
        <v>1</v>
      </c>
      <c r="G2061" s="52">
        <v>3758</v>
      </c>
      <c r="H2061" s="53">
        <f t="shared" si="64"/>
        <v>3758</v>
      </c>
      <c r="I2061" s="1">
        <f t="shared" si="65"/>
        <v>43025</v>
      </c>
      <c r="J2061" s="52">
        <v>2.2000000000000002</v>
      </c>
    </row>
    <row r="2062" spans="1:10" x14ac:dyDescent="0.15">
      <c r="A2062" s="1">
        <v>43025</v>
      </c>
      <c r="B2062" s="24" t="s">
        <v>79</v>
      </c>
      <c r="C2062" s="27">
        <v>0.41547453703703702</v>
      </c>
      <c r="D2062" s="25" t="s">
        <v>48</v>
      </c>
      <c r="E2062" s="25" t="s">
        <v>49</v>
      </c>
      <c r="F2062" s="52">
        <v>1</v>
      </c>
      <c r="G2062" s="52">
        <v>3758</v>
      </c>
      <c r="H2062" s="53">
        <f t="shared" si="64"/>
        <v>3758</v>
      </c>
      <c r="I2062" s="1">
        <f t="shared" si="65"/>
        <v>43025</v>
      </c>
      <c r="J2062" s="52">
        <v>2.2000000000000002</v>
      </c>
    </row>
    <row r="2063" spans="1:10" x14ac:dyDescent="0.15">
      <c r="A2063" s="1">
        <v>43025</v>
      </c>
      <c r="B2063" s="24" t="s">
        <v>79</v>
      </c>
      <c r="C2063" s="27">
        <v>0.41600694444444447</v>
      </c>
      <c r="D2063" s="25" t="s">
        <v>48</v>
      </c>
      <c r="E2063" s="25" t="s">
        <v>49</v>
      </c>
      <c r="F2063" s="52">
        <v>1</v>
      </c>
      <c r="G2063" s="52">
        <v>3756</v>
      </c>
      <c r="H2063" s="53">
        <f t="shared" si="64"/>
        <v>3756</v>
      </c>
      <c r="I2063" s="1">
        <f t="shared" si="65"/>
        <v>43025</v>
      </c>
      <c r="J2063" s="52">
        <v>2.2000000000000002</v>
      </c>
    </row>
    <row r="2064" spans="1:10" x14ac:dyDescent="0.15">
      <c r="A2064" s="1">
        <v>43025</v>
      </c>
      <c r="B2064" s="24" t="s">
        <v>79</v>
      </c>
      <c r="C2064" s="27">
        <v>0.41600694444444447</v>
      </c>
      <c r="D2064" s="25" t="s">
        <v>48</v>
      </c>
      <c r="E2064" s="25" t="s">
        <v>49</v>
      </c>
      <c r="F2064" s="52">
        <v>1</v>
      </c>
      <c r="G2064" s="52">
        <v>3756</v>
      </c>
      <c r="H2064" s="53">
        <f t="shared" si="64"/>
        <v>3756</v>
      </c>
      <c r="I2064" s="1">
        <f t="shared" si="65"/>
        <v>43025</v>
      </c>
      <c r="J2064" s="52">
        <v>2.2000000000000002</v>
      </c>
    </row>
    <row r="2065" spans="1:10" x14ac:dyDescent="0.15">
      <c r="A2065" s="1">
        <v>43025</v>
      </c>
      <c r="B2065" s="24" t="s">
        <v>79</v>
      </c>
      <c r="C2065" s="27">
        <v>0.41600694444444447</v>
      </c>
      <c r="D2065" s="25" t="s">
        <v>48</v>
      </c>
      <c r="E2065" s="25" t="s">
        <v>49</v>
      </c>
      <c r="F2065" s="52">
        <v>3</v>
      </c>
      <c r="G2065" s="52">
        <v>3756</v>
      </c>
      <c r="H2065" s="53">
        <f t="shared" si="64"/>
        <v>11268</v>
      </c>
      <c r="I2065" s="1">
        <f t="shared" si="65"/>
        <v>43025</v>
      </c>
      <c r="J2065" s="52">
        <v>6.6</v>
      </c>
    </row>
    <row r="2066" spans="1:10" x14ac:dyDescent="0.15">
      <c r="A2066" s="1">
        <v>43025</v>
      </c>
      <c r="B2066" s="24" t="s">
        <v>79</v>
      </c>
      <c r="C2066" s="27">
        <v>0.41695601851851855</v>
      </c>
      <c r="D2066" s="25" t="s">
        <v>48</v>
      </c>
      <c r="E2066" s="25" t="s">
        <v>49</v>
      </c>
      <c r="F2066" s="52">
        <v>1</v>
      </c>
      <c r="G2066" s="52">
        <v>3752</v>
      </c>
      <c r="H2066" s="53">
        <f t="shared" si="64"/>
        <v>3752</v>
      </c>
      <c r="I2066" s="1">
        <f t="shared" si="65"/>
        <v>43025</v>
      </c>
      <c r="J2066" s="52">
        <v>2.2000000000000002</v>
      </c>
    </row>
    <row r="2067" spans="1:10" x14ac:dyDescent="0.15">
      <c r="A2067" s="1">
        <v>43025</v>
      </c>
      <c r="B2067" s="24" t="s">
        <v>79</v>
      </c>
      <c r="C2067" s="27">
        <v>0.41696759259259258</v>
      </c>
      <c r="D2067" s="25" t="s">
        <v>48</v>
      </c>
      <c r="E2067" s="25" t="s">
        <v>49</v>
      </c>
      <c r="F2067" s="52">
        <v>1</v>
      </c>
      <c r="G2067" s="52">
        <v>3753</v>
      </c>
      <c r="H2067" s="53">
        <f t="shared" si="64"/>
        <v>3753</v>
      </c>
      <c r="I2067" s="1">
        <f t="shared" si="65"/>
        <v>43025</v>
      </c>
      <c r="J2067" s="52">
        <v>2.2000000000000002</v>
      </c>
    </row>
    <row r="2068" spans="1:10" x14ac:dyDescent="0.15">
      <c r="A2068" s="1">
        <v>43025</v>
      </c>
      <c r="B2068" s="24" t="s">
        <v>79</v>
      </c>
      <c r="C2068" s="27">
        <v>0.41712962962962963</v>
      </c>
      <c r="D2068" s="25" t="s">
        <v>48</v>
      </c>
      <c r="E2068" s="25" t="s">
        <v>49</v>
      </c>
      <c r="F2068" s="52">
        <v>4</v>
      </c>
      <c r="G2068" s="52">
        <v>3753</v>
      </c>
      <c r="H2068" s="53">
        <f t="shared" si="64"/>
        <v>15012</v>
      </c>
      <c r="I2068" s="1">
        <f t="shared" si="65"/>
        <v>43025</v>
      </c>
      <c r="J2068" s="52">
        <v>8.8000000000000007</v>
      </c>
    </row>
    <row r="2069" spans="1:10" x14ac:dyDescent="0.15">
      <c r="A2069" s="1">
        <v>43025</v>
      </c>
      <c r="B2069" s="24" t="s">
        <v>79</v>
      </c>
      <c r="C2069" s="27">
        <v>0.41783564814814816</v>
      </c>
      <c r="D2069" s="25" t="s">
        <v>48</v>
      </c>
      <c r="E2069" s="25" t="s">
        <v>49</v>
      </c>
      <c r="F2069" s="52">
        <v>1</v>
      </c>
      <c r="G2069" s="52">
        <v>3750</v>
      </c>
      <c r="H2069" s="53">
        <f t="shared" si="64"/>
        <v>3750</v>
      </c>
      <c r="I2069" s="1">
        <f t="shared" si="65"/>
        <v>43025</v>
      </c>
      <c r="J2069" s="52">
        <v>2.2000000000000002</v>
      </c>
    </row>
    <row r="2070" spans="1:10" x14ac:dyDescent="0.15">
      <c r="A2070" s="1">
        <v>43025</v>
      </c>
      <c r="B2070" s="24" t="s">
        <v>79</v>
      </c>
      <c r="C2070" s="27">
        <v>0.41783564814814816</v>
      </c>
      <c r="D2070" s="25" t="s">
        <v>48</v>
      </c>
      <c r="E2070" s="25" t="s">
        <v>49</v>
      </c>
      <c r="F2070" s="52">
        <v>2</v>
      </c>
      <c r="G2070" s="52">
        <v>3749</v>
      </c>
      <c r="H2070" s="53">
        <f t="shared" si="64"/>
        <v>7498</v>
      </c>
      <c r="I2070" s="1">
        <f t="shared" si="65"/>
        <v>43025</v>
      </c>
      <c r="J2070" s="52">
        <v>4.4000000000000004</v>
      </c>
    </row>
    <row r="2071" spans="1:10" x14ac:dyDescent="0.15">
      <c r="A2071" s="1">
        <v>43025</v>
      </c>
      <c r="B2071" s="24" t="s">
        <v>79</v>
      </c>
      <c r="C2071" s="27">
        <v>0.41783564814814816</v>
      </c>
      <c r="D2071" s="25" t="s">
        <v>48</v>
      </c>
      <c r="E2071" s="25" t="s">
        <v>49</v>
      </c>
      <c r="F2071" s="52">
        <v>2</v>
      </c>
      <c r="G2071" s="52">
        <v>3749</v>
      </c>
      <c r="H2071" s="53">
        <f t="shared" si="64"/>
        <v>7498</v>
      </c>
      <c r="I2071" s="1">
        <f t="shared" si="65"/>
        <v>43025</v>
      </c>
      <c r="J2071" s="52">
        <v>4.4000000000000004</v>
      </c>
    </row>
    <row r="2072" spans="1:10" x14ac:dyDescent="0.15">
      <c r="A2072" s="1">
        <v>43025</v>
      </c>
      <c r="B2072" s="24" t="s">
        <v>80</v>
      </c>
      <c r="C2072" s="27">
        <v>0.46045138888888887</v>
      </c>
      <c r="D2072" s="25" t="s">
        <v>50</v>
      </c>
      <c r="E2072" s="25" t="s">
        <v>47</v>
      </c>
      <c r="F2072" s="52">
        <v>1</v>
      </c>
      <c r="G2072" s="52">
        <v>3781</v>
      </c>
      <c r="H2072" s="53">
        <f t="shared" si="64"/>
        <v>3781</v>
      </c>
      <c r="I2072" s="1">
        <f t="shared" si="65"/>
        <v>43025</v>
      </c>
      <c r="J2072" s="52">
        <v>19.283100000000001</v>
      </c>
    </row>
    <row r="2073" spans="1:10" x14ac:dyDescent="0.15">
      <c r="A2073" s="1">
        <v>43025</v>
      </c>
      <c r="B2073" s="24" t="s">
        <v>80</v>
      </c>
      <c r="C2073" s="27">
        <v>0.46464120370370371</v>
      </c>
      <c r="D2073" s="25" t="s">
        <v>50</v>
      </c>
      <c r="E2073" s="25" t="s">
        <v>47</v>
      </c>
      <c r="F2073" s="52">
        <v>4</v>
      </c>
      <c r="G2073" s="52">
        <v>3792</v>
      </c>
      <c r="H2073" s="53">
        <f t="shared" si="64"/>
        <v>15168</v>
      </c>
      <c r="I2073" s="1">
        <f t="shared" si="65"/>
        <v>43025</v>
      </c>
      <c r="J2073" s="52">
        <v>77.356800000000007</v>
      </c>
    </row>
    <row r="2074" spans="1:10" x14ac:dyDescent="0.15">
      <c r="A2074" s="1">
        <v>43025</v>
      </c>
      <c r="B2074" s="24" t="s">
        <v>80</v>
      </c>
      <c r="C2074" s="27">
        <v>0.58282407407407411</v>
      </c>
      <c r="D2074" s="25" t="s">
        <v>48</v>
      </c>
      <c r="E2074" s="25" t="s">
        <v>49</v>
      </c>
      <c r="F2074" s="52">
        <v>1</v>
      </c>
      <c r="G2074" s="52">
        <v>3767</v>
      </c>
      <c r="H2074" s="53">
        <f t="shared" si="64"/>
        <v>3767</v>
      </c>
      <c r="I2074" s="1">
        <f t="shared" si="65"/>
        <v>43025</v>
      </c>
      <c r="J2074" s="52">
        <v>4.1436999999999999</v>
      </c>
    </row>
    <row r="2075" spans="1:10" x14ac:dyDescent="0.15">
      <c r="A2075" s="1">
        <v>43025</v>
      </c>
      <c r="B2075" s="24" t="s">
        <v>80</v>
      </c>
      <c r="C2075" s="27">
        <v>0.58542824074074074</v>
      </c>
      <c r="D2075" s="25" t="s">
        <v>48</v>
      </c>
      <c r="E2075" s="25" t="s">
        <v>49</v>
      </c>
      <c r="F2075" s="52">
        <v>2</v>
      </c>
      <c r="G2075" s="52">
        <v>3753</v>
      </c>
      <c r="H2075" s="53">
        <f t="shared" si="64"/>
        <v>7506</v>
      </c>
      <c r="I2075" s="1">
        <f t="shared" si="65"/>
        <v>43025</v>
      </c>
      <c r="J2075" s="52">
        <v>8.2566000000000006</v>
      </c>
    </row>
    <row r="2076" spans="1:10" x14ac:dyDescent="0.15">
      <c r="A2076" s="1">
        <v>43025</v>
      </c>
      <c r="B2076" s="24" t="s">
        <v>79</v>
      </c>
      <c r="C2076" s="27">
        <v>0.5897916666666666</v>
      </c>
      <c r="D2076" s="25" t="s">
        <v>48</v>
      </c>
      <c r="E2076" s="25" t="s">
        <v>49</v>
      </c>
      <c r="F2076" s="52">
        <v>3</v>
      </c>
      <c r="G2076" s="52">
        <v>3744</v>
      </c>
      <c r="H2076" s="53">
        <f t="shared" si="64"/>
        <v>11232</v>
      </c>
      <c r="I2076" s="1">
        <f t="shared" si="65"/>
        <v>43025</v>
      </c>
      <c r="J2076" s="52">
        <v>6.6</v>
      </c>
    </row>
    <row r="2077" spans="1:10" x14ac:dyDescent="0.15">
      <c r="A2077" s="1">
        <v>43025</v>
      </c>
      <c r="B2077" s="24" t="s">
        <v>79</v>
      </c>
      <c r="C2077" s="27">
        <v>0.58980324074074075</v>
      </c>
      <c r="D2077" s="25" t="s">
        <v>48</v>
      </c>
      <c r="E2077" s="25" t="s">
        <v>49</v>
      </c>
      <c r="F2077" s="52">
        <v>2</v>
      </c>
      <c r="G2077" s="52">
        <v>3743</v>
      </c>
      <c r="H2077" s="53">
        <f t="shared" si="64"/>
        <v>7486</v>
      </c>
      <c r="I2077" s="1">
        <f t="shared" si="65"/>
        <v>43025</v>
      </c>
      <c r="J2077" s="52">
        <v>4.4000000000000004</v>
      </c>
    </row>
    <row r="2078" spans="1:10" x14ac:dyDescent="0.15">
      <c r="A2078" s="1">
        <v>43025</v>
      </c>
      <c r="B2078" s="24" t="s">
        <v>79</v>
      </c>
      <c r="C2078" s="27">
        <v>0.58980324074074075</v>
      </c>
      <c r="D2078" s="25" t="s">
        <v>48</v>
      </c>
      <c r="E2078" s="25" t="s">
        <v>49</v>
      </c>
      <c r="F2078" s="52">
        <v>1</v>
      </c>
      <c r="G2078" s="52">
        <v>3743</v>
      </c>
      <c r="H2078" s="53">
        <f t="shared" si="64"/>
        <v>3743</v>
      </c>
      <c r="I2078" s="1">
        <f t="shared" si="65"/>
        <v>43025</v>
      </c>
      <c r="J2078" s="52">
        <v>2.2000000000000002</v>
      </c>
    </row>
    <row r="2079" spans="1:10" x14ac:dyDescent="0.15">
      <c r="A2079" s="1">
        <v>43025</v>
      </c>
      <c r="B2079" s="24" t="s">
        <v>79</v>
      </c>
      <c r="C2079" s="27">
        <v>0.58980324074074075</v>
      </c>
      <c r="D2079" s="25" t="s">
        <v>48</v>
      </c>
      <c r="E2079" s="25" t="s">
        <v>49</v>
      </c>
      <c r="F2079" s="52">
        <v>1</v>
      </c>
      <c r="G2079" s="52">
        <v>3743</v>
      </c>
      <c r="H2079" s="53">
        <f t="shared" si="64"/>
        <v>3743</v>
      </c>
      <c r="I2079" s="1">
        <f t="shared" si="65"/>
        <v>43025</v>
      </c>
      <c r="J2079" s="52">
        <v>2.2000000000000002</v>
      </c>
    </row>
    <row r="2080" spans="1:10" x14ac:dyDescent="0.15">
      <c r="A2080" s="1">
        <v>43025</v>
      </c>
      <c r="B2080" s="24" t="s">
        <v>79</v>
      </c>
      <c r="C2080" s="27">
        <v>0.58980324074074075</v>
      </c>
      <c r="D2080" s="25" t="s">
        <v>48</v>
      </c>
      <c r="E2080" s="25" t="s">
        <v>49</v>
      </c>
      <c r="F2080" s="52">
        <v>1</v>
      </c>
      <c r="G2080" s="52">
        <v>3743</v>
      </c>
      <c r="H2080" s="53">
        <f t="shared" si="64"/>
        <v>3743</v>
      </c>
      <c r="I2080" s="1">
        <f t="shared" si="65"/>
        <v>43025</v>
      </c>
      <c r="J2080" s="52">
        <v>2.2000000000000002</v>
      </c>
    </row>
    <row r="2081" spans="1:10" x14ac:dyDescent="0.15">
      <c r="A2081" s="1">
        <v>43025</v>
      </c>
      <c r="B2081" s="24" t="s">
        <v>80</v>
      </c>
      <c r="C2081" s="27">
        <v>0.59</v>
      </c>
      <c r="D2081" s="25" t="s">
        <v>48</v>
      </c>
      <c r="E2081" s="25" t="s">
        <v>49</v>
      </c>
      <c r="F2081" s="52">
        <v>2</v>
      </c>
      <c r="G2081" s="52">
        <v>3743</v>
      </c>
      <c r="H2081" s="53">
        <f t="shared" si="64"/>
        <v>7486</v>
      </c>
      <c r="I2081" s="1">
        <f t="shared" si="65"/>
        <v>43025</v>
      </c>
      <c r="J2081" s="52">
        <v>8.2346000000000004</v>
      </c>
    </row>
    <row r="2082" spans="1:10" x14ac:dyDescent="0.15">
      <c r="A2082" s="1">
        <v>43025</v>
      </c>
      <c r="B2082" s="24" t="s">
        <v>80</v>
      </c>
      <c r="C2082" s="27">
        <v>0.59</v>
      </c>
      <c r="D2082" s="25" t="s">
        <v>48</v>
      </c>
      <c r="E2082" s="25" t="s">
        <v>49</v>
      </c>
      <c r="F2082" s="52">
        <v>3</v>
      </c>
      <c r="G2082" s="52">
        <v>3743</v>
      </c>
      <c r="H2082" s="53">
        <f t="shared" si="64"/>
        <v>11229</v>
      </c>
      <c r="I2082" s="1">
        <f t="shared" si="65"/>
        <v>43025</v>
      </c>
      <c r="J2082" s="52">
        <v>12.351900000000001</v>
      </c>
    </row>
    <row r="2083" spans="1:10" x14ac:dyDescent="0.15">
      <c r="A2083" s="1">
        <v>43025</v>
      </c>
      <c r="B2083" s="24" t="s">
        <v>80</v>
      </c>
      <c r="C2083" s="27">
        <v>0.61310185185185184</v>
      </c>
      <c r="D2083" s="25" t="s">
        <v>50</v>
      </c>
      <c r="E2083" s="25" t="s">
        <v>47</v>
      </c>
      <c r="F2083" s="52">
        <v>2</v>
      </c>
      <c r="G2083" s="52">
        <v>3756</v>
      </c>
      <c r="H2083" s="53">
        <f t="shared" si="64"/>
        <v>7512</v>
      </c>
      <c r="I2083" s="1">
        <f t="shared" si="65"/>
        <v>43025</v>
      </c>
      <c r="J2083" s="52">
        <v>38.311199999999999</v>
      </c>
    </row>
    <row r="2084" spans="1:10" x14ac:dyDescent="0.15">
      <c r="A2084" s="1">
        <v>43025</v>
      </c>
      <c r="B2084" s="24" t="s">
        <v>80</v>
      </c>
      <c r="C2084" s="27">
        <v>0.61460648148148145</v>
      </c>
      <c r="D2084" s="25" t="s">
        <v>50</v>
      </c>
      <c r="E2084" s="25" t="s">
        <v>47</v>
      </c>
      <c r="F2084" s="52">
        <v>4</v>
      </c>
      <c r="G2084" s="52">
        <v>3773</v>
      </c>
      <c r="H2084" s="53">
        <f t="shared" si="64"/>
        <v>15092</v>
      </c>
      <c r="I2084" s="1">
        <f t="shared" si="65"/>
        <v>43025</v>
      </c>
      <c r="J2084" s="52">
        <v>76.969200000000001</v>
      </c>
    </row>
    <row r="2085" spans="1:10" x14ac:dyDescent="0.15">
      <c r="A2085" s="1">
        <v>43025</v>
      </c>
      <c r="B2085" s="24" t="s">
        <v>80</v>
      </c>
      <c r="C2085" s="27">
        <v>0.61896990740740743</v>
      </c>
      <c r="D2085" s="25" t="s">
        <v>48</v>
      </c>
      <c r="E2085" s="25" t="s">
        <v>49</v>
      </c>
      <c r="F2085" s="52">
        <v>5</v>
      </c>
      <c r="G2085" s="52">
        <v>3741</v>
      </c>
      <c r="H2085" s="53">
        <f t="shared" si="64"/>
        <v>18705</v>
      </c>
      <c r="I2085" s="1">
        <f t="shared" si="65"/>
        <v>43025</v>
      </c>
      <c r="J2085" s="52">
        <v>20.575500000000002</v>
      </c>
    </row>
    <row r="2086" spans="1:10" x14ac:dyDescent="0.15">
      <c r="A2086" s="1">
        <v>43025</v>
      </c>
      <c r="B2086" s="24" t="s">
        <v>80</v>
      </c>
      <c r="C2086" s="27">
        <v>0.61898148148148147</v>
      </c>
      <c r="D2086" s="25" t="s">
        <v>48</v>
      </c>
      <c r="E2086" s="25" t="s">
        <v>49</v>
      </c>
      <c r="F2086" s="52">
        <v>3</v>
      </c>
      <c r="G2086" s="52">
        <v>3741</v>
      </c>
      <c r="H2086" s="53">
        <f t="shared" si="64"/>
        <v>11223</v>
      </c>
      <c r="I2086" s="1">
        <f t="shared" si="65"/>
        <v>43025</v>
      </c>
      <c r="J2086" s="52">
        <v>12.3453</v>
      </c>
    </row>
    <row r="2087" spans="1:10" x14ac:dyDescent="0.15">
      <c r="A2087" s="1">
        <v>43025</v>
      </c>
      <c r="B2087" s="24" t="s">
        <v>79</v>
      </c>
      <c r="C2087" s="27">
        <v>0.61900462962962965</v>
      </c>
      <c r="D2087" s="25" t="s">
        <v>48</v>
      </c>
      <c r="E2087" s="25" t="s">
        <v>49</v>
      </c>
      <c r="F2087" s="52">
        <v>1</v>
      </c>
      <c r="G2087" s="52">
        <v>3739</v>
      </c>
      <c r="H2087" s="53">
        <f t="shared" si="64"/>
        <v>3739</v>
      </c>
      <c r="I2087" s="1">
        <f t="shared" si="65"/>
        <v>43025</v>
      </c>
      <c r="J2087" s="52">
        <v>2.2000000000000002</v>
      </c>
    </row>
    <row r="2088" spans="1:10" x14ac:dyDescent="0.15">
      <c r="A2088" s="1">
        <v>43025</v>
      </c>
      <c r="B2088" s="24" t="s">
        <v>79</v>
      </c>
      <c r="C2088" s="27">
        <v>0.62137731481481484</v>
      </c>
      <c r="D2088" s="25" t="s">
        <v>48</v>
      </c>
      <c r="E2088" s="25" t="s">
        <v>49</v>
      </c>
      <c r="F2088" s="52">
        <v>4</v>
      </c>
      <c r="G2088" s="52">
        <v>3744</v>
      </c>
      <c r="H2088" s="53">
        <f t="shared" si="64"/>
        <v>14976</v>
      </c>
      <c r="I2088" s="1">
        <f t="shared" si="65"/>
        <v>43025</v>
      </c>
      <c r="J2088" s="52">
        <v>8.8000000000000007</v>
      </c>
    </row>
    <row r="2089" spans="1:10" x14ac:dyDescent="0.15">
      <c r="A2089" s="1">
        <v>43025</v>
      </c>
      <c r="B2089" s="24" t="s">
        <v>79</v>
      </c>
      <c r="C2089" s="27">
        <v>0.62137731481481484</v>
      </c>
      <c r="D2089" s="25" t="s">
        <v>48</v>
      </c>
      <c r="E2089" s="25" t="s">
        <v>49</v>
      </c>
      <c r="F2089" s="52">
        <v>1</v>
      </c>
      <c r="G2089" s="52">
        <v>3744</v>
      </c>
      <c r="H2089" s="53">
        <f t="shared" si="64"/>
        <v>3744</v>
      </c>
      <c r="I2089" s="1">
        <f t="shared" si="65"/>
        <v>43025</v>
      </c>
      <c r="J2089" s="52">
        <v>2.2000000000000002</v>
      </c>
    </row>
    <row r="2090" spans="1:10" x14ac:dyDescent="0.15">
      <c r="A2090" s="1">
        <v>43025</v>
      </c>
      <c r="B2090" s="24" t="s">
        <v>79</v>
      </c>
      <c r="C2090" s="27">
        <v>0.62141203703703707</v>
      </c>
      <c r="D2090" s="25" t="s">
        <v>48</v>
      </c>
      <c r="E2090" s="25" t="s">
        <v>49</v>
      </c>
      <c r="F2090" s="52">
        <v>1</v>
      </c>
      <c r="G2090" s="52">
        <v>3744</v>
      </c>
      <c r="H2090" s="53">
        <f t="shared" si="64"/>
        <v>3744</v>
      </c>
      <c r="I2090" s="1">
        <f t="shared" si="65"/>
        <v>43025</v>
      </c>
      <c r="J2090" s="52">
        <v>2.2000000000000002</v>
      </c>
    </row>
    <row r="2091" spans="1:10" x14ac:dyDescent="0.15">
      <c r="A2091" s="1">
        <v>43025</v>
      </c>
      <c r="B2091" s="24" t="s">
        <v>79</v>
      </c>
      <c r="C2091" s="27">
        <v>0.62142361111111111</v>
      </c>
      <c r="D2091" s="25" t="s">
        <v>48</v>
      </c>
      <c r="E2091" s="25" t="s">
        <v>49</v>
      </c>
      <c r="F2091" s="52">
        <v>3</v>
      </c>
      <c r="G2091" s="52">
        <v>3744</v>
      </c>
      <c r="H2091" s="53">
        <f t="shared" si="64"/>
        <v>11232</v>
      </c>
      <c r="I2091" s="1">
        <f t="shared" si="65"/>
        <v>43025</v>
      </c>
      <c r="J2091" s="52">
        <v>6.6</v>
      </c>
    </row>
    <row r="2092" spans="1:10" x14ac:dyDescent="0.15">
      <c r="A2092" s="1">
        <v>43025</v>
      </c>
      <c r="B2092" s="24" t="s">
        <v>80</v>
      </c>
      <c r="C2092" s="27">
        <v>0.62143518518518526</v>
      </c>
      <c r="D2092" s="25" t="s">
        <v>50</v>
      </c>
      <c r="E2092" s="25" t="s">
        <v>47</v>
      </c>
      <c r="F2092" s="52">
        <v>2</v>
      </c>
      <c r="G2092" s="52">
        <v>3743</v>
      </c>
      <c r="H2092" s="53">
        <f t="shared" si="64"/>
        <v>7486</v>
      </c>
      <c r="I2092" s="1">
        <f t="shared" si="65"/>
        <v>43025</v>
      </c>
      <c r="J2092" s="52">
        <v>38.178600000000003</v>
      </c>
    </row>
    <row r="2093" spans="1:10" x14ac:dyDescent="0.15">
      <c r="A2093" s="1">
        <v>43025</v>
      </c>
      <c r="B2093" s="24" t="s">
        <v>79</v>
      </c>
      <c r="C2093" s="27">
        <v>0.6214467592592593</v>
      </c>
      <c r="D2093" s="25" t="s">
        <v>48</v>
      </c>
      <c r="E2093" s="25" t="s">
        <v>49</v>
      </c>
      <c r="F2093" s="52">
        <v>2</v>
      </c>
      <c r="G2093" s="52">
        <v>3744</v>
      </c>
      <c r="H2093" s="53">
        <f t="shared" si="64"/>
        <v>7488</v>
      </c>
      <c r="I2093" s="1">
        <f t="shared" si="65"/>
        <v>43025</v>
      </c>
      <c r="J2093" s="52">
        <v>4.4000000000000004</v>
      </c>
    </row>
    <row r="2094" spans="1:10" x14ac:dyDescent="0.15">
      <c r="A2094" s="1">
        <v>43025</v>
      </c>
      <c r="B2094" s="24" t="s">
        <v>79</v>
      </c>
      <c r="C2094" s="27">
        <v>0.6214467592592593</v>
      </c>
      <c r="D2094" s="25" t="s">
        <v>48</v>
      </c>
      <c r="E2094" s="25" t="s">
        <v>49</v>
      </c>
      <c r="F2094" s="52">
        <v>1</v>
      </c>
      <c r="G2094" s="52">
        <v>3744</v>
      </c>
      <c r="H2094" s="53">
        <f t="shared" si="64"/>
        <v>3744</v>
      </c>
      <c r="I2094" s="1">
        <f t="shared" si="65"/>
        <v>43025</v>
      </c>
      <c r="J2094" s="52">
        <v>2.2000000000000002</v>
      </c>
    </row>
    <row r="2095" spans="1:10" x14ac:dyDescent="0.15">
      <c r="A2095" s="1">
        <v>43025</v>
      </c>
      <c r="B2095" s="24" t="s">
        <v>79</v>
      </c>
      <c r="C2095" s="27">
        <v>0.6214467592592593</v>
      </c>
      <c r="D2095" s="25" t="s">
        <v>48</v>
      </c>
      <c r="E2095" s="25" t="s">
        <v>49</v>
      </c>
      <c r="F2095" s="52">
        <v>2</v>
      </c>
      <c r="G2095" s="52">
        <v>3744</v>
      </c>
      <c r="H2095" s="53">
        <f t="shared" si="64"/>
        <v>7488</v>
      </c>
      <c r="I2095" s="1">
        <f t="shared" si="65"/>
        <v>43025</v>
      </c>
      <c r="J2095" s="52">
        <v>4.4000000000000004</v>
      </c>
    </row>
    <row r="2096" spans="1:10" x14ac:dyDescent="0.15">
      <c r="A2096" s="1">
        <v>43025</v>
      </c>
      <c r="B2096" s="24" t="s">
        <v>79</v>
      </c>
      <c r="C2096" s="27">
        <v>0.62145833333333333</v>
      </c>
      <c r="D2096" s="25" t="s">
        <v>48</v>
      </c>
      <c r="E2096" s="25" t="s">
        <v>49</v>
      </c>
      <c r="F2096" s="52">
        <v>1</v>
      </c>
      <c r="G2096" s="52">
        <v>3744</v>
      </c>
      <c r="H2096" s="53">
        <f t="shared" si="64"/>
        <v>3744</v>
      </c>
      <c r="I2096" s="1">
        <f t="shared" si="65"/>
        <v>43025</v>
      </c>
      <c r="J2096" s="52">
        <v>2.2000000000000002</v>
      </c>
    </row>
    <row r="2097" spans="1:10" x14ac:dyDescent="0.15">
      <c r="A2097" s="1">
        <v>43025</v>
      </c>
      <c r="B2097" s="24" t="s">
        <v>79</v>
      </c>
      <c r="C2097" s="27">
        <v>0.62145833333333333</v>
      </c>
      <c r="D2097" s="25" t="s">
        <v>48</v>
      </c>
      <c r="E2097" s="25" t="s">
        <v>49</v>
      </c>
      <c r="F2097" s="52">
        <v>1</v>
      </c>
      <c r="G2097" s="52">
        <v>3744</v>
      </c>
      <c r="H2097" s="53">
        <f t="shared" si="64"/>
        <v>3744</v>
      </c>
      <c r="I2097" s="1">
        <f t="shared" si="65"/>
        <v>43025</v>
      </c>
      <c r="J2097" s="52">
        <v>2.2000000000000002</v>
      </c>
    </row>
    <row r="2098" spans="1:10" x14ac:dyDescent="0.15">
      <c r="A2098" s="1">
        <v>43025</v>
      </c>
      <c r="B2098" s="24" t="s">
        <v>79</v>
      </c>
      <c r="C2098" s="27">
        <v>0.62145833333333333</v>
      </c>
      <c r="D2098" s="25" t="s">
        <v>48</v>
      </c>
      <c r="E2098" s="25" t="s">
        <v>49</v>
      </c>
      <c r="F2098" s="52">
        <v>2</v>
      </c>
      <c r="G2098" s="52">
        <v>3744</v>
      </c>
      <c r="H2098" s="53">
        <f t="shared" si="64"/>
        <v>7488</v>
      </c>
      <c r="I2098" s="1">
        <f t="shared" si="65"/>
        <v>43025</v>
      </c>
      <c r="J2098" s="52">
        <v>4.4000000000000004</v>
      </c>
    </row>
    <row r="2099" spans="1:10" x14ac:dyDescent="0.15">
      <c r="A2099" s="1">
        <v>43025</v>
      </c>
      <c r="B2099" s="24" t="s">
        <v>79</v>
      </c>
      <c r="C2099" s="27">
        <v>0.62146990740740737</v>
      </c>
      <c r="D2099" s="25" t="s">
        <v>48</v>
      </c>
      <c r="E2099" s="25" t="s">
        <v>49</v>
      </c>
      <c r="F2099" s="52">
        <v>3</v>
      </c>
      <c r="G2099" s="52">
        <v>3743</v>
      </c>
      <c r="H2099" s="53">
        <f t="shared" si="64"/>
        <v>11229</v>
      </c>
      <c r="I2099" s="1">
        <f t="shared" si="65"/>
        <v>43025</v>
      </c>
      <c r="J2099" s="52">
        <v>6.6</v>
      </c>
    </row>
    <row r="2100" spans="1:10" x14ac:dyDescent="0.15">
      <c r="A2100" s="1">
        <v>43025</v>
      </c>
      <c r="B2100" s="24" t="s">
        <v>79</v>
      </c>
      <c r="C2100" s="27">
        <v>0.62146990740740737</v>
      </c>
      <c r="D2100" s="25" t="s">
        <v>48</v>
      </c>
      <c r="E2100" s="25" t="s">
        <v>49</v>
      </c>
      <c r="F2100" s="52">
        <v>1</v>
      </c>
      <c r="G2100" s="52">
        <v>3743</v>
      </c>
      <c r="H2100" s="53">
        <f t="shared" si="64"/>
        <v>3743</v>
      </c>
      <c r="I2100" s="1">
        <f t="shared" si="65"/>
        <v>43025</v>
      </c>
      <c r="J2100" s="52">
        <v>2.2000000000000002</v>
      </c>
    </row>
    <row r="2101" spans="1:10" x14ac:dyDescent="0.15">
      <c r="A2101" s="1">
        <v>43025</v>
      </c>
      <c r="B2101" s="24" t="s">
        <v>79</v>
      </c>
      <c r="C2101" s="27">
        <v>0.62146990740740737</v>
      </c>
      <c r="D2101" s="25" t="s">
        <v>48</v>
      </c>
      <c r="E2101" s="25" t="s">
        <v>49</v>
      </c>
      <c r="F2101" s="52">
        <v>1</v>
      </c>
      <c r="G2101" s="52">
        <v>3743</v>
      </c>
      <c r="H2101" s="53">
        <f t="shared" si="64"/>
        <v>3743</v>
      </c>
      <c r="I2101" s="1">
        <f t="shared" si="65"/>
        <v>43025</v>
      </c>
      <c r="J2101" s="52">
        <v>2.2000000000000002</v>
      </c>
    </row>
    <row r="2102" spans="1:10" x14ac:dyDescent="0.15">
      <c r="A2102" s="1">
        <v>43025</v>
      </c>
      <c r="B2102" s="24" t="s">
        <v>79</v>
      </c>
      <c r="C2102" s="27">
        <v>0.62148148148148141</v>
      </c>
      <c r="D2102" s="25" t="s">
        <v>48</v>
      </c>
      <c r="E2102" s="25" t="s">
        <v>49</v>
      </c>
      <c r="F2102" s="52">
        <v>1</v>
      </c>
      <c r="G2102" s="52">
        <v>3743</v>
      </c>
      <c r="H2102" s="53">
        <f t="shared" si="64"/>
        <v>3743</v>
      </c>
      <c r="I2102" s="1">
        <f t="shared" si="65"/>
        <v>43025</v>
      </c>
      <c r="J2102" s="52">
        <v>2.2000000000000002</v>
      </c>
    </row>
    <row r="2103" spans="1:10" x14ac:dyDescent="0.15">
      <c r="A2103" s="1">
        <v>43025</v>
      </c>
      <c r="B2103" s="24" t="s">
        <v>79</v>
      </c>
      <c r="C2103" s="27">
        <v>0.62148148148148141</v>
      </c>
      <c r="D2103" s="25" t="s">
        <v>48</v>
      </c>
      <c r="E2103" s="25" t="s">
        <v>49</v>
      </c>
      <c r="F2103" s="52">
        <v>1</v>
      </c>
      <c r="G2103" s="52">
        <v>3743</v>
      </c>
      <c r="H2103" s="53">
        <f t="shared" si="64"/>
        <v>3743</v>
      </c>
      <c r="I2103" s="1">
        <f t="shared" si="65"/>
        <v>43025</v>
      </c>
      <c r="J2103" s="52">
        <v>2.2000000000000002</v>
      </c>
    </row>
    <row r="2104" spans="1:10" x14ac:dyDescent="0.15">
      <c r="A2104" s="1">
        <v>43025</v>
      </c>
      <c r="B2104" s="24" t="s">
        <v>79</v>
      </c>
      <c r="C2104" s="27">
        <v>0.62148148148148141</v>
      </c>
      <c r="D2104" s="25" t="s">
        <v>48</v>
      </c>
      <c r="E2104" s="25" t="s">
        <v>49</v>
      </c>
      <c r="F2104" s="52">
        <v>2</v>
      </c>
      <c r="G2104" s="52">
        <v>3743</v>
      </c>
      <c r="H2104" s="53">
        <f t="shared" si="64"/>
        <v>7486</v>
      </c>
      <c r="I2104" s="1">
        <f t="shared" si="65"/>
        <v>43025</v>
      </c>
      <c r="J2104" s="52">
        <v>4.4000000000000004</v>
      </c>
    </row>
    <row r="2105" spans="1:10" x14ac:dyDescent="0.15">
      <c r="A2105" s="1">
        <v>43025</v>
      </c>
      <c r="B2105" s="24" t="s">
        <v>80</v>
      </c>
      <c r="C2105" s="27">
        <v>0.62158564814814821</v>
      </c>
      <c r="D2105" s="25" t="s">
        <v>50</v>
      </c>
      <c r="E2105" s="25" t="s">
        <v>47</v>
      </c>
      <c r="F2105" s="52">
        <v>2</v>
      </c>
      <c r="G2105" s="52">
        <v>3745</v>
      </c>
      <c r="H2105" s="53">
        <f t="shared" si="64"/>
        <v>7490</v>
      </c>
      <c r="I2105" s="1">
        <f t="shared" si="65"/>
        <v>43025</v>
      </c>
      <c r="J2105" s="52">
        <v>38.198999999999998</v>
      </c>
    </row>
    <row r="2106" spans="1:10" x14ac:dyDescent="0.15">
      <c r="A2106" s="1">
        <v>43025</v>
      </c>
      <c r="B2106" s="24" t="s">
        <v>78</v>
      </c>
      <c r="C2106" s="27">
        <v>0.62182870370370369</v>
      </c>
      <c r="D2106" s="25" t="s">
        <v>48</v>
      </c>
      <c r="E2106" s="25" t="s">
        <v>49</v>
      </c>
      <c r="F2106" s="52">
        <v>1</v>
      </c>
      <c r="G2106" s="52">
        <v>15175</v>
      </c>
      <c r="H2106" s="53">
        <f t="shared" si="64"/>
        <v>15175</v>
      </c>
      <c r="I2106" s="1">
        <f t="shared" si="65"/>
        <v>43025</v>
      </c>
      <c r="J2106" s="52">
        <v>4.9000000000000004</v>
      </c>
    </row>
    <row r="2107" spans="1:10" x14ac:dyDescent="0.15">
      <c r="A2107" s="1">
        <v>43025</v>
      </c>
      <c r="B2107" s="24" t="s">
        <v>78</v>
      </c>
      <c r="C2107" s="27">
        <v>0.62182870370370369</v>
      </c>
      <c r="D2107" s="25" t="s">
        <v>48</v>
      </c>
      <c r="E2107" s="25" t="s">
        <v>49</v>
      </c>
      <c r="F2107" s="52">
        <v>1</v>
      </c>
      <c r="G2107" s="52">
        <v>15175</v>
      </c>
      <c r="H2107" s="53">
        <f t="shared" si="64"/>
        <v>15175</v>
      </c>
      <c r="I2107" s="1">
        <f t="shared" si="65"/>
        <v>43025</v>
      </c>
      <c r="J2107" s="52">
        <v>4.9000000000000004</v>
      </c>
    </row>
    <row r="2108" spans="1:10" x14ac:dyDescent="0.15">
      <c r="A2108" s="1">
        <v>43025</v>
      </c>
      <c r="B2108" s="24" t="s">
        <v>78</v>
      </c>
      <c r="C2108" s="27">
        <v>0.62182870370370369</v>
      </c>
      <c r="D2108" s="25" t="s">
        <v>48</v>
      </c>
      <c r="E2108" s="25" t="s">
        <v>49</v>
      </c>
      <c r="F2108" s="52">
        <v>2</v>
      </c>
      <c r="G2108" s="52">
        <v>15175</v>
      </c>
      <c r="H2108" s="53">
        <f t="shared" si="64"/>
        <v>30350</v>
      </c>
      <c r="I2108" s="1">
        <f t="shared" si="65"/>
        <v>43025</v>
      </c>
      <c r="J2108" s="52">
        <v>9.8000000000000007</v>
      </c>
    </row>
    <row r="2109" spans="1:10" x14ac:dyDescent="0.15">
      <c r="A2109" s="1">
        <v>43025</v>
      </c>
      <c r="B2109" s="24" t="s">
        <v>79</v>
      </c>
      <c r="C2109" s="27">
        <v>0.62182870370370369</v>
      </c>
      <c r="D2109" s="25" t="s">
        <v>48</v>
      </c>
      <c r="E2109" s="25" t="s">
        <v>49</v>
      </c>
      <c r="F2109" s="52">
        <v>1</v>
      </c>
      <c r="G2109" s="52">
        <v>3743</v>
      </c>
      <c r="H2109" s="53">
        <f t="shared" si="64"/>
        <v>3743</v>
      </c>
      <c r="I2109" s="1">
        <f t="shared" si="65"/>
        <v>43025</v>
      </c>
      <c r="J2109" s="52">
        <v>2.2000000000000002</v>
      </c>
    </row>
    <row r="2110" spans="1:10" x14ac:dyDescent="0.15">
      <c r="A2110" s="1">
        <v>43025</v>
      </c>
      <c r="B2110" s="24" t="s">
        <v>79</v>
      </c>
      <c r="C2110" s="27">
        <v>0.62182870370370369</v>
      </c>
      <c r="D2110" s="25" t="s">
        <v>48</v>
      </c>
      <c r="E2110" s="25" t="s">
        <v>49</v>
      </c>
      <c r="F2110" s="52">
        <v>1</v>
      </c>
      <c r="G2110" s="52">
        <v>3743</v>
      </c>
      <c r="H2110" s="53">
        <f t="shared" si="64"/>
        <v>3743</v>
      </c>
      <c r="I2110" s="1">
        <f t="shared" si="65"/>
        <v>43025</v>
      </c>
      <c r="J2110" s="52">
        <v>2.2000000000000002</v>
      </c>
    </row>
    <row r="2111" spans="1:10" x14ac:dyDescent="0.15">
      <c r="A2111" s="1">
        <v>43025</v>
      </c>
      <c r="B2111" s="24" t="s">
        <v>79</v>
      </c>
      <c r="C2111" s="27">
        <v>0.62184027777777773</v>
      </c>
      <c r="D2111" s="25" t="s">
        <v>48</v>
      </c>
      <c r="E2111" s="25" t="s">
        <v>49</v>
      </c>
      <c r="F2111" s="52">
        <v>2</v>
      </c>
      <c r="G2111" s="52">
        <v>3743</v>
      </c>
      <c r="H2111" s="53">
        <f t="shared" si="64"/>
        <v>7486</v>
      </c>
      <c r="I2111" s="1">
        <f t="shared" si="65"/>
        <v>43025</v>
      </c>
      <c r="J2111" s="52">
        <v>4.4000000000000004</v>
      </c>
    </row>
    <row r="2112" spans="1:10" x14ac:dyDescent="0.15">
      <c r="A2112" s="1">
        <v>43025</v>
      </c>
      <c r="B2112" s="24" t="s">
        <v>79</v>
      </c>
      <c r="C2112" s="27">
        <v>0.62184027777777773</v>
      </c>
      <c r="D2112" s="25" t="s">
        <v>48</v>
      </c>
      <c r="E2112" s="25" t="s">
        <v>49</v>
      </c>
      <c r="F2112" s="52">
        <v>3</v>
      </c>
      <c r="G2112" s="52">
        <v>3743</v>
      </c>
      <c r="H2112" s="53">
        <f t="shared" si="64"/>
        <v>11229</v>
      </c>
      <c r="I2112" s="1">
        <f t="shared" si="65"/>
        <v>43025</v>
      </c>
      <c r="J2112" s="52">
        <v>6.6</v>
      </c>
    </row>
    <row r="2113" spans="1:10" x14ac:dyDescent="0.15">
      <c r="A2113" s="1">
        <v>43025</v>
      </c>
      <c r="B2113" s="24" t="s">
        <v>79</v>
      </c>
      <c r="C2113" s="27">
        <v>0.62185185185185188</v>
      </c>
      <c r="D2113" s="25" t="s">
        <v>48</v>
      </c>
      <c r="E2113" s="25" t="s">
        <v>49</v>
      </c>
      <c r="F2113" s="52">
        <v>1</v>
      </c>
      <c r="G2113" s="52">
        <v>3742</v>
      </c>
      <c r="H2113" s="53">
        <f t="shared" si="64"/>
        <v>3742</v>
      </c>
      <c r="I2113" s="1">
        <f t="shared" si="65"/>
        <v>43025</v>
      </c>
      <c r="J2113" s="52">
        <v>2.2000000000000002</v>
      </c>
    </row>
    <row r="2114" spans="1:10" x14ac:dyDescent="0.15">
      <c r="A2114" s="1">
        <v>43025</v>
      </c>
      <c r="B2114" s="24" t="s">
        <v>79</v>
      </c>
      <c r="C2114" s="27">
        <v>0.62186342592592592</v>
      </c>
      <c r="D2114" s="25" t="s">
        <v>48</v>
      </c>
      <c r="E2114" s="25" t="s">
        <v>49</v>
      </c>
      <c r="F2114" s="52">
        <v>2</v>
      </c>
      <c r="G2114" s="52">
        <v>3742</v>
      </c>
      <c r="H2114" s="53">
        <f t="shared" ref="H2114:H2177" si="66">G2114*F2114</f>
        <v>7484</v>
      </c>
      <c r="I2114" s="1">
        <f t="shared" ref="I2114:I2177" si="67">IF(C2114&gt;0.7046875,WORKDAY(A2114,-1),A2114)</f>
        <v>43025</v>
      </c>
      <c r="J2114" s="52">
        <v>4.4000000000000004</v>
      </c>
    </row>
    <row r="2115" spans="1:10" x14ac:dyDescent="0.15">
      <c r="A2115" s="1">
        <v>43025</v>
      </c>
      <c r="B2115" s="24" t="s">
        <v>79</v>
      </c>
      <c r="C2115" s="27">
        <v>0.62187500000000007</v>
      </c>
      <c r="D2115" s="25" t="s">
        <v>48</v>
      </c>
      <c r="E2115" s="25" t="s">
        <v>49</v>
      </c>
      <c r="F2115" s="52">
        <v>2</v>
      </c>
      <c r="G2115" s="52">
        <v>3742</v>
      </c>
      <c r="H2115" s="53">
        <f t="shared" si="66"/>
        <v>7484</v>
      </c>
      <c r="I2115" s="1">
        <f t="shared" si="67"/>
        <v>43025</v>
      </c>
      <c r="J2115" s="52">
        <v>4.4000000000000004</v>
      </c>
    </row>
    <row r="2116" spans="1:10" x14ac:dyDescent="0.15">
      <c r="A2116" s="1">
        <v>43025</v>
      </c>
      <c r="B2116" s="24" t="s">
        <v>79</v>
      </c>
      <c r="C2116" s="27">
        <v>0.62188657407407411</v>
      </c>
      <c r="D2116" s="25" t="s">
        <v>48</v>
      </c>
      <c r="E2116" s="25" t="s">
        <v>49</v>
      </c>
      <c r="F2116" s="52">
        <v>5</v>
      </c>
      <c r="G2116" s="52">
        <v>3742</v>
      </c>
      <c r="H2116" s="53">
        <f t="shared" si="66"/>
        <v>18710</v>
      </c>
      <c r="I2116" s="1">
        <f t="shared" si="67"/>
        <v>43025</v>
      </c>
      <c r="J2116" s="52">
        <v>11</v>
      </c>
    </row>
    <row r="2117" spans="1:10" x14ac:dyDescent="0.15">
      <c r="A2117" s="1">
        <v>43025</v>
      </c>
      <c r="B2117" s="24" t="s">
        <v>79</v>
      </c>
      <c r="C2117" s="27">
        <v>0.62438657407407405</v>
      </c>
      <c r="D2117" s="25" t="s">
        <v>50</v>
      </c>
      <c r="E2117" s="25" t="s">
        <v>47</v>
      </c>
      <c r="F2117" s="52">
        <v>1</v>
      </c>
      <c r="G2117" s="52">
        <v>3749</v>
      </c>
      <c r="H2117" s="53">
        <f t="shared" si="66"/>
        <v>3749</v>
      </c>
      <c r="I2117" s="1">
        <f t="shared" si="67"/>
        <v>43025</v>
      </c>
      <c r="J2117" s="52">
        <v>2.2000000000000002</v>
      </c>
    </row>
    <row r="2118" spans="1:10" x14ac:dyDescent="0.15">
      <c r="A2118" s="1">
        <v>43025</v>
      </c>
      <c r="B2118" s="24" t="s">
        <v>79</v>
      </c>
      <c r="C2118" s="27">
        <v>0.62439814814814809</v>
      </c>
      <c r="D2118" s="25" t="s">
        <v>50</v>
      </c>
      <c r="E2118" s="25" t="s">
        <v>47</v>
      </c>
      <c r="F2118" s="52">
        <v>5</v>
      </c>
      <c r="G2118" s="52">
        <v>3749</v>
      </c>
      <c r="H2118" s="53">
        <f t="shared" si="66"/>
        <v>18745</v>
      </c>
      <c r="I2118" s="1">
        <f t="shared" si="67"/>
        <v>43025</v>
      </c>
      <c r="J2118" s="52">
        <v>11</v>
      </c>
    </row>
    <row r="2119" spans="1:10" x14ac:dyDescent="0.15">
      <c r="A2119" s="1">
        <v>43025</v>
      </c>
      <c r="B2119" s="24" t="s">
        <v>79</v>
      </c>
      <c r="C2119" s="27">
        <v>0.62440972222222224</v>
      </c>
      <c r="D2119" s="25" t="s">
        <v>50</v>
      </c>
      <c r="E2119" s="25" t="s">
        <v>47</v>
      </c>
      <c r="F2119" s="52">
        <v>3</v>
      </c>
      <c r="G2119" s="52">
        <v>3748</v>
      </c>
      <c r="H2119" s="53">
        <f t="shared" si="66"/>
        <v>11244</v>
      </c>
      <c r="I2119" s="1">
        <f t="shared" si="67"/>
        <v>43025</v>
      </c>
      <c r="J2119" s="52">
        <v>6.6</v>
      </c>
    </row>
    <row r="2120" spans="1:10" x14ac:dyDescent="0.15">
      <c r="A2120" s="1">
        <v>43025</v>
      </c>
      <c r="B2120" s="24" t="s">
        <v>79</v>
      </c>
      <c r="C2120" s="27">
        <v>0.62440972222222224</v>
      </c>
      <c r="D2120" s="25" t="s">
        <v>50</v>
      </c>
      <c r="E2120" s="25" t="s">
        <v>47</v>
      </c>
      <c r="F2120" s="52">
        <v>1</v>
      </c>
      <c r="G2120" s="52">
        <v>3749</v>
      </c>
      <c r="H2120" s="53">
        <f t="shared" si="66"/>
        <v>3749</v>
      </c>
      <c r="I2120" s="1">
        <f t="shared" si="67"/>
        <v>43025</v>
      </c>
      <c r="J2120" s="52">
        <v>2.2000000000000002</v>
      </c>
    </row>
    <row r="2121" spans="1:10" x14ac:dyDescent="0.15">
      <c r="A2121" s="1">
        <v>43025</v>
      </c>
      <c r="B2121" s="24" t="s">
        <v>80</v>
      </c>
      <c r="C2121" s="27">
        <v>0.62439814814814809</v>
      </c>
      <c r="D2121" s="25" t="s">
        <v>48</v>
      </c>
      <c r="E2121" s="25" t="s">
        <v>49</v>
      </c>
      <c r="F2121" s="52">
        <v>1</v>
      </c>
      <c r="G2121" s="52">
        <v>3742</v>
      </c>
      <c r="H2121" s="53">
        <f t="shared" si="66"/>
        <v>3742</v>
      </c>
      <c r="I2121" s="1">
        <f t="shared" si="67"/>
        <v>43025</v>
      </c>
      <c r="J2121" s="52">
        <v>4.1162000000000001</v>
      </c>
    </row>
    <row r="2122" spans="1:10" x14ac:dyDescent="0.15">
      <c r="A2122" s="1">
        <v>43025</v>
      </c>
      <c r="B2122" s="24" t="s">
        <v>79</v>
      </c>
      <c r="C2122" s="27">
        <v>0.6244791666666667</v>
      </c>
      <c r="D2122" s="25" t="s">
        <v>48</v>
      </c>
      <c r="E2122" s="25" t="s">
        <v>49</v>
      </c>
      <c r="F2122" s="52">
        <v>2</v>
      </c>
      <c r="G2122" s="52">
        <v>3745</v>
      </c>
      <c r="H2122" s="53">
        <f t="shared" si="66"/>
        <v>7490</v>
      </c>
      <c r="I2122" s="1">
        <f t="shared" si="67"/>
        <v>43025</v>
      </c>
      <c r="J2122" s="52">
        <v>4.4000000000000004</v>
      </c>
    </row>
    <row r="2123" spans="1:10" x14ac:dyDescent="0.15">
      <c r="A2123" s="1">
        <v>43025</v>
      </c>
      <c r="B2123" s="24" t="s">
        <v>79</v>
      </c>
      <c r="C2123" s="27">
        <v>0.62449074074074074</v>
      </c>
      <c r="D2123" s="25" t="s">
        <v>48</v>
      </c>
      <c r="E2123" s="25" t="s">
        <v>49</v>
      </c>
      <c r="F2123" s="52">
        <v>1</v>
      </c>
      <c r="G2123" s="52">
        <v>3745</v>
      </c>
      <c r="H2123" s="53">
        <f t="shared" si="66"/>
        <v>3745</v>
      </c>
      <c r="I2123" s="1">
        <f t="shared" si="67"/>
        <v>43025</v>
      </c>
      <c r="J2123" s="52">
        <v>2.2000000000000002</v>
      </c>
    </row>
    <row r="2124" spans="1:10" x14ac:dyDescent="0.15">
      <c r="A2124" s="1">
        <v>43025</v>
      </c>
      <c r="B2124" s="24" t="s">
        <v>79</v>
      </c>
      <c r="C2124" s="27">
        <v>0.62458333333333338</v>
      </c>
      <c r="D2124" s="25" t="s">
        <v>50</v>
      </c>
      <c r="E2124" s="25" t="s">
        <v>47</v>
      </c>
      <c r="F2124" s="52">
        <v>4</v>
      </c>
      <c r="G2124" s="52">
        <v>3748</v>
      </c>
      <c r="H2124" s="53">
        <f t="shared" si="66"/>
        <v>14992</v>
      </c>
      <c r="I2124" s="1">
        <f t="shared" si="67"/>
        <v>43025</v>
      </c>
      <c r="J2124" s="52">
        <v>8.8000000000000007</v>
      </c>
    </row>
    <row r="2125" spans="1:10" x14ac:dyDescent="0.15">
      <c r="A2125" s="1">
        <v>43025</v>
      </c>
      <c r="B2125" s="24" t="s">
        <v>79</v>
      </c>
      <c r="C2125" s="27">
        <v>0.62465277777777783</v>
      </c>
      <c r="D2125" s="25" t="s">
        <v>48</v>
      </c>
      <c r="E2125" s="25" t="s">
        <v>49</v>
      </c>
      <c r="F2125" s="52">
        <v>4</v>
      </c>
      <c r="G2125" s="52">
        <v>3746</v>
      </c>
      <c r="H2125" s="53">
        <f t="shared" si="66"/>
        <v>14984</v>
      </c>
      <c r="I2125" s="1">
        <f t="shared" si="67"/>
        <v>43025</v>
      </c>
      <c r="J2125" s="52">
        <v>8.8000000000000007</v>
      </c>
    </row>
    <row r="2126" spans="1:10" x14ac:dyDescent="0.15">
      <c r="A2126" s="1">
        <v>43026</v>
      </c>
      <c r="B2126" s="24" t="s">
        <v>79</v>
      </c>
      <c r="C2126" s="27">
        <v>0.41193287037037035</v>
      </c>
      <c r="D2126" s="25" t="s">
        <v>48</v>
      </c>
      <c r="E2126" s="25" t="s">
        <v>49</v>
      </c>
      <c r="F2126" s="52">
        <v>5</v>
      </c>
      <c r="G2126" s="52">
        <v>3719</v>
      </c>
      <c r="H2126" s="53">
        <f t="shared" si="66"/>
        <v>18595</v>
      </c>
      <c r="I2126" s="1">
        <f t="shared" si="67"/>
        <v>43026</v>
      </c>
      <c r="J2126" s="52">
        <v>11</v>
      </c>
    </row>
    <row r="2127" spans="1:10" x14ac:dyDescent="0.15">
      <c r="A2127" s="1">
        <v>43026</v>
      </c>
      <c r="B2127" s="24" t="s">
        <v>79</v>
      </c>
      <c r="C2127" s="27">
        <v>0.41194444444444445</v>
      </c>
      <c r="D2127" s="25" t="s">
        <v>48</v>
      </c>
      <c r="E2127" s="25" t="s">
        <v>49</v>
      </c>
      <c r="F2127" s="52">
        <v>2</v>
      </c>
      <c r="G2127" s="52">
        <v>3719</v>
      </c>
      <c r="H2127" s="53">
        <f t="shared" si="66"/>
        <v>7438</v>
      </c>
      <c r="I2127" s="1">
        <f t="shared" si="67"/>
        <v>43026</v>
      </c>
      <c r="J2127" s="52">
        <v>4.4000000000000004</v>
      </c>
    </row>
    <row r="2128" spans="1:10" x14ac:dyDescent="0.15">
      <c r="A2128" s="1">
        <v>43026</v>
      </c>
      <c r="B2128" s="24" t="s">
        <v>79</v>
      </c>
      <c r="C2128" s="27">
        <v>0.41194444444444445</v>
      </c>
      <c r="D2128" s="25" t="s">
        <v>48</v>
      </c>
      <c r="E2128" s="25" t="s">
        <v>49</v>
      </c>
      <c r="F2128" s="52">
        <v>1</v>
      </c>
      <c r="G2128" s="52">
        <v>3719</v>
      </c>
      <c r="H2128" s="53">
        <f t="shared" si="66"/>
        <v>3719</v>
      </c>
      <c r="I2128" s="1">
        <f t="shared" si="67"/>
        <v>43026</v>
      </c>
      <c r="J2128" s="52">
        <v>2.2000000000000002</v>
      </c>
    </row>
    <row r="2129" spans="1:10" x14ac:dyDescent="0.15">
      <c r="A2129" s="1">
        <v>43026</v>
      </c>
      <c r="B2129" s="24" t="s">
        <v>79</v>
      </c>
      <c r="C2129" s="27">
        <v>0.41194444444444445</v>
      </c>
      <c r="D2129" s="25" t="s">
        <v>48</v>
      </c>
      <c r="E2129" s="25" t="s">
        <v>49</v>
      </c>
      <c r="F2129" s="52">
        <v>2</v>
      </c>
      <c r="G2129" s="52">
        <v>3719</v>
      </c>
      <c r="H2129" s="53">
        <f t="shared" si="66"/>
        <v>7438</v>
      </c>
      <c r="I2129" s="1">
        <f t="shared" si="67"/>
        <v>43026</v>
      </c>
      <c r="J2129" s="52">
        <v>4.4000000000000004</v>
      </c>
    </row>
    <row r="2130" spans="1:10" x14ac:dyDescent="0.15">
      <c r="A2130" s="1">
        <v>43026</v>
      </c>
      <c r="B2130" s="24" t="s">
        <v>79</v>
      </c>
      <c r="C2130" s="27">
        <v>0.41195601851851849</v>
      </c>
      <c r="D2130" s="25" t="s">
        <v>48</v>
      </c>
      <c r="E2130" s="25" t="s">
        <v>49</v>
      </c>
      <c r="F2130" s="52">
        <v>3</v>
      </c>
      <c r="G2130" s="52">
        <v>3719</v>
      </c>
      <c r="H2130" s="53">
        <f t="shared" si="66"/>
        <v>11157</v>
      </c>
      <c r="I2130" s="1">
        <f t="shared" si="67"/>
        <v>43026</v>
      </c>
      <c r="J2130" s="52">
        <v>6.6</v>
      </c>
    </row>
    <row r="2131" spans="1:10" x14ac:dyDescent="0.15">
      <c r="A2131" s="1">
        <v>43026</v>
      </c>
      <c r="B2131" s="24" t="s">
        <v>79</v>
      </c>
      <c r="C2131" s="27">
        <v>0.41195601851851849</v>
      </c>
      <c r="D2131" s="25" t="s">
        <v>48</v>
      </c>
      <c r="E2131" s="25" t="s">
        <v>49</v>
      </c>
      <c r="F2131" s="52">
        <v>1</v>
      </c>
      <c r="G2131" s="52">
        <v>3719</v>
      </c>
      <c r="H2131" s="53">
        <f t="shared" si="66"/>
        <v>3719</v>
      </c>
      <c r="I2131" s="1">
        <f t="shared" si="67"/>
        <v>43026</v>
      </c>
      <c r="J2131" s="52">
        <v>2.2000000000000002</v>
      </c>
    </row>
    <row r="2132" spans="1:10" x14ac:dyDescent="0.15">
      <c r="A2132" s="1">
        <v>43026</v>
      </c>
      <c r="B2132" s="24" t="s">
        <v>79</v>
      </c>
      <c r="C2132" s="27">
        <v>0.41195601851851849</v>
      </c>
      <c r="D2132" s="25" t="s">
        <v>48</v>
      </c>
      <c r="E2132" s="25" t="s">
        <v>49</v>
      </c>
      <c r="F2132" s="52">
        <v>1</v>
      </c>
      <c r="G2132" s="52">
        <v>3719</v>
      </c>
      <c r="H2132" s="53">
        <f t="shared" si="66"/>
        <v>3719</v>
      </c>
      <c r="I2132" s="1">
        <f t="shared" si="67"/>
        <v>43026</v>
      </c>
      <c r="J2132" s="52">
        <v>2.2000000000000002</v>
      </c>
    </row>
    <row r="2133" spans="1:10" x14ac:dyDescent="0.15">
      <c r="A2133" s="1">
        <v>43026</v>
      </c>
      <c r="B2133" s="24" t="s">
        <v>79</v>
      </c>
      <c r="C2133" s="27">
        <v>0.41196759259259258</v>
      </c>
      <c r="D2133" s="25" t="s">
        <v>48</v>
      </c>
      <c r="E2133" s="25" t="s">
        <v>49</v>
      </c>
      <c r="F2133" s="52">
        <v>5</v>
      </c>
      <c r="G2133" s="52">
        <v>3719</v>
      </c>
      <c r="H2133" s="53">
        <f t="shared" si="66"/>
        <v>18595</v>
      </c>
      <c r="I2133" s="1">
        <f t="shared" si="67"/>
        <v>43026</v>
      </c>
      <c r="J2133" s="52">
        <v>11</v>
      </c>
    </row>
    <row r="2134" spans="1:10" x14ac:dyDescent="0.15">
      <c r="A2134" s="1">
        <v>43026</v>
      </c>
      <c r="B2134" s="24" t="s">
        <v>80</v>
      </c>
      <c r="C2134" s="27">
        <v>0.57966435185185183</v>
      </c>
      <c r="D2134" s="25" t="s">
        <v>48</v>
      </c>
      <c r="E2134" s="25" t="s">
        <v>49</v>
      </c>
      <c r="F2134" s="52">
        <v>1</v>
      </c>
      <c r="G2134" s="52">
        <v>3710</v>
      </c>
      <c r="H2134" s="53">
        <f t="shared" si="66"/>
        <v>3710</v>
      </c>
      <c r="I2134" s="1">
        <f t="shared" si="67"/>
        <v>43026</v>
      </c>
      <c r="J2134" s="52">
        <v>4.0810000000000004</v>
      </c>
    </row>
    <row r="2135" spans="1:10" x14ac:dyDescent="0.15">
      <c r="A2135" s="1">
        <v>43026</v>
      </c>
      <c r="B2135" s="24" t="s">
        <v>80</v>
      </c>
      <c r="C2135" s="27">
        <v>0.57966435185185183</v>
      </c>
      <c r="D2135" s="25" t="s">
        <v>48</v>
      </c>
      <c r="E2135" s="25" t="s">
        <v>49</v>
      </c>
      <c r="F2135" s="52">
        <v>1</v>
      </c>
      <c r="G2135" s="52">
        <v>3710</v>
      </c>
      <c r="H2135" s="53">
        <f t="shared" si="66"/>
        <v>3710</v>
      </c>
      <c r="I2135" s="1">
        <f t="shared" si="67"/>
        <v>43026</v>
      </c>
      <c r="J2135" s="52">
        <v>4.0810000000000004</v>
      </c>
    </row>
    <row r="2136" spans="1:10" x14ac:dyDescent="0.15">
      <c r="A2136" s="1">
        <v>43026</v>
      </c>
      <c r="B2136" s="24" t="s">
        <v>80</v>
      </c>
      <c r="C2136" s="27">
        <v>0.57966435185185183</v>
      </c>
      <c r="D2136" s="25" t="s">
        <v>48</v>
      </c>
      <c r="E2136" s="25" t="s">
        <v>49</v>
      </c>
      <c r="F2136" s="52">
        <v>3</v>
      </c>
      <c r="G2136" s="52">
        <v>3710</v>
      </c>
      <c r="H2136" s="53">
        <f t="shared" si="66"/>
        <v>11130</v>
      </c>
      <c r="I2136" s="1">
        <f t="shared" si="67"/>
        <v>43026</v>
      </c>
      <c r="J2136" s="52">
        <v>12.243</v>
      </c>
    </row>
    <row r="2137" spans="1:10" x14ac:dyDescent="0.15">
      <c r="A2137" s="1">
        <v>43026</v>
      </c>
      <c r="B2137" s="24" t="s">
        <v>80</v>
      </c>
      <c r="C2137" s="27">
        <v>0.62468749999999995</v>
      </c>
      <c r="D2137" s="25" t="s">
        <v>48</v>
      </c>
      <c r="E2137" s="25" t="s">
        <v>49</v>
      </c>
      <c r="F2137" s="52">
        <v>2</v>
      </c>
      <c r="G2137" s="52">
        <v>3702</v>
      </c>
      <c r="H2137" s="53">
        <f t="shared" si="66"/>
        <v>7404</v>
      </c>
      <c r="I2137" s="1">
        <f t="shared" si="67"/>
        <v>43026</v>
      </c>
      <c r="J2137" s="52">
        <v>8.1443999999999992</v>
      </c>
    </row>
    <row r="2138" spans="1:10" x14ac:dyDescent="0.15">
      <c r="A2138" s="1">
        <v>43026</v>
      </c>
      <c r="B2138" s="24" t="s">
        <v>80</v>
      </c>
      <c r="C2138" s="27">
        <v>0.6247800925925926</v>
      </c>
      <c r="D2138" s="25" t="s">
        <v>48</v>
      </c>
      <c r="E2138" s="25" t="s">
        <v>49</v>
      </c>
      <c r="F2138" s="52">
        <v>2</v>
      </c>
      <c r="G2138" s="52">
        <v>3690</v>
      </c>
      <c r="H2138" s="53">
        <f t="shared" si="66"/>
        <v>7380</v>
      </c>
      <c r="I2138" s="1">
        <f t="shared" si="67"/>
        <v>43026</v>
      </c>
      <c r="J2138" s="52">
        <v>8.1180000000000003</v>
      </c>
    </row>
    <row r="2139" spans="1:10" x14ac:dyDescent="0.15">
      <c r="A2139" s="1">
        <v>43026</v>
      </c>
      <c r="B2139" s="24" t="s">
        <v>78</v>
      </c>
      <c r="C2139" s="27">
        <v>0.62479166666666663</v>
      </c>
      <c r="D2139" s="25" t="s">
        <v>48</v>
      </c>
      <c r="E2139" s="25" t="s">
        <v>49</v>
      </c>
      <c r="F2139" s="52">
        <v>2</v>
      </c>
      <c r="G2139" s="52">
        <v>15150</v>
      </c>
      <c r="H2139" s="53">
        <f t="shared" si="66"/>
        <v>30300</v>
      </c>
      <c r="I2139" s="1">
        <f t="shared" si="67"/>
        <v>43026</v>
      </c>
      <c r="J2139" s="52">
        <v>9.8000000000000007</v>
      </c>
    </row>
    <row r="2140" spans="1:10" x14ac:dyDescent="0.15">
      <c r="A2140" s="1">
        <v>43026</v>
      </c>
      <c r="B2140" s="24" t="s">
        <v>79</v>
      </c>
      <c r="C2140" s="27">
        <v>0.62481481481481482</v>
      </c>
      <c r="D2140" s="25" t="s">
        <v>48</v>
      </c>
      <c r="E2140" s="25" t="s">
        <v>49</v>
      </c>
      <c r="F2140" s="52">
        <v>1</v>
      </c>
      <c r="G2140" s="52">
        <v>3729</v>
      </c>
      <c r="H2140" s="53">
        <f t="shared" si="66"/>
        <v>3729</v>
      </c>
      <c r="I2140" s="1">
        <f t="shared" si="67"/>
        <v>43026</v>
      </c>
      <c r="J2140" s="52">
        <v>2.2000000000000002</v>
      </c>
    </row>
    <row r="2141" spans="1:10" x14ac:dyDescent="0.15">
      <c r="A2141" s="1">
        <v>43026</v>
      </c>
      <c r="B2141" s="24" t="s">
        <v>79</v>
      </c>
      <c r="C2141" s="27">
        <v>0.62481481481481482</v>
      </c>
      <c r="D2141" s="25" t="s">
        <v>48</v>
      </c>
      <c r="E2141" s="25" t="s">
        <v>49</v>
      </c>
      <c r="F2141" s="52">
        <v>4</v>
      </c>
      <c r="G2141" s="52">
        <v>3729</v>
      </c>
      <c r="H2141" s="53">
        <f t="shared" si="66"/>
        <v>14916</v>
      </c>
      <c r="I2141" s="1">
        <f t="shared" si="67"/>
        <v>43026</v>
      </c>
      <c r="J2141" s="52">
        <v>8.8000000000000007</v>
      </c>
    </row>
    <row r="2142" spans="1:10" x14ac:dyDescent="0.15">
      <c r="A2142" s="1">
        <v>43027</v>
      </c>
      <c r="B2142" s="24" t="s">
        <v>80</v>
      </c>
      <c r="C2142" s="27">
        <v>0.9526041666666667</v>
      </c>
      <c r="D2142" s="25" t="s">
        <v>48</v>
      </c>
      <c r="E2142" s="25" t="s">
        <v>49</v>
      </c>
      <c r="F2142" s="52">
        <v>5</v>
      </c>
      <c r="G2142" s="52">
        <v>3621</v>
      </c>
      <c r="H2142" s="53">
        <f t="shared" si="66"/>
        <v>18105</v>
      </c>
      <c r="I2142" s="1">
        <f t="shared" si="67"/>
        <v>43026</v>
      </c>
      <c r="J2142" s="52">
        <v>19.915500000000002</v>
      </c>
    </row>
    <row r="2143" spans="1:10" x14ac:dyDescent="0.15">
      <c r="A2143" s="1">
        <v>43027</v>
      </c>
      <c r="B2143" s="24" t="s">
        <v>80</v>
      </c>
      <c r="C2143" s="27">
        <v>0.95261574074074085</v>
      </c>
      <c r="D2143" s="25" t="s">
        <v>48</v>
      </c>
      <c r="E2143" s="25" t="s">
        <v>49</v>
      </c>
      <c r="F2143" s="52">
        <v>1</v>
      </c>
      <c r="G2143" s="52">
        <v>3621</v>
      </c>
      <c r="H2143" s="53">
        <f t="shared" si="66"/>
        <v>3621</v>
      </c>
      <c r="I2143" s="1">
        <f t="shared" si="67"/>
        <v>43026</v>
      </c>
      <c r="J2143" s="52">
        <v>3.9830999999999999</v>
      </c>
    </row>
    <row r="2144" spans="1:10" x14ac:dyDescent="0.15">
      <c r="A2144" s="1">
        <v>43027</v>
      </c>
      <c r="B2144" s="24" t="s">
        <v>80</v>
      </c>
      <c r="C2144" s="27">
        <v>0.95261574074074085</v>
      </c>
      <c r="D2144" s="25" t="s">
        <v>48</v>
      </c>
      <c r="E2144" s="25" t="s">
        <v>49</v>
      </c>
      <c r="F2144" s="52">
        <v>1</v>
      </c>
      <c r="G2144" s="52">
        <v>3621</v>
      </c>
      <c r="H2144" s="53">
        <f t="shared" si="66"/>
        <v>3621</v>
      </c>
      <c r="I2144" s="1">
        <f t="shared" si="67"/>
        <v>43026</v>
      </c>
      <c r="J2144" s="52">
        <v>3.9830999999999999</v>
      </c>
    </row>
    <row r="2145" spans="1:10" x14ac:dyDescent="0.15">
      <c r="A2145" s="1">
        <v>43027</v>
      </c>
      <c r="B2145" s="24" t="s">
        <v>80</v>
      </c>
      <c r="C2145" s="27">
        <v>0.95261574074074085</v>
      </c>
      <c r="D2145" s="25" t="s">
        <v>48</v>
      </c>
      <c r="E2145" s="25" t="s">
        <v>49</v>
      </c>
      <c r="F2145" s="52">
        <v>1</v>
      </c>
      <c r="G2145" s="52">
        <v>3621</v>
      </c>
      <c r="H2145" s="53">
        <f t="shared" si="66"/>
        <v>3621</v>
      </c>
      <c r="I2145" s="1">
        <f t="shared" si="67"/>
        <v>43026</v>
      </c>
      <c r="J2145" s="52">
        <v>3.9830999999999999</v>
      </c>
    </row>
    <row r="2146" spans="1:10" x14ac:dyDescent="0.15">
      <c r="A2146" s="1">
        <v>43027</v>
      </c>
      <c r="B2146" s="24" t="s">
        <v>80</v>
      </c>
      <c r="C2146" s="27">
        <v>0.95261574074074085</v>
      </c>
      <c r="D2146" s="25" t="s">
        <v>48</v>
      </c>
      <c r="E2146" s="25" t="s">
        <v>49</v>
      </c>
      <c r="F2146" s="52">
        <v>1</v>
      </c>
      <c r="G2146" s="52">
        <v>3621</v>
      </c>
      <c r="H2146" s="53">
        <f t="shared" si="66"/>
        <v>3621</v>
      </c>
      <c r="I2146" s="1">
        <f t="shared" si="67"/>
        <v>43026</v>
      </c>
      <c r="J2146" s="52">
        <v>3.9830999999999999</v>
      </c>
    </row>
    <row r="2147" spans="1:10" x14ac:dyDescent="0.15">
      <c r="A2147" s="1">
        <v>43027</v>
      </c>
      <c r="B2147" s="24" t="s">
        <v>80</v>
      </c>
      <c r="C2147" s="27">
        <v>0.95261574074074085</v>
      </c>
      <c r="D2147" s="25" t="s">
        <v>48</v>
      </c>
      <c r="E2147" s="25" t="s">
        <v>49</v>
      </c>
      <c r="F2147" s="52">
        <v>1</v>
      </c>
      <c r="G2147" s="52">
        <v>3621</v>
      </c>
      <c r="H2147" s="53">
        <f t="shared" si="66"/>
        <v>3621</v>
      </c>
      <c r="I2147" s="1">
        <f t="shared" si="67"/>
        <v>43026</v>
      </c>
      <c r="J2147" s="52">
        <v>3.9830999999999999</v>
      </c>
    </row>
    <row r="2148" spans="1:10" x14ac:dyDescent="0.15">
      <c r="A2148" s="1">
        <v>43027</v>
      </c>
      <c r="B2148" s="24" t="s">
        <v>80</v>
      </c>
      <c r="C2148" s="27">
        <v>0.39520833333333333</v>
      </c>
      <c r="D2148" s="25" t="s">
        <v>48</v>
      </c>
      <c r="E2148" s="25" t="s">
        <v>49</v>
      </c>
      <c r="F2148" s="52">
        <v>2</v>
      </c>
      <c r="G2148" s="52">
        <v>3602</v>
      </c>
      <c r="H2148" s="53">
        <f t="shared" si="66"/>
        <v>7204</v>
      </c>
      <c r="I2148" s="1">
        <f t="shared" si="67"/>
        <v>43027</v>
      </c>
      <c r="J2148" s="52">
        <v>7.9244000000000003</v>
      </c>
    </row>
    <row r="2149" spans="1:10" x14ac:dyDescent="0.15">
      <c r="A2149" s="1">
        <v>43027</v>
      </c>
      <c r="B2149" s="24" t="s">
        <v>80</v>
      </c>
      <c r="C2149" s="27">
        <v>0.39520833333333333</v>
      </c>
      <c r="D2149" s="25" t="s">
        <v>48</v>
      </c>
      <c r="E2149" s="25" t="s">
        <v>49</v>
      </c>
      <c r="F2149" s="52">
        <v>1</v>
      </c>
      <c r="G2149" s="52">
        <v>3602</v>
      </c>
      <c r="H2149" s="53">
        <f t="shared" si="66"/>
        <v>3602</v>
      </c>
      <c r="I2149" s="1">
        <f t="shared" si="67"/>
        <v>43027</v>
      </c>
      <c r="J2149" s="52">
        <v>3.9622000000000002</v>
      </c>
    </row>
    <row r="2150" spans="1:10" x14ac:dyDescent="0.15">
      <c r="A2150" s="1">
        <v>43027</v>
      </c>
      <c r="B2150" s="24" t="s">
        <v>80</v>
      </c>
      <c r="C2150" s="27">
        <v>0.39520833333333333</v>
      </c>
      <c r="D2150" s="25" t="s">
        <v>48</v>
      </c>
      <c r="E2150" s="25" t="s">
        <v>49</v>
      </c>
      <c r="F2150" s="52">
        <v>2</v>
      </c>
      <c r="G2150" s="52">
        <v>3602</v>
      </c>
      <c r="H2150" s="53">
        <f t="shared" si="66"/>
        <v>7204</v>
      </c>
      <c r="I2150" s="1">
        <f t="shared" si="67"/>
        <v>43027</v>
      </c>
      <c r="J2150" s="52">
        <v>7.9244000000000003</v>
      </c>
    </row>
    <row r="2151" spans="1:10" x14ac:dyDescent="0.15">
      <c r="A2151" s="1">
        <v>43027</v>
      </c>
      <c r="B2151" s="24" t="s">
        <v>80</v>
      </c>
      <c r="C2151" s="27">
        <v>0.40098379629629632</v>
      </c>
      <c r="D2151" s="25" t="s">
        <v>48</v>
      </c>
      <c r="E2151" s="25" t="s">
        <v>49</v>
      </c>
      <c r="F2151" s="52">
        <v>2</v>
      </c>
      <c r="G2151" s="52">
        <v>3592</v>
      </c>
      <c r="H2151" s="53">
        <f t="shared" si="66"/>
        <v>7184</v>
      </c>
      <c r="I2151" s="1">
        <f t="shared" si="67"/>
        <v>43027</v>
      </c>
      <c r="J2151" s="52">
        <v>7.9024000000000001</v>
      </c>
    </row>
    <row r="2152" spans="1:10" x14ac:dyDescent="0.15">
      <c r="A2152" s="1">
        <v>43027</v>
      </c>
      <c r="B2152" s="24" t="s">
        <v>80</v>
      </c>
      <c r="C2152" s="27">
        <v>0.40098379629629632</v>
      </c>
      <c r="D2152" s="25" t="s">
        <v>48</v>
      </c>
      <c r="E2152" s="25" t="s">
        <v>49</v>
      </c>
      <c r="F2152" s="52">
        <v>1</v>
      </c>
      <c r="G2152" s="52">
        <v>3592</v>
      </c>
      <c r="H2152" s="53">
        <f t="shared" si="66"/>
        <v>3592</v>
      </c>
      <c r="I2152" s="1">
        <f t="shared" si="67"/>
        <v>43027</v>
      </c>
      <c r="J2152" s="52">
        <v>3.9512</v>
      </c>
    </row>
    <row r="2153" spans="1:10" x14ac:dyDescent="0.15">
      <c r="A2153" s="1">
        <v>43027</v>
      </c>
      <c r="B2153" s="24" t="s">
        <v>80</v>
      </c>
      <c r="C2153" s="27">
        <v>0.40098379629629632</v>
      </c>
      <c r="D2153" s="25" t="s">
        <v>48</v>
      </c>
      <c r="E2153" s="25" t="s">
        <v>49</v>
      </c>
      <c r="F2153" s="52">
        <v>1</v>
      </c>
      <c r="G2153" s="52">
        <v>3592</v>
      </c>
      <c r="H2153" s="53">
        <f t="shared" si="66"/>
        <v>3592</v>
      </c>
      <c r="I2153" s="1">
        <f t="shared" si="67"/>
        <v>43027</v>
      </c>
      <c r="J2153" s="52">
        <v>3.9512</v>
      </c>
    </row>
    <row r="2154" spans="1:10" x14ac:dyDescent="0.15">
      <c r="A2154" s="1">
        <v>43027</v>
      </c>
      <c r="B2154" s="24" t="s">
        <v>80</v>
      </c>
      <c r="C2154" s="27">
        <v>0.40098379629629632</v>
      </c>
      <c r="D2154" s="25" t="s">
        <v>48</v>
      </c>
      <c r="E2154" s="25" t="s">
        <v>49</v>
      </c>
      <c r="F2154" s="52">
        <v>1</v>
      </c>
      <c r="G2154" s="52">
        <v>3592</v>
      </c>
      <c r="H2154" s="53">
        <f t="shared" si="66"/>
        <v>3592</v>
      </c>
      <c r="I2154" s="1">
        <f t="shared" si="67"/>
        <v>43027</v>
      </c>
      <c r="J2154" s="52">
        <v>3.9512</v>
      </c>
    </row>
    <row r="2155" spans="1:10" x14ac:dyDescent="0.15">
      <c r="A2155" s="1">
        <v>43027</v>
      </c>
      <c r="B2155" s="24" t="s">
        <v>80</v>
      </c>
      <c r="C2155" s="27">
        <v>0.56520833333333331</v>
      </c>
      <c r="D2155" s="25" t="s">
        <v>50</v>
      </c>
      <c r="E2155" s="25" t="s">
        <v>47</v>
      </c>
      <c r="F2155" s="52">
        <v>5</v>
      </c>
      <c r="G2155" s="52">
        <v>3625</v>
      </c>
      <c r="H2155" s="53">
        <f t="shared" si="66"/>
        <v>18125</v>
      </c>
      <c r="I2155" s="1">
        <f t="shared" si="67"/>
        <v>43027</v>
      </c>
      <c r="J2155" s="52">
        <v>92.4375</v>
      </c>
    </row>
    <row r="2156" spans="1:10" x14ac:dyDescent="0.15">
      <c r="A2156" s="1">
        <v>43027</v>
      </c>
      <c r="B2156" s="24" t="s">
        <v>80</v>
      </c>
      <c r="C2156" s="27">
        <v>0.57123842592592589</v>
      </c>
      <c r="D2156" s="25" t="s">
        <v>50</v>
      </c>
      <c r="E2156" s="25" t="s">
        <v>47</v>
      </c>
      <c r="F2156" s="52">
        <v>5</v>
      </c>
      <c r="G2156" s="52">
        <v>3645</v>
      </c>
      <c r="H2156" s="53">
        <f t="shared" si="66"/>
        <v>18225</v>
      </c>
      <c r="I2156" s="1">
        <f t="shared" si="67"/>
        <v>43027</v>
      </c>
      <c r="J2156" s="52">
        <v>92.947500000000005</v>
      </c>
    </row>
    <row r="2157" spans="1:10" x14ac:dyDescent="0.15">
      <c r="A2157" s="1">
        <v>43027</v>
      </c>
      <c r="B2157" s="24" t="s">
        <v>80</v>
      </c>
      <c r="C2157" s="27">
        <v>0.59087962962962959</v>
      </c>
      <c r="D2157" s="25" t="s">
        <v>48</v>
      </c>
      <c r="E2157" s="25" t="s">
        <v>49</v>
      </c>
      <c r="F2157" s="52">
        <v>1</v>
      </c>
      <c r="G2157" s="52">
        <v>3615</v>
      </c>
      <c r="H2157" s="53">
        <f t="shared" si="66"/>
        <v>3615</v>
      </c>
      <c r="I2157" s="1">
        <f t="shared" si="67"/>
        <v>43027</v>
      </c>
      <c r="J2157" s="52">
        <v>3.9765000000000001</v>
      </c>
    </row>
    <row r="2158" spans="1:10" x14ac:dyDescent="0.15">
      <c r="A2158" s="1">
        <v>43027</v>
      </c>
      <c r="B2158" s="24" t="s">
        <v>80</v>
      </c>
      <c r="C2158" s="27">
        <v>0.59087962962962959</v>
      </c>
      <c r="D2158" s="25" t="s">
        <v>48</v>
      </c>
      <c r="E2158" s="25" t="s">
        <v>49</v>
      </c>
      <c r="F2158" s="52">
        <v>1</v>
      </c>
      <c r="G2158" s="52">
        <v>3615</v>
      </c>
      <c r="H2158" s="53">
        <f t="shared" si="66"/>
        <v>3615</v>
      </c>
      <c r="I2158" s="1">
        <f t="shared" si="67"/>
        <v>43027</v>
      </c>
      <c r="J2158" s="52">
        <v>3.9765000000000001</v>
      </c>
    </row>
    <row r="2159" spans="1:10" x14ac:dyDescent="0.15">
      <c r="A2159" s="1">
        <v>43027</v>
      </c>
      <c r="B2159" s="24" t="s">
        <v>80</v>
      </c>
      <c r="C2159" s="27">
        <v>0.59087962962962959</v>
      </c>
      <c r="D2159" s="25" t="s">
        <v>48</v>
      </c>
      <c r="E2159" s="25" t="s">
        <v>49</v>
      </c>
      <c r="F2159" s="52">
        <v>2</v>
      </c>
      <c r="G2159" s="52">
        <v>3615</v>
      </c>
      <c r="H2159" s="53">
        <f t="shared" si="66"/>
        <v>7230</v>
      </c>
      <c r="I2159" s="1">
        <f t="shared" si="67"/>
        <v>43027</v>
      </c>
      <c r="J2159" s="52">
        <v>7.9530000000000003</v>
      </c>
    </row>
    <row r="2160" spans="1:10" x14ac:dyDescent="0.15">
      <c r="A2160" s="1">
        <v>43027</v>
      </c>
      <c r="B2160" s="24" t="s">
        <v>80</v>
      </c>
      <c r="C2160" s="27">
        <v>0.59087962962962959</v>
      </c>
      <c r="D2160" s="25" t="s">
        <v>48</v>
      </c>
      <c r="E2160" s="25" t="s">
        <v>49</v>
      </c>
      <c r="F2160" s="52">
        <v>1</v>
      </c>
      <c r="G2160" s="52">
        <v>3615</v>
      </c>
      <c r="H2160" s="53">
        <f t="shared" si="66"/>
        <v>3615</v>
      </c>
      <c r="I2160" s="1">
        <f t="shared" si="67"/>
        <v>43027</v>
      </c>
      <c r="J2160" s="52">
        <v>3.9765000000000001</v>
      </c>
    </row>
    <row r="2161" spans="1:10" x14ac:dyDescent="0.15">
      <c r="A2161" s="1">
        <v>43027</v>
      </c>
      <c r="B2161" s="24" t="s">
        <v>80</v>
      </c>
      <c r="C2161" s="27">
        <v>0.59332175925925923</v>
      </c>
      <c r="D2161" s="25" t="s">
        <v>50</v>
      </c>
      <c r="E2161" s="25" t="s">
        <v>47</v>
      </c>
      <c r="F2161" s="52">
        <v>5</v>
      </c>
      <c r="G2161" s="52">
        <v>3641</v>
      </c>
      <c r="H2161" s="53">
        <f t="shared" si="66"/>
        <v>18205</v>
      </c>
      <c r="I2161" s="1">
        <f t="shared" si="67"/>
        <v>43027</v>
      </c>
      <c r="J2161" s="52">
        <v>92.845500000000001</v>
      </c>
    </row>
    <row r="2162" spans="1:10" x14ac:dyDescent="0.15">
      <c r="A2162" s="1">
        <v>43027</v>
      </c>
      <c r="B2162" s="24" t="s">
        <v>80</v>
      </c>
      <c r="C2162" s="27">
        <v>0.60206018518518511</v>
      </c>
      <c r="D2162" s="25" t="s">
        <v>48</v>
      </c>
      <c r="E2162" s="25" t="s">
        <v>49</v>
      </c>
      <c r="F2162" s="52">
        <v>5</v>
      </c>
      <c r="G2162" s="52">
        <v>3615</v>
      </c>
      <c r="H2162" s="53">
        <f t="shared" si="66"/>
        <v>18075</v>
      </c>
      <c r="I2162" s="1">
        <f t="shared" si="67"/>
        <v>43027</v>
      </c>
      <c r="J2162" s="52">
        <v>19.8825</v>
      </c>
    </row>
    <row r="2163" spans="1:10" x14ac:dyDescent="0.15">
      <c r="A2163" s="1">
        <v>43027</v>
      </c>
      <c r="B2163" s="24" t="s">
        <v>80</v>
      </c>
      <c r="C2163" s="27">
        <v>0.62376157407407407</v>
      </c>
      <c r="D2163" s="25" t="s">
        <v>48</v>
      </c>
      <c r="E2163" s="25" t="s">
        <v>49</v>
      </c>
      <c r="F2163" s="52">
        <v>1</v>
      </c>
      <c r="G2163" s="52">
        <v>3602</v>
      </c>
      <c r="H2163" s="53">
        <f t="shared" si="66"/>
        <v>3602</v>
      </c>
      <c r="I2163" s="1">
        <f t="shared" si="67"/>
        <v>43027</v>
      </c>
      <c r="J2163" s="52">
        <v>3.9622000000000002</v>
      </c>
    </row>
    <row r="2164" spans="1:10" x14ac:dyDescent="0.15">
      <c r="A2164" s="1">
        <v>43027</v>
      </c>
      <c r="B2164" s="24" t="s">
        <v>80</v>
      </c>
      <c r="C2164" s="27">
        <v>0.62376157407407407</v>
      </c>
      <c r="D2164" s="25" t="s">
        <v>48</v>
      </c>
      <c r="E2164" s="25" t="s">
        <v>49</v>
      </c>
      <c r="F2164" s="52">
        <v>3</v>
      </c>
      <c r="G2164" s="52">
        <v>3602</v>
      </c>
      <c r="H2164" s="53">
        <f t="shared" si="66"/>
        <v>10806</v>
      </c>
      <c r="I2164" s="1">
        <f t="shared" si="67"/>
        <v>43027</v>
      </c>
      <c r="J2164" s="52">
        <v>11.8866</v>
      </c>
    </row>
    <row r="2165" spans="1:10" x14ac:dyDescent="0.15">
      <c r="A2165" s="1">
        <v>43027</v>
      </c>
      <c r="B2165" s="24" t="s">
        <v>78</v>
      </c>
      <c r="C2165" s="27">
        <v>0.62378472222222225</v>
      </c>
      <c r="D2165" s="25" t="s">
        <v>48</v>
      </c>
      <c r="E2165" s="25" t="s">
        <v>49</v>
      </c>
      <c r="F2165" s="52">
        <v>1</v>
      </c>
      <c r="G2165" s="52">
        <v>15030</v>
      </c>
      <c r="H2165" s="53">
        <f t="shared" si="66"/>
        <v>15030</v>
      </c>
      <c r="I2165" s="1">
        <f t="shared" si="67"/>
        <v>43027</v>
      </c>
      <c r="J2165" s="52">
        <v>4.9000000000000004</v>
      </c>
    </row>
    <row r="2166" spans="1:10" x14ac:dyDescent="0.15">
      <c r="A2166" s="1">
        <v>43027</v>
      </c>
      <c r="B2166" s="24" t="s">
        <v>78</v>
      </c>
      <c r="C2166" s="27">
        <v>0.62378472222222225</v>
      </c>
      <c r="D2166" s="25" t="s">
        <v>48</v>
      </c>
      <c r="E2166" s="25" t="s">
        <v>49</v>
      </c>
      <c r="F2166" s="52">
        <v>3</v>
      </c>
      <c r="G2166" s="52">
        <v>15030</v>
      </c>
      <c r="H2166" s="53">
        <f t="shared" si="66"/>
        <v>45090</v>
      </c>
      <c r="I2166" s="1">
        <f t="shared" si="67"/>
        <v>43027</v>
      </c>
      <c r="J2166" s="52">
        <v>14.7</v>
      </c>
    </row>
    <row r="2167" spans="1:10" x14ac:dyDescent="0.15">
      <c r="A2167" s="1">
        <v>43027</v>
      </c>
      <c r="B2167" s="24" t="s">
        <v>78</v>
      </c>
      <c r="C2167" s="27">
        <v>0.62378472222222225</v>
      </c>
      <c r="D2167" s="25" t="s">
        <v>48</v>
      </c>
      <c r="E2167" s="25" t="s">
        <v>49</v>
      </c>
      <c r="F2167" s="52">
        <v>1</v>
      </c>
      <c r="G2167" s="52">
        <v>15030</v>
      </c>
      <c r="H2167" s="53">
        <f t="shared" si="66"/>
        <v>15030</v>
      </c>
      <c r="I2167" s="1">
        <f t="shared" si="67"/>
        <v>43027</v>
      </c>
      <c r="J2167" s="52">
        <v>4.9000000000000004</v>
      </c>
    </row>
    <row r="2168" spans="1:10" x14ac:dyDescent="0.15">
      <c r="A2168" s="1">
        <v>43027</v>
      </c>
      <c r="B2168" s="24" t="s">
        <v>79</v>
      </c>
      <c r="C2168" s="27">
        <v>0.62378472222222225</v>
      </c>
      <c r="D2168" s="25" t="s">
        <v>48</v>
      </c>
      <c r="E2168" s="25" t="s">
        <v>49</v>
      </c>
      <c r="F2168" s="52">
        <v>5</v>
      </c>
      <c r="G2168" s="52">
        <v>3713</v>
      </c>
      <c r="H2168" s="53">
        <f t="shared" si="66"/>
        <v>18565</v>
      </c>
      <c r="I2168" s="1">
        <f t="shared" si="67"/>
        <v>43027</v>
      </c>
      <c r="J2168" s="52">
        <v>11</v>
      </c>
    </row>
    <row r="2169" spans="1:10" x14ac:dyDescent="0.15">
      <c r="A2169" s="1">
        <v>43027</v>
      </c>
      <c r="B2169" s="24" t="s">
        <v>78</v>
      </c>
      <c r="C2169" s="27">
        <v>0.62387731481481479</v>
      </c>
      <c r="D2169" s="25" t="s">
        <v>48</v>
      </c>
      <c r="E2169" s="25" t="s">
        <v>49</v>
      </c>
      <c r="F2169" s="52">
        <v>3</v>
      </c>
      <c r="G2169" s="52">
        <v>15035</v>
      </c>
      <c r="H2169" s="53">
        <f t="shared" si="66"/>
        <v>45105</v>
      </c>
      <c r="I2169" s="1">
        <f t="shared" si="67"/>
        <v>43027</v>
      </c>
      <c r="J2169" s="52">
        <v>14.7</v>
      </c>
    </row>
    <row r="2170" spans="1:10" x14ac:dyDescent="0.15">
      <c r="A2170" s="1">
        <v>43027</v>
      </c>
      <c r="B2170" s="24" t="s">
        <v>79</v>
      </c>
      <c r="C2170" s="27">
        <v>0.62387731481481479</v>
      </c>
      <c r="D2170" s="25" t="s">
        <v>48</v>
      </c>
      <c r="E2170" s="25" t="s">
        <v>49</v>
      </c>
      <c r="F2170" s="52">
        <v>1</v>
      </c>
      <c r="G2170" s="52">
        <v>3713</v>
      </c>
      <c r="H2170" s="53">
        <f t="shared" si="66"/>
        <v>3713</v>
      </c>
      <c r="I2170" s="1">
        <f t="shared" si="67"/>
        <v>43027</v>
      </c>
      <c r="J2170" s="52">
        <v>2.2000000000000002</v>
      </c>
    </row>
    <row r="2171" spans="1:10" x14ac:dyDescent="0.15">
      <c r="A2171" s="1">
        <v>43027</v>
      </c>
      <c r="B2171" s="24" t="s">
        <v>79</v>
      </c>
      <c r="C2171" s="27">
        <v>0.62387731481481479</v>
      </c>
      <c r="D2171" s="25" t="s">
        <v>48</v>
      </c>
      <c r="E2171" s="25" t="s">
        <v>49</v>
      </c>
      <c r="F2171" s="52">
        <v>1</v>
      </c>
      <c r="G2171" s="52">
        <v>3713</v>
      </c>
      <c r="H2171" s="53">
        <f t="shared" si="66"/>
        <v>3713</v>
      </c>
      <c r="I2171" s="1">
        <f t="shared" si="67"/>
        <v>43027</v>
      </c>
      <c r="J2171" s="52">
        <v>2.2000000000000002</v>
      </c>
    </row>
    <row r="2172" spans="1:10" x14ac:dyDescent="0.15">
      <c r="A2172" s="1">
        <v>43027</v>
      </c>
      <c r="B2172" s="24" t="s">
        <v>79</v>
      </c>
      <c r="C2172" s="27">
        <v>0.62387731481481479</v>
      </c>
      <c r="D2172" s="25" t="s">
        <v>48</v>
      </c>
      <c r="E2172" s="25" t="s">
        <v>49</v>
      </c>
      <c r="F2172" s="52">
        <v>1</v>
      </c>
      <c r="G2172" s="52">
        <v>3713</v>
      </c>
      <c r="H2172" s="53">
        <f t="shared" si="66"/>
        <v>3713</v>
      </c>
      <c r="I2172" s="1">
        <f t="shared" si="67"/>
        <v>43027</v>
      </c>
      <c r="J2172" s="52">
        <v>2.2000000000000002</v>
      </c>
    </row>
    <row r="2173" spans="1:10" x14ac:dyDescent="0.15">
      <c r="A2173" s="1">
        <v>43027</v>
      </c>
      <c r="B2173" s="24" t="s">
        <v>79</v>
      </c>
      <c r="C2173" s="27">
        <v>0.62387731481481479</v>
      </c>
      <c r="D2173" s="25" t="s">
        <v>48</v>
      </c>
      <c r="E2173" s="25" t="s">
        <v>49</v>
      </c>
      <c r="F2173" s="52">
        <v>1</v>
      </c>
      <c r="G2173" s="52">
        <v>3713</v>
      </c>
      <c r="H2173" s="53">
        <f t="shared" si="66"/>
        <v>3713</v>
      </c>
      <c r="I2173" s="1">
        <f t="shared" si="67"/>
        <v>43027</v>
      </c>
      <c r="J2173" s="52">
        <v>2.2000000000000002</v>
      </c>
    </row>
    <row r="2174" spans="1:10" x14ac:dyDescent="0.15">
      <c r="A2174" s="1">
        <v>43027</v>
      </c>
      <c r="B2174" s="24" t="s">
        <v>79</v>
      </c>
      <c r="C2174" s="27">
        <v>0.62387731481481479</v>
      </c>
      <c r="D2174" s="25" t="s">
        <v>48</v>
      </c>
      <c r="E2174" s="25" t="s">
        <v>49</v>
      </c>
      <c r="F2174" s="52">
        <v>1</v>
      </c>
      <c r="G2174" s="52">
        <v>3713</v>
      </c>
      <c r="H2174" s="53">
        <f t="shared" si="66"/>
        <v>3713</v>
      </c>
      <c r="I2174" s="1">
        <f t="shared" si="67"/>
        <v>43027</v>
      </c>
      <c r="J2174" s="52">
        <v>2.2000000000000002</v>
      </c>
    </row>
    <row r="2175" spans="1:10" x14ac:dyDescent="0.15">
      <c r="A2175" s="1">
        <v>43027</v>
      </c>
      <c r="B2175" s="24" t="s">
        <v>79</v>
      </c>
      <c r="C2175" s="27">
        <v>0.62388888888888883</v>
      </c>
      <c r="D2175" s="25" t="s">
        <v>48</v>
      </c>
      <c r="E2175" s="25" t="s">
        <v>49</v>
      </c>
      <c r="F2175" s="52">
        <v>5</v>
      </c>
      <c r="G2175" s="52">
        <v>3713</v>
      </c>
      <c r="H2175" s="53">
        <f t="shared" si="66"/>
        <v>18565</v>
      </c>
      <c r="I2175" s="1">
        <f t="shared" si="67"/>
        <v>43027</v>
      </c>
      <c r="J2175" s="52">
        <v>11</v>
      </c>
    </row>
    <row r="2176" spans="1:10" x14ac:dyDescent="0.15">
      <c r="A2176" s="1">
        <v>43027</v>
      </c>
      <c r="B2176" s="24" t="s">
        <v>79</v>
      </c>
      <c r="C2176" s="27">
        <v>0.62391203703703701</v>
      </c>
      <c r="D2176" s="25" t="s">
        <v>48</v>
      </c>
      <c r="E2176" s="25" t="s">
        <v>49</v>
      </c>
      <c r="F2176" s="52">
        <v>1</v>
      </c>
      <c r="G2176" s="52">
        <v>3713</v>
      </c>
      <c r="H2176" s="53">
        <f t="shared" si="66"/>
        <v>3713</v>
      </c>
      <c r="I2176" s="1">
        <f t="shared" si="67"/>
        <v>43027</v>
      </c>
      <c r="J2176" s="52">
        <v>2.2000000000000002</v>
      </c>
    </row>
    <row r="2177" spans="1:10" x14ac:dyDescent="0.15">
      <c r="A2177" s="1">
        <v>43027</v>
      </c>
      <c r="B2177" s="24" t="s">
        <v>79</v>
      </c>
      <c r="C2177" s="27">
        <v>0.62391203703703701</v>
      </c>
      <c r="D2177" s="25" t="s">
        <v>48</v>
      </c>
      <c r="E2177" s="25" t="s">
        <v>49</v>
      </c>
      <c r="F2177" s="52">
        <v>1</v>
      </c>
      <c r="G2177" s="52">
        <v>3713</v>
      </c>
      <c r="H2177" s="53">
        <f t="shared" si="66"/>
        <v>3713</v>
      </c>
      <c r="I2177" s="1">
        <f t="shared" si="67"/>
        <v>43027</v>
      </c>
      <c r="J2177" s="52">
        <v>2.2000000000000002</v>
      </c>
    </row>
    <row r="2178" spans="1:10" x14ac:dyDescent="0.15">
      <c r="A2178" s="1">
        <v>43027</v>
      </c>
      <c r="B2178" s="24" t="s">
        <v>79</v>
      </c>
      <c r="C2178" s="27">
        <v>0.62391203703703701</v>
      </c>
      <c r="D2178" s="25" t="s">
        <v>48</v>
      </c>
      <c r="E2178" s="25" t="s">
        <v>49</v>
      </c>
      <c r="F2178" s="52">
        <v>2</v>
      </c>
      <c r="G2178" s="52">
        <v>3713</v>
      </c>
      <c r="H2178" s="53">
        <f t="shared" ref="H2178:H2241" si="68">G2178*F2178</f>
        <v>7426</v>
      </c>
      <c r="I2178" s="1">
        <f t="shared" ref="I2178:I2241" si="69">IF(C2178&gt;0.7046875,WORKDAY(A2178,-1),A2178)</f>
        <v>43027</v>
      </c>
      <c r="J2178" s="52">
        <v>4.4000000000000004</v>
      </c>
    </row>
    <row r="2179" spans="1:10" x14ac:dyDescent="0.15">
      <c r="A2179" s="1">
        <v>43027</v>
      </c>
      <c r="B2179" s="24" t="s">
        <v>79</v>
      </c>
      <c r="C2179" s="27">
        <v>0.62391203703703701</v>
      </c>
      <c r="D2179" s="25" t="s">
        <v>48</v>
      </c>
      <c r="E2179" s="25" t="s">
        <v>49</v>
      </c>
      <c r="F2179" s="52">
        <v>1</v>
      </c>
      <c r="G2179" s="52">
        <v>3713</v>
      </c>
      <c r="H2179" s="53">
        <f t="shared" si="68"/>
        <v>3713</v>
      </c>
      <c r="I2179" s="1">
        <f t="shared" si="69"/>
        <v>43027</v>
      </c>
      <c r="J2179" s="52">
        <v>2.2000000000000002</v>
      </c>
    </row>
    <row r="2180" spans="1:10" x14ac:dyDescent="0.15">
      <c r="A2180" s="1">
        <v>43027</v>
      </c>
      <c r="B2180" s="24" t="s">
        <v>79</v>
      </c>
      <c r="C2180" s="27">
        <v>0.62434027777777779</v>
      </c>
      <c r="D2180" s="25" t="s">
        <v>50</v>
      </c>
      <c r="E2180" s="25" t="s">
        <v>47</v>
      </c>
      <c r="F2180" s="52">
        <v>1</v>
      </c>
      <c r="G2180" s="52">
        <v>3716</v>
      </c>
      <c r="H2180" s="53">
        <f t="shared" si="68"/>
        <v>3716</v>
      </c>
      <c r="I2180" s="1">
        <f t="shared" si="69"/>
        <v>43027</v>
      </c>
      <c r="J2180" s="52">
        <v>2.2000000000000002</v>
      </c>
    </row>
    <row r="2181" spans="1:10" x14ac:dyDescent="0.15">
      <c r="A2181" s="1">
        <v>43027</v>
      </c>
      <c r="B2181" s="24" t="s">
        <v>79</v>
      </c>
      <c r="C2181" s="27">
        <v>0.62434027777777779</v>
      </c>
      <c r="D2181" s="25" t="s">
        <v>50</v>
      </c>
      <c r="E2181" s="25" t="s">
        <v>47</v>
      </c>
      <c r="F2181" s="52">
        <v>2</v>
      </c>
      <c r="G2181" s="52">
        <v>3716</v>
      </c>
      <c r="H2181" s="53">
        <f t="shared" si="68"/>
        <v>7432</v>
      </c>
      <c r="I2181" s="1">
        <f t="shared" si="69"/>
        <v>43027</v>
      </c>
      <c r="J2181" s="52">
        <v>4.4000000000000004</v>
      </c>
    </row>
    <row r="2182" spans="1:10" x14ac:dyDescent="0.15">
      <c r="A2182" s="1">
        <v>43027</v>
      </c>
      <c r="B2182" s="24" t="s">
        <v>79</v>
      </c>
      <c r="C2182" s="27">
        <v>0.62434027777777779</v>
      </c>
      <c r="D2182" s="25" t="s">
        <v>50</v>
      </c>
      <c r="E2182" s="25" t="s">
        <v>47</v>
      </c>
      <c r="F2182" s="52">
        <v>1</v>
      </c>
      <c r="G2182" s="52">
        <v>3716</v>
      </c>
      <c r="H2182" s="53">
        <f t="shared" si="68"/>
        <v>3716</v>
      </c>
      <c r="I2182" s="1">
        <f t="shared" si="69"/>
        <v>43027</v>
      </c>
      <c r="J2182" s="52">
        <v>2.2000000000000002</v>
      </c>
    </row>
    <row r="2183" spans="1:10" x14ac:dyDescent="0.15">
      <c r="A2183" s="1">
        <v>43027</v>
      </c>
      <c r="B2183" s="24" t="s">
        <v>79</v>
      </c>
      <c r="C2183" s="27">
        <v>0.624537037037037</v>
      </c>
      <c r="D2183" s="25" t="s">
        <v>48</v>
      </c>
      <c r="E2183" s="25" t="s">
        <v>49</v>
      </c>
      <c r="F2183" s="52">
        <v>1</v>
      </c>
      <c r="G2183" s="52">
        <v>3713</v>
      </c>
      <c r="H2183" s="53">
        <f t="shared" si="68"/>
        <v>3713</v>
      </c>
      <c r="I2183" s="1">
        <f t="shared" si="69"/>
        <v>43027</v>
      </c>
      <c r="J2183" s="52">
        <v>2.2000000000000002</v>
      </c>
    </row>
    <row r="2184" spans="1:10" x14ac:dyDescent="0.15">
      <c r="A2184" s="1">
        <v>43027</v>
      </c>
      <c r="B2184" s="24" t="s">
        <v>79</v>
      </c>
      <c r="C2184" s="27">
        <v>0.624537037037037</v>
      </c>
      <c r="D2184" s="25" t="s">
        <v>48</v>
      </c>
      <c r="E2184" s="25" t="s">
        <v>49</v>
      </c>
      <c r="F2184" s="52">
        <v>1</v>
      </c>
      <c r="G2184" s="52">
        <v>3712</v>
      </c>
      <c r="H2184" s="53">
        <f t="shared" si="68"/>
        <v>3712</v>
      </c>
      <c r="I2184" s="1">
        <f t="shared" si="69"/>
        <v>43027</v>
      </c>
      <c r="J2184" s="52">
        <v>2.2000000000000002</v>
      </c>
    </row>
    <row r="2185" spans="1:10" x14ac:dyDescent="0.15">
      <c r="A2185" s="1">
        <v>43027</v>
      </c>
      <c r="B2185" s="24" t="s">
        <v>79</v>
      </c>
      <c r="C2185" s="27">
        <v>0.624537037037037</v>
      </c>
      <c r="D2185" s="25" t="s">
        <v>48</v>
      </c>
      <c r="E2185" s="25" t="s">
        <v>49</v>
      </c>
      <c r="F2185" s="52">
        <v>1</v>
      </c>
      <c r="G2185" s="52">
        <v>3712</v>
      </c>
      <c r="H2185" s="53">
        <f t="shared" si="68"/>
        <v>3712</v>
      </c>
      <c r="I2185" s="1">
        <f t="shared" si="69"/>
        <v>43027</v>
      </c>
      <c r="J2185" s="52">
        <v>2.2000000000000002</v>
      </c>
    </row>
    <row r="2186" spans="1:10" x14ac:dyDescent="0.15">
      <c r="A2186" s="1">
        <v>43027</v>
      </c>
      <c r="B2186" s="24" t="s">
        <v>79</v>
      </c>
      <c r="C2186" s="27">
        <v>0.624537037037037</v>
      </c>
      <c r="D2186" s="25" t="s">
        <v>48</v>
      </c>
      <c r="E2186" s="25" t="s">
        <v>49</v>
      </c>
      <c r="F2186" s="52">
        <v>1</v>
      </c>
      <c r="G2186" s="52">
        <v>3712</v>
      </c>
      <c r="H2186" s="53">
        <f t="shared" si="68"/>
        <v>3712</v>
      </c>
      <c r="I2186" s="1">
        <f t="shared" si="69"/>
        <v>43027</v>
      </c>
      <c r="J2186" s="52">
        <v>2.2000000000000002</v>
      </c>
    </row>
    <row r="2187" spans="1:10" x14ac:dyDescent="0.15">
      <c r="A2187" s="1">
        <v>43028</v>
      </c>
      <c r="B2187" s="24" t="s">
        <v>80</v>
      </c>
      <c r="C2187" s="27">
        <v>0.45503472222222219</v>
      </c>
      <c r="D2187" s="25" t="s">
        <v>50</v>
      </c>
      <c r="E2187" s="25" t="s">
        <v>47</v>
      </c>
      <c r="F2187" s="52">
        <v>5</v>
      </c>
      <c r="G2187" s="52">
        <v>3666</v>
      </c>
      <c r="H2187" s="53">
        <f t="shared" si="68"/>
        <v>18330</v>
      </c>
      <c r="I2187" s="1">
        <f t="shared" si="69"/>
        <v>43028</v>
      </c>
      <c r="J2187" s="52">
        <v>20.163</v>
      </c>
    </row>
    <row r="2188" spans="1:10" x14ac:dyDescent="0.15">
      <c r="A2188" s="1">
        <v>43028</v>
      </c>
      <c r="B2188" s="24" t="s">
        <v>80</v>
      </c>
      <c r="C2188" s="27">
        <v>0.45504629629629628</v>
      </c>
      <c r="D2188" s="25" t="s">
        <v>50</v>
      </c>
      <c r="E2188" s="25" t="s">
        <v>47</v>
      </c>
      <c r="F2188" s="52">
        <v>5</v>
      </c>
      <c r="G2188" s="52">
        <v>3666</v>
      </c>
      <c r="H2188" s="53">
        <f t="shared" si="68"/>
        <v>18330</v>
      </c>
      <c r="I2188" s="1">
        <f t="shared" si="69"/>
        <v>43028</v>
      </c>
      <c r="J2188" s="52">
        <v>20.163</v>
      </c>
    </row>
    <row r="2189" spans="1:10" x14ac:dyDescent="0.15">
      <c r="A2189" s="1">
        <v>43028</v>
      </c>
      <c r="B2189" s="24" t="s">
        <v>80</v>
      </c>
      <c r="C2189" s="27">
        <v>0.47806712962962966</v>
      </c>
      <c r="D2189" s="25" t="s">
        <v>50</v>
      </c>
      <c r="E2189" s="25" t="s">
        <v>47</v>
      </c>
      <c r="F2189" s="52">
        <v>5</v>
      </c>
      <c r="G2189" s="52">
        <v>3689</v>
      </c>
      <c r="H2189" s="53">
        <f t="shared" si="68"/>
        <v>18445</v>
      </c>
      <c r="I2189" s="1">
        <f t="shared" si="69"/>
        <v>43028</v>
      </c>
      <c r="J2189" s="52">
        <v>20.2895</v>
      </c>
    </row>
    <row r="2190" spans="1:10" x14ac:dyDescent="0.15">
      <c r="A2190" s="1">
        <v>43028</v>
      </c>
      <c r="B2190" s="24" t="s">
        <v>80</v>
      </c>
      <c r="C2190" s="27">
        <v>0.56253472222222223</v>
      </c>
      <c r="D2190" s="25" t="s">
        <v>50</v>
      </c>
      <c r="E2190" s="25" t="s">
        <v>47</v>
      </c>
      <c r="F2190" s="52">
        <v>1</v>
      </c>
      <c r="G2190" s="52">
        <v>3709</v>
      </c>
      <c r="H2190" s="53">
        <f t="shared" si="68"/>
        <v>3709</v>
      </c>
      <c r="I2190" s="1">
        <f t="shared" si="69"/>
        <v>43028</v>
      </c>
      <c r="J2190" s="52">
        <v>4.0799000000000003</v>
      </c>
    </row>
    <row r="2191" spans="1:10" x14ac:dyDescent="0.15">
      <c r="A2191" s="1">
        <v>43028</v>
      </c>
      <c r="B2191" s="24" t="s">
        <v>80</v>
      </c>
      <c r="C2191" s="27">
        <v>0.56253472222222223</v>
      </c>
      <c r="D2191" s="25" t="s">
        <v>50</v>
      </c>
      <c r="E2191" s="25" t="s">
        <v>47</v>
      </c>
      <c r="F2191" s="52">
        <v>1</v>
      </c>
      <c r="G2191" s="52">
        <v>3709</v>
      </c>
      <c r="H2191" s="53">
        <f t="shared" si="68"/>
        <v>3709</v>
      </c>
      <c r="I2191" s="1">
        <f t="shared" si="69"/>
        <v>43028</v>
      </c>
      <c r="J2191" s="52">
        <v>4.0799000000000003</v>
      </c>
    </row>
    <row r="2192" spans="1:10" x14ac:dyDescent="0.15">
      <c r="A2192" s="1">
        <v>43028</v>
      </c>
      <c r="B2192" s="24" t="s">
        <v>80</v>
      </c>
      <c r="C2192" s="27">
        <v>0.56253472222222223</v>
      </c>
      <c r="D2192" s="25" t="s">
        <v>50</v>
      </c>
      <c r="E2192" s="25" t="s">
        <v>47</v>
      </c>
      <c r="F2192" s="52">
        <v>3</v>
      </c>
      <c r="G2192" s="52">
        <v>3709</v>
      </c>
      <c r="H2192" s="53">
        <f t="shared" si="68"/>
        <v>11127</v>
      </c>
      <c r="I2192" s="1">
        <f t="shared" si="69"/>
        <v>43028</v>
      </c>
      <c r="J2192" s="52">
        <v>12.239699999999999</v>
      </c>
    </row>
    <row r="2193" spans="1:10" x14ac:dyDescent="0.15">
      <c r="A2193" s="1">
        <v>43028</v>
      </c>
      <c r="B2193" s="24" t="s">
        <v>80</v>
      </c>
      <c r="C2193" s="27">
        <v>0.57283564814814814</v>
      </c>
      <c r="D2193" s="25" t="s">
        <v>50</v>
      </c>
      <c r="E2193" s="25" t="s">
        <v>47</v>
      </c>
      <c r="F2193" s="52">
        <v>1</v>
      </c>
      <c r="G2193" s="52">
        <v>3735</v>
      </c>
      <c r="H2193" s="53">
        <f t="shared" si="68"/>
        <v>3735</v>
      </c>
      <c r="I2193" s="1">
        <f t="shared" si="69"/>
        <v>43028</v>
      </c>
      <c r="J2193" s="52">
        <v>4.1085000000000003</v>
      </c>
    </row>
    <row r="2194" spans="1:10" x14ac:dyDescent="0.15">
      <c r="A2194" s="1">
        <v>43028</v>
      </c>
      <c r="B2194" s="24" t="s">
        <v>80</v>
      </c>
      <c r="C2194" s="27">
        <v>0.57283564814814814</v>
      </c>
      <c r="D2194" s="25" t="s">
        <v>50</v>
      </c>
      <c r="E2194" s="25" t="s">
        <v>47</v>
      </c>
      <c r="F2194" s="52">
        <v>1</v>
      </c>
      <c r="G2194" s="52">
        <v>3735</v>
      </c>
      <c r="H2194" s="53">
        <f t="shared" si="68"/>
        <v>3735</v>
      </c>
      <c r="I2194" s="1">
        <f t="shared" si="69"/>
        <v>43028</v>
      </c>
      <c r="J2194" s="52">
        <v>4.1085000000000003</v>
      </c>
    </row>
    <row r="2195" spans="1:10" x14ac:dyDescent="0.15">
      <c r="A2195" s="1">
        <v>43028</v>
      </c>
      <c r="B2195" s="24" t="s">
        <v>80</v>
      </c>
      <c r="C2195" s="27">
        <v>0.57283564814814814</v>
      </c>
      <c r="D2195" s="25" t="s">
        <v>50</v>
      </c>
      <c r="E2195" s="25" t="s">
        <v>47</v>
      </c>
      <c r="F2195" s="52">
        <v>2</v>
      </c>
      <c r="G2195" s="52">
        <v>3735</v>
      </c>
      <c r="H2195" s="53">
        <f t="shared" si="68"/>
        <v>7470</v>
      </c>
      <c r="I2195" s="1">
        <f t="shared" si="69"/>
        <v>43028</v>
      </c>
      <c r="J2195" s="52">
        <v>8.2170000000000005</v>
      </c>
    </row>
    <row r="2196" spans="1:10" x14ac:dyDescent="0.15">
      <c r="A2196" s="1">
        <v>43028</v>
      </c>
      <c r="B2196" s="24" t="s">
        <v>80</v>
      </c>
      <c r="C2196" s="27">
        <v>0.57283564814814814</v>
      </c>
      <c r="D2196" s="25" t="s">
        <v>50</v>
      </c>
      <c r="E2196" s="25" t="s">
        <v>47</v>
      </c>
      <c r="F2196" s="52">
        <v>1</v>
      </c>
      <c r="G2196" s="52">
        <v>3735</v>
      </c>
      <c r="H2196" s="53">
        <f t="shared" si="68"/>
        <v>3735</v>
      </c>
      <c r="I2196" s="1">
        <f t="shared" si="69"/>
        <v>43028</v>
      </c>
      <c r="J2196" s="52">
        <v>4.1085000000000003</v>
      </c>
    </row>
    <row r="2197" spans="1:10" x14ac:dyDescent="0.15">
      <c r="A2197" s="1">
        <v>43028</v>
      </c>
      <c r="B2197" s="24" t="s">
        <v>80</v>
      </c>
      <c r="C2197" s="27">
        <v>0.57293981481481482</v>
      </c>
      <c r="D2197" s="25" t="s">
        <v>50</v>
      </c>
      <c r="E2197" s="25" t="s">
        <v>47</v>
      </c>
      <c r="F2197" s="52">
        <v>2</v>
      </c>
      <c r="G2197" s="52">
        <v>3745</v>
      </c>
      <c r="H2197" s="53">
        <f t="shared" si="68"/>
        <v>7490</v>
      </c>
      <c r="I2197" s="1">
        <f t="shared" si="69"/>
        <v>43028</v>
      </c>
      <c r="J2197" s="52">
        <v>8.2390000000000008</v>
      </c>
    </row>
    <row r="2198" spans="1:10" x14ac:dyDescent="0.15">
      <c r="A2198" s="1">
        <v>43028</v>
      </c>
      <c r="B2198" s="24" t="s">
        <v>80</v>
      </c>
      <c r="C2198" s="27">
        <v>0.60237268518518516</v>
      </c>
      <c r="D2198" s="25" t="s">
        <v>50</v>
      </c>
      <c r="E2198" s="25" t="s">
        <v>47</v>
      </c>
      <c r="F2198" s="52">
        <v>5</v>
      </c>
      <c r="G2198" s="52">
        <v>3756</v>
      </c>
      <c r="H2198" s="53">
        <f t="shared" si="68"/>
        <v>18780</v>
      </c>
      <c r="I2198" s="1">
        <f t="shared" si="69"/>
        <v>43028</v>
      </c>
      <c r="J2198" s="52">
        <v>20.658000000000001</v>
      </c>
    </row>
    <row r="2199" spans="1:10" x14ac:dyDescent="0.15">
      <c r="A2199" s="1">
        <v>43028</v>
      </c>
      <c r="B2199" s="24" t="s">
        <v>80</v>
      </c>
      <c r="C2199" s="27">
        <v>0.61788194444444444</v>
      </c>
      <c r="D2199" s="25" t="s">
        <v>50</v>
      </c>
      <c r="E2199" s="25" t="s">
        <v>47</v>
      </c>
      <c r="F2199" s="52">
        <v>1</v>
      </c>
      <c r="G2199" s="52">
        <v>3772</v>
      </c>
      <c r="H2199" s="53">
        <f t="shared" si="68"/>
        <v>3772</v>
      </c>
      <c r="I2199" s="1">
        <f t="shared" si="69"/>
        <v>43028</v>
      </c>
      <c r="J2199" s="52">
        <v>4.1492000000000004</v>
      </c>
    </row>
    <row r="2200" spans="1:10" x14ac:dyDescent="0.15">
      <c r="A2200" s="1">
        <v>43028</v>
      </c>
      <c r="B2200" s="24" t="s">
        <v>80</v>
      </c>
      <c r="C2200" s="27">
        <v>0.61788194444444444</v>
      </c>
      <c r="D2200" s="25" t="s">
        <v>50</v>
      </c>
      <c r="E2200" s="25" t="s">
        <v>47</v>
      </c>
      <c r="F2200" s="52">
        <v>1</v>
      </c>
      <c r="G2200" s="52">
        <v>3772</v>
      </c>
      <c r="H2200" s="53">
        <f t="shared" si="68"/>
        <v>3772</v>
      </c>
      <c r="I2200" s="1">
        <f t="shared" si="69"/>
        <v>43028</v>
      </c>
      <c r="J2200" s="52">
        <v>4.1492000000000004</v>
      </c>
    </row>
    <row r="2201" spans="1:10" x14ac:dyDescent="0.15">
      <c r="A2201" s="1">
        <v>43028</v>
      </c>
      <c r="B2201" s="24" t="s">
        <v>80</v>
      </c>
      <c r="C2201" s="27">
        <v>0.61788194444444444</v>
      </c>
      <c r="D2201" s="25" t="s">
        <v>50</v>
      </c>
      <c r="E2201" s="25" t="s">
        <v>47</v>
      </c>
      <c r="F2201" s="52">
        <v>3</v>
      </c>
      <c r="G2201" s="52">
        <v>3772</v>
      </c>
      <c r="H2201" s="53">
        <f t="shared" si="68"/>
        <v>11316</v>
      </c>
      <c r="I2201" s="1">
        <f t="shared" si="69"/>
        <v>43028</v>
      </c>
      <c r="J2201" s="52">
        <v>12.4476</v>
      </c>
    </row>
    <row r="2202" spans="1:10" x14ac:dyDescent="0.15">
      <c r="A2202" s="1">
        <v>43028</v>
      </c>
      <c r="B2202" s="24" t="s">
        <v>79</v>
      </c>
      <c r="C2202" s="27">
        <v>0.62201388888888887</v>
      </c>
      <c r="D2202" s="25" t="s">
        <v>50</v>
      </c>
      <c r="E2202" s="25" t="s">
        <v>47</v>
      </c>
      <c r="F2202" s="52">
        <v>5</v>
      </c>
      <c r="G2202" s="52">
        <v>3725</v>
      </c>
      <c r="H2202" s="53">
        <f t="shared" si="68"/>
        <v>18625</v>
      </c>
      <c r="I2202" s="1">
        <f t="shared" si="69"/>
        <v>43028</v>
      </c>
      <c r="J2202" s="52">
        <v>11</v>
      </c>
    </row>
    <row r="2203" spans="1:10" x14ac:dyDescent="0.15">
      <c r="A2203" s="1">
        <v>43028</v>
      </c>
      <c r="B2203" s="24" t="s">
        <v>79</v>
      </c>
      <c r="C2203" s="27">
        <v>0.62202546296296302</v>
      </c>
      <c r="D2203" s="25" t="s">
        <v>50</v>
      </c>
      <c r="E2203" s="25" t="s">
        <v>47</v>
      </c>
      <c r="F2203" s="52">
        <v>5</v>
      </c>
      <c r="G2203" s="52">
        <v>3725</v>
      </c>
      <c r="H2203" s="53">
        <f t="shared" si="68"/>
        <v>18625</v>
      </c>
      <c r="I2203" s="1">
        <f t="shared" si="69"/>
        <v>43028</v>
      </c>
      <c r="J2203" s="52">
        <v>11</v>
      </c>
    </row>
    <row r="2204" spans="1:10" x14ac:dyDescent="0.15">
      <c r="A2204" s="1">
        <v>43028</v>
      </c>
      <c r="B2204" s="24" t="s">
        <v>79</v>
      </c>
      <c r="C2204" s="27">
        <v>0.62203703703703705</v>
      </c>
      <c r="D2204" s="25" t="s">
        <v>50</v>
      </c>
      <c r="E2204" s="25" t="s">
        <v>47</v>
      </c>
      <c r="F2204" s="52">
        <v>2</v>
      </c>
      <c r="G2204" s="52">
        <v>3725</v>
      </c>
      <c r="H2204" s="53">
        <f t="shared" si="68"/>
        <v>7450</v>
      </c>
      <c r="I2204" s="1">
        <f t="shared" si="69"/>
        <v>43028</v>
      </c>
      <c r="J2204" s="52">
        <v>4.4000000000000004</v>
      </c>
    </row>
    <row r="2205" spans="1:10" x14ac:dyDescent="0.15">
      <c r="A2205" s="1">
        <v>43028</v>
      </c>
      <c r="B2205" s="24" t="s">
        <v>79</v>
      </c>
      <c r="C2205" s="27">
        <v>0.62203703703703705</v>
      </c>
      <c r="D2205" s="25" t="s">
        <v>50</v>
      </c>
      <c r="E2205" s="25" t="s">
        <v>47</v>
      </c>
      <c r="F2205" s="52">
        <v>3</v>
      </c>
      <c r="G2205" s="52">
        <v>3725</v>
      </c>
      <c r="H2205" s="53">
        <f t="shared" si="68"/>
        <v>11175</v>
      </c>
      <c r="I2205" s="1">
        <f t="shared" si="69"/>
        <v>43028</v>
      </c>
      <c r="J2205" s="52">
        <v>6.6</v>
      </c>
    </row>
    <row r="2206" spans="1:10" x14ac:dyDescent="0.15">
      <c r="A2206" s="1">
        <v>43028</v>
      </c>
      <c r="B2206" s="24" t="s">
        <v>78</v>
      </c>
      <c r="C2206" s="27">
        <v>0.62212962962962959</v>
      </c>
      <c r="D2206" s="25" t="s">
        <v>48</v>
      </c>
      <c r="E2206" s="25" t="s">
        <v>49</v>
      </c>
      <c r="F2206" s="52">
        <v>5</v>
      </c>
      <c r="G2206" s="52">
        <v>14945</v>
      </c>
      <c r="H2206" s="53">
        <f t="shared" si="68"/>
        <v>74725</v>
      </c>
      <c r="I2206" s="1">
        <f t="shared" si="69"/>
        <v>43028</v>
      </c>
      <c r="J2206" s="52">
        <v>24.5</v>
      </c>
    </row>
    <row r="2207" spans="1:10" x14ac:dyDescent="0.15">
      <c r="A2207" s="1">
        <v>43028</v>
      </c>
      <c r="B2207" s="24" t="s">
        <v>79</v>
      </c>
      <c r="C2207" s="27">
        <v>0.62212962962962959</v>
      </c>
      <c r="D2207" s="25" t="s">
        <v>50</v>
      </c>
      <c r="E2207" s="25" t="s">
        <v>47</v>
      </c>
      <c r="F2207" s="52">
        <v>4</v>
      </c>
      <c r="G2207" s="52">
        <v>3725</v>
      </c>
      <c r="H2207" s="53">
        <f t="shared" si="68"/>
        <v>14900</v>
      </c>
      <c r="I2207" s="1">
        <f t="shared" si="69"/>
        <v>43028</v>
      </c>
      <c r="J2207" s="52">
        <v>8.8000000000000007</v>
      </c>
    </row>
    <row r="2208" spans="1:10" x14ac:dyDescent="0.15">
      <c r="A2208" s="1">
        <v>43028</v>
      </c>
      <c r="B2208" s="24" t="s">
        <v>79</v>
      </c>
      <c r="C2208" s="27">
        <v>0.62212962962962959</v>
      </c>
      <c r="D2208" s="25" t="s">
        <v>50</v>
      </c>
      <c r="E2208" s="25" t="s">
        <v>47</v>
      </c>
      <c r="F2208" s="52">
        <v>1</v>
      </c>
      <c r="G2208" s="52">
        <v>3725</v>
      </c>
      <c r="H2208" s="53">
        <f t="shared" si="68"/>
        <v>3725</v>
      </c>
      <c r="I2208" s="1">
        <f t="shared" si="69"/>
        <v>43028</v>
      </c>
      <c r="J2208" s="52">
        <v>2.2000000000000002</v>
      </c>
    </row>
    <row r="2209" spans="1:10" x14ac:dyDescent="0.15">
      <c r="A2209" s="1">
        <v>43028</v>
      </c>
      <c r="B2209" s="24" t="s">
        <v>79</v>
      </c>
      <c r="C2209" s="27">
        <v>0.62214120370370374</v>
      </c>
      <c r="D2209" s="25" t="s">
        <v>50</v>
      </c>
      <c r="E2209" s="25" t="s">
        <v>47</v>
      </c>
      <c r="F2209" s="52">
        <v>1</v>
      </c>
      <c r="G2209" s="52">
        <v>3725</v>
      </c>
      <c r="H2209" s="53">
        <f t="shared" si="68"/>
        <v>3725</v>
      </c>
      <c r="I2209" s="1">
        <f t="shared" si="69"/>
        <v>43028</v>
      </c>
      <c r="J2209" s="52">
        <v>2.2000000000000002</v>
      </c>
    </row>
    <row r="2210" spans="1:10" x14ac:dyDescent="0.15">
      <c r="A2210" s="1">
        <v>43028</v>
      </c>
      <c r="B2210" s="24" t="s">
        <v>79</v>
      </c>
      <c r="C2210" s="27">
        <v>0.62214120370370374</v>
      </c>
      <c r="D2210" s="25" t="s">
        <v>50</v>
      </c>
      <c r="E2210" s="25" t="s">
        <v>47</v>
      </c>
      <c r="F2210" s="52">
        <v>4</v>
      </c>
      <c r="G2210" s="52">
        <v>3725</v>
      </c>
      <c r="H2210" s="53">
        <f t="shared" si="68"/>
        <v>14900</v>
      </c>
      <c r="I2210" s="1">
        <f t="shared" si="69"/>
        <v>43028</v>
      </c>
      <c r="J2210" s="52">
        <v>8.8000000000000007</v>
      </c>
    </row>
    <row r="2211" spans="1:10" x14ac:dyDescent="0.15">
      <c r="A2211" s="1">
        <v>43028</v>
      </c>
      <c r="B2211" s="24" t="s">
        <v>79</v>
      </c>
      <c r="C2211" s="27">
        <v>0.62474537037037037</v>
      </c>
      <c r="D2211" s="25" t="s">
        <v>50</v>
      </c>
      <c r="E2211" s="25" t="s">
        <v>47</v>
      </c>
      <c r="F2211" s="52">
        <v>1</v>
      </c>
      <c r="G2211" s="52">
        <v>3725</v>
      </c>
      <c r="H2211" s="53">
        <f t="shared" si="68"/>
        <v>3725</v>
      </c>
      <c r="I2211" s="1">
        <f t="shared" si="69"/>
        <v>43028</v>
      </c>
      <c r="J2211" s="52">
        <v>2.2000000000000002</v>
      </c>
    </row>
    <row r="2212" spans="1:10" x14ac:dyDescent="0.15">
      <c r="A2212" s="1">
        <v>43028</v>
      </c>
      <c r="B2212" s="24" t="s">
        <v>79</v>
      </c>
      <c r="C2212" s="27">
        <v>0.62474537037037037</v>
      </c>
      <c r="D2212" s="25" t="s">
        <v>50</v>
      </c>
      <c r="E2212" s="25" t="s">
        <v>47</v>
      </c>
      <c r="F2212" s="52">
        <v>3</v>
      </c>
      <c r="G2212" s="52">
        <v>3725</v>
      </c>
      <c r="H2212" s="53">
        <f t="shared" si="68"/>
        <v>11175</v>
      </c>
      <c r="I2212" s="1">
        <f t="shared" si="69"/>
        <v>43028</v>
      </c>
      <c r="J2212" s="52">
        <v>6.6</v>
      </c>
    </row>
    <row r="2213" spans="1:10" x14ac:dyDescent="0.15">
      <c r="A2213" s="1">
        <v>43031</v>
      </c>
      <c r="B2213" s="24" t="s">
        <v>80</v>
      </c>
      <c r="C2213" s="27">
        <v>0.37527777777777777</v>
      </c>
      <c r="D2213" s="25" t="s">
        <v>48</v>
      </c>
      <c r="E2213" s="25" t="s">
        <v>49</v>
      </c>
      <c r="F2213" s="52">
        <v>5</v>
      </c>
      <c r="G2213" s="52">
        <v>3709</v>
      </c>
      <c r="H2213" s="53">
        <f t="shared" si="68"/>
        <v>18545</v>
      </c>
      <c r="I2213" s="1">
        <f t="shared" si="69"/>
        <v>43031</v>
      </c>
      <c r="J2213" s="52">
        <v>20.3995</v>
      </c>
    </row>
    <row r="2214" spans="1:10" x14ac:dyDescent="0.15">
      <c r="A2214" s="1">
        <v>43031</v>
      </c>
      <c r="B2214" s="24" t="s">
        <v>79</v>
      </c>
      <c r="C2214" s="27">
        <v>0.37528935185185186</v>
      </c>
      <c r="D2214" s="25" t="s">
        <v>48</v>
      </c>
      <c r="E2214" s="25" t="s">
        <v>49</v>
      </c>
      <c r="F2214" s="52">
        <v>5</v>
      </c>
      <c r="G2214" s="52">
        <v>3688</v>
      </c>
      <c r="H2214" s="53">
        <f t="shared" si="68"/>
        <v>18440</v>
      </c>
      <c r="I2214" s="1">
        <f t="shared" si="69"/>
        <v>43031</v>
      </c>
      <c r="J2214" s="52">
        <v>11</v>
      </c>
    </row>
    <row r="2215" spans="1:10" x14ac:dyDescent="0.15">
      <c r="A2215" s="1">
        <v>43031</v>
      </c>
      <c r="B2215" s="24" t="s">
        <v>80</v>
      </c>
      <c r="C2215" s="27">
        <v>0.37528935185185186</v>
      </c>
      <c r="D2215" s="25" t="s">
        <v>48</v>
      </c>
      <c r="E2215" s="25" t="s">
        <v>49</v>
      </c>
      <c r="F2215" s="52">
        <v>5</v>
      </c>
      <c r="G2215" s="52">
        <v>3703</v>
      </c>
      <c r="H2215" s="53">
        <f t="shared" si="68"/>
        <v>18515</v>
      </c>
      <c r="I2215" s="1">
        <f t="shared" si="69"/>
        <v>43031</v>
      </c>
      <c r="J2215" s="52">
        <v>20.366499999999998</v>
      </c>
    </row>
    <row r="2216" spans="1:10" x14ac:dyDescent="0.15">
      <c r="A2216" s="1">
        <v>43031</v>
      </c>
      <c r="B2216" s="24" t="s">
        <v>79</v>
      </c>
      <c r="C2216" s="27">
        <v>0.37533564814814818</v>
      </c>
      <c r="D2216" s="25" t="s">
        <v>48</v>
      </c>
      <c r="E2216" s="25" t="s">
        <v>49</v>
      </c>
      <c r="F2216" s="52">
        <v>5</v>
      </c>
      <c r="G2216" s="52">
        <v>3687</v>
      </c>
      <c r="H2216" s="53">
        <f t="shared" si="68"/>
        <v>18435</v>
      </c>
      <c r="I2216" s="1">
        <f t="shared" si="69"/>
        <v>43031</v>
      </c>
      <c r="J2216" s="52">
        <v>11</v>
      </c>
    </row>
    <row r="2217" spans="1:10" x14ac:dyDescent="0.15">
      <c r="A2217" s="1">
        <v>43031</v>
      </c>
      <c r="B2217" s="24" t="s">
        <v>80</v>
      </c>
      <c r="C2217" s="27">
        <v>0.37539351851851849</v>
      </c>
      <c r="D2217" s="25" t="s">
        <v>48</v>
      </c>
      <c r="E2217" s="25" t="s">
        <v>49</v>
      </c>
      <c r="F2217" s="52">
        <v>5</v>
      </c>
      <c r="G2217" s="52">
        <v>3697</v>
      </c>
      <c r="H2217" s="53">
        <f t="shared" si="68"/>
        <v>18485</v>
      </c>
      <c r="I2217" s="1">
        <f t="shared" si="69"/>
        <v>43031</v>
      </c>
      <c r="J2217" s="52">
        <v>20.333500000000001</v>
      </c>
    </row>
    <row r="2218" spans="1:10" x14ac:dyDescent="0.15">
      <c r="A2218" s="1">
        <v>43031</v>
      </c>
      <c r="B2218" s="24" t="s">
        <v>79</v>
      </c>
      <c r="C2218" s="27">
        <v>0.37571759259259258</v>
      </c>
      <c r="D2218" s="25" t="s">
        <v>48</v>
      </c>
      <c r="E2218" s="25" t="s">
        <v>49</v>
      </c>
      <c r="F2218" s="52">
        <v>1</v>
      </c>
      <c r="G2218" s="52">
        <v>3680</v>
      </c>
      <c r="H2218" s="53">
        <f t="shared" si="68"/>
        <v>3680</v>
      </c>
      <c r="I2218" s="1">
        <f t="shared" si="69"/>
        <v>43031</v>
      </c>
      <c r="J2218" s="52">
        <v>2.2000000000000002</v>
      </c>
    </row>
    <row r="2219" spans="1:10" x14ac:dyDescent="0.15">
      <c r="A2219" s="1">
        <v>43031</v>
      </c>
      <c r="B2219" s="24" t="s">
        <v>79</v>
      </c>
      <c r="C2219" s="27">
        <v>0.37571759259259258</v>
      </c>
      <c r="D2219" s="25" t="s">
        <v>48</v>
      </c>
      <c r="E2219" s="25" t="s">
        <v>49</v>
      </c>
      <c r="F2219" s="52">
        <v>1</v>
      </c>
      <c r="G2219" s="52">
        <v>3680</v>
      </c>
      <c r="H2219" s="53">
        <f t="shared" si="68"/>
        <v>3680</v>
      </c>
      <c r="I2219" s="1">
        <f t="shared" si="69"/>
        <v>43031</v>
      </c>
      <c r="J2219" s="52">
        <v>2.2000000000000002</v>
      </c>
    </row>
    <row r="2220" spans="1:10" x14ac:dyDescent="0.15">
      <c r="A2220" s="1">
        <v>43031</v>
      </c>
      <c r="B2220" s="24" t="s">
        <v>79</v>
      </c>
      <c r="C2220" s="27">
        <v>0.37571759259259258</v>
      </c>
      <c r="D2220" s="25" t="s">
        <v>48</v>
      </c>
      <c r="E2220" s="25" t="s">
        <v>49</v>
      </c>
      <c r="F2220" s="52">
        <v>1</v>
      </c>
      <c r="G2220" s="52">
        <v>3680</v>
      </c>
      <c r="H2220" s="53">
        <f t="shared" si="68"/>
        <v>3680</v>
      </c>
      <c r="I2220" s="1">
        <f t="shared" si="69"/>
        <v>43031</v>
      </c>
      <c r="J2220" s="52">
        <v>2.2000000000000002</v>
      </c>
    </row>
    <row r="2221" spans="1:10" x14ac:dyDescent="0.15">
      <c r="A2221" s="1">
        <v>43031</v>
      </c>
      <c r="B2221" s="24" t="s">
        <v>79</v>
      </c>
      <c r="C2221" s="27">
        <v>0.37571759259259258</v>
      </c>
      <c r="D2221" s="25" t="s">
        <v>48</v>
      </c>
      <c r="E2221" s="25" t="s">
        <v>49</v>
      </c>
      <c r="F2221" s="52">
        <v>1</v>
      </c>
      <c r="G2221" s="52">
        <v>3680</v>
      </c>
      <c r="H2221" s="53">
        <f t="shared" si="68"/>
        <v>3680</v>
      </c>
      <c r="I2221" s="1">
        <f t="shared" si="69"/>
        <v>43031</v>
      </c>
      <c r="J2221" s="52">
        <v>2.2000000000000002</v>
      </c>
    </row>
    <row r="2222" spans="1:10" x14ac:dyDescent="0.15">
      <c r="A2222" s="1">
        <v>43031</v>
      </c>
      <c r="B2222" s="24" t="s">
        <v>79</v>
      </c>
      <c r="C2222" s="27">
        <v>0.37571759259259258</v>
      </c>
      <c r="D2222" s="25" t="s">
        <v>48</v>
      </c>
      <c r="E2222" s="25" t="s">
        <v>49</v>
      </c>
      <c r="F2222" s="52">
        <v>1</v>
      </c>
      <c r="G2222" s="52">
        <v>3680</v>
      </c>
      <c r="H2222" s="53">
        <f t="shared" si="68"/>
        <v>3680</v>
      </c>
      <c r="I2222" s="1">
        <f t="shared" si="69"/>
        <v>43031</v>
      </c>
      <c r="J2222" s="52">
        <v>2.2000000000000002</v>
      </c>
    </row>
    <row r="2223" spans="1:10" x14ac:dyDescent="0.15">
      <c r="A2223" s="1">
        <v>43031</v>
      </c>
      <c r="B2223" s="24" t="s">
        <v>79</v>
      </c>
      <c r="C2223" s="27">
        <v>0.37581018518518516</v>
      </c>
      <c r="D2223" s="25" t="s">
        <v>48</v>
      </c>
      <c r="E2223" s="25" t="s">
        <v>49</v>
      </c>
      <c r="F2223" s="52">
        <v>1</v>
      </c>
      <c r="G2223" s="52">
        <v>3677</v>
      </c>
      <c r="H2223" s="53">
        <f t="shared" si="68"/>
        <v>3677</v>
      </c>
      <c r="I2223" s="1">
        <f t="shared" si="69"/>
        <v>43031</v>
      </c>
      <c r="J2223" s="52">
        <v>2.2000000000000002</v>
      </c>
    </row>
    <row r="2224" spans="1:10" x14ac:dyDescent="0.15">
      <c r="A2224" s="1">
        <v>43031</v>
      </c>
      <c r="B2224" s="24" t="s">
        <v>79</v>
      </c>
      <c r="C2224" s="27">
        <v>0.37581018518518516</v>
      </c>
      <c r="D2224" s="25" t="s">
        <v>48</v>
      </c>
      <c r="E2224" s="25" t="s">
        <v>49</v>
      </c>
      <c r="F2224" s="52">
        <v>1</v>
      </c>
      <c r="G2224" s="52">
        <v>3677</v>
      </c>
      <c r="H2224" s="53">
        <f t="shared" si="68"/>
        <v>3677</v>
      </c>
      <c r="I2224" s="1">
        <f t="shared" si="69"/>
        <v>43031</v>
      </c>
      <c r="J2224" s="52">
        <v>2.2000000000000002</v>
      </c>
    </row>
    <row r="2225" spans="1:10" x14ac:dyDescent="0.15">
      <c r="A2225" s="1">
        <v>43031</v>
      </c>
      <c r="B2225" s="24" t="s">
        <v>79</v>
      </c>
      <c r="C2225" s="27">
        <v>0.37581018518518516</v>
      </c>
      <c r="D2225" s="25" t="s">
        <v>48</v>
      </c>
      <c r="E2225" s="25" t="s">
        <v>49</v>
      </c>
      <c r="F2225" s="52">
        <v>3</v>
      </c>
      <c r="G2225" s="52">
        <v>3677</v>
      </c>
      <c r="H2225" s="53">
        <f t="shared" si="68"/>
        <v>11031</v>
      </c>
      <c r="I2225" s="1">
        <f t="shared" si="69"/>
        <v>43031</v>
      </c>
      <c r="J2225" s="52">
        <v>6.6</v>
      </c>
    </row>
    <row r="2226" spans="1:10" x14ac:dyDescent="0.15">
      <c r="A2226" s="1">
        <v>43031</v>
      </c>
      <c r="B2226" s="24" t="s">
        <v>79</v>
      </c>
      <c r="C2226" s="27">
        <v>0.37587962962962962</v>
      </c>
      <c r="D2226" s="25" t="s">
        <v>48</v>
      </c>
      <c r="E2226" s="25" t="s">
        <v>49</v>
      </c>
      <c r="F2226" s="52">
        <v>1</v>
      </c>
      <c r="G2226" s="52">
        <v>3674</v>
      </c>
      <c r="H2226" s="53">
        <f t="shared" si="68"/>
        <v>3674</v>
      </c>
      <c r="I2226" s="1">
        <f t="shared" si="69"/>
        <v>43031</v>
      </c>
      <c r="J2226" s="52">
        <v>2.2000000000000002</v>
      </c>
    </row>
    <row r="2227" spans="1:10" x14ac:dyDescent="0.15">
      <c r="A2227" s="1">
        <v>43031</v>
      </c>
      <c r="B2227" s="24" t="s">
        <v>79</v>
      </c>
      <c r="C2227" s="27">
        <v>0.37587962962962962</v>
      </c>
      <c r="D2227" s="25" t="s">
        <v>48</v>
      </c>
      <c r="E2227" s="25" t="s">
        <v>49</v>
      </c>
      <c r="F2227" s="52">
        <v>2</v>
      </c>
      <c r="G2227" s="52">
        <v>3674</v>
      </c>
      <c r="H2227" s="53">
        <f t="shared" si="68"/>
        <v>7348</v>
      </c>
      <c r="I2227" s="1">
        <f t="shared" si="69"/>
        <v>43031</v>
      </c>
      <c r="J2227" s="52">
        <v>4.4000000000000004</v>
      </c>
    </row>
    <row r="2228" spans="1:10" x14ac:dyDescent="0.15">
      <c r="A2228" s="1">
        <v>43031</v>
      </c>
      <c r="B2228" s="24" t="s">
        <v>79</v>
      </c>
      <c r="C2228" s="27">
        <v>0.37587962962962962</v>
      </c>
      <c r="D2228" s="25" t="s">
        <v>48</v>
      </c>
      <c r="E2228" s="25" t="s">
        <v>49</v>
      </c>
      <c r="F2228" s="52">
        <v>1</v>
      </c>
      <c r="G2228" s="52">
        <v>3674</v>
      </c>
      <c r="H2228" s="53">
        <f t="shared" si="68"/>
        <v>3674</v>
      </c>
      <c r="I2228" s="1">
        <f t="shared" si="69"/>
        <v>43031</v>
      </c>
      <c r="J2228" s="52">
        <v>2.2000000000000002</v>
      </c>
    </row>
    <row r="2229" spans="1:10" x14ac:dyDescent="0.15">
      <c r="A2229" s="1">
        <v>43031</v>
      </c>
      <c r="B2229" s="24" t="s">
        <v>79</v>
      </c>
      <c r="C2229" s="27">
        <v>0.37587962962962962</v>
      </c>
      <c r="D2229" s="25" t="s">
        <v>48</v>
      </c>
      <c r="E2229" s="25" t="s">
        <v>49</v>
      </c>
      <c r="F2229" s="52">
        <v>1</v>
      </c>
      <c r="G2229" s="52">
        <v>3674</v>
      </c>
      <c r="H2229" s="53">
        <f t="shared" si="68"/>
        <v>3674</v>
      </c>
      <c r="I2229" s="1">
        <f t="shared" si="69"/>
        <v>43031</v>
      </c>
      <c r="J2229" s="52">
        <v>2.2000000000000002</v>
      </c>
    </row>
    <row r="2230" spans="1:10" x14ac:dyDescent="0.15">
      <c r="A2230" s="1">
        <v>43031</v>
      </c>
      <c r="B2230" s="24" t="s">
        <v>79</v>
      </c>
      <c r="C2230" s="27">
        <v>0.37719907407407405</v>
      </c>
      <c r="D2230" s="25" t="s">
        <v>48</v>
      </c>
      <c r="E2230" s="25" t="s">
        <v>49</v>
      </c>
      <c r="F2230" s="52">
        <v>1</v>
      </c>
      <c r="G2230" s="52">
        <v>3672</v>
      </c>
      <c r="H2230" s="53">
        <f t="shared" si="68"/>
        <v>3672</v>
      </c>
      <c r="I2230" s="1">
        <f t="shared" si="69"/>
        <v>43031</v>
      </c>
      <c r="J2230" s="52">
        <v>2.2000000000000002</v>
      </c>
    </row>
    <row r="2231" spans="1:10" x14ac:dyDescent="0.15">
      <c r="A2231" s="1">
        <v>43031</v>
      </c>
      <c r="B2231" s="24" t="s">
        <v>79</v>
      </c>
      <c r="C2231" s="27">
        <v>0.37719907407407405</v>
      </c>
      <c r="D2231" s="25" t="s">
        <v>48</v>
      </c>
      <c r="E2231" s="25" t="s">
        <v>49</v>
      </c>
      <c r="F2231" s="52">
        <v>3</v>
      </c>
      <c r="G2231" s="52">
        <v>3671</v>
      </c>
      <c r="H2231" s="53">
        <f t="shared" si="68"/>
        <v>11013</v>
      </c>
      <c r="I2231" s="1">
        <f t="shared" si="69"/>
        <v>43031</v>
      </c>
      <c r="J2231" s="52">
        <v>6.6</v>
      </c>
    </row>
    <row r="2232" spans="1:10" x14ac:dyDescent="0.15">
      <c r="A2232" s="1">
        <v>43031</v>
      </c>
      <c r="B2232" s="24" t="s">
        <v>80</v>
      </c>
      <c r="C2232" s="27">
        <v>0.37883101851851847</v>
      </c>
      <c r="D2232" s="25" t="s">
        <v>48</v>
      </c>
      <c r="E2232" s="25" t="s">
        <v>49</v>
      </c>
      <c r="F2232" s="52">
        <v>5</v>
      </c>
      <c r="G2232" s="52">
        <v>3672</v>
      </c>
      <c r="H2232" s="53">
        <f t="shared" si="68"/>
        <v>18360</v>
      </c>
      <c r="I2232" s="1">
        <f t="shared" si="69"/>
        <v>43031</v>
      </c>
      <c r="J2232" s="52">
        <v>20.196000000000002</v>
      </c>
    </row>
    <row r="2233" spans="1:10" x14ac:dyDescent="0.15">
      <c r="A2233" s="1">
        <v>43031</v>
      </c>
      <c r="B2233" s="24" t="s">
        <v>80</v>
      </c>
      <c r="C2233" s="27">
        <v>0.38202546296296297</v>
      </c>
      <c r="D2233" s="25" t="s">
        <v>50</v>
      </c>
      <c r="E2233" s="25" t="s">
        <v>47</v>
      </c>
      <c r="F2233" s="52">
        <v>3</v>
      </c>
      <c r="G2233" s="52">
        <v>3704</v>
      </c>
      <c r="H2233" s="53">
        <f t="shared" si="68"/>
        <v>11112</v>
      </c>
      <c r="I2233" s="1">
        <f t="shared" si="69"/>
        <v>43031</v>
      </c>
      <c r="J2233" s="52">
        <v>56.671199999999999</v>
      </c>
    </row>
    <row r="2234" spans="1:10" x14ac:dyDescent="0.15">
      <c r="A2234" s="1">
        <v>43031</v>
      </c>
      <c r="B2234" s="24" t="s">
        <v>80</v>
      </c>
      <c r="C2234" s="27">
        <v>0.38202546296296297</v>
      </c>
      <c r="D2234" s="25" t="s">
        <v>50</v>
      </c>
      <c r="E2234" s="25" t="s">
        <v>47</v>
      </c>
      <c r="F2234" s="52">
        <v>1</v>
      </c>
      <c r="G2234" s="52">
        <v>3704</v>
      </c>
      <c r="H2234" s="53">
        <f t="shared" si="68"/>
        <v>3704</v>
      </c>
      <c r="I2234" s="1">
        <f t="shared" si="69"/>
        <v>43031</v>
      </c>
      <c r="J2234" s="52">
        <v>18.8904</v>
      </c>
    </row>
    <row r="2235" spans="1:10" x14ac:dyDescent="0.15">
      <c r="A2235" s="1">
        <v>43031</v>
      </c>
      <c r="B2235" s="24" t="s">
        <v>80</v>
      </c>
      <c r="C2235" s="27">
        <v>0.38202546296296297</v>
      </c>
      <c r="D2235" s="25" t="s">
        <v>50</v>
      </c>
      <c r="E2235" s="25" t="s">
        <v>47</v>
      </c>
      <c r="F2235" s="52">
        <v>1</v>
      </c>
      <c r="G2235" s="52">
        <v>3704</v>
      </c>
      <c r="H2235" s="53">
        <f t="shared" si="68"/>
        <v>3704</v>
      </c>
      <c r="I2235" s="1">
        <f t="shared" si="69"/>
        <v>43031</v>
      </c>
      <c r="J2235" s="52">
        <v>18.8904</v>
      </c>
    </row>
    <row r="2236" spans="1:10" x14ac:dyDescent="0.15">
      <c r="A2236" s="1">
        <v>43031</v>
      </c>
      <c r="B2236" s="24" t="s">
        <v>80</v>
      </c>
      <c r="C2236" s="27">
        <v>0.38496527777777773</v>
      </c>
      <c r="D2236" s="25" t="s">
        <v>50</v>
      </c>
      <c r="E2236" s="25" t="s">
        <v>47</v>
      </c>
      <c r="F2236" s="52">
        <v>5</v>
      </c>
      <c r="G2236" s="52">
        <v>3721</v>
      </c>
      <c r="H2236" s="53">
        <f t="shared" si="68"/>
        <v>18605</v>
      </c>
      <c r="I2236" s="1">
        <f t="shared" si="69"/>
        <v>43031</v>
      </c>
      <c r="J2236" s="52">
        <v>94.885499999999993</v>
      </c>
    </row>
    <row r="2237" spans="1:10" x14ac:dyDescent="0.15">
      <c r="A2237" s="1">
        <v>43031</v>
      </c>
      <c r="B2237" s="24" t="s">
        <v>80</v>
      </c>
      <c r="C2237" s="27">
        <v>0.40785879629629629</v>
      </c>
      <c r="D2237" s="25" t="s">
        <v>48</v>
      </c>
      <c r="E2237" s="25" t="s">
        <v>49</v>
      </c>
      <c r="F2237" s="52">
        <v>3</v>
      </c>
      <c r="G2237" s="52">
        <v>3698</v>
      </c>
      <c r="H2237" s="53">
        <f t="shared" si="68"/>
        <v>11094</v>
      </c>
      <c r="I2237" s="1">
        <f t="shared" si="69"/>
        <v>43031</v>
      </c>
      <c r="J2237" s="52">
        <v>12.2034</v>
      </c>
    </row>
    <row r="2238" spans="1:10" x14ac:dyDescent="0.15">
      <c r="A2238" s="1">
        <v>43031</v>
      </c>
      <c r="B2238" s="24" t="s">
        <v>80</v>
      </c>
      <c r="C2238" s="27">
        <v>0.44928240740740738</v>
      </c>
      <c r="D2238" s="25" t="s">
        <v>48</v>
      </c>
      <c r="E2238" s="25" t="s">
        <v>49</v>
      </c>
      <c r="F2238" s="52">
        <v>2</v>
      </c>
      <c r="G2238" s="52">
        <v>3683</v>
      </c>
      <c r="H2238" s="53">
        <f t="shared" si="68"/>
        <v>7366</v>
      </c>
      <c r="I2238" s="1">
        <f t="shared" si="69"/>
        <v>43031</v>
      </c>
      <c r="J2238" s="52">
        <v>8.1026000000000007</v>
      </c>
    </row>
    <row r="2239" spans="1:10" x14ac:dyDescent="0.15">
      <c r="A2239" s="1">
        <v>43031</v>
      </c>
      <c r="B2239" s="24" t="s">
        <v>80</v>
      </c>
      <c r="C2239" s="27">
        <v>0.44928240740740738</v>
      </c>
      <c r="D2239" s="25" t="s">
        <v>48</v>
      </c>
      <c r="E2239" s="25" t="s">
        <v>49</v>
      </c>
      <c r="F2239" s="52">
        <v>1</v>
      </c>
      <c r="G2239" s="52">
        <v>3683</v>
      </c>
      <c r="H2239" s="53">
        <f t="shared" si="68"/>
        <v>3683</v>
      </c>
      <c r="I2239" s="1">
        <f t="shared" si="69"/>
        <v>43031</v>
      </c>
      <c r="J2239" s="52">
        <v>4.0513000000000003</v>
      </c>
    </row>
    <row r="2240" spans="1:10" x14ac:dyDescent="0.15">
      <c r="A2240" s="1">
        <v>43031</v>
      </c>
      <c r="B2240" s="24" t="s">
        <v>80</v>
      </c>
      <c r="C2240" s="27">
        <v>0.57048611111111114</v>
      </c>
      <c r="D2240" s="25" t="s">
        <v>50</v>
      </c>
      <c r="E2240" s="25" t="s">
        <v>47</v>
      </c>
      <c r="F2240" s="52">
        <v>5</v>
      </c>
      <c r="G2240" s="52">
        <v>3718</v>
      </c>
      <c r="H2240" s="53">
        <f t="shared" si="68"/>
        <v>18590</v>
      </c>
      <c r="I2240" s="1">
        <f t="shared" si="69"/>
        <v>43031</v>
      </c>
      <c r="J2240" s="52">
        <v>94.808999999999997</v>
      </c>
    </row>
    <row r="2241" spans="1:10" x14ac:dyDescent="0.15">
      <c r="A2241" s="1">
        <v>43031</v>
      </c>
      <c r="B2241" s="24" t="s">
        <v>80</v>
      </c>
      <c r="C2241" s="27">
        <v>0.59349537037037037</v>
      </c>
      <c r="D2241" s="25" t="s">
        <v>48</v>
      </c>
      <c r="E2241" s="25" t="s">
        <v>49</v>
      </c>
      <c r="F2241" s="52">
        <v>5</v>
      </c>
      <c r="G2241" s="52">
        <v>3694</v>
      </c>
      <c r="H2241" s="53">
        <f t="shared" si="68"/>
        <v>18470</v>
      </c>
      <c r="I2241" s="1">
        <f t="shared" si="69"/>
        <v>43031</v>
      </c>
      <c r="J2241" s="52">
        <v>20.317</v>
      </c>
    </row>
    <row r="2242" spans="1:10" x14ac:dyDescent="0.15">
      <c r="A2242" s="1">
        <v>43031</v>
      </c>
      <c r="B2242" s="24" t="s">
        <v>80</v>
      </c>
      <c r="C2242" s="27">
        <v>0.61098379629629629</v>
      </c>
      <c r="D2242" s="25" t="s">
        <v>50</v>
      </c>
      <c r="E2242" s="25" t="s">
        <v>47</v>
      </c>
      <c r="F2242" s="52">
        <v>1</v>
      </c>
      <c r="G2242" s="52">
        <v>3712</v>
      </c>
      <c r="H2242" s="53">
        <f t="shared" ref="H2242:H2305" si="70">G2242*F2242</f>
        <v>3712</v>
      </c>
      <c r="I2242" s="1">
        <f t="shared" ref="I2242:I2305" si="71">IF(C2242&gt;0.7046875,WORKDAY(A2242,-1),A2242)</f>
        <v>43031</v>
      </c>
      <c r="J2242" s="52">
        <v>18.9312</v>
      </c>
    </row>
    <row r="2243" spans="1:10" x14ac:dyDescent="0.15">
      <c r="A2243" s="1">
        <v>43031</v>
      </c>
      <c r="B2243" s="24" t="s">
        <v>80</v>
      </c>
      <c r="C2243" s="27">
        <v>0.61098379629629629</v>
      </c>
      <c r="D2243" s="25" t="s">
        <v>50</v>
      </c>
      <c r="E2243" s="25" t="s">
        <v>47</v>
      </c>
      <c r="F2243" s="52">
        <v>2</v>
      </c>
      <c r="G2243" s="52">
        <v>3712</v>
      </c>
      <c r="H2243" s="53">
        <f t="shared" si="70"/>
        <v>7424</v>
      </c>
      <c r="I2243" s="1">
        <f t="shared" si="71"/>
        <v>43031</v>
      </c>
      <c r="J2243" s="52">
        <v>37.862400000000001</v>
      </c>
    </row>
    <row r="2244" spans="1:10" x14ac:dyDescent="0.15">
      <c r="A2244" s="1">
        <v>43031</v>
      </c>
      <c r="B2244" s="24" t="s">
        <v>80</v>
      </c>
      <c r="C2244" s="27">
        <v>0.61098379629629629</v>
      </c>
      <c r="D2244" s="25" t="s">
        <v>50</v>
      </c>
      <c r="E2244" s="25" t="s">
        <v>47</v>
      </c>
      <c r="F2244" s="52">
        <v>2</v>
      </c>
      <c r="G2244" s="52">
        <v>3712</v>
      </c>
      <c r="H2244" s="53">
        <f t="shared" si="70"/>
        <v>7424</v>
      </c>
      <c r="I2244" s="1">
        <f t="shared" si="71"/>
        <v>43031</v>
      </c>
      <c r="J2244" s="52">
        <v>37.862400000000001</v>
      </c>
    </row>
    <row r="2245" spans="1:10" x14ac:dyDescent="0.15">
      <c r="A2245" s="1">
        <v>43031</v>
      </c>
      <c r="B2245" s="24" t="s">
        <v>80</v>
      </c>
      <c r="C2245" s="27">
        <v>0.61285879629629625</v>
      </c>
      <c r="D2245" s="25" t="s">
        <v>48</v>
      </c>
      <c r="E2245" s="25" t="s">
        <v>49</v>
      </c>
      <c r="F2245" s="52">
        <v>5</v>
      </c>
      <c r="G2245" s="52">
        <v>3686</v>
      </c>
      <c r="H2245" s="53">
        <f t="shared" si="70"/>
        <v>18430</v>
      </c>
      <c r="I2245" s="1">
        <f t="shared" si="71"/>
        <v>43031</v>
      </c>
      <c r="J2245" s="52">
        <v>20.273</v>
      </c>
    </row>
    <row r="2246" spans="1:10" x14ac:dyDescent="0.15">
      <c r="A2246" s="1">
        <v>43031</v>
      </c>
      <c r="B2246" s="24" t="s">
        <v>79</v>
      </c>
      <c r="C2246" s="27">
        <v>0.61381944444444447</v>
      </c>
      <c r="D2246" s="25" t="s">
        <v>48</v>
      </c>
      <c r="E2246" s="25" t="s">
        <v>49</v>
      </c>
      <c r="F2246" s="52">
        <v>1</v>
      </c>
      <c r="G2246" s="52">
        <v>3667</v>
      </c>
      <c r="H2246" s="53">
        <f t="shared" si="70"/>
        <v>3667</v>
      </c>
      <c r="I2246" s="1">
        <f t="shared" si="71"/>
        <v>43031</v>
      </c>
      <c r="J2246" s="52">
        <v>2.2000000000000002</v>
      </c>
    </row>
    <row r="2247" spans="1:10" x14ac:dyDescent="0.15">
      <c r="A2247" s="1">
        <v>43031</v>
      </c>
      <c r="B2247" s="24" t="s">
        <v>79</v>
      </c>
      <c r="C2247" s="27">
        <v>0.61381944444444447</v>
      </c>
      <c r="D2247" s="25" t="s">
        <v>48</v>
      </c>
      <c r="E2247" s="25" t="s">
        <v>49</v>
      </c>
      <c r="F2247" s="52">
        <v>1</v>
      </c>
      <c r="G2247" s="52">
        <v>3667</v>
      </c>
      <c r="H2247" s="53">
        <f t="shared" si="70"/>
        <v>3667</v>
      </c>
      <c r="I2247" s="1">
        <f t="shared" si="71"/>
        <v>43031</v>
      </c>
      <c r="J2247" s="52">
        <v>2.2000000000000002</v>
      </c>
    </row>
    <row r="2248" spans="1:10" x14ac:dyDescent="0.15">
      <c r="A2248" s="1">
        <v>43031</v>
      </c>
      <c r="B2248" s="24" t="s">
        <v>79</v>
      </c>
      <c r="C2248" s="27">
        <v>0.61381944444444447</v>
      </c>
      <c r="D2248" s="25" t="s">
        <v>48</v>
      </c>
      <c r="E2248" s="25" t="s">
        <v>49</v>
      </c>
      <c r="F2248" s="52">
        <v>1</v>
      </c>
      <c r="G2248" s="52">
        <v>3667</v>
      </c>
      <c r="H2248" s="53">
        <f t="shared" si="70"/>
        <v>3667</v>
      </c>
      <c r="I2248" s="1">
        <f t="shared" si="71"/>
        <v>43031</v>
      </c>
      <c r="J2248" s="52">
        <v>2.2000000000000002</v>
      </c>
    </row>
    <row r="2249" spans="1:10" x14ac:dyDescent="0.15">
      <c r="A2249" s="1">
        <v>43031</v>
      </c>
      <c r="B2249" s="24" t="s">
        <v>79</v>
      </c>
      <c r="C2249" s="27">
        <v>0.61381944444444447</v>
      </c>
      <c r="D2249" s="25" t="s">
        <v>48</v>
      </c>
      <c r="E2249" s="25" t="s">
        <v>49</v>
      </c>
      <c r="F2249" s="52">
        <v>1</v>
      </c>
      <c r="G2249" s="52">
        <v>3667</v>
      </c>
      <c r="H2249" s="53">
        <f t="shared" si="70"/>
        <v>3667</v>
      </c>
      <c r="I2249" s="1">
        <f t="shared" si="71"/>
        <v>43031</v>
      </c>
      <c r="J2249" s="52">
        <v>2.2000000000000002</v>
      </c>
    </row>
    <row r="2250" spans="1:10" x14ac:dyDescent="0.15">
      <c r="A2250" s="1">
        <v>43031</v>
      </c>
      <c r="B2250" s="24" t="s">
        <v>79</v>
      </c>
      <c r="C2250" s="27">
        <v>0.61381944444444447</v>
      </c>
      <c r="D2250" s="25" t="s">
        <v>48</v>
      </c>
      <c r="E2250" s="25" t="s">
        <v>49</v>
      </c>
      <c r="F2250" s="52">
        <v>1</v>
      </c>
      <c r="G2250" s="52">
        <v>3667</v>
      </c>
      <c r="H2250" s="53">
        <f t="shared" si="70"/>
        <v>3667</v>
      </c>
      <c r="I2250" s="1">
        <f t="shared" si="71"/>
        <v>43031</v>
      </c>
      <c r="J2250" s="52">
        <v>2.2000000000000002</v>
      </c>
    </row>
    <row r="2251" spans="1:10" x14ac:dyDescent="0.15">
      <c r="A2251" s="1">
        <v>43031</v>
      </c>
      <c r="B2251" s="24" t="s">
        <v>79</v>
      </c>
      <c r="C2251" s="27">
        <v>0.61383101851851851</v>
      </c>
      <c r="D2251" s="25" t="s">
        <v>48</v>
      </c>
      <c r="E2251" s="25" t="s">
        <v>49</v>
      </c>
      <c r="F2251" s="52">
        <v>4</v>
      </c>
      <c r="G2251" s="52">
        <v>3667</v>
      </c>
      <c r="H2251" s="53">
        <f t="shared" si="70"/>
        <v>14668</v>
      </c>
      <c r="I2251" s="1">
        <f t="shared" si="71"/>
        <v>43031</v>
      </c>
      <c r="J2251" s="52">
        <v>8.8000000000000007</v>
      </c>
    </row>
    <row r="2252" spans="1:10" x14ac:dyDescent="0.15">
      <c r="A2252" s="1">
        <v>43031</v>
      </c>
      <c r="B2252" s="24" t="s">
        <v>79</v>
      </c>
      <c r="C2252" s="27">
        <v>0.61383101851851851</v>
      </c>
      <c r="D2252" s="25" t="s">
        <v>48</v>
      </c>
      <c r="E2252" s="25" t="s">
        <v>49</v>
      </c>
      <c r="F2252" s="52">
        <v>1</v>
      </c>
      <c r="G2252" s="52">
        <v>3667</v>
      </c>
      <c r="H2252" s="53">
        <f t="shared" si="70"/>
        <v>3667</v>
      </c>
      <c r="I2252" s="1">
        <f t="shared" si="71"/>
        <v>43031</v>
      </c>
      <c r="J2252" s="52">
        <v>2.2000000000000002</v>
      </c>
    </row>
    <row r="2253" spans="1:10" x14ac:dyDescent="0.15">
      <c r="A2253" s="1">
        <v>43031</v>
      </c>
      <c r="B2253" s="24" t="s">
        <v>79</v>
      </c>
      <c r="C2253" s="27">
        <v>0.61384259259259266</v>
      </c>
      <c r="D2253" s="25" t="s">
        <v>48</v>
      </c>
      <c r="E2253" s="25" t="s">
        <v>49</v>
      </c>
      <c r="F2253" s="52">
        <v>1</v>
      </c>
      <c r="G2253" s="52">
        <v>3667</v>
      </c>
      <c r="H2253" s="53">
        <f t="shared" si="70"/>
        <v>3667</v>
      </c>
      <c r="I2253" s="1">
        <f t="shared" si="71"/>
        <v>43031</v>
      </c>
      <c r="J2253" s="52">
        <v>2.2000000000000002</v>
      </c>
    </row>
    <row r="2254" spans="1:10" x14ac:dyDescent="0.15">
      <c r="A2254" s="1">
        <v>43031</v>
      </c>
      <c r="B2254" s="24" t="s">
        <v>79</v>
      </c>
      <c r="C2254" s="27">
        <v>0.61384259259259266</v>
      </c>
      <c r="D2254" s="25" t="s">
        <v>48</v>
      </c>
      <c r="E2254" s="25" t="s">
        <v>49</v>
      </c>
      <c r="F2254" s="52">
        <v>1</v>
      </c>
      <c r="G2254" s="52">
        <v>3667</v>
      </c>
      <c r="H2254" s="53">
        <f t="shared" si="70"/>
        <v>3667</v>
      </c>
      <c r="I2254" s="1">
        <f t="shared" si="71"/>
        <v>43031</v>
      </c>
      <c r="J2254" s="52">
        <v>2.2000000000000002</v>
      </c>
    </row>
    <row r="2255" spans="1:10" x14ac:dyDescent="0.15">
      <c r="A2255" s="1">
        <v>43031</v>
      </c>
      <c r="B2255" s="24" t="s">
        <v>79</v>
      </c>
      <c r="C2255" s="27">
        <v>0.61384259259259266</v>
      </c>
      <c r="D2255" s="25" t="s">
        <v>48</v>
      </c>
      <c r="E2255" s="25" t="s">
        <v>49</v>
      </c>
      <c r="F2255" s="52">
        <v>1</v>
      </c>
      <c r="G2255" s="52">
        <v>3667</v>
      </c>
      <c r="H2255" s="53">
        <f t="shared" si="70"/>
        <v>3667</v>
      </c>
      <c r="I2255" s="1">
        <f t="shared" si="71"/>
        <v>43031</v>
      </c>
      <c r="J2255" s="52">
        <v>2.2000000000000002</v>
      </c>
    </row>
    <row r="2256" spans="1:10" x14ac:dyDescent="0.15">
      <c r="A2256" s="1">
        <v>43031</v>
      </c>
      <c r="B2256" s="24" t="s">
        <v>79</v>
      </c>
      <c r="C2256" s="27">
        <v>0.61384259259259266</v>
      </c>
      <c r="D2256" s="25" t="s">
        <v>48</v>
      </c>
      <c r="E2256" s="25" t="s">
        <v>49</v>
      </c>
      <c r="F2256" s="52">
        <v>2</v>
      </c>
      <c r="G2256" s="52">
        <v>3667</v>
      </c>
      <c r="H2256" s="53">
        <f t="shared" si="70"/>
        <v>7334</v>
      </c>
      <c r="I2256" s="1">
        <f t="shared" si="71"/>
        <v>43031</v>
      </c>
      <c r="J2256" s="52">
        <v>4.4000000000000004</v>
      </c>
    </row>
    <row r="2257" spans="1:10" x14ac:dyDescent="0.15">
      <c r="A2257" s="1">
        <v>43031</v>
      </c>
      <c r="B2257" s="24" t="s">
        <v>79</v>
      </c>
      <c r="C2257" s="27">
        <v>0.6138541666666667</v>
      </c>
      <c r="D2257" s="25" t="s">
        <v>48</v>
      </c>
      <c r="E2257" s="25" t="s">
        <v>49</v>
      </c>
      <c r="F2257" s="52">
        <v>5</v>
      </c>
      <c r="G2257" s="52">
        <v>3667</v>
      </c>
      <c r="H2257" s="53">
        <f t="shared" si="70"/>
        <v>18335</v>
      </c>
      <c r="I2257" s="1">
        <f t="shared" si="71"/>
        <v>43031</v>
      </c>
      <c r="J2257" s="52">
        <v>11</v>
      </c>
    </row>
    <row r="2258" spans="1:10" x14ac:dyDescent="0.15">
      <c r="A2258" s="1">
        <v>43031</v>
      </c>
      <c r="B2258" s="24" t="s">
        <v>79</v>
      </c>
      <c r="C2258" s="27">
        <v>0.61422453703703705</v>
      </c>
      <c r="D2258" s="25" t="s">
        <v>48</v>
      </c>
      <c r="E2258" s="25" t="s">
        <v>49</v>
      </c>
      <c r="F2258" s="52">
        <v>5</v>
      </c>
      <c r="G2258" s="52">
        <v>3667</v>
      </c>
      <c r="H2258" s="53">
        <f t="shared" si="70"/>
        <v>18335</v>
      </c>
      <c r="I2258" s="1">
        <f t="shared" si="71"/>
        <v>43031</v>
      </c>
      <c r="J2258" s="52">
        <v>11</v>
      </c>
    </row>
    <row r="2259" spans="1:10" x14ac:dyDescent="0.15">
      <c r="A2259" s="1">
        <v>43031</v>
      </c>
      <c r="B2259" s="24" t="s">
        <v>80</v>
      </c>
      <c r="C2259" s="27">
        <v>0.614375</v>
      </c>
      <c r="D2259" s="25" t="s">
        <v>48</v>
      </c>
      <c r="E2259" s="25" t="s">
        <v>49</v>
      </c>
      <c r="F2259" s="52">
        <v>2</v>
      </c>
      <c r="G2259" s="52">
        <v>3687</v>
      </c>
      <c r="H2259" s="53">
        <f t="shared" si="70"/>
        <v>7374</v>
      </c>
      <c r="I2259" s="1">
        <f t="shared" si="71"/>
        <v>43031</v>
      </c>
      <c r="J2259" s="52">
        <v>8.1113999999999997</v>
      </c>
    </row>
    <row r="2260" spans="1:10" x14ac:dyDescent="0.15">
      <c r="A2260" s="1">
        <v>43031</v>
      </c>
      <c r="B2260" s="24" t="s">
        <v>80</v>
      </c>
      <c r="C2260" s="27">
        <v>0.61438657407407404</v>
      </c>
      <c r="D2260" s="25" t="s">
        <v>50</v>
      </c>
      <c r="E2260" s="25" t="s">
        <v>47</v>
      </c>
      <c r="F2260" s="52">
        <v>2</v>
      </c>
      <c r="G2260" s="52">
        <v>3688</v>
      </c>
      <c r="H2260" s="53">
        <f t="shared" si="70"/>
        <v>7376</v>
      </c>
      <c r="I2260" s="1">
        <f t="shared" si="71"/>
        <v>43031</v>
      </c>
      <c r="J2260" s="52">
        <v>37.617600000000003</v>
      </c>
    </row>
    <row r="2261" spans="1:10" x14ac:dyDescent="0.15">
      <c r="A2261" s="1">
        <v>43031</v>
      </c>
      <c r="B2261" s="24" t="s">
        <v>80</v>
      </c>
      <c r="C2261" s="27">
        <v>0.61439814814814808</v>
      </c>
      <c r="D2261" s="25" t="s">
        <v>48</v>
      </c>
      <c r="E2261" s="25" t="s">
        <v>49</v>
      </c>
      <c r="F2261" s="52">
        <v>2</v>
      </c>
      <c r="G2261" s="52">
        <v>3687</v>
      </c>
      <c r="H2261" s="53">
        <f t="shared" si="70"/>
        <v>7374</v>
      </c>
      <c r="I2261" s="1">
        <f t="shared" si="71"/>
        <v>43031</v>
      </c>
      <c r="J2261" s="52">
        <v>8.1113999999999997</v>
      </c>
    </row>
    <row r="2262" spans="1:10" x14ac:dyDescent="0.15">
      <c r="A2262" s="1">
        <v>43031</v>
      </c>
      <c r="B2262" s="24" t="s">
        <v>80</v>
      </c>
      <c r="C2262" s="27">
        <v>0.61446759259259254</v>
      </c>
      <c r="D2262" s="25" t="s">
        <v>50</v>
      </c>
      <c r="E2262" s="25" t="s">
        <v>47</v>
      </c>
      <c r="F2262" s="52">
        <v>2</v>
      </c>
      <c r="G2262" s="52">
        <v>3689</v>
      </c>
      <c r="H2262" s="53">
        <f t="shared" si="70"/>
        <v>7378</v>
      </c>
      <c r="I2262" s="1">
        <f t="shared" si="71"/>
        <v>43031</v>
      </c>
      <c r="J2262" s="52">
        <v>37.627800000000001</v>
      </c>
    </row>
    <row r="2263" spans="1:10" x14ac:dyDescent="0.15">
      <c r="A2263" s="1">
        <v>43031</v>
      </c>
      <c r="B2263" s="24" t="s">
        <v>80</v>
      </c>
      <c r="C2263" s="27">
        <v>0.61454861111111114</v>
      </c>
      <c r="D2263" s="25" t="s">
        <v>48</v>
      </c>
      <c r="E2263" s="25" t="s">
        <v>49</v>
      </c>
      <c r="F2263" s="52">
        <v>2</v>
      </c>
      <c r="G2263" s="52">
        <v>3687</v>
      </c>
      <c r="H2263" s="53">
        <f t="shared" si="70"/>
        <v>7374</v>
      </c>
      <c r="I2263" s="1">
        <f t="shared" si="71"/>
        <v>43031</v>
      </c>
      <c r="J2263" s="52">
        <v>8.1113999999999997</v>
      </c>
    </row>
    <row r="2264" spans="1:10" x14ac:dyDescent="0.15">
      <c r="A2264" s="1">
        <v>43031</v>
      </c>
      <c r="B2264" s="24" t="s">
        <v>80</v>
      </c>
      <c r="C2264" s="27">
        <v>0.61456018518518518</v>
      </c>
      <c r="D2264" s="25" t="s">
        <v>50</v>
      </c>
      <c r="E2264" s="25" t="s">
        <v>47</v>
      </c>
      <c r="F2264" s="52">
        <v>2</v>
      </c>
      <c r="G2264" s="52">
        <v>3688</v>
      </c>
      <c r="H2264" s="53">
        <f t="shared" si="70"/>
        <v>7376</v>
      </c>
      <c r="I2264" s="1">
        <f t="shared" si="71"/>
        <v>43031</v>
      </c>
      <c r="J2264" s="52">
        <v>37.617600000000003</v>
      </c>
    </row>
    <row r="2265" spans="1:10" x14ac:dyDescent="0.15">
      <c r="A2265" s="1">
        <v>43031</v>
      </c>
      <c r="B2265" s="24" t="s">
        <v>80</v>
      </c>
      <c r="C2265" s="27">
        <v>0.61458333333333337</v>
      </c>
      <c r="D2265" s="25" t="s">
        <v>48</v>
      </c>
      <c r="E2265" s="25" t="s">
        <v>49</v>
      </c>
      <c r="F2265" s="52">
        <v>1</v>
      </c>
      <c r="G2265" s="52">
        <v>3686</v>
      </c>
      <c r="H2265" s="53">
        <f t="shared" si="70"/>
        <v>3686</v>
      </c>
      <c r="I2265" s="1">
        <f t="shared" si="71"/>
        <v>43031</v>
      </c>
      <c r="J2265" s="52">
        <v>4.0545999999999998</v>
      </c>
    </row>
    <row r="2266" spans="1:10" x14ac:dyDescent="0.15">
      <c r="A2266" s="1">
        <v>43031</v>
      </c>
      <c r="B2266" s="24" t="s">
        <v>80</v>
      </c>
      <c r="C2266" s="27">
        <v>0.61515046296296294</v>
      </c>
      <c r="D2266" s="25" t="s">
        <v>50</v>
      </c>
      <c r="E2266" s="25" t="s">
        <v>47</v>
      </c>
      <c r="F2266" s="52">
        <v>2</v>
      </c>
      <c r="G2266" s="52">
        <v>3695</v>
      </c>
      <c r="H2266" s="53">
        <f t="shared" si="70"/>
        <v>7390</v>
      </c>
      <c r="I2266" s="1">
        <f t="shared" si="71"/>
        <v>43031</v>
      </c>
      <c r="J2266" s="52">
        <v>37.689</v>
      </c>
    </row>
    <row r="2267" spans="1:10" x14ac:dyDescent="0.15">
      <c r="A2267" s="1">
        <v>43031</v>
      </c>
      <c r="B2267" s="24" t="s">
        <v>80</v>
      </c>
      <c r="C2267" s="27">
        <v>0.62395833333333328</v>
      </c>
      <c r="D2267" s="25" t="s">
        <v>50</v>
      </c>
      <c r="E2267" s="25" t="s">
        <v>47</v>
      </c>
      <c r="F2267" s="52">
        <v>2</v>
      </c>
      <c r="G2267" s="52">
        <v>3701</v>
      </c>
      <c r="H2267" s="53">
        <f t="shared" si="70"/>
        <v>7402</v>
      </c>
      <c r="I2267" s="1">
        <f t="shared" si="71"/>
        <v>43031</v>
      </c>
      <c r="J2267" s="52">
        <v>37.7502</v>
      </c>
    </row>
    <row r="2268" spans="1:10" x14ac:dyDescent="0.15">
      <c r="A2268" s="1">
        <v>43031</v>
      </c>
      <c r="B2268" s="24" t="s">
        <v>78</v>
      </c>
      <c r="C2268" s="27">
        <v>0.62398148148148147</v>
      </c>
      <c r="D2268" s="25" t="s">
        <v>48</v>
      </c>
      <c r="E2268" s="25" t="s">
        <v>49</v>
      </c>
      <c r="F2268" s="52">
        <v>2</v>
      </c>
      <c r="G2268" s="52">
        <v>14955</v>
      </c>
      <c r="H2268" s="53">
        <f t="shared" si="70"/>
        <v>29910</v>
      </c>
      <c r="I2268" s="1">
        <f t="shared" si="71"/>
        <v>43031</v>
      </c>
      <c r="J2268" s="52">
        <v>9.8000000000000007</v>
      </c>
    </row>
    <row r="2269" spans="1:10" x14ac:dyDescent="0.15">
      <c r="A2269" s="1">
        <v>43032</v>
      </c>
      <c r="B2269" s="24" t="s">
        <v>80</v>
      </c>
      <c r="C2269" s="27">
        <v>0.62210648148148151</v>
      </c>
      <c r="D2269" s="25" t="s">
        <v>50</v>
      </c>
      <c r="E2269" s="25" t="s">
        <v>47</v>
      </c>
      <c r="F2269" s="52">
        <v>5</v>
      </c>
      <c r="G2269" s="52">
        <v>3737</v>
      </c>
      <c r="H2269" s="53">
        <f t="shared" si="70"/>
        <v>18685</v>
      </c>
      <c r="I2269" s="1">
        <f t="shared" si="71"/>
        <v>43032</v>
      </c>
      <c r="J2269" s="52">
        <v>20.5535</v>
      </c>
    </row>
    <row r="2270" spans="1:10" x14ac:dyDescent="0.15">
      <c r="A2270" s="1">
        <v>43032</v>
      </c>
      <c r="B2270" s="24" t="s">
        <v>78</v>
      </c>
      <c r="C2270" s="27">
        <v>0.62211805555555555</v>
      </c>
      <c r="D2270" s="25" t="s">
        <v>50</v>
      </c>
      <c r="E2270" s="25" t="s">
        <v>47</v>
      </c>
      <c r="F2270" s="52">
        <v>4</v>
      </c>
      <c r="G2270" s="52">
        <v>15040</v>
      </c>
      <c r="H2270" s="53">
        <f t="shared" si="70"/>
        <v>60160</v>
      </c>
      <c r="I2270" s="1">
        <f t="shared" si="71"/>
        <v>43032</v>
      </c>
      <c r="J2270" s="52">
        <v>19.600000000000001</v>
      </c>
    </row>
    <row r="2271" spans="1:10" x14ac:dyDescent="0.15">
      <c r="A2271" s="1">
        <v>43032</v>
      </c>
      <c r="B2271" s="24" t="s">
        <v>79</v>
      </c>
      <c r="C2271" s="27">
        <v>0.62211805555555555</v>
      </c>
      <c r="D2271" s="25" t="s">
        <v>48</v>
      </c>
      <c r="E2271" s="25" t="s">
        <v>49</v>
      </c>
      <c r="F2271" s="52">
        <v>1</v>
      </c>
      <c r="G2271" s="52">
        <v>3658</v>
      </c>
      <c r="H2271" s="53">
        <f t="shared" si="70"/>
        <v>3658</v>
      </c>
      <c r="I2271" s="1">
        <f t="shared" si="71"/>
        <v>43032</v>
      </c>
      <c r="J2271" s="52">
        <v>2.2000000000000002</v>
      </c>
    </row>
    <row r="2272" spans="1:10" x14ac:dyDescent="0.15">
      <c r="A2272" s="1">
        <v>43032</v>
      </c>
      <c r="B2272" s="24" t="s">
        <v>79</v>
      </c>
      <c r="C2272" s="27">
        <v>0.62211805555555555</v>
      </c>
      <c r="D2272" s="25" t="s">
        <v>48</v>
      </c>
      <c r="E2272" s="25" t="s">
        <v>49</v>
      </c>
      <c r="F2272" s="52">
        <v>1</v>
      </c>
      <c r="G2272" s="52">
        <v>3658</v>
      </c>
      <c r="H2272" s="53">
        <f t="shared" si="70"/>
        <v>3658</v>
      </c>
      <c r="I2272" s="1">
        <f t="shared" si="71"/>
        <v>43032</v>
      </c>
      <c r="J2272" s="52">
        <v>2.2000000000000002</v>
      </c>
    </row>
    <row r="2273" spans="1:10" x14ac:dyDescent="0.15">
      <c r="A2273" s="1">
        <v>43032</v>
      </c>
      <c r="B2273" s="24" t="s">
        <v>79</v>
      </c>
      <c r="C2273" s="27">
        <v>0.62211805555555555</v>
      </c>
      <c r="D2273" s="25" t="s">
        <v>48</v>
      </c>
      <c r="E2273" s="25" t="s">
        <v>49</v>
      </c>
      <c r="F2273" s="52">
        <v>1</v>
      </c>
      <c r="G2273" s="52">
        <v>3658</v>
      </c>
      <c r="H2273" s="53">
        <f t="shared" si="70"/>
        <v>3658</v>
      </c>
      <c r="I2273" s="1">
        <f t="shared" si="71"/>
        <v>43032</v>
      </c>
      <c r="J2273" s="52">
        <v>2.2000000000000002</v>
      </c>
    </row>
    <row r="2274" spans="1:10" x14ac:dyDescent="0.15">
      <c r="A2274" s="1">
        <v>43032</v>
      </c>
      <c r="B2274" s="24" t="s">
        <v>80</v>
      </c>
      <c r="C2274" s="27">
        <v>0.62211805555555555</v>
      </c>
      <c r="D2274" s="25" t="s">
        <v>50</v>
      </c>
      <c r="E2274" s="25" t="s">
        <v>47</v>
      </c>
      <c r="F2274" s="52">
        <v>5</v>
      </c>
      <c r="G2274" s="52">
        <v>3737</v>
      </c>
      <c r="H2274" s="53">
        <f t="shared" si="70"/>
        <v>18685</v>
      </c>
      <c r="I2274" s="1">
        <f t="shared" si="71"/>
        <v>43032</v>
      </c>
      <c r="J2274" s="52">
        <v>20.5535</v>
      </c>
    </row>
    <row r="2275" spans="1:10" x14ac:dyDescent="0.15">
      <c r="A2275" s="1">
        <v>43032</v>
      </c>
      <c r="B2275" s="24" t="s">
        <v>79</v>
      </c>
      <c r="C2275" s="27">
        <v>0.62212962962962959</v>
      </c>
      <c r="D2275" s="25" t="s">
        <v>48</v>
      </c>
      <c r="E2275" s="25" t="s">
        <v>49</v>
      </c>
      <c r="F2275" s="52">
        <v>1</v>
      </c>
      <c r="G2275" s="52">
        <v>3658</v>
      </c>
      <c r="H2275" s="53">
        <f t="shared" si="70"/>
        <v>3658</v>
      </c>
      <c r="I2275" s="1">
        <f t="shared" si="71"/>
        <v>43032</v>
      </c>
      <c r="J2275" s="52">
        <v>2.2000000000000002</v>
      </c>
    </row>
    <row r="2276" spans="1:10" x14ac:dyDescent="0.15">
      <c r="A2276" s="1">
        <v>43032</v>
      </c>
      <c r="B2276" s="24" t="s">
        <v>79</v>
      </c>
      <c r="C2276" s="27">
        <v>0.62212962962962959</v>
      </c>
      <c r="D2276" s="25" t="s">
        <v>48</v>
      </c>
      <c r="E2276" s="25" t="s">
        <v>49</v>
      </c>
      <c r="F2276" s="52">
        <v>1</v>
      </c>
      <c r="G2276" s="52">
        <v>3658</v>
      </c>
      <c r="H2276" s="53">
        <f t="shared" si="70"/>
        <v>3658</v>
      </c>
      <c r="I2276" s="1">
        <f t="shared" si="71"/>
        <v>43032</v>
      </c>
      <c r="J2276" s="52">
        <v>2.2000000000000002</v>
      </c>
    </row>
    <row r="2277" spans="1:10" x14ac:dyDescent="0.15">
      <c r="A2277" s="1">
        <v>43032</v>
      </c>
      <c r="B2277" s="24" t="s">
        <v>79</v>
      </c>
      <c r="C2277" s="27">
        <v>0.62212962962962959</v>
      </c>
      <c r="D2277" s="25" t="s">
        <v>48</v>
      </c>
      <c r="E2277" s="25" t="s">
        <v>49</v>
      </c>
      <c r="F2277" s="52">
        <v>1</v>
      </c>
      <c r="G2277" s="52">
        <v>3658</v>
      </c>
      <c r="H2277" s="53">
        <f t="shared" si="70"/>
        <v>3658</v>
      </c>
      <c r="I2277" s="1">
        <f t="shared" si="71"/>
        <v>43032</v>
      </c>
      <c r="J2277" s="52">
        <v>2.2000000000000002</v>
      </c>
    </row>
    <row r="2278" spans="1:10" x14ac:dyDescent="0.15">
      <c r="A2278" s="1">
        <v>43032</v>
      </c>
      <c r="B2278" s="24" t="s">
        <v>79</v>
      </c>
      <c r="C2278" s="27">
        <v>0.62214120370370374</v>
      </c>
      <c r="D2278" s="25" t="s">
        <v>48</v>
      </c>
      <c r="E2278" s="25" t="s">
        <v>49</v>
      </c>
      <c r="F2278" s="52">
        <v>2</v>
      </c>
      <c r="G2278" s="52">
        <v>3658</v>
      </c>
      <c r="H2278" s="53">
        <f t="shared" si="70"/>
        <v>7316</v>
      </c>
      <c r="I2278" s="1">
        <f t="shared" si="71"/>
        <v>43032</v>
      </c>
      <c r="J2278" s="52">
        <v>4.4000000000000004</v>
      </c>
    </row>
    <row r="2279" spans="1:10" x14ac:dyDescent="0.15">
      <c r="A2279" s="1">
        <v>43032</v>
      </c>
      <c r="B2279" s="24" t="s">
        <v>79</v>
      </c>
      <c r="C2279" s="27">
        <v>0.62214120370370374</v>
      </c>
      <c r="D2279" s="25" t="s">
        <v>48</v>
      </c>
      <c r="E2279" s="25" t="s">
        <v>49</v>
      </c>
      <c r="F2279" s="52">
        <v>3</v>
      </c>
      <c r="G2279" s="52">
        <v>3658</v>
      </c>
      <c r="H2279" s="53">
        <f t="shared" si="70"/>
        <v>10974</v>
      </c>
      <c r="I2279" s="1">
        <f t="shared" si="71"/>
        <v>43032</v>
      </c>
      <c r="J2279" s="52">
        <v>6.6</v>
      </c>
    </row>
    <row r="2280" spans="1:10" x14ac:dyDescent="0.15">
      <c r="A2280" s="1">
        <v>43032</v>
      </c>
      <c r="B2280" s="24" t="s">
        <v>79</v>
      </c>
      <c r="C2280" s="27">
        <v>0.62420138888888888</v>
      </c>
      <c r="D2280" s="25" t="s">
        <v>48</v>
      </c>
      <c r="E2280" s="25" t="s">
        <v>49</v>
      </c>
      <c r="F2280" s="52">
        <v>5</v>
      </c>
      <c r="G2280" s="52">
        <v>3655</v>
      </c>
      <c r="H2280" s="53">
        <f t="shared" si="70"/>
        <v>18275</v>
      </c>
      <c r="I2280" s="1">
        <f t="shared" si="71"/>
        <v>43032</v>
      </c>
      <c r="J2280" s="52">
        <v>11</v>
      </c>
    </row>
    <row r="2281" spans="1:10" x14ac:dyDescent="0.15">
      <c r="A2281" s="1">
        <v>43033</v>
      </c>
      <c r="B2281" s="24" t="s">
        <v>80</v>
      </c>
      <c r="C2281" s="27">
        <v>0.42443287037037036</v>
      </c>
      <c r="D2281" s="25" t="s">
        <v>50</v>
      </c>
      <c r="E2281" s="25" t="s">
        <v>47</v>
      </c>
      <c r="F2281" s="52">
        <v>5</v>
      </c>
      <c r="G2281" s="52">
        <v>3788</v>
      </c>
      <c r="H2281" s="53">
        <f t="shared" si="70"/>
        <v>18940</v>
      </c>
      <c r="I2281" s="1">
        <f t="shared" si="71"/>
        <v>43033</v>
      </c>
      <c r="J2281" s="52">
        <v>20.834</v>
      </c>
    </row>
    <row r="2282" spans="1:10" x14ac:dyDescent="0.15">
      <c r="A2282" s="1">
        <v>43033</v>
      </c>
      <c r="B2282" s="24" t="s">
        <v>80</v>
      </c>
      <c r="C2282" s="27">
        <v>0.43752314814814813</v>
      </c>
      <c r="D2282" s="25" t="s">
        <v>50</v>
      </c>
      <c r="E2282" s="25" t="s">
        <v>47</v>
      </c>
      <c r="F2282" s="52">
        <v>1</v>
      </c>
      <c r="G2282" s="52">
        <v>3795</v>
      </c>
      <c r="H2282" s="53">
        <f t="shared" si="70"/>
        <v>3795</v>
      </c>
      <c r="I2282" s="1">
        <f t="shared" si="71"/>
        <v>43033</v>
      </c>
      <c r="J2282" s="52">
        <v>4.1745000000000001</v>
      </c>
    </row>
    <row r="2283" spans="1:10" x14ac:dyDescent="0.15">
      <c r="A2283" s="1">
        <v>43033</v>
      </c>
      <c r="B2283" s="24" t="s">
        <v>80</v>
      </c>
      <c r="C2283" s="27">
        <v>0.43752314814814813</v>
      </c>
      <c r="D2283" s="25" t="s">
        <v>50</v>
      </c>
      <c r="E2283" s="25" t="s">
        <v>47</v>
      </c>
      <c r="F2283" s="52">
        <v>1</v>
      </c>
      <c r="G2283" s="52">
        <v>3795</v>
      </c>
      <c r="H2283" s="53">
        <f t="shared" si="70"/>
        <v>3795</v>
      </c>
      <c r="I2283" s="1">
        <f t="shared" si="71"/>
        <v>43033</v>
      </c>
      <c r="J2283" s="52">
        <v>4.1745000000000001</v>
      </c>
    </row>
    <row r="2284" spans="1:10" x14ac:dyDescent="0.15">
      <c r="A2284" s="1">
        <v>43033</v>
      </c>
      <c r="B2284" s="24" t="s">
        <v>80</v>
      </c>
      <c r="C2284" s="27">
        <v>0.43752314814814813</v>
      </c>
      <c r="D2284" s="25" t="s">
        <v>50</v>
      </c>
      <c r="E2284" s="25" t="s">
        <v>47</v>
      </c>
      <c r="F2284" s="52">
        <v>1</v>
      </c>
      <c r="G2284" s="52">
        <v>3795</v>
      </c>
      <c r="H2284" s="53">
        <f t="shared" si="70"/>
        <v>3795</v>
      </c>
      <c r="I2284" s="1">
        <f t="shared" si="71"/>
        <v>43033</v>
      </c>
      <c r="J2284" s="52">
        <v>4.1745000000000001</v>
      </c>
    </row>
    <row r="2285" spans="1:10" x14ac:dyDescent="0.15">
      <c r="A2285" s="1">
        <v>43033</v>
      </c>
      <c r="B2285" s="24" t="s">
        <v>80</v>
      </c>
      <c r="C2285" s="27">
        <v>0.43752314814814813</v>
      </c>
      <c r="D2285" s="25" t="s">
        <v>50</v>
      </c>
      <c r="E2285" s="25" t="s">
        <v>47</v>
      </c>
      <c r="F2285" s="52">
        <v>1</v>
      </c>
      <c r="G2285" s="52">
        <v>3795</v>
      </c>
      <c r="H2285" s="53">
        <f t="shared" si="70"/>
        <v>3795</v>
      </c>
      <c r="I2285" s="1">
        <f t="shared" si="71"/>
        <v>43033</v>
      </c>
      <c r="J2285" s="52">
        <v>4.1745000000000001</v>
      </c>
    </row>
    <row r="2286" spans="1:10" x14ac:dyDescent="0.15">
      <c r="A2286" s="1">
        <v>43033</v>
      </c>
      <c r="B2286" s="24" t="s">
        <v>80</v>
      </c>
      <c r="C2286" s="27">
        <v>0.43752314814814813</v>
      </c>
      <c r="D2286" s="25" t="s">
        <v>50</v>
      </c>
      <c r="E2286" s="25" t="s">
        <v>47</v>
      </c>
      <c r="F2286" s="52">
        <v>1</v>
      </c>
      <c r="G2286" s="52">
        <v>3795</v>
      </c>
      <c r="H2286" s="53">
        <f t="shared" si="70"/>
        <v>3795</v>
      </c>
      <c r="I2286" s="1">
        <f t="shared" si="71"/>
        <v>43033</v>
      </c>
      <c r="J2286" s="52">
        <v>4.1745000000000001</v>
      </c>
    </row>
    <row r="2287" spans="1:10" x14ac:dyDescent="0.15">
      <c r="A2287" s="1">
        <v>43033</v>
      </c>
      <c r="B2287" s="24" t="s">
        <v>80</v>
      </c>
      <c r="C2287" s="27">
        <v>0.46881944444444446</v>
      </c>
      <c r="D2287" s="25" t="s">
        <v>48</v>
      </c>
      <c r="E2287" s="25" t="s">
        <v>49</v>
      </c>
      <c r="F2287" s="52">
        <v>5</v>
      </c>
      <c r="G2287" s="52">
        <v>3727</v>
      </c>
      <c r="H2287" s="53">
        <f t="shared" si="70"/>
        <v>18635</v>
      </c>
      <c r="I2287" s="1">
        <f t="shared" si="71"/>
        <v>43033</v>
      </c>
      <c r="J2287" s="52">
        <v>20.4985</v>
      </c>
    </row>
    <row r="2288" spans="1:10" x14ac:dyDescent="0.15">
      <c r="A2288" s="1">
        <v>43033</v>
      </c>
      <c r="B2288" s="24" t="s">
        <v>80</v>
      </c>
      <c r="C2288" s="27">
        <v>0.57435185185185189</v>
      </c>
      <c r="D2288" s="25" t="s">
        <v>48</v>
      </c>
      <c r="E2288" s="25" t="s">
        <v>49</v>
      </c>
      <c r="F2288" s="52">
        <v>5</v>
      </c>
      <c r="G2288" s="52">
        <v>3682</v>
      </c>
      <c r="H2288" s="53">
        <f t="shared" si="70"/>
        <v>18410</v>
      </c>
      <c r="I2288" s="1">
        <f t="shared" si="71"/>
        <v>43033</v>
      </c>
      <c r="J2288" s="52">
        <v>20.251000000000001</v>
      </c>
    </row>
    <row r="2289" spans="1:10" x14ac:dyDescent="0.15">
      <c r="A2289" s="1">
        <v>43033</v>
      </c>
      <c r="B2289" s="24" t="s">
        <v>80</v>
      </c>
      <c r="C2289" s="27">
        <v>0.62458333333333338</v>
      </c>
      <c r="D2289" s="25" t="s">
        <v>48</v>
      </c>
      <c r="E2289" s="25" t="s">
        <v>49</v>
      </c>
      <c r="F2289" s="52">
        <v>4</v>
      </c>
      <c r="G2289" s="52">
        <v>3707</v>
      </c>
      <c r="H2289" s="53">
        <f t="shared" si="70"/>
        <v>14828</v>
      </c>
      <c r="I2289" s="1">
        <f t="shared" si="71"/>
        <v>43033</v>
      </c>
      <c r="J2289" s="52">
        <v>16.3108</v>
      </c>
    </row>
    <row r="2290" spans="1:10" x14ac:dyDescent="0.15">
      <c r="A2290" s="1">
        <v>43033</v>
      </c>
      <c r="B2290" s="24" t="s">
        <v>79</v>
      </c>
      <c r="C2290" s="27">
        <v>0.62460648148148146</v>
      </c>
      <c r="D2290" s="25" t="s">
        <v>50</v>
      </c>
      <c r="E2290" s="25" t="s">
        <v>47</v>
      </c>
      <c r="F2290" s="52">
        <v>5</v>
      </c>
      <c r="G2290" s="52">
        <v>3665</v>
      </c>
      <c r="H2290" s="53">
        <f t="shared" si="70"/>
        <v>18325</v>
      </c>
      <c r="I2290" s="1">
        <f t="shared" si="71"/>
        <v>43033</v>
      </c>
      <c r="J2290" s="52">
        <v>11</v>
      </c>
    </row>
    <row r="2291" spans="1:10" x14ac:dyDescent="0.15">
      <c r="A2291" s="1">
        <v>43033</v>
      </c>
      <c r="B2291" s="24" t="s">
        <v>79</v>
      </c>
      <c r="C2291" s="27">
        <v>0.6246180555555555</v>
      </c>
      <c r="D2291" s="25" t="s">
        <v>50</v>
      </c>
      <c r="E2291" s="25" t="s">
        <v>47</v>
      </c>
      <c r="F2291" s="52">
        <v>5</v>
      </c>
      <c r="G2291" s="52">
        <v>3665</v>
      </c>
      <c r="H2291" s="53">
        <f t="shared" si="70"/>
        <v>18325</v>
      </c>
      <c r="I2291" s="1">
        <f t="shared" si="71"/>
        <v>43033</v>
      </c>
      <c r="J2291" s="52">
        <v>11</v>
      </c>
    </row>
    <row r="2292" spans="1:10" x14ac:dyDescent="0.15">
      <c r="A2292" s="1">
        <v>43033</v>
      </c>
      <c r="B2292" s="24" t="s">
        <v>79</v>
      </c>
      <c r="C2292" s="27">
        <v>0.62462962962962965</v>
      </c>
      <c r="D2292" s="25" t="s">
        <v>50</v>
      </c>
      <c r="E2292" s="25" t="s">
        <v>47</v>
      </c>
      <c r="F2292" s="52">
        <v>5</v>
      </c>
      <c r="G2292" s="52">
        <v>3665</v>
      </c>
      <c r="H2292" s="53">
        <f t="shared" si="70"/>
        <v>18325</v>
      </c>
      <c r="I2292" s="1">
        <f t="shared" si="71"/>
        <v>43033</v>
      </c>
      <c r="J2292" s="52">
        <v>11</v>
      </c>
    </row>
    <row r="2293" spans="1:10" x14ac:dyDescent="0.15">
      <c r="A2293" s="1">
        <v>43033</v>
      </c>
      <c r="B2293" s="24" t="s">
        <v>79</v>
      </c>
      <c r="C2293" s="27">
        <v>0.62474537037037037</v>
      </c>
      <c r="D2293" s="25" t="s">
        <v>50</v>
      </c>
      <c r="E2293" s="25" t="s">
        <v>47</v>
      </c>
      <c r="F2293" s="52">
        <v>4</v>
      </c>
      <c r="G2293" s="52">
        <v>3665</v>
      </c>
      <c r="H2293" s="53">
        <f t="shared" si="70"/>
        <v>14660</v>
      </c>
      <c r="I2293" s="1">
        <f t="shared" si="71"/>
        <v>43033</v>
      </c>
      <c r="J2293" s="52">
        <v>8.8000000000000007</v>
      </c>
    </row>
    <row r="2294" spans="1:10" x14ac:dyDescent="0.15">
      <c r="A2294" s="1">
        <v>43033</v>
      </c>
      <c r="B2294" s="24" t="s">
        <v>80</v>
      </c>
      <c r="C2294" s="27">
        <v>0.62496527777777777</v>
      </c>
      <c r="D2294" s="25" t="s">
        <v>48</v>
      </c>
      <c r="E2294" s="25" t="s">
        <v>49</v>
      </c>
      <c r="F2294" s="52">
        <v>1</v>
      </c>
      <c r="G2294" s="52">
        <v>3703</v>
      </c>
      <c r="H2294" s="53">
        <f t="shared" si="70"/>
        <v>3703</v>
      </c>
      <c r="I2294" s="1">
        <f t="shared" si="71"/>
        <v>43033</v>
      </c>
      <c r="J2294" s="52">
        <v>4.0732999999999997</v>
      </c>
    </row>
    <row r="2295" spans="1:10" x14ac:dyDescent="0.15">
      <c r="A2295" s="1">
        <v>43034</v>
      </c>
      <c r="B2295" s="24" t="s">
        <v>80</v>
      </c>
      <c r="C2295" s="27">
        <v>0.39652777777777781</v>
      </c>
      <c r="D2295" s="25" t="s">
        <v>48</v>
      </c>
      <c r="E2295" s="25" t="s">
        <v>49</v>
      </c>
      <c r="F2295" s="52">
        <v>1</v>
      </c>
      <c r="G2295" s="52">
        <v>3674</v>
      </c>
      <c r="H2295" s="53">
        <f t="shared" si="70"/>
        <v>3674</v>
      </c>
      <c r="I2295" s="1">
        <f t="shared" si="71"/>
        <v>43034</v>
      </c>
      <c r="J2295" s="52">
        <v>4.0414000000000003</v>
      </c>
    </row>
    <row r="2296" spans="1:10" x14ac:dyDescent="0.15">
      <c r="A2296" s="1">
        <v>43034</v>
      </c>
      <c r="B2296" s="24" t="s">
        <v>80</v>
      </c>
      <c r="C2296" s="27">
        <v>0.39652777777777781</v>
      </c>
      <c r="D2296" s="25" t="s">
        <v>48</v>
      </c>
      <c r="E2296" s="25" t="s">
        <v>49</v>
      </c>
      <c r="F2296" s="52">
        <v>4</v>
      </c>
      <c r="G2296" s="52">
        <v>3674</v>
      </c>
      <c r="H2296" s="53">
        <f t="shared" si="70"/>
        <v>14696</v>
      </c>
      <c r="I2296" s="1">
        <f t="shared" si="71"/>
        <v>43034</v>
      </c>
      <c r="J2296" s="52">
        <v>16.165600000000001</v>
      </c>
    </row>
    <row r="2297" spans="1:10" x14ac:dyDescent="0.15">
      <c r="A2297" s="1">
        <v>43034</v>
      </c>
      <c r="B2297" s="24" t="s">
        <v>80</v>
      </c>
      <c r="C2297" s="27">
        <v>0.39653935185185185</v>
      </c>
      <c r="D2297" s="25" t="s">
        <v>48</v>
      </c>
      <c r="E2297" s="25" t="s">
        <v>49</v>
      </c>
      <c r="F2297" s="52">
        <v>1</v>
      </c>
      <c r="G2297" s="52">
        <v>3673</v>
      </c>
      <c r="H2297" s="53">
        <f t="shared" si="70"/>
        <v>3673</v>
      </c>
      <c r="I2297" s="1">
        <f t="shared" si="71"/>
        <v>43034</v>
      </c>
      <c r="J2297" s="52">
        <v>4.0403000000000002</v>
      </c>
    </row>
    <row r="2298" spans="1:10" x14ac:dyDescent="0.15">
      <c r="A2298" s="1">
        <v>43034</v>
      </c>
      <c r="B2298" s="24" t="s">
        <v>80</v>
      </c>
      <c r="C2298" s="27">
        <v>0.39653935185185185</v>
      </c>
      <c r="D2298" s="25" t="s">
        <v>48</v>
      </c>
      <c r="E2298" s="25" t="s">
        <v>49</v>
      </c>
      <c r="F2298" s="52">
        <v>3</v>
      </c>
      <c r="G2298" s="52">
        <v>3673</v>
      </c>
      <c r="H2298" s="53">
        <f t="shared" si="70"/>
        <v>11019</v>
      </c>
      <c r="I2298" s="1">
        <f t="shared" si="71"/>
        <v>43034</v>
      </c>
      <c r="J2298" s="52">
        <v>12.120900000000001</v>
      </c>
    </row>
    <row r="2299" spans="1:10" x14ac:dyDescent="0.15">
      <c r="A2299" s="1">
        <v>43034</v>
      </c>
      <c r="B2299" s="24" t="s">
        <v>80</v>
      </c>
      <c r="C2299" s="27">
        <v>0.58310185185185182</v>
      </c>
      <c r="D2299" s="25" t="s">
        <v>48</v>
      </c>
      <c r="E2299" s="25" t="s">
        <v>49</v>
      </c>
      <c r="F2299" s="52">
        <v>5</v>
      </c>
      <c r="G2299" s="52">
        <v>3643</v>
      </c>
      <c r="H2299" s="53">
        <f t="shared" si="70"/>
        <v>18215</v>
      </c>
      <c r="I2299" s="1">
        <f t="shared" si="71"/>
        <v>43034</v>
      </c>
      <c r="J2299" s="52">
        <v>20.0365</v>
      </c>
    </row>
    <row r="2300" spans="1:10" x14ac:dyDescent="0.15">
      <c r="A2300" s="1">
        <v>43034</v>
      </c>
      <c r="B2300" s="24" t="s">
        <v>80</v>
      </c>
      <c r="C2300" s="27">
        <v>0.58311342592592597</v>
      </c>
      <c r="D2300" s="25" t="s">
        <v>48</v>
      </c>
      <c r="E2300" s="25" t="s">
        <v>49</v>
      </c>
      <c r="F2300" s="52">
        <v>5</v>
      </c>
      <c r="G2300" s="52">
        <v>3643</v>
      </c>
      <c r="H2300" s="53">
        <f t="shared" si="70"/>
        <v>18215</v>
      </c>
      <c r="I2300" s="1">
        <f t="shared" si="71"/>
        <v>43034</v>
      </c>
      <c r="J2300" s="52">
        <v>20.0365</v>
      </c>
    </row>
    <row r="2301" spans="1:10" x14ac:dyDescent="0.15">
      <c r="A2301" s="1">
        <v>43034</v>
      </c>
      <c r="B2301" s="24" t="s">
        <v>80</v>
      </c>
      <c r="C2301" s="27">
        <v>0.62274305555555554</v>
      </c>
      <c r="D2301" s="25" t="s">
        <v>48</v>
      </c>
      <c r="E2301" s="25" t="s">
        <v>49</v>
      </c>
      <c r="F2301" s="52">
        <v>1</v>
      </c>
      <c r="G2301" s="52">
        <v>3642</v>
      </c>
      <c r="H2301" s="53">
        <f t="shared" si="70"/>
        <v>3642</v>
      </c>
      <c r="I2301" s="1">
        <f t="shared" si="71"/>
        <v>43034</v>
      </c>
      <c r="J2301" s="52">
        <v>4.0061999999999998</v>
      </c>
    </row>
    <row r="2302" spans="1:10" x14ac:dyDescent="0.15">
      <c r="A2302" s="1">
        <v>43034</v>
      </c>
      <c r="B2302" s="24" t="s">
        <v>80</v>
      </c>
      <c r="C2302" s="27">
        <v>0.62275462962962969</v>
      </c>
      <c r="D2302" s="25" t="s">
        <v>48</v>
      </c>
      <c r="E2302" s="25" t="s">
        <v>49</v>
      </c>
      <c r="F2302" s="52">
        <v>3</v>
      </c>
      <c r="G2302" s="52">
        <v>3642</v>
      </c>
      <c r="H2302" s="53">
        <f t="shared" si="70"/>
        <v>10926</v>
      </c>
      <c r="I2302" s="1">
        <f t="shared" si="71"/>
        <v>43034</v>
      </c>
      <c r="J2302" s="52">
        <v>12.018599999999999</v>
      </c>
    </row>
    <row r="2303" spans="1:10" x14ac:dyDescent="0.15">
      <c r="A2303" s="1">
        <v>43034</v>
      </c>
      <c r="B2303" s="24" t="s">
        <v>78</v>
      </c>
      <c r="C2303" s="27">
        <v>0.62476851851851845</v>
      </c>
      <c r="D2303" s="25" t="s">
        <v>48</v>
      </c>
      <c r="E2303" s="25" t="s">
        <v>49</v>
      </c>
      <c r="F2303" s="52">
        <v>3</v>
      </c>
      <c r="G2303" s="52">
        <v>15020</v>
      </c>
      <c r="H2303" s="53">
        <f t="shared" si="70"/>
        <v>45060</v>
      </c>
      <c r="I2303" s="1">
        <f t="shared" si="71"/>
        <v>43034</v>
      </c>
      <c r="J2303" s="52">
        <v>14.7</v>
      </c>
    </row>
    <row r="2304" spans="1:10" x14ac:dyDescent="0.15">
      <c r="A2304" s="1">
        <v>43034</v>
      </c>
      <c r="B2304" s="24" t="s">
        <v>80</v>
      </c>
      <c r="C2304" s="27">
        <v>0.62475694444444441</v>
      </c>
      <c r="D2304" s="25" t="s">
        <v>48</v>
      </c>
      <c r="E2304" s="25" t="s">
        <v>49</v>
      </c>
      <c r="F2304" s="52">
        <v>5</v>
      </c>
      <c r="G2304" s="52">
        <v>3644</v>
      </c>
      <c r="H2304" s="53">
        <f t="shared" si="70"/>
        <v>18220</v>
      </c>
      <c r="I2304" s="1">
        <f t="shared" si="71"/>
        <v>43034</v>
      </c>
      <c r="J2304" s="52">
        <v>20.042000000000002</v>
      </c>
    </row>
    <row r="2305" spans="1:10" x14ac:dyDescent="0.15">
      <c r="A2305" s="1">
        <v>43034</v>
      </c>
      <c r="B2305" s="24" t="s">
        <v>80</v>
      </c>
      <c r="C2305" s="27">
        <v>0.62486111111111109</v>
      </c>
      <c r="D2305" s="25" t="s">
        <v>50</v>
      </c>
      <c r="E2305" s="25" t="s">
        <v>47</v>
      </c>
      <c r="F2305" s="52">
        <v>1</v>
      </c>
      <c r="G2305" s="52">
        <v>3649</v>
      </c>
      <c r="H2305" s="53">
        <f t="shared" si="70"/>
        <v>3649</v>
      </c>
      <c r="I2305" s="1">
        <f t="shared" si="71"/>
        <v>43034</v>
      </c>
      <c r="J2305" s="52">
        <v>18.6099</v>
      </c>
    </row>
    <row r="2306" spans="1:10" x14ac:dyDescent="0.15">
      <c r="A2306" s="1">
        <v>43034</v>
      </c>
      <c r="B2306" s="24" t="s">
        <v>80</v>
      </c>
      <c r="C2306" s="27">
        <v>0.62486111111111109</v>
      </c>
      <c r="D2306" s="25" t="s">
        <v>50</v>
      </c>
      <c r="E2306" s="25" t="s">
        <v>47</v>
      </c>
      <c r="F2306" s="52">
        <v>1</v>
      </c>
      <c r="G2306" s="52">
        <v>3649</v>
      </c>
      <c r="H2306" s="53">
        <f t="shared" ref="H2306:H2369" si="72">G2306*F2306</f>
        <v>3649</v>
      </c>
      <c r="I2306" s="1">
        <f t="shared" ref="I2306:I2369" si="73">IF(C2306&gt;0.7046875,WORKDAY(A2306,-1),A2306)</f>
        <v>43034</v>
      </c>
      <c r="J2306" s="52">
        <v>18.6099</v>
      </c>
    </row>
    <row r="2307" spans="1:10" x14ac:dyDescent="0.15">
      <c r="A2307" s="1">
        <v>43035</v>
      </c>
      <c r="B2307" s="24" t="s">
        <v>81</v>
      </c>
      <c r="C2307" s="27">
        <v>0.41604166666666664</v>
      </c>
      <c r="D2307" s="25" t="s">
        <v>50</v>
      </c>
      <c r="E2307" s="25" t="s">
        <v>47</v>
      </c>
      <c r="F2307" s="52">
        <v>1</v>
      </c>
      <c r="G2307" s="52">
        <v>26080</v>
      </c>
      <c r="H2307" s="53">
        <f t="shared" si="72"/>
        <v>26080</v>
      </c>
      <c r="I2307" s="1">
        <f t="shared" si="73"/>
        <v>43035</v>
      </c>
      <c r="J2307" s="52">
        <v>3.3</v>
      </c>
    </row>
    <row r="2308" spans="1:10" x14ac:dyDescent="0.15">
      <c r="A2308" s="1">
        <v>43035</v>
      </c>
      <c r="B2308" s="24" t="s">
        <v>81</v>
      </c>
      <c r="C2308" s="27">
        <v>0.41606481481481478</v>
      </c>
      <c r="D2308" s="25" t="s">
        <v>50</v>
      </c>
      <c r="E2308" s="25" t="s">
        <v>47</v>
      </c>
      <c r="F2308" s="52">
        <v>52</v>
      </c>
      <c r="G2308" s="52">
        <v>26080</v>
      </c>
      <c r="H2308" s="53">
        <f t="shared" si="72"/>
        <v>1356160</v>
      </c>
      <c r="I2308" s="1">
        <f t="shared" si="73"/>
        <v>43035</v>
      </c>
      <c r="J2308" s="52">
        <v>171.6</v>
      </c>
    </row>
    <row r="2309" spans="1:10" x14ac:dyDescent="0.15">
      <c r="A2309" s="1">
        <v>43035</v>
      </c>
      <c r="B2309" s="24" t="s">
        <v>81</v>
      </c>
      <c r="C2309" s="27">
        <v>0.41606481481481478</v>
      </c>
      <c r="D2309" s="25" t="s">
        <v>50</v>
      </c>
      <c r="E2309" s="25" t="s">
        <v>47</v>
      </c>
      <c r="F2309" s="52">
        <v>1</v>
      </c>
      <c r="G2309" s="52">
        <v>26080</v>
      </c>
      <c r="H2309" s="53">
        <f t="shared" si="72"/>
        <v>26080</v>
      </c>
      <c r="I2309" s="1">
        <f t="shared" si="73"/>
        <v>43035</v>
      </c>
      <c r="J2309" s="52">
        <v>3.3</v>
      </c>
    </row>
    <row r="2310" spans="1:10" x14ac:dyDescent="0.15">
      <c r="A2310" s="1">
        <v>43035</v>
      </c>
      <c r="B2310" s="24" t="s">
        <v>81</v>
      </c>
      <c r="C2310" s="27">
        <v>0.41607638888888893</v>
      </c>
      <c r="D2310" s="25" t="s">
        <v>50</v>
      </c>
      <c r="E2310" s="25" t="s">
        <v>47</v>
      </c>
      <c r="F2310" s="52">
        <v>10</v>
      </c>
      <c r="G2310" s="52">
        <v>26080</v>
      </c>
      <c r="H2310" s="53">
        <f t="shared" si="72"/>
        <v>260800</v>
      </c>
      <c r="I2310" s="1">
        <f t="shared" si="73"/>
        <v>43035</v>
      </c>
      <c r="J2310" s="52">
        <v>33</v>
      </c>
    </row>
    <row r="2311" spans="1:10" x14ac:dyDescent="0.15">
      <c r="A2311" s="1">
        <v>43035</v>
      </c>
      <c r="B2311" s="24" t="s">
        <v>81</v>
      </c>
      <c r="C2311" s="27">
        <v>0.41607638888888893</v>
      </c>
      <c r="D2311" s="25" t="s">
        <v>50</v>
      </c>
      <c r="E2311" s="25" t="s">
        <v>47</v>
      </c>
      <c r="F2311" s="52">
        <v>4</v>
      </c>
      <c r="G2311" s="52">
        <v>26080</v>
      </c>
      <c r="H2311" s="53">
        <f t="shared" si="72"/>
        <v>104320</v>
      </c>
      <c r="I2311" s="1">
        <f t="shared" si="73"/>
        <v>43035</v>
      </c>
      <c r="J2311" s="52">
        <v>13.2</v>
      </c>
    </row>
    <row r="2312" spans="1:10" x14ac:dyDescent="0.15">
      <c r="A2312" s="1">
        <v>43035</v>
      </c>
      <c r="B2312" s="24" t="s">
        <v>81</v>
      </c>
      <c r="C2312" s="27">
        <v>0.41607638888888893</v>
      </c>
      <c r="D2312" s="25" t="s">
        <v>50</v>
      </c>
      <c r="E2312" s="25" t="s">
        <v>47</v>
      </c>
      <c r="F2312" s="52">
        <v>8</v>
      </c>
      <c r="G2312" s="52">
        <v>26080</v>
      </c>
      <c r="H2312" s="53">
        <f t="shared" si="72"/>
        <v>208640</v>
      </c>
      <c r="I2312" s="1">
        <f t="shared" si="73"/>
        <v>43035</v>
      </c>
      <c r="J2312" s="52">
        <v>26.4</v>
      </c>
    </row>
    <row r="2313" spans="1:10" x14ac:dyDescent="0.15">
      <c r="A2313" s="1">
        <v>43035</v>
      </c>
      <c r="B2313" s="24" t="s">
        <v>81</v>
      </c>
      <c r="C2313" s="27">
        <v>0.41607638888888893</v>
      </c>
      <c r="D2313" s="25" t="s">
        <v>50</v>
      </c>
      <c r="E2313" s="25" t="s">
        <v>47</v>
      </c>
      <c r="F2313" s="52">
        <v>2</v>
      </c>
      <c r="G2313" s="52">
        <v>26080</v>
      </c>
      <c r="H2313" s="53">
        <f t="shared" si="72"/>
        <v>52160</v>
      </c>
      <c r="I2313" s="1">
        <f t="shared" si="73"/>
        <v>43035</v>
      </c>
      <c r="J2313" s="52">
        <v>6.6</v>
      </c>
    </row>
    <row r="2314" spans="1:10" x14ac:dyDescent="0.15">
      <c r="A2314" s="1">
        <v>43035</v>
      </c>
      <c r="B2314" s="24" t="s">
        <v>81</v>
      </c>
      <c r="C2314" s="27">
        <v>0.41607638888888893</v>
      </c>
      <c r="D2314" s="25" t="s">
        <v>50</v>
      </c>
      <c r="E2314" s="25" t="s">
        <v>47</v>
      </c>
      <c r="F2314" s="52">
        <v>1</v>
      </c>
      <c r="G2314" s="52">
        <v>26080</v>
      </c>
      <c r="H2314" s="53">
        <f t="shared" si="72"/>
        <v>26080</v>
      </c>
      <c r="I2314" s="1">
        <f t="shared" si="73"/>
        <v>43035</v>
      </c>
      <c r="J2314" s="52">
        <v>3.3</v>
      </c>
    </row>
    <row r="2315" spans="1:10" x14ac:dyDescent="0.15">
      <c r="A2315" s="1">
        <v>43035</v>
      </c>
      <c r="B2315" s="24" t="s">
        <v>81</v>
      </c>
      <c r="C2315" s="27">
        <v>0.41607638888888893</v>
      </c>
      <c r="D2315" s="25" t="s">
        <v>50</v>
      </c>
      <c r="E2315" s="25" t="s">
        <v>47</v>
      </c>
      <c r="F2315" s="52">
        <v>5</v>
      </c>
      <c r="G2315" s="52">
        <v>26080</v>
      </c>
      <c r="H2315" s="53">
        <f t="shared" si="72"/>
        <v>130400</v>
      </c>
      <c r="I2315" s="1">
        <f t="shared" si="73"/>
        <v>43035</v>
      </c>
      <c r="J2315" s="52">
        <v>16.5</v>
      </c>
    </row>
    <row r="2316" spans="1:10" x14ac:dyDescent="0.15">
      <c r="A2316" s="1">
        <v>43035</v>
      </c>
      <c r="B2316" s="24" t="s">
        <v>81</v>
      </c>
      <c r="C2316" s="27">
        <v>0.41607638888888893</v>
      </c>
      <c r="D2316" s="25" t="s">
        <v>50</v>
      </c>
      <c r="E2316" s="25" t="s">
        <v>47</v>
      </c>
      <c r="F2316" s="52">
        <v>2</v>
      </c>
      <c r="G2316" s="52">
        <v>26080</v>
      </c>
      <c r="H2316" s="53">
        <f t="shared" si="72"/>
        <v>52160</v>
      </c>
      <c r="I2316" s="1">
        <f t="shared" si="73"/>
        <v>43035</v>
      </c>
      <c r="J2316" s="52">
        <v>6.6</v>
      </c>
    </row>
    <row r="2317" spans="1:10" x14ac:dyDescent="0.15">
      <c r="A2317" s="1">
        <v>43035</v>
      </c>
      <c r="B2317" s="24" t="s">
        <v>81</v>
      </c>
      <c r="C2317" s="27">
        <v>0.41607638888888893</v>
      </c>
      <c r="D2317" s="25" t="s">
        <v>50</v>
      </c>
      <c r="E2317" s="25" t="s">
        <v>47</v>
      </c>
      <c r="F2317" s="52">
        <v>8</v>
      </c>
      <c r="G2317" s="52">
        <v>26080</v>
      </c>
      <c r="H2317" s="53">
        <f t="shared" si="72"/>
        <v>208640</v>
      </c>
      <c r="I2317" s="1">
        <f t="shared" si="73"/>
        <v>43035</v>
      </c>
      <c r="J2317" s="52">
        <v>26.4</v>
      </c>
    </row>
    <row r="2318" spans="1:10" x14ac:dyDescent="0.15">
      <c r="A2318" s="1">
        <v>43035</v>
      </c>
      <c r="B2318" s="24" t="s">
        <v>81</v>
      </c>
      <c r="C2318" s="27">
        <v>0.41607638888888893</v>
      </c>
      <c r="D2318" s="25" t="s">
        <v>50</v>
      </c>
      <c r="E2318" s="25" t="s">
        <v>47</v>
      </c>
      <c r="F2318" s="52">
        <v>5</v>
      </c>
      <c r="G2318" s="52">
        <v>26080</v>
      </c>
      <c r="H2318" s="53">
        <f t="shared" si="72"/>
        <v>130400</v>
      </c>
      <c r="I2318" s="1">
        <f t="shared" si="73"/>
        <v>43035</v>
      </c>
      <c r="J2318" s="52">
        <v>16.5</v>
      </c>
    </row>
    <row r="2319" spans="1:10" x14ac:dyDescent="0.15">
      <c r="A2319" s="1">
        <v>43035</v>
      </c>
      <c r="B2319" s="24" t="s">
        <v>81</v>
      </c>
      <c r="C2319" s="27">
        <v>0.41607638888888893</v>
      </c>
      <c r="D2319" s="25" t="s">
        <v>50</v>
      </c>
      <c r="E2319" s="25" t="s">
        <v>47</v>
      </c>
      <c r="F2319" s="52">
        <v>1</v>
      </c>
      <c r="G2319" s="52">
        <v>26080</v>
      </c>
      <c r="H2319" s="53">
        <f t="shared" si="72"/>
        <v>26080</v>
      </c>
      <c r="I2319" s="1">
        <f t="shared" si="73"/>
        <v>43035</v>
      </c>
      <c r="J2319" s="52">
        <v>3.3</v>
      </c>
    </row>
    <row r="2320" spans="1:10" x14ac:dyDescent="0.15">
      <c r="A2320" s="1">
        <v>43035</v>
      </c>
      <c r="B2320" s="24" t="s">
        <v>80</v>
      </c>
      <c r="C2320" s="27">
        <v>0.45704861111111111</v>
      </c>
      <c r="D2320" s="25" t="s">
        <v>48</v>
      </c>
      <c r="E2320" s="25" t="s">
        <v>49</v>
      </c>
      <c r="F2320" s="52">
        <v>5</v>
      </c>
      <c r="G2320" s="52">
        <v>3608</v>
      </c>
      <c r="H2320" s="53">
        <f t="shared" si="72"/>
        <v>18040</v>
      </c>
      <c r="I2320" s="1">
        <f t="shared" si="73"/>
        <v>43035</v>
      </c>
      <c r="J2320" s="52">
        <v>19.844000000000001</v>
      </c>
    </row>
    <row r="2321" spans="1:10" x14ac:dyDescent="0.15">
      <c r="A2321" s="1">
        <v>43035</v>
      </c>
      <c r="B2321" s="24" t="s">
        <v>80</v>
      </c>
      <c r="C2321" s="27">
        <v>0.45708333333333334</v>
      </c>
      <c r="D2321" s="25" t="s">
        <v>48</v>
      </c>
      <c r="E2321" s="25" t="s">
        <v>49</v>
      </c>
      <c r="F2321" s="52">
        <v>5</v>
      </c>
      <c r="G2321" s="52">
        <v>3607</v>
      </c>
      <c r="H2321" s="53">
        <f t="shared" si="72"/>
        <v>18035</v>
      </c>
      <c r="I2321" s="1">
        <f t="shared" si="73"/>
        <v>43035</v>
      </c>
      <c r="J2321" s="52">
        <v>19.8385</v>
      </c>
    </row>
    <row r="2322" spans="1:10" x14ac:dyDescent="0.15">
      <c r="A2322" s="1">
        <v>43035</v>
      </c>
      <c r="B2322" s="24" t="s">
        <v>80</v>
      </c>
      <c r="C2322" s="27">
        <v>0.57991898148148147</v>
      </c>
      <c r="D2322" s="25" t="s">
        <v>48</v>
      </c>
      <c r="E2322" s="25" t="s">
        <v>49</v>
      </c>
      <c r="F2322" s="52">
        <v>1</v>
      </c>
      <c r="G2322" s="52">
        <v>3583</v>
      </c>
      <c r="H2322" s="53">
        <f t="shared" si="72"/>
        <v>3583</v>
      </c>
      <c r="I2322" s="1">
        <f t="shared" si="73"/>
        <v>43035</v>
      </c>
      <c r="J2322" s="52">
        <v>3.9413</v>
      </c>
    </row>
    <row r="2323" spans="1:10" x14ac:dyDescent="0.15">
      <c r="A2323" s="1">
        <v>43035</v>
      </c>
      <c r="B2323" s="24" t="s">
        <v>80</v>
      </c>
      <c r="C2323" s="27">
        <v>0.58493055555555562</v>
      </c>
      <c r="D2323" s="25" t="s">
        <v>48</v>
      </c>
      <c r="E2323" s="25" t="s">
        <v>49</v>
      </c>
      <c r="F2323" s="52">
        <v>5</v>
      </c>
      <c r="G2323" s="52">
        <v>3585</v>
      </c>
      <c r="H2323" s="53">
        <f t="shared" si="72"/>
        <v>17925</v>
      </c>
      <c r="I2323" s="1">
        <f t="shared" si="73"/>
        <v>43035</v>
      </c>
      <c r="J2323" s="52">
        <v>19.717500000000001</v>
      </c>
    </row>
    <row r="2324" spans="1:10" x14ac:dyDescent="0.15">
      <c r="A2324" s="1">
        <v>43035</v>
      </c>
      <c r="B2324" s="24" t="s">
        <v>80</v>
      </c>
      <c r="C2324" s="27">
        <v>0.58494212962962966</v>
      </c>
      <c r="D2324" s="25" t="s">
        <v>48</v>
      </c>
      <c r="E2324" s="25" t="s">
        <v>49</v>
      </c>
      <c r="F2324" s="52">
        <v>5</v>
      </c>
      <c r="G2324" s="52">
        <v>3585</v>
      </c>
      <c r="H2324" s="53">
        <f t="shared" si="72"/>
        <v>17925</v>
      </c>
      <c r="I2324" s="1">
        <f t="shared" si="73"/>
        <v>43035</v>
      </c>
      <c r="J2324" s="52">
        <v>19.717500000000001</v>
      </c>
    </row>
    <row r="2325" spans="1:10" x14ac:dyDescent="0.15">
      <c r="A2325" s="1">
        <v>43035</v>
      </c>
      <c r="B2325" s="24" t="s">
        <v>80</v>
      </c>
      <c r="C2325" s="27">
        <v>0.59225694444444443</v>
      </c>
      <c r="D2325" s="25" t="s">
        <v>48</v>
      </c>
      <c r="E2325" s="25" t="s">
        <v>49</v>
      </c>
      <c r="F2325" s="52">
        <v>6</v>
      </c>
      <c r="G2325" s="52">
        <v>3586</v>
      </c>
      <c r="H2325" s="53">
        <f t="shared" si="72"/>
        <v>21516</v>
      </c>
      <c r="I2325" s="1">
        <f t="shared" si="73"/>
        <v>43035</v>
      </c>
      <c r="J2325" s="52">
        <v>23.6676</v>
      </c>
    </row>
    <row r="2326" spans="1:10" x14ac:dyDescent="0.15">
      <c r="A2326" s="1">
        <v>43035</v>
      </c>
      <c r="B2326" s="24" t="s">
        <v>80</v>
      </c>
      <c r="C2326" s="27">
        <v>0.59225694444444443</v>
      </c>
      <c r="D2326" s="25" t="s">
        <v>48</v>
      </c>
      <c r="E2326" s="25" t="s">
        <v>49</v>
      </c>
      <c r="F2326" s="52">
        <v>1</v>
      </c>
      <c r="G2326" s="52">
        <v>3586</v>
      </c>
      <c r="H2326" s="53">
        <f t="shared" si="72"/>
        <v>3586</v>
      </c>
      <c r="I2326" s="1">
        <f t="shared" si="73"/>
        <v>43035</v>
      </c>
      <c r="J2326" s="52">
        <v>3.9445999999999999</v>
      </c>
    </row>
    <row r="2327" spans="1:10" x14ac:dyDescent="0.15">
      <c r="A2327" s="1">
        <v>43035</v>
      </c>
      <c r="B2327" s="24" t="s">
        <v>80</v>
      </c>
      <c r="C2327" s="27">
        <v>0.59225694444444443</v>
      </c>
      <c r="D2327" s="25" t="s">
        <v>48</v>
      </c>
      <c r="E2327" s="25" t="s">
        <v>49</v>
      </c>
      <c r="F2327" s="52">
        <v>2</v>
      </c>
      <c r="G2327" s="52">
        <v>3586</v>
      </c>
      <c r="H2327" s="53">
        <f t="shared" si="72"/>
        <v>7172</v>
      </c>
      <c r="I2327" s="1">
        <f t="shared" si="73"/>
        <v>43035</v>
      </c>
      <c r="J2327" s="52">
        <v>7.8891999999999998</v>
      </c>
    </row>
    <row r="2328" spans="1:10" x14ac:dyDescent="0.15">
      <c r="A2328" s="1">
        <v>43035</v>
      </c>
      <c r="B2328" s="24" t="s">
        <v>80</v>
      </c>
      <c r="C2328" s="27">
        <v>0.59225694444444443</v>
      </c>
      <c r="D2328" s="25" t="s">
        <v>48</v>
      </c>
      <c r="E2328" s="25" t="s">
        <v>49</v>
      </c>
      <c r="F2328" s="52">
        <v>1</v>
      </c>
      <c r="G2328" s="52">
        <v>3586</v>
      </c>
      <c r="H2328" s="53">
        <f t="shared" si="72"/>
        <v>3586</v>
      </c>
      <c r="I2328" s="1">
        <f t="shared" si="73"/>
        <v>43035</v>
      </c>
      <c r="J2328" s="52">
        <v>3.9445999999999999</v>
      </c>
    </row>
    <row r="2329" spans="1:10" x14ac:dyDescent="0.15">
      <c r="A2329" s="1">
        <v>43035</v>
      </c>
      <c r="B2329" s="24" t="s">
        <v>80</v>
      </c>
      <c r="C2329" s="27">
        <v>0.62133101851851846</v>
      </c>
      <c r="D2329" s="25" t="s">
        <v>50</v>
      </c>
      <c r="E2329" s="25" t="s">
        <v>47</v>
      </c>
      <c r="F2329" s="52">
        <v>2</v>
      </c>
      <c r="G2329" s="52">
        <v>3574</v>
      </c>
      <c r="H2329" s="53">
        <f t="shared" si="72"/>
        <v>7148</v>
      </c>
      <c r="I2329" s="1">
        <f t="shared" si="73"/>
        <v>43035</v>
      </c>
      <c r="J2329" s="52">
        <v>36.454799999999999</v>
      </c>
    </row>
    <row r="2330" spans="1:10" x14ac:dyDescent="0.15">
      <c r="A2330" s="1">
        <v>43035</v>
      </c>
      <c r="B2330" s="24" t="s">
        <v>80</v>
      </c>
      <c r="C2330" s="27">
        <v>0.62134259259259261</v>
      </c>
      <c r="D2330" s="25" t="s">
        <v>50</v>
      </c>
      <c r="E2330" s="25" t="s">
        <v>47</v>
      </c>
      <c r="F2330" s="52">
        <v>4</v>
      </c>
      <c r="G2330" s="52">
        <v>3575</v>
      </c>
      <c r="H2330" s="53">
        <f t="shared" si="72"/>
        <v>14300</v>
      </c>
      <c r="I2330" s="1">
        <f t="shared" si="73"/>
        <v>43035</v>
      </c>
      <c r="J2330" s="52">
        <v>72.930000000000007</v>
      </c>
    </row>
    <row r="2331" spans="1:10" x14ac:dyDescent="0.15">
      <c r="A2331" s="1">
        <v>43035</v>
      </c>
      <c r="B2331" s="24" t="s">
        <v>80</v>
      </c>
      <c r="C2331" s="27">
        <v>0.62135416666666665</v>
      </c>
      <c r="D2331" s="25" t="s">
        <v>50</v>
      </c>
      <c r="E2331" s="25" t="s">
        <v>47</v>
      </c>
      <c r="F2331" s="52">
        <v>4</v>
      </c>
      <c r="G2331" s="52">
        <v>3574</v>
      </c>
      <c r="H2331" s="53">
        <f t="shared" si="72"/>
        <v>14296</v>
      </c>
      <c r="I2331" s="1">
        <f t="shared" si="73"/>
        <v>43035</v>
      </c>
      <c r="J2331" s="52">
        <v>72.909599999999998</v>
      </c>
    </row>
    <row r="2332" spans="1:10" x14ac:dyDescent="0.15">
      <c r="A2332" s="1">
        <v>43035</v>
      </c>
      <c r="B2332" s="24" t="s">
        <v>80</v>
      </c>
      <c r="C2332" s="27">
        <v>0.62135416666666665</v>
      </c>
      <c r="D2332" s="25" t="s">
        <v>50</v>
      </c>
      <c r="E2332" s="25" t="s">
        <v>47</v>
      </c>
      <c r="F2332" s="52">
        <v>1</v>
      </c>
      <c r="G2332" s="52">
        <v>3574</v>
      </c>
      <c r="H2332" s="53">
        <f t="shared" si="72"/>
        <v>3574</v>
      </c>
      <c r="I2332" s="1">
        <f t="shared" si="73"/>
        <v>43035</v>
      </c>
      <c r="J2332" s="52">
        <v>18.227399999999999</v>
      </c>
    </row>
    <row r="2333" spans="1:10" x14ac:dyDescent="0.15">
      <c r="A2333" s="1">
        <v>43035</v>
      </c>
      <c r="B2333" s="24" t="s">
        <v>80</v>
      </c>
      <c r="C2333" s="27">
        <v>0.6213657407407408</v>
      </c>
      <c r="D2333" s="25" t="s">
        <v>50</v>
      </c>
      <c r="E2333" s="25" t="s">
        <v>47</v>
      </c>
      <c r="F2333" s="52">
        <v>1</v>
      </c>
      <c r="G2333" s="52">
        <v>3574</v>
      </c>
      <c r="H2333" s="53">
        <f t="shared" si="72"/>
        <v>3574</v>
      </c>
      <c r="I2333" s="1">
        <f t="shared" si="73"/>
        <v>43035</v>
      </c>
      <c r="J2333" s="52">
        <v>18.227399999999999</v>
      </c>
    </row>
    <row r="2334" spans="1:10" x14ac:dyDescent="0.15">
      <c r="A2334" s="1">
        <v>43035</v>
      </c>
      <c r="B2334" s="24" t="s">
        <v>80</v>
      </c>
      <c r="C2334" s="27">
        <v>0.6213657407407408</v>
      </c>
      <c r="D2334" s="25" t="s">
        <v>50</v>
      </c>
      <c r="E2334" s="25" t="s">
        <v>47</v>
      </c>
      <c r="F2334" s="52">
        <v>1</v>
      </c>
      <c r="G2334" s="52">
        <v>3574</v>
      </c>
      <c r="H2334" s="53">
        <f t="shared" si="72"/>
        <v>3574</v>
      </c>
      <c r="I2334" s="1">
        <f t="shared" si="73"/>
        <v>43035</v>
      </c>
      <c r="J2334" s="52">
        <v>18.227399999999999</v>
      </c>
    </row>
    <row r="2335" spans="1:10" x14ac:dyDescent="0.15">
      <c r="A2335" s="1">
        <v>43035</v>
      </c>
      <c r="B2335" s="24" t="s">
        <v>80</v>
      </c>
      <c r="C2335" s="27">
        <v>0.6213657407407408</v>
      </c>
      <c r="D2335" s="25" t="s">
        <v>50</v>
      </c>
      <c r="E2335" s="25" t="s">
        <v>47</v>
      </c>
      <c r="F2335" s="52">
        <v>1</v>
      </c>
      <c r="G2335" s="52">
        <v>3574</v>
      </c>
      <c r="H2335" s="53">
        <f t="shared" si="72"/>
        <v>3574</v>
      </c>
      <c r="I2335" s="1">
        <f t="shared" si="73"/>
        <v>43035</v>
      </c>
      <c r="J2335" s="52">
        <v>18.227399999999999</v>
      </c>
    </row>
    <row r="2336" spans="1:10" x14ac:dyDescent="0.15">
      <c r="A2336" s="1">
        <v>43035</v>
      </c>
      <c r="B2336" s="24" t="s">
        <v>80</v>
      </c>
      <c r="C2336" s="27">
        <v>0.6213657407407408</v>
      </c>
      <c r="D2336" s="25" t="s">
        <v>50</v>
      </c>
      <c r="E2336" s="25" t="s">
        <v>47</v>
      </c>
      <c r="F2336" s="52">
        <v>2</v>
      </c>
      <c r="G2336" s="52">
        <v>3574</v>
      </c>
      <c r="H2336" s="53">
        <f t="shared" si="72"/>
        <v>7148</v>
      </c>
      <c r="I2336" s="1">
        <f t="shared" si="73"/>
        <v>43035</v>
      </c>
      <c r="J2336" s="52">
        <v>36.454799999999999</v>
      </c>
    </row>
    <row r="2337" spans="1:10" x14ac:dyDescent="0.15">
      <c r="A2337" s="1">
        <v>43035</v>
      </c>
      <c r="B2337" s="24" t="s">
        <v>80</v>
      </c>
      <c r="C2337" s="27">
        <v>0.62137731481481484</v>
      </c>
      <c r="D2337" s="25" t="s">
        <v>50</v>
      </c>
      <c r="E2337" s="25" t="s">
        <v>47</v>
      </c>
      <c r="F2337" s="52">
        <v>1</v>
      </c>
      <c r="G2337" s="52">
        <v>3574</v>
      </c>
      <c r="H2337" s="53">
        <f t="shared" si="72"/>
        <v>3574</v>
      </c>
      <c r="I2337" s="1">
        <f t="shared" si="73"/>
        <v>43035</v>
      </c>
      <c r="J2337" s="52">
        <v>18.227399999999999</v>
      </c>
    </row>
    <row r="2338" spans="1:10" x14ac:dyDescent="0.15">
      <c r="A2338" s="1">
        <v>43035</v>
      </c>
      <c r="B2338" s="24" t="s">
        <v>80</v>
      </c>
      <c r="C2338" s="27">
        <v>0.62137731481481484</v>
      </c>
      <c r="D2338" s="25" t="s">
        <v>50</v>
      </c>
      <c r="E2338" s="25" t="s">
        <v>47</v>
      </c>
      <c r="F2338" s="52">
        <v>1</v>
      </c>
      <c r="G2338" s="52">
        <v>3574</v>
      </c>
      <c r="H2338" s="53">
        <f t="shared" si="72"/>
        <v>3574</v>
      </c>
      <c r="I2338" s="1">
        <f t="shared" si="73"/>
        <v>43035</v>
      </c>
      <c r="J2338" s="52">
        <v>18.227399999999999</v>
      </c>
    </row>
    <row r="2339" spans="1:10" x14ac:dyDescent="0.15">
      <c r="A2339" s="1">
        <v>43035</v>
      </c>
      <c r="B2339" s="24" t="s">
        <v>80</v>
      </c>
      <c r="C2339" s="27">
        <v>0.62137731481481484</v>
      </c>
      <c r="D2339" s="25" t="s">
        <v>50</v>
      </c>
      <c r="E2339" s="25" t="s">
        <v>47</v>
      </c>
      <c r="F2339" s="52">
        <v>1</v>
      </c>
      <c r="G2339" s="52">
        <v>3574</v>
      </c>
      <c r="H2339" s="53">
        <f t="shared" si="72"/>
        <v>3574</v>
      </c>
      <c r="I2339" s="1">
        <f t="shared" si="73"/>
        <v>43035</v>
      </c>
      <c r="J2339" s="52">
        <v>18.227399999999999</v>
      </c>
    </row>
    <row r="2340" spans="1:10" x14ac:dyDescent="0.15">
      <c r="A2340" s="1">
        <v>43035</v>
      </c>
      <c r="B2340" s="24" t="s">
        <v>80</v>
      </c>
      <c r="C2340" s="27">
        <v>0.62137731481481484</v>
      </c>
      <c r="D2340" s="25" t="s">
        <v>50</v>
      </c>
      <c r="E2340" s="25" t="s">
        <v>47</v>
      </c>
      <c r="F2340" s="52">
        <v>1</v>
      </c>
      <c r="G2340" s="52">
        <v>3574</v>
      </c>
      <c r="H2340" s="53">
        <f t="shared" si="72"/>
        <v>3574</v>
      </c>
      <c r="I2340" s="1">
        <f t="shared" si="73"/>
        <v>43035</v>
      </c>
      <c r="J2340" s="52">
        <v>18.227399999999999</v>
      </c>
    </row>
    <row r="2341" spans="1:10" x14ac:dyDescent="0.15">
      <c r="A2341" s="1">
        <v>43035</v>
      </c>
      <c r="B2341" s="24" t="s">
        <v>80</v>
      </c>
      <c r="C2341" s="27">
        <v>0.62138888888888888</v>
      </c>
      <c r="D2341" s="25" t="s">
        <v>50</v>
      </c>
      <c r="E2341" s="25" t="s">
        <v>47</v>
      </c>
      <c r="F2341" s="52">
        <v>3</v>
      </c>
      <c r="G2341" s="52">
        <v>3574</v>
      </c>
      <c r="H2341" s="53">
        <f t="shared" si="72"/>
        <v>10722</v>
      </c>
      <c r="I2341" s="1">
        <f t="shared" si="73"/>
        <v>43035</v>
      </c>
      <c r="J2341" s="52">
        <v>54.682200000000002</v>
      </c>
    </row>
    <row r="2342" spans="1:10" x14ac:dyDescent="0.15">
      <c r="A2342" s="1">
        <v>43035</v>
      </c>
      <c r="B2342" s="24" t="s">
        <v>80</v>
      </c>
      <c r="C2342" s="27">
        <v>0.62138888888888888</v>
      </c>
      <c r="D2342" s="25" t="s">
        <v>50</v>
      </c>
      <c r="E2342" s="25" t="s">
        <v>47</v>
      </c>
      <c r="F2342" s="52">
        <v>2</v>
      </c>
      <c r="G2342" s="52">
        <v>3574</v>
      </c>
      <c r="H2342" s="53">
        <f t="shared" si="72"/>
        <v>7148</v>
      </c>
      <c r="I2342" s="1">
        <f t="shared" si="73"/>
        <v>43035</v>
      </c>
      <c r="J2342" s="52">
        <v>36.454799999999999</v>
      </c>
    </row>
    <row r="2343" spans="1:10" x14ac:dyDescent="0.15">
      <c r="A2343" s="1">
        <v>43035</v>
      </c>
      <c r="B2343" s="24" t="s">
        <v>80</v>
      </c>
      <c r="C2343" s="27">
        <v>0.62140046296296292</v>
      </c>
      <c r="D2343" s="25" t="s">
        <v>50</v>
      </c>
      <c r="E2343" s="25" t="s">
        <v>47</v>
      </c>
      <c r="F2343" s="52">
        <v>2</v>
      </c>
      <c r="G2343" s="52">
        <v>3573</v>
      </c>
      <c r="H2343" s="53">
        <f t="shared" si="72"/>
        <v>7146</v>
      </c>
      <c r="I2343" s="1">
        <f t="shared" si="73"/>
        <v>43035</v>
      </c>
      <c r="J2343" s="52">
        <v>36.444600000000001</v>
      </c>
    </row>
    <row r="2344" spans="1:10" x14ac:dyDescent="0.15">
      <c r="A2344" s="1">
        <v>43035</v>
      </c>
      <c r="B2344" s="24" t="s">
        <v>80</v>
      </c>
      <c r="C2344" s="27">
        <v>0.62140046296296292</v>
      </c>
      <c r="D2344" s="25" t="s">
        <v>50</v>
      </c>
      <c r="E2344" s="25" t="s">
        <v>47</v>
      </c>
      <c r="F2344" s="52">
        <v>3</v>
      </c>
      <c r="G2344" s="52">
        <v>3573</v>
      </c>
      <c r="H2344" s="53">
        <f t="shared" si="72"/>
        <v>10719</v>
      </c>
      <c r="I2344" s="1">
        <f t="shared" si="73"/>
        <v>43035</v>
      </c>
      <c r="J2344" s="52">
        <v>54.666899999999998</v>
      </c>
    </row>
    <row r="2345" spans="1:10" x14ac:dyDescent="0.15">
      <c r="A2345" s="1">
        <v>43035</v>
      </c>
      <c r="B2345" s="24" t="s">
        <v>80</v>
      </c>
      <c r="C2345" s="27">
        <v>0.62141203703703707</v>
      </c>
      <c r="D2345" s="25" t="s">
        <v>50</v>
      </c>
      <c r="E2345" s="25" t="s">
        <v>47</v>
      </c>
      <c r="F2345" s="52">
        <v>1</v>
      </c>
      <c r="G2345" s="52">
        <v>3574</v>
      </c>
      <c r="H2345" s="53">
        <f t="shared" si="72"/>
        <v>3574</v>
      </c>
      <c r="I2345" s="1">
        <f t="shared" si="73"/>
        <v>43035</v>
      </c>
      <c r="J2345" s="52">
        <v>18.227399999999999</v>
      </c>
    </row>
    <row r="2346" spans="1:10" x14ac:dyDescent="0.15">
      <c r="A2346" s="1">
        <v>43035</v>
      </c>
      <c r="B2346" s="24" t="s">
        <v>80</v>
      </c>
      <c r="C2346" s="27">
        <v>0.62142361111111111</v>
      </c>
      <c r="D2346" s="25" t="s">
        <v>50</v>
      </c>
      <c r="E2346" s="25" t="s">
        <v>47</v>
      </c>
      <c r="F2346" s="52">
        <v>4</v>
      </c>
      <c r="G2346" s="52">
        <v>3574</v>
      </c>
      <c r="H2346" s="53">
        <f t="shared" si="72"/>
        <v>14296</v>
      </c>
      <c r="I2346" s="1">
        <f t="shared" si="73"/>
        <v>43035</v>
      </c>
      <c r="J2346" s="52">
        <v>15.7256</v>
      </c>
    </row>
    <row r="2347" spans="1:10" x14ac:dyDescent="0.15">
      <c r="A2347" s="1">
        <v>43035</v>
      </c>
      <c r="B2347" s="24" t="s">
        <v>80</v>
      </c>
      <c r="C2347" s="27">
        <v>0.62142361111111111</v>
      </c>
      <c r="D2347" s="25" t="s">
        <v>50</v>
      </c>
      <c r="E2347" s="25" t="s">
        <v>47</v>
      </c>
      <c r="F2347" s="52">
        <v>1</v>
      </c>
      <c r="G2347" s="52">
        <v>3574</v>
      </c>
      <c r="H2347" s="53">
        <f t="shared" si="72"/>
        <v>3574</v>
      </c>
      <c r="I2347" s="1">
        <f t="shared" si="73"/>
        <v>43035</v>
      </c>
      <c r="J2347" s="52">
        <v>3.9314</v>
      </c>
    </row>
    <row r="2348" spans="1:10" x14ac:dyDescent="0.15">
      <c r="A2348" s="1">
        <v>43035</v>
      </c>
      <c r="B2348" s="24" t="s">
        <v>80</v>
      </c>
      <c r="C2348" s="27">
        <v>0.62143518518518526</v>
      </c>
      <c r="D2348" s="25" t="s">
        <v>50</v>
      </c>
      <c r="E2348" s="25" t="s">
        <v>47</v>
      </c>
      <c r="F2348" s="52">
        <v>1</v>
      </c>
      <c r="G2348" s="52">
        <v>3574</v>
      </c>
      <c r="H2348" s="53">
        <f t="shared" si="72"/>
        <v>3574</v>
      </c>
      <c r="I2348" s="1">
        <f t="shared" si="73"/>
        <v>43035</v>
      </c>
      <c r="J2348" s="52">
        <v>3.9314</v>
      </c>
    </row>
    <row r="2349" spans="1:10" x14ac:dyDescent="0.15">
      <c r="A2349" s="1">
        <v>43035</v>
      </c>
      <c r="B2349" s="24" t="s">
        <v>80</v>
      </c>
      <c r="C2349" s="27">
        <v>0.62143518518518526</v>
      </c>
      <c r="D2349" s="25" t="s">
        <v>50</v>
      </c>
      <c r="E2349" s="25" t="s">
        <v>47</v>
      </c>
      <c r="F2349" s="52">
        <v>1</v>
      </c>
      <c r="G2349" s="52">
        <v>3574</v>
      </c>
      <c r="H2349" s="53">
        <f t="shared" si="72"/>
        <v>3574</v>
      </c>
      <c r="I2349" s="1">
        <f t="shared" si="73"/>
        <v>43035</v>
      </c>
      <c r="J2349" s="52">
        <v>3.9314</v>
      </c>
    </row>
    <row r="2350" spans="1:10" x14ac:dyDescent="0.15">
      <c r="A2350" s="1">
        <v>43035</v>
      </c>
      <c r="B2350" s="24" t="s">
        <v>80</v>
      </c>
      <c r="C2350" s="27">
        <v>0.62143518518518526</v>
      </c>
      <c r="D2350" s="25" t="s">
        <v>50</v>
      </c>
      <c r="E2350" s="25" t="s">
        <v>47</v>
      </c>
      <c r="F2350" s="52">
        <v>2</v>
      </c>
      <c r="G2350" s="52">
        <v>3574</v>
      </c>
      <c r="H2350" s="53">
        <f t="shared" si="72"/>
        <v>7148</v>
      </c>
      <c r="I2350" s="1">
        <f t="shared" si="73"/>
        <v>43035</v>
      </c>
      <c r="J2350" s="52">
        <v>7.8628</v>
      </c>
    </row>
    <row r="2351" spans="1:10" x14ac:dyDescent="0.15">
      <c r="A2351" s="1">
        <v>43035</v>
      </c>
      <c r="B2351" s="24" t="s">
        <v>80</v>
      </c>
      <c r="C2351" s="27">
        <v>0.62143518518518526</v>
      </c>
      <c r="D2351" s="25" t="s">
        <v>50</v>
      </c>
      <c r="E2351" s="25" t="s">
        <v>47</v>
      </c>
      <c r="F2351" s="52">
        <v>1</v>
      </c>
      <c r="G2351" s="52">
        <v>3574</v>
      </c>
      <c r="H2351" s="53">
        <f t="shared" si="72"/>
        <v>3574</v>
      </c>
      <c r="I2351" s="1">
        <f t="shared" si="73"/>
        <v>43035</v>
      </c>
      <c r="J2351" s="52">
        <v>3.9314</v>
      </c>
    </row>
    <row r="2352" spans="1:10" x14ac:dyDescent="0.15">
      <c r="A2352" s="1">
        <v>43035</v>
      </c>
      <c r="B2352" s="24" t="s">
        <v>80</v>
      </c>
      <c r="C2352" s="27">
        <v>0.6214467592592593</v>
      </c>
      <c r="D2352" s="25" t="s">
        <v>50</v>
      </c>
      <c r="E2352" s="25" t="s">
        <v>47</v>
      </c>
      <c r="F2352" s="52">
        <v>1</v>
      </c>
      <c r="G2352" s="52">
        <v>3574</v>
      </c>
      <c r="H2352" s="53">
        <f t="shared" si="72"/>
        <v>3574</v>
      </c>
      <c r="I2352" s="1">
        <f t="shared" si="73"/>
        <v>43035</v>
      </c>
      <c r="J2352" s="52">
        <v>3.9314</v>
      </c>
    </row>
    <row r="2353" spans="1:10" x14ac:dyDescent="0.15">
      <c r="A2353" s="1">
        <v>43035</v>
      </c>
      <c r="B2353" s="24" t="s">
        <v>80</v>
      </c>
      <c r="C2353" s="27">
        <v>0.6214467592592593</v>
      </c>
      <c r="D2353" s="25" t="s">
        <v>50</v>
      </c>
      <c r="E2353" s="25" t="s">
        <v>47</v>
      </c>
      <c r="F2353" s="52">
        <v>1</v>
      </c>
      <c r="G2353" s="52">
        <v>3574</v>
      </c>
      <c r="H2353" s="53">
        <f t="shared" si="72"/>
        <v>3574</v>
      </c>
      <c r="I2353" s="1">
        <f t="shared" si="73"/>
        <v>43035</v>
      </c>
      <c r="J2353" s="52">
        <v>3.9314</v>
      </c>
    </row>
    <row r="2354" spans="1:10" x14ac:dyDescent="0.15">
      <c r="A2354" s="1">
        <v>43035</v>
      </c>
      <c r="B2354" s="24" t="s">
        <v>80</v>
      </c>
      <c r="C2354" s="27">
        <v>0.6214467592592593</v>
      </c>
      <c r="D2354" s="25" t="s">
        <v>50</v>
      </c>
      <c r="E2354" s="25" t="s">
        <v>47</v>
      </c>
      <c r="F2354" s="52">
        <v>1</v>
      </c>
      <c r="G2354" s="52">
        <v>3574</v>
      </c>
      <c r="H2354" s="53">
        <f t="shared" si="72"/>
        <v>3574</v>
      </c>
      <c r="I2354" s="1">
        <f t="shared" si="73"/>
        <v>43035</v>
      </c>
      <c r="J2354" s="52">
        <v>3.9314</v>
      </c>
    </row>
    <row r="2355" spans="1:10" x14ac:dyDescent="0.15">
      <c r="A2355" s="1">
        <v>43035</v>
      </c>
      <c r="B2355" s="24" t="s">
        <v>80</v>
      </c>
      <c r="C2355" s="27">
        <v>0.6214467592592593</v>
      </c>
      <c r="D2355" s="25" t="s">
        <v>50</v>
      </c>
      <c r="E2355" s="25" t="s">
        <v>47</v>
      </c>
      <c r="F2355" s="52">
        <v>1</v>
      </c>
      <c r="G2355" s="52">
        <v>3574</v>
      </c>
      <c r="H2355" s="53">
        <f t="shared" si="72"/>
        <v>3574</v>
      </c>
      <c r="I2355" s="1">
        <f t="shared" si="73"/>
        <v>43035</v>
      </c>
      <c r="J2355" s="52">
        <v>3.9314</v>
      </c>
    </row>
    <row r="2356" spans="1:10" x14ac:dyDescent="0.15">
      <c r="A2356" s="1">
        <v>43035</v>
      </c>
      <c r="B2356" s="24" t="s">
        <v>80</v>
      </c>
      <c r="C2356" s="27">
        <v>0.62146990740740737</v>
      </c>
      <c r="D2356" s="25" t="s">
        <v>50</v>
      </c>
      <c r="E2356" s="25" t="s">
        <v>47</v>
      </c>
      <c r="F2356" s="52">
        <v>1</v>
      </c>
      <c r="G2356" s="52">
        <v>3576</v>
      </c>
      <c r="H2356" s="53">
        <f t="shared" si="72"/>
        <v>3576</v>
      </c>
      <c r="I2356" s="1">
        <f t="shared" si="73"/>
        <v>43035</v>
      </c>
      <c r="J2356" s="52">
        <v>3.9336000000000002</v>
      </c>
    </row>
    <row r="2357" spans="1:10" x14ac:dyDescent="0.15">
      <c r="A2357" s="1">
        <v>43035</v>
      </c>
      <c r="B2357" s="24" t="s">
        <v>80</v>
      </c>
      <c r="C2357" s="27">
        <v>0.62146990740740737</v>
      </c>
      <c r="D2357" s="25" t="s">
        <v>50</v>
      </c>
      <c r="E2357" s="25" t="s">
        <v>47</v>
      </c>
      <c r="F2357" s="52">
        <v>1</v>
      </c>
      <c r="G2357" s="52">
        <v>3576</v>
      </c>
      <c r="H2357" s="53">
        <f t="shared" si="72"/>
        <v>3576</v>
      </c>
      <c r="I2357" s="1">
        <f t="shared" si="73"/>
        <v>43035</v>
      </c>
      <c r="J2357" s="52">
        <v>3.9336000000000002</v>
      </c>
    </row>
    <row r="2358" spans="1:10" x14ac:dyDescent="0.15">
      <c r="A2358" s="1">
        <v>43035</v>
      </c>
      <c r="B2358" s="24" t="s">
        <v>80</v>
      </c>
      <c r="C2358" s="27">
        <v>0.62146990740740737</v>
      </c>
      <c r="D2358" s="25" t="s">
        <v>50</v>
      </c>
      <c r="E2358" s="25" t="s">
        <v>47</v>
      </c>
      <c r="F2358" s="52">
        <v>2</v>
      </c>
      <c r="G2358" s="52">
        <v>3576</v>
      </c>
      <c r="H2358" s="53">
        <f t="shared" si="72"/>
        <v>7152</v>
      </c>
      <c r="I2358" s="1">
        <f t="shared" si="73"/>
        <v>43035</v>
      </c>
      <c r="J2358" s="52">
        <v>7.8672000000000004</v>
      </c>
    </row>
    <row r="2359" spans="1:10" x14ac:dyDescent="0.15">
      <c r="A2359" s="1">
        <v>43035</v>
      </c>
      <c r="B2359" s="24" t="s">
        <v>80</v>
      </c>
      <c r="C2359" s="27">
        <v>0.62146990740740737</v>
      </c>
      <c r="D2359" s="25" t="s">
        <v>50</v>
      </c>
      <c r="E2359" s="25" t="s">
        <v>47</v>
      </c>
      <c r="F2359" s="52">
        <v>1</v>
      </c>
      <c r="G2359" s="52">
        <v>3576</v>
      </c>
      <c r="H2359" s="53">
        <f t="shared" si="72"/>
        <v>3576</v>
      </c>
      <c r="I2359" s="1">
        <f t="shared" si="73"/>
        <v>43035</v>
      </c>
      <c r="J2359" s="52">
        <v>3.9336000000000002</v>
      </c>
    </row>
    <row r="2360" spans="1:10" x14ac:dyDescent="0.15">
      <c r="A2360" s="1">
        <v>43035</v>
      </c>
      <c r="B2360" s="24" t="s">
        <v>80</v>
      </c>
      <c r="C2360" s="27">
        <v>0.62438657407407405</v>
      </c>
      <c r="D2360" s="25" t="s">
        <v>50</v>
      </c>
      <c r="E2360" s="25" t="s">
        <v>47</v>
      </c>
      <c r="F2360" s="52">
        <v>5</v>
      </c>
      <c r="G2360" s="52">
        <v>3581</v>
      </c>
      <c r="H2360" s="53">
        <f t="shared" si="72"/>
        <v>17905</v>
      </c>
      <c r="I2360" s="1">
        <f t="shared" si="73"/>
        <v>43035</v>
      </c>
      <c r="J2360" s="52">
        <v>19.695499999999999</v>
      </c>
    </row>
    <row r="2361" spans="1:10" x14ac:dyDescent="0.15">
      <c r="A2361" s="1">
        <v>43035</v>
      </c>
      <c r="B2361" s="24" t="s">
        <v>78</v>
      </c>
      <c r="C2361" s="27">
        <v>0.62440972222222224</v>
      </c>
      <c r="D2361" s="25" t="s">
        <v>48</v>
      </c>
      <c r="E2361" s="25" t="s">
        <v>49</v>
      </c>
      <c r="F2361" s="52">
        <v>2</v>
      </c>
      <c r="G2361" s="52">
        <v>14955</v>
      </c>
      <c r="H2361" s="53">
        <f t="shared" si="72"/>
        <v>29910</v>
      </c>
      <c r="I2361" s="1">
        <f t="shared" si="73"/>
        <v>43035</v>
      </c>
      <c r="J2361" s="52">
        <v>9.8000000000000007</v>
      </c>
    </row>
    <row r="2362" spans="1:10" x14ac:dyDescent="0.15">
      <c r="A2362" s="1">
        <v>43035</v>
      </c>
      <c r="B2362" s="24" t="s">
        <v>78</v>
      </c>
      <c r="C2362" s="27">
        <v>0.62440972222222224</v>
      </c>
      <c r="D2362" s="25" t="s">
        <v>48</v>
      </c>
      <c r="E2362" s="25" t="s">
        <v>49</v>
      </c>
      <c r="F2362" s="52">
        <v>1</v>
      </c>
      <c r="G2362" s="52">
        <v>14950</v>
      </c>
      <c r="H2362" s="53">
        <f t="shared" si="72"/>
        <v>14950</v>
      </c>
      <c r="I2362" s="1">
        <f t="shared" si="73"/>
        <v>43035</v>
      </c>
      <c r="J2362" s="52">
        <v>4.9000000000000004</v>
      </c>
    </row>
    <row r="2363" spans="1:10" x14ac:dyDescent="0.15">
      <c r="A2363" s="1">
        <v>43035</v>
      </c>
      <c r="B2363" s="24" t="s">
        <v>78</v>
      </c>
      <c r="C2363" s="27">
        <v>0.62440972222222224</v>
      </c>
      <c r="D2363" s="25" t="s">
        <v>48</v>
      </c>
      <c r="E2363" s="25" t="s">
        <v>49</v>
      </c>
      <c r="F2363" s="52">
        <v>1</v>
      </c>
      <c r="G2363" s="52">
        <v>14950</v>
      </c>
      <c r="H2363" s="53">
        <f t="shared" si="72"/>
        <v>14950</v>
      </c>
      <c r="I2363" s="1">
        <f t="shared" si="73"/>
        <v>43035</v>
      </c>
      <c r="J2363" s="52">
        <v>4.9000000000000004</v>
      </c>
    </row>
    <row r="2364" spans="1:10" x14ac:dyDescent="0.15">
      <c r="A2364" s="1">
        <v>43035</v>
      </c>
      <c r="B2364" s="24" t="s">
        <v>78</v>
      </c>
      <c r="C2364" s="27">
        <v>0.62440972222222224</v>
      </c>
      <c r="D2364" s="25" t="s">
        <v>48</v>
      </c>
      <c r="E2364" s="25" t="s">
        <v>49</v>
      </c>
      <c r="F2364" s="52">
        <v>1</v>
      </c>
      <c r="G2364" s="52">
        <v>14950</v>
      </c>
      <c r="H2364" s="53">
        <f t="shared" si="72"/>
        <v>14950</v>
      </c>
      <c r="I2364" s="1">
        <f t="shared" si="73"/>
        <v>43035</v>
      </c>
      <c r="J2364" s="52">
        <v>4.9000000000000004</v>
      </c>
    </row>
    <row r="2365" spans="1:10" x14ac:dyDescent="0.15">
      <c r="A2365" s="1">
        <v>43035</v>
      </c>
      <c r="B2365" s="24" t="s">
        <v>79</v>
      </c>
      <c r="C2365" s="27">
        <v>0.62440972222222224</v>
      </c>
      <c r="D2365" s="25" t="s">
        <v>50</v>
      </c>
      <c r="E2365" s="25" t="s">
        <v>47</v>
      </c>
      <c r="F2365" s="52">
        <v>4</v>
      </c>
      <c r="G2365" s="52">
        <v>3627</v>
      </c>
      <c r="H2365" s="53">
        <f t="shared" si="72"/>
        <v>14508</v>
      </c>
      <c r="I2365" s="1">
        <f t="shared" si="73"/>
        <v>43035</v>
      </c>
      <c r="J2365" s="52">
        <v>8.8000000000000007</v>
      </c>
    </row>
    <row r="2366" spans="1:10" x14ac:dyDescent="0.15">
      <c r="A2366" s="1">
        <v>43035</v>
      </c>
      <c r="B2366" s="24" t="s">
        <v>80</v>
      </c>
      <c r="C2366" s="27">
        <v>0.62439814814814809</v>
      </c>
      <c r="D2366" s="25" t="s">
        <v>50</v>
      </c>
      <c r="E2366" s="25" t="s">
        <v>47</v>
      </c>
      <c r="F2366" s="52">
        <v>2</v>
      </c>
      <c r="G2366" s="52">
        <v>3582</v>
      </c>
      <c r="H2366" s="53">
        <f t="shared" si="72"/>
        <v>7164</v>
      </c>
      <c r="I2366" s="1">
        <f t="shared" si="73"/>
        <v>43035</v>
      </c>
      <c r="J2366" s="52">
        <v>7.8803999999999998</v>
      </c>
    </row>
    <row r="2367" spans="1:10" x14ac:dyDescent="0.15">
      <c r="A2367" s="1">
        <v>43035</v>
      </c>
      <c r="B2367" s="24" t="s">
        <v>80</v>
      </c>
      <c r="C2367" s="27">
        <v>0.6244791666666667</v>
      </c>
      <c r="D2367" s="25" t="s">
        <v>48</v>
      </c>
      <c r="E2367" s="25" t="s">
        <v>49</v>
      </c>
      <c r="F2367" s="52">
        <v>3</v>
      </c>
      <c r="G2367" s="52">
        <v>3579</v>
      </c>
      <c r="H2367" s="53">
        <f t="shared" si="72"/>
        <v>10737</v>
      </c>
      <c r="I2367" s="1">
        <f t="shared" si="73"/>
        <v>43035</v>
      </c>
      <c r="J2367" s="52">
        <v>11.810700000000001</v>
      </c>
    </row>
    <row r="2368" spans="1:10" x14ac:dyDescent="0.15">
      <c r="A2368" s="1">
        <v>43038</v>
      </c>
      <c r="B2368" s="24" t="s">
        <v>80</v>
      </c>
      <c r="C2368" s="27">
        <v>0.44094907407407408</v>
      </c>
      <c r="D2368" s="25" t="s">
        <v>50</v>
      </c>
      <c r="E2368" s="25" t="s">
        <v>47</v>
      </c>
      <c r="F2368" s="52">
        <v>5</v>
      </c>
      <c r="G2368" s="52">
        <v>3589</v>
      </c>
      <c r="H2368" s="53">
        <f t="shared" si="72"/>
        <v>17945</v>
      </c>
      <c r="I2368" s="1">
        <f t="shared" si="73"/>
        <v>43038</v>
      </c>
      <c r="J2368" s="52">
        <v>19.7395</v>
      </c>
    </row>
    <row r="2369" spans="1:10" x14ac:dyDescent="0.15">
      <c r="A2369" s="1">
        <v>43038</v>
      </c>
      <c r="B2369" s="24" t="s">
        <v>80</v>
      </c>
      <c r="C2369" s="27">
        <v>0.44108796296296293</v>
      </c>
      <c r="D2369" s="25" t="s">
        <v>48</v>
      </c>
      <c r="E2369" s="25" t="s">
        <v>49</v>
      </c>
      <c r="F2369" s="52">
        <v>4</v>
      </c>
      <c r="G2369" s="52">
        <v>3583</v>
      </c>
      <c r="H2369" s="53">
        <f t="shared" si="72"/>
        <v>14332</v>
      </c>
      <c r="I2369" s="1">
        <f t="shared" si="73"/>
        <v>43038</v>
      </c>
      <c r="J2369" s="52">
        <v>15.7652</v>
      </c>
    </row>
    <row r="2370" spans="1:10" x14ac:dyDescent="0.15">
      <c r="A2370" s="1">
        <v>43038</v>
      </c>
      <c r="B2370" s="24" t="s">
        <v>78</v>
      </c>
      <c r="C2370" s="27">
        <v>0.44108796296296293</v>
      </c>
      <c r="D2370" s="25" t="s">
        <v>48</v>
      </c>
      <c r="E2370" s="25" t="s">
        <v>49</v>
      </c>
      <c r="F2370" s="52">
        <v>2</v>
      </c>
      <c r="G2370" s="52">
        <v>14985</v>
      </c>
      <c r="H2370" s="53">
        <f t="shared" ref="H2370:H2433" si="74">G2370*F2370</f>
        <v>29970</v>
      </c>
      <c r="I2370" s="1">
        <f t="shared" ref="I2370:I2433" si="75">IF(C2370&gt;0.7046875,WORKDAY(A2370,-1),A2370)</f>
        <v>43038</v>
      </c>
      <c r="J2370" s="52">
        <v>9.8000000000000007</v>
      </c>
    </row>
    <row r="2371" spans="1:10" x14ac:dyDescent="0.15">
      <c r="A2371" s="1">
        <v>43038</v>
      </c>
      <c r="B2371" s="24" t="s">
        <v>78</v>
      </c>
      <c r="C2371" s="27">
        <v>0.44108796296296293</v>
      </c>
      <c r="D2371" s="25" t="s">
        <v>48</v>
      </c>
      <c r="E2371" s="25" t="s">
        <v>49</v>
      </c>
      <c r="F2371" s="52">
        <v>1</v>
      </c>
      <c r="G2371" s="52">
        <v>14985</v>
      </c>
      <c r="H2371" s="53">
        <f t="shared" si="74"/>
        <v>14985</v>
      </c>
      <c r="I2371" s="1">
        <f t="shared" si="75"/>
        <v>43038</v>
      </c>
      <c r="J2371" s="52">
        <v>4.9000000000000004</v>
      </c>
    </row>
    <row r="2372" spans="1:10" x14ac:dyDescent="0.15">
      <c r="A2372" s="1">
        <v>43038</v>
      </c>
      <c r="B2372" s="24" t="s">
        <v>78</v>
      </c>
      <c r="C2372" s="27">
        <v>0.44108796296296293</v>
      </c>
      <c r="D2372" s="25" t="s">
        <v>48</v>
      </c>
      <c r="E2372" s="25" t="s">
        <v>49</v>
      </c>
      <c r="F2372" s="52">
        <v>2</v>
      </c>
      <c r="G2372" s="52">
        <v>14985</v>
      </c>
      <c r="H2372" s="53">
        <f t="shared" si="74"/>
        <v>29970</v>
      </c>
      <c r="I2372" s="1">
        <f t="shared" si="75"/>
        <v>43038</v>
      </c>
      <c r="J2372" s="52">
        <v>9.8000000000000007</v>
      </c>
    </row>
    <row r="2373" spans="1:10" x14ac:dyDescent="0.15">
      <c r="A2373" s="1">
        <v>43038</v>
      </c>
      <c r="B2373" s="24" t="s">
        <v>78</v>
      </c>
      <c r="C2373" s="27">
        <v>0.44109953703703703</v>
      </c>
      <c r="D2373" s="25" t="s">
        <v>48</v>
      </c>
      <c r="E2373" s="25" t="s">
        <v>49</v>
      </c>
      <c r="F2373" s="52">
        <v>1</v>
      </c>
      <c r="G2373" s="52">
        <v>14985</v>
      </c>
      <c r="H2373" s="53">
        <f t="shared" si="74"/>
        <v>14985</v>
      </c>
      <c r="I2373" s="1">
        <f t="shared" si="75"/>
        <v>43038</v>
      </c>
      <c r="J2373" s="52">
        <v>4.9000000000000004</v>
      </c>
    </row>
    <row r="2374" spans="1:10" x14ac:dyDescent="0.15">
      <c r="A2374" s="1">
        <v>43038</v>
      </c>
      <c r="B2374" s="24" t="s">
        <v>78</v>
      </c>
      <c r="C2374" s="27">
        <v>0.44109953703703703</v>
      </c>
      <c r="D2374" s="25" t="s">
        <v>48</v>
      </c>
      <c r="E2374" s="25" t="s">
        <v>49</v>
      </c>
      <c r="F2374" s="52">
        <v>1</v>
      </c>
      <c r="G2374" s="52">
        <v>14985</v>
      </c>
      <c r="H2374" s="53">
        <f t="shared" si="74"/>
        <v>14985</v>
      </c>
      <c r="I2374" s="1">
        <f t="shared" si="75"/>
        <v>43038</v>
      </c>
      <c r="J2374" s="52">
        <v>4.9000000000000004</v>
      </c>
    </row>
    <row r="2375" spans="1:10" x14ac:dyDescent="0.15">
      <c r="A2375" s="1">
        <v>43038</v>
      </c>
      <c r="B2375" s="24" t="s">
        <v>78</v>
      </c>
      <c r="C2375" s="27">
        <v>0.44109953703703703</v>
      </c>
      <c r="D2375" s="25" t="s">
        <v>48</v>
      </c>
      <c r="E2375" s="25" t="s">
        <v>49</v>
      </c>
      <c r="F2375" s="52">
        <v>3</v>
      </c>
      <c r="G2375" s="52">
        <v>14985</v>
      </c>
      <c r="H2375" s="53">
        <f t="shared" si="74"/>
        <v>44955</v>
      </c>
      <c r="I2375" s="1">
        <f t="shared" si="75"/>
        <v>43038</v>
      </c>
      <c r="J2375" s="52">
        <v>14.7</v>
      </c>
    </row>
    <row r="2376" spans="1:10" x14ac:dyDescent="0.15">
      <c r="A2376" s="1">
        <v>43038</v>
      </c>
      <c r="B2376" s="24" t="s">
        <v>80</v>
      </c>
      <c r="C2376" s="27">
        <v>0.44650462962962961</v>
      </c>
      <c r="D2376" s="25" t="s">
        <v>50</v>
      </c>
      <c r="E2376" s="25" t="s">
        <v>47</v>
      </c>
      <c r="F2376" s="52">
        <v>3</v>
      </c>
      <c r="G2376" s="52">
        <v>3588</v>
      </c>
      <c r="H2376" s="53">
        <f t="shared" si="74"/>
        <v>10764</v>
      </c>
      <c r="I2376" s="1">
        <f t="shared" si="75"/>
        <v>43038</v>
      </c>
      <c r="J2376" s="52">
        <v>54.8964</v>
      </c>
    </row>
    <row r="2377" spans="1:10" x14ac:dyDescent="0.15">
      <c r="A2377" s="1">
        <v>43038</v>
      </c>
      <c r="B2377" s="24" t="s">
        <v>80</v>
      </c>
      <c r="C2377" s="27">
        <v>0.44917824074074075</v>
      </c>
      <c r="D2377" s="25" t="s">
        <v>48</v>
      </c>
      <c r="E2377" s="25" t="s">
        <v>49</v>
      </c>
      <c r="F2377" s="52">
        <v>1</v>
      </c>
      <c r="G2377" s="52">
        <v>3579</v>
      </c>
      <c r="H2377" s="53">
        <f t="shared" si="74"/>
        <v>3579</v>
      </c>
      <c r="I2377" s="1">
        <f t="shared" si="75"/>
        <v>43038</v>
      </c>
      <c r="J2377" s="52">
        <v>3.9369000000000001</v>
      </c>
    </row>
    <row r="2378" spans="1:10" x14ac:dyDescent="0.15">
      <c r="A2378" s="1">
        <v>43038</v>
      </c>
      <c r="B2378" s="24" t="s">
        <v>80</v>
      </c>
      <c r="C2378" s="27">
        <v>0.45493055555555556</v>
      </c>
      <c r="D2378" s="25" t="s">
        <v>50</v>
      </c>
      <c r="E2378" s="25" t="s">
        <v>47</v>
      </c>
      <c r="F2378" s="52">
        <v>2</v>
      </c>
      <c r="G2378" s="52">
        <v>3593</v>
      </c>
      <c r="H2378" s="53">
        <f t="shared" si="74"/>
        <v>7186</v>
      </c>
      <c r="I2378" s="1">
        <f t="shared" si="75"/>
        <v>43038</v>
      </c>
      <c r="J2378" s="52">
        <v>36.648600000000002</v>
      </c>
    </row>
    <row r="2379" spans="1:10" x14ac:dyDescent="0.15">
      <c r="A2379" s="1">
        <v>43038</v>
      </c>
      <c r="B2379" s="24" t="s">
        <v>80</v>
      </c>
      <c r="C2379" s="27">
        <v>0.45493055555555556</v>
      </c>
      <c r="D2379" s="25" t="s">
        <v>50</v>
      </c>
      <c r="E2379" s="25" t="s">
        <v>47</v>
      </c>
      <c r="F2379" s="52">
        <v>2</v>
      </c>
      <c r="G2379" s="52">
        <v>3593</v>
      </c>
      <c r="H2379" s="53">
        <f t="shared" si="74"/>
        <v>7186</v>
      </c>
      <c r="I2379" s="1">
        <f t="shared" si="75"/>
        <v>43038</v>
      </c>
      <c r="J2379" s="52">
        <v>7.9046000000000003</v>
      </c>
    </row>
    <row r="2380" spans="1:10" x14ac:dyDescent="0.15">
      <c r="A2380" s="1">
        <v>43038</v>
      </c>
      <c r="B2380" s="24" t="s">
        <v>80</v>
      </c>
      <c r="C2380" s="27">
        <v>0.45776620370370374</v>
      </c>
      <c r="D2380" s="25" t="s">
        <v>48</v>
      </c>
      <c r="E2380" s="25" t="s">
        <v>49</v>
      </c>
      <c r="F2380" s="52">
        <v>3</v>
      </c>
      <c r="G2380" s="52">
        <v>3585</v>
      </c>
      <c r="H2380" s="53">
        <f t="shared" si="74"/>
        <v>10755</v>
      </c>
      <c r="I2380" s="1">
        <f t="shared" si="75"/>
        <v>43038</v>
      </c>
      <c r="J2380" s="52">
        <v>11.830500000000001</v>
      </c>
    </row>
    <row r="2381" spans="1:10" x14ac:dyDescent="0.15">
      <c r="A2381" s="1">
        <v>43038</v>
      </c>
      <c r="B2381" s="24" t="s">
        <v>80</v>
      </c>
      <c r="C2381" s="27">
        <v>0.45776620370370374</v>
      </c>
      <c r="D2381" s="25" t="s">
        <v>48</v>
      </c>
      <c r="E2381" s="25" t="s">
        <v>49</v>
      </c>
      <c r="F2381" s="52">
        <v>2</v>
      </c>
      <c r="G2381" s="52">
        <v>3585</v>
      </c>
      <c r="H2381" s="53">
        <f t="shared" si="74"/>
        <v>7170</v>
      </c>
      <c r="I2381" s="1">
        <f t="shared" si="75"/>
        <v>43038</v>
      </c>
      <c r="J2381" s="52">
        <v>7.8869999999999996</v>
      </c>
    </row>
    <row r="2382" spans="1:10" x14ac:dyDescent="0.15">
      <c r="A2382" s="1">
        <v>43038</v>
      </c>
      <c r="B2382" s="24" t="s">
        <v>80</v>
      </c>
      <c r="C2382" s="27">
        <v>0.46131944444444445</v>
      </c>
      <c r="D2382" s="25" t="s">
        <v>48</v>
      </c>
      <c r="E2382" s="25" t="s">
        <v>49</v>
      </c>
      <c r="F2382" s="52">
        <v>5</v>
      </c>
      <c r="G2382" s="52">
        <v>3572</v>
      </c>
      <c r="H2382" s="53">
        <f t="shared" si="74"/>
        <v>17860</v>
      </c>
      <c r="I2382" s="1">
        <f t="shared" si="75"/>
        <v>43038</v>
      </c>
      <c r="J2382" s="52">
        <v>19.646000000000001</v>
      </c>
    </row>
    <row r="2383" spans="1:10" x14ac:dyDescent="0.15">
      <c r="A2383" s="1">
        <v>43038</v>
      </c>
      <c r="B2383" s="24" t="s">
        <v>80</v>
      </c>
      <c r="C2383" s="27">
        <v>0.46533564814814815</v>
      </c>
      <c r="D2383" s="25" t="s">
        <v>50</v>
      </c>
      <c r="E2383" s="25" t="s">
        <v>47</v>
      </c>
      <c r="F2383" s="52">
        <v>5</v>
      </c>
      <c r="G2383" s="52">
        <v>3585</v>
      </c>
      <c r="H2383" s="53">
        <f t="shared" si="74"/>
        <v>17925</v>
      </c>
      <c r="I2383" s="1">
        <f t="shared" si="75"/>
        <v>43038</v>
      </c>
      <c r="J2383" s="52">
        <v>91.417500000000004</v>
      </c>
    </row>
    <row r="2384" spans="1:10" x14ac:dyDescent="0.15">
      <c r="A2384" s="1">
        <v>43038</v>
      </c>
      <c r="B2384" s="24" t="s">
        <v>80</v>
      </c>
      <c r="C2384" s="27">
        <v>0.46809027777777779</v>
      </c>
      <c r="D2384" s="25" t="s">
        <v>50</v>
      </c>
      <c r="E2384" s="25" t="s">
        <v>47</v>
      </c>
      <c r="F2384" s="52">
        <v>3</v>
      </c>
      <c r="G2384" s="52">
        <v>3592</v>
      </c>
      <c r="H2384" s="53">
        <f t="shared" si="74"/>
        <v>10776</v>
      </c>
      <c r="I2384" s="1">
        <f t="shared" si="75"/>
        <v>43038</v>
      </c>
      <c r="J2384" s="52">
        <v>54.957599999999999</v>
      </c>
    </row>
    <row r="2385" spans="1:10" x14ac:dyDescent="0.15">
      <c r="A2385" s="1">
        <v>43038</v>
      </c>
      <c r="B2385" s="24" t="s">
        <v>80</v>
      </c>
      <c r="C2385" s="27">
        <v>0.46809027777777779</v>
      </c>
      <c r="D2385" s="25" t="s">
        <v>50</v>
      </c>
      <c r="E2385" s="25" t="s">
        <v>47</v>
      </c>
      <c r="F2385" s="52">
        <v>1</v>
      </c>
      <c r="G2385" s="52">
        <v>3592</v>
      </c>
      <c r="H2385" s="53">
        <f t="shared" si="74"/>
        <v>3592</v>
      </c>
      <c r="I2385" s="1">
        <f t="shared" si="75"/>
        <v>43038</v>
      </c>
      <c r="J2385" s="52">
        <v>18.319199999999999</v>
      </c>
    </row>
    <row r="2386" spans="1:10" x14ac:dyDescent="0.15">
      <c r="A2386" s="1">
        <v>43038</v>
      </c>
      <c r="B2386" s="24" t="s">
        <v>80</v>
      </c>
      <c r="C2386" s="27">
        <v>0.47054398148148152</v>
      </c>
      <c r="D2386" s="25" t="s">
        <v>48</v>
      </c>
      <c r="E2386" s="25" t="s">
        <v>49</v>
      </c>
      <c r="F2386" s="52">
        <v>1</v>
      </c>
      <c r="G2386" s="52">
        <v>3583</v>
      </c>
      <c r="H2386" s="53">
        <f t="shared" si="74"/>
        <v>3583</v>
      </c>
      <c r="I2386" s="1">
        <f t="shared" si="75"/>
        <v>43038</v>
      </c>
      <c r="J2386" s="52">
        <v>3.9413</v>
      </c>
    </row>
    <row r="2387" spans="1:10" x14ac:dyDescent="0.15">
      <c r="A2387" s="1">
        <v>43038</v>
      </c>
      <c r="B2387" s="24" t="s">
        <v>80</v>
      </c>
      <c r="C2387" s="27">
        <v>0.47054398148148152</v>
      </c>
      <c r="D2387" s="25" t="s">
        <v>48</v>
      </c>
      <c r="E2387" s="25" t="s">
        <v>49</v>
      </c>
      <c r="F2387" s="52">
        <v>4</v>
      </c>
      <c r="G2387" s="52">
        <v>3583</v>
      </c>
      <c r="H2387" s="53">
        <f t="shared" si="74"/>
        <v>14332</v>
      </c>
      <c r="I2387" s="1">
        <f t="shared" si="75"/>
        <v>43038</v>
      </c>
      <c r="J2387" s="52">
        <v>15.7652</v>
      </c>
    </row>
    <row r="2388" spans="1:10" x14ac:dyDescent="0.15">
      <c r="A2388" s="1">
        <v>43038</v>
      </c>
      <c r="B2388" s="24" t="s">
        <v>80</v>
      </c>
      <c r="C2388" s="27">
        <v>0.47065972222222219</v>
      </c>
      <c r="D2388" s="25" t="s">
        <v>50</v>
      </c>
      <c r="E2388" s="25" t="s">
        <v>47</v>
      </c>
      <c r="F2388" s="52">
        <v>4</v>
      </c>
      <c r="G2388" s="52">
        <v>3591</v>
      </c>
      <c r="H2388" s="53">
        <f t="shared" si="74"/>
        <v>14364</v>
      </c>
      <c r="I2388" s="1">
        <f t="shared" si="75"/>
        <v>43038</v>
      </c>
      <c r="J2388" s="52">
        <v>73.256399999999999</v>
      </c>
    </row>
    <row r="2389" spans="1:10" x14ac:dyDescent="0.15">
      <c r="A2389" s="1">
        <v>43038</v>
      </c>
      <c r="B2389" s="24" t="s">
        <v>80</v>
      </c>
      <c r="C2389" s="27">
        <v>0.59399305555555559</v>
      </c>
      <c r="D2389" s="25" t="s">
        <v>48</v>
      </c>
      <c r="E2389" s="25" t="s">
        <v>49</v>
      </c>
      <c r="F2389" s="52">
        <v>5</v>
      </c>
      <c r="G2389" s="52">
        <v>3581</v>
      </c>
      <c r="H2389" s="53">
        <f t="shared" si="74"/>
        <v>17905</v>
      </c>
      <c r="I2389" s="1">
        <f t="shared" si="75"/>
        <v>43038</v>
      </c>
      <c r="J2389" s="52">
        <v>19.695499999999999</v>
      </c>
    </row>
    <row r="2390" spans="1:10" x14ac:dyDescent="0.15">
      <c r="A2390" s="1">
        <v>43038</v>
      </c>
      <c r="B2390" s="24" t="s">
        <v>80</v>
      </c>
      <c r="C2390" s="27">
        <v>0.59400462962962963</v>
      </c>
      <c r="D2390" s="25" t="s">
        <v>48</v>
      </c>
      <c r="E2390" s="25" t="s">
        <v>49</v>
      </c>
      <c r="F2390" s="52">
        <v>5</v>
      </c>
      <c r="G2390" s="52">
        <v>3581</v>
      </c>
      <c r="H2390" s="53">
        <f t="shared" si="74"/>
        <v>17905</v>
      </c>
      <c r="I2390" s="1">
        <f t="shared" si="75"/>
        <v>43038</v>
      </c>
      <c r="J2390" s="52">
        <v>19.695499999999999</v>
      </c>
    </row>
    <row r="2391" spans="1:10" x14ac:dyDescent="0.15">
      <c r="A2391" s="1">
        <v>43038</v>
      </c>
      <c r="B2391" s="24" t="s">
        <v>80</v>
      </c>
      <c r="C2391" s="27">
        <v>0.61895833333333339</v>
      </c>
      <c r="D2391" s="25" t="s">
        <v>50</v>
      </c>
      <c r="E2391" s="25" t="s">
        <v>47</v>
      </c>
      <c r="F2391" s="52">
        <v>5</v>
      </c>
      <c r="G2391" s="52">
        <v>3578</v>
      </c>
      <c r="H2391" s="53">
        <f t="shared" si="74"/>
        <v>17890</v>
      </c>
      <c r="I2391" s="1">
        <f t="shared" si="75"/>
        <v>43038</v>
      </c>
      <c r="J2391" s="52">
        <v>91.239000000000004</v>
      </c>
    </row>
    <row r="2392" spans="1:10" x14ac:dyDescent="0.15">
      <c r="A2392" s="1">
        <v>43038</v>
      </c>
      <c r="B2392" s="24" t="s">
        <v>80</v>
      </c>
      <c r="C2392" s="27">
        <v>0.61896990740740743</v>
      </c>
      <c r="D2392" s="25" t="s">
        <v>50</v>
      </c>
      <c r="E2392" s="25" t="s">
        <v>47</v>
      </c>
      <c r="F2392" s="52">
        <v>5</v>
      </c>
      <c r="G2392" s="52">
        <v>3578</v>
      </c>
      <c r="H2392" s="53">
        <f t="shared" si="74"/>
        <v>17890</v>
      </c>
      <c r="I2392" s="1">
        <f t="shared" si="75"/>
        <v>43038</v>
      </c>
      <c r="J2392" s="52">
        <v>91.239000000000004</v>
      </c>
    </row>
    <row r="2393" spans="1:10" x14ac:dyDescent="0.15">
      <c r="A2393" s="1">
        <v>43038</v>
      </c>
      <c r="B2393" s="24" t="s">
        <v>80</v>
      </c>
      <c r="C2393" s="27">
        <v>0.61898148148148147</v>
      </c>
      <c r="D2393" s="25" t="s">
        <v>50</v>
      </c>
      <c r="E2393" s="25" t="s">
        <v>47</v>
      </c>
      <c r="F2393" s="52">
        <v>2</v>
      </c>
      <c r="G2393" s="52">
        <v>3578</v>
      </c>
      <c r="H2393" s="53">
        <f t="shared" si="74"/>
        <v>7156</v>
      </c>
      <c r="I2393" s="1">
        <f t="shared" si="75"/>
        <v>43038</v>
      </c>
      <c r="J2393" s="52">
        <v>36.495600000000003</v>
      </c>
    </row>
    <row r="2394" spans="1:10" x14ac:dyDescent="0.15">
      <c r="A2394" s="1">
        <v>43038</v>
      </c>
      <c r="B2394" s="24" t="s">
        <v>80</v>
      </c>
      <c r="C2394" s="27">
        <v>0.61898148148148147</v>
      </c>
      <c r="D2394" s="25" t="s">
        <v>50</v>
      </c>
      <c r="E2394" s="25" t="s">
        <v>47</v>
      </c>
      <c r="F2394" s="52">
        <v>3</v>
      </c>
      <c r="G2394" s="52">
        <v>3578</v>
      </c>
      <c r="H2394" s="53">
        <f t="shared" si="74"/>
        <v>10734</v>
      </c>
      <c r="I2394" s="1">
        <f t="shared" si="75"/>
        <v>43038</v>
      </c>
      <c r="J2394" s="52">
        <v>11.807399999999999</v>
      </c>
    </row>
    <row r="2395" spans="1:10" x14ac:dyDescent="0.15">
      <c r="A2395" s="1">
        <v>43038</v>
      </c>
      <c r="B2395" s="24" t="s">
        <v>80</v>
      </c>
      <c r="C2395" s="27">
        <v>0.61900462962962965</v>
      </c>
      <c r="D2395" s="25" t="s">
        <v>50</v>
      </c>
      <c r="E2395" s="25" t="s">
        <v>47</v>
      </c>
      <c r="F2395" s="52">
        <v>5</v>
      </c>
      <c r="G2395" s="52">
        <v>3577</v>
      </c>
      <c r="H2395" s="53">
        <f t="shared" si="74"/>
        <v>17885</v>
      </c>
      <c r="I2395" s="1">
        <f t="shared" si="75"/>
        <v>43038</v>
      </c>
      <c r="J2395" s="52">
        <v>19.673500000000001</v>
      </c>
    </row>
    <row r="2396" spans="1:10" x14ac:dyDescent="0.15">
      <c r="A2396" s="1">
        <v>43038</v>
      </c>
      <c r="B2396" s="24" t="s">
        <v>80</v>
      </c>
      <c r="C2396" s="27">
        <v>0.61901620370370369</v>
      </c>
      <c r="D2396" s="25" t="s">
        <v>50</v>
      </c>
      <c r="E2396" s="25" t="s">
        <v>47</v>
      </c>
      <c r="F2396" s="52">
        <v>5</v>
      </c>
      <c r="G2396" s="52">
        <v>3577</v>
      </c>
      <c r="H2396" s="53">
        <f t="shared" si="74"/>
        <v>17885</v>
      </c>
      <c r="I2396" s="1">
        <f t="shared" si="75"/>
        <v>43038</v>
      </c>
      <c r="J2396" s="52">
        <v>19.673500000000001</v>
      </c>
    </row>
    <row r="2397" spans="1:10" x14ac:dyDescent="0.15">
      <c r="A2397" s="1">
        <v>43038</v>
      </c>
      <c r="B2397" s="24" t="s">
        <v>80</v>
      </c>
      <c r="C2397" s="27">
        <v>0.61953703703703711</v>
      </c>
      <c r="D2397" s="25" t="s">
        <v>50</v>
      </c>
      <c r="E2397" s="25" t="s">
        <v>47</v>
      </c>
      <c r="F2397" s="52">
        <v>5</v>
      </c>
      <c r="G2397" s="52">
        <v>3577</v>
      </c>
      <c r="H2397" s="53">
        <f t="shared" si="74"/>
        <v>17885</v>
      </c>
      <c r="I2397" s="1">
        <f t="shared" si="75"/>
        <v>43038</v>
      </c>
      <c r="J2397" s="52">
        <v>19.673500000000001</v>
      </c>
    </row>
    <row r="2398" spans="1:10" x14ac:dyDescent="0.15">
      <c r="A2398" s="1">
        <v>43038</v>
      </c>
      <c r="B2398" s="24" t="s">
        <v>80</v>
      </c>
      <c r="C2398" s="27">
        <v>0.61954861111111115</v>
      </c>
      <c r="D2398" s="25" t="s">
        <v>50</v>
      </c>
      <c r="E2398" s="25" t="s">
        <v>47</v>
      </c>
      <c r="F2398" s="52">
        <v>2</v>
      </c>
      <c r="G2398" s="52">
        <v>3577</v>
      </c>
      <c r="H2398" s="53">
        <f t="shared" si="74"/>
        <v>7154</v>
      </c>
      <c r="I2398" s="1">
        <f t="shared" si="75"/>
        <v>43038</v>
      </c>
      <c r="J2398" s="52">
        <v>7.8693999999999997</v>
      </c>
    </row>
    <row r="2399" spans="1:10" x14ac:dyDescent="0.15">
      <c r="A2399" s="1">
        <v>43038</v>
      </c>
      <c r="B2399" s="24" t="s">
        <v>80</v>
      </c>
      <c r="C2399" s="27">
        <v>0.61956018518518519</v>
      </c>
      <c r="D2399" s="25" t="s">
        <v>50</v>
      </c>
      <c r="E2399" s="25" t="s">
        <v>47</v>
      </c>
      <c r="F2399" s="52">
        <v>1</v>
      </c>
      <c r="G2399" s="52">
        <v>3577</v>
      </c>
      <c r="H2399" s="53">
        <f t="shared" si="74"/>
        <v>3577</v>
      </c>
      <c r="I2399" s="1">
        <f t="shared" si="75"/>
        <v>43038</v>
      </c>
      <c r="J2399" s="52">
        <v>3.9346999999999999</v>
      </c>
    </row>
    <row r="2400" spans="1:10" x14ac:dyDescent="0.15">
      <c r="A2400" s="1">
        <v>43038</v>
      </c>
      <c r="B2400" s="24" t="s">
        <v>80</v>
      </c>
      <c r="C2400" s="27">
        <v>0.61957175925925922</v>
      </c>
      <c r="D2400" s="25" t="s">
        <v>50</v>
      </c>
      <c r="E2400" s="25" t="s">
        <v>47</v>
      </c>
      <c r="F2400" s="52">
        <v>3</v>
      </c>
      <c r="G2400" s="52">
        <v>3577</v>
      </c>
      <c r="H2400" s="53">
        <f t="shared" si="74"/>
        <v>10731</v>
      </c>
      <c r="I2400" s="1">
        <f t="shared" si="75"/>
        <v>43038</v>
      </c>
      <c r="J2400" s="52">
        <v>11.8041</v>
      </c>
    </row>
    <row r="2401" spans="1:10" x14ac:dyDescent="0.15">
      <c r="A2401" s="1">
        <v>43038</v>
      </c>
      <c r="B2401" s="24" t="s">
        <v>78</v>
      </c>
      <c r="C2401" s="27">
        <v>0.62482638888888886</v>
      </c>
      <c r="D2401" s="25" t="s">
        <v>48</v>
      </c>
      <c r="E2401" s="25" t="s">
        <v>49</v>
      </c>
      <c r="F2401" s="52">
        <v>2</v>
      </c>
      <c r="G2401" s="52">
        <v>14960</v>
      </c>
      <c r="H2401" s="53">
        <f t="shared" si="74"/>
        <v>29920</v>
      </c>
      <c r="I2401" s="1">
        <f t="shared" si="75"/>
        <v>43038</v>
      </c>
      <c r="J2401" s="52">
        <v>9.8000000000000007</v>
      </c>
    </row>
    <row r="2402" spans="1:10" x14ac:dyDescent="0.15">
      <c r="A2402" s="1">
        <v>43038</v>
      </c>
      <c r="B2402" s="24" t="s">
        <v>79</v>
      </c>
      <c r="C2402" s="27">
        <v>0.62482638888888886</v>
      </c>
      <c r="D2402" s="25" t="s">
        <v>50</v>
      </c>
      <c r="E2402" s="25" t="s">
        <v>47</v>
      </c>
      <c r="F2402" s="52">
        <v>1</v>
      </c>
      <c r="G2402" s="52">
        <v>3623</v>
      </c>
      <c r="H2402" s="53">
        <f t="shared" si="74"/>
        <v>3623</v>
      </c>
      <c r="I2402" s="1">
        <f t="shared" si="75"/>
        <v>43038</v>
      </c>
      <c r="J2402" s="52">
        <v>2.2000000000000002</v>
      </c>
    </row>
    <row r="2403" spans="1:10" x14ac:dyDescent="0.15">
      <c r="A2403" s="1">
        <v>43038</v>
      </c>
      <c r="B2403" s="24" t="s">
        <v>79</v>
      </c>
      <c r="C2403" s="27">
        <v>0.62482638888888886</v>
      </c>
      <c r="D2403" s="25" t="s">
        <v>50</v>
      </c>
      <c r="E2403" s="25" t="s">
        <v>47</v>
      </c>
      <c r="F2403" s="52">
        <v>1</v>
      </c>
      <c r="G2403" s="52">
        <v>3623</v>
      </c>
      <c r="H2403" s="53">
        <f t="shared" si="74"/>
        <v>3623</v>
      </c>
      <c r="I2403" s="1">
        <f t="shared" si="75"/>
        <v>43038</v>
      </c>
      <c r="J2403" s="52">
        <v>2.2000000000000002</v>
      </c>
    </row>
    <row r="2404" spans="1:10" x14ac:dyDescent="0.15">
      <c r="A2404" s="1">
        <v>43038</v>
      </c>
      <c r="B2404" s="24" t="s">
        <v>79</v>
      </c>
      <c r="C2404" s="27">
        <v>0.62482638888888886</v>
      </c>
      <c r="D2404" s="25" t="s">
        <v>50</v>
      </c>
      <c r="E2404" s="25" t="s">
        <v>47</v>
      </c>
      <c r="F2404" s="52">
        <v>1</v>
      </c>
      <c r="G2404" s="52">
        <v>3623</v>
      </c>
      <c r="H2404" s="53">
        <f t="shared" si="74"/>
        <v>3623</v>
      </c>
      <c r="I2404" s="1">
        <f t="shared" si="75"/>
        <v>43038</v>
      </c>
      <c r="J2404" s="52">
        <v>2.2000000000000002</v>
      </c>
    </row>
    <row r="2405" spans="1:10" x14ac:dyDescent="0.15">
      <c r="A2405" s="1">
        <v>43038</v>
      </c>
      <c r="B2405" s="24" t="s">
        <v>78</v>
      </c>
      <c r="C2405" s="27">
        <v>0.6248379629629629</v>
      </c>
      <c r="D2405" s="25" t="s">
        <v>48</v>
      </c>
      <c r="E2405" s="25" t="s">
        <v>49</v>
      </c>
      <c r="F2405" s="52">
        <v>1</v>
      </c>
      <c r="G2405" s="52">
        <v>14960</v>
      </c>
      <c r="H2405" s="53">
        <f t="shared" si="74"/>
        <v>14960</v>
      </c>
      <c r="I2405" s="1">
        <f t="shared" si="75"/>
        <v>43038</v>
      </c>
      <c r="J2405" s="52">
        <v>4.9000000000000004</v>
      </c>
    </row>
    <row r="2406" spans="1:10" x14ac:dyDescent="0.15">
      <c r="A2406" s="1">
        <v>43038</v>
      </c>
      <c r="B2406" s="24" t="s">
        <v>79</v>
      </c>
      <c r="C2406" s="27">
        <v>0.6248379629629629</v>
      </c>
      <c r="D2406" s="25" t="s">
        <v>50</v>
      </c>
      <c r="E2406" s="25" t="s">
        <v>47</v>
      </c>
      <c r="F2406" s="52">
        <v>1</v>
      </c>
      <c r="G2406" s="52">
        <v>3623</v>
      </c>
      <c r="H2406" s="53">
        <f t="shared" si="74"/>
        <v>3623</v>
      </c>
      <c r="I2406" s="1">
        <f t="shared" si="75"/>
        <v>43038</v>
      </c>
      <c r="J2406" s="52">
        <v>2.2000000000000002</v>
      </c>
    </row>
    <row r="2407" spans="1:10" x14ac:dyDescent="0.15">
      <c r="A2407" s="1">
        <v>43038</v>
      </c>
      <c r="B2407" s="24" t="s">
        <v>79</v>
      </c>
      <c r="C2407" s="27">
        <v>0.6248379629629629</v>
      </c>
      <c r="D2407" s="25" t="s">
        <v>50</v>
      </c>
      <c r="E2407" s="25" t="s">
        <v>47</v>
      </c>
      <c r="F2407" s="52">
        <v>1</v>
      </c>
      <c r="G2407" s="52">
        <v>3623</v>
      </c>
      <c r="H2407" s="53">
        <f t="shared" si="74"/>
        <v>3623</v>
      </c>
      <c r="I2407" s="1">
        <f t="shared" si="75"/>
        <v>43038</v>
      </c>
      <c r="J2407" s="52">
        <v>2.2000000000000002</v>
      </c>
    </row>
    <row r="2408" spans="1:10" x14ac:dyDescent="0.15">
      <c r="A2408" s="1">
        <v>43038</v>
      </c>
      <c r="B2408" s="24" t="s">
        <v>79</v>
      </c>
      <c r="C2408" s="27">
        <v>0.6248379629629629</v>
      </c>
      <c r="D2408" s="25" t="s">
        <v>50</v>
      </c>
      <c r="E2408" s="25" t="s">
        <v>47</v>
      </c>
      <c r="F2408" s="52">
        <v>3</v>
      </c>
      <c r="G2408" s="52">
        <v>3623</v>
      </c>
      <c r="H2408" s="53">
        <f t="shared" si="74"/>
        <v>10869</v>
      </c>
      <c r="I2408" s="1">
        <f t="shared" si="75"/>
        <v>43038</v>
      </c>
      <c r="J2408" s="52">
        <v>6.6</v>
      </c>
    </row>
    <row r="2409" spans="1:10" x14ac:dyDescent="0.15">
      <c r="A2409" s="1">
        <v>43038</v>
      </c>
      <c r="B2409" s="24" t="s">
        <v>78</v>
      </c>
      <c r="C2409" s="27">
        <v>0.62484953703703705</v>
      </c>
      <c r="D2409" s="25" t="s">
        <v>48</v>
      </c>
      <c r="E2409" s="25" t="s">
        <v>49</v>
      </c>
      <c r="F2409" s="52">
        <v>5</v>
      </c>
      <c r="G2409" s="52">
        <v>14960</v>
      </c>
      <c r="H2409" s="53">
        <f t="shared" si="74"/>
        <v>74800</v>
      </c>
      <c r="I2409" s="1">
        <f t="shared" si="75"/>
        <v>43038</v>
      </c>
      <c r="J2409" s="52">
        <v>24.5</v>
      </c>
    </row>
    <row r="2410" spans="1:10" x14ac:dyDescent="0.15">
      <c r="A2410" s="1">
        <v>43038</v>
      </c>
      <c r="B2410" s="24" t="s">
        <v>79</v>
      </c>
      <c r="C2410" s="27">
        <v>0.62484953703703705</v>
      </c>
      <c r="D2410" s="25" t="s">
        <v>50</v>
      </c>
      <c r="E2410" s="25" t="s">
        <v>47</v>
      </c>
      <c r="F2410" s="52">
        <v>3</v>
      </c>
      <c r="G2410" s="52">
        <v>3623</v>
      </c>
      <c r="H2410" s="53">
        <f t="shared" si="74"/>
        <v>10869</v>
      </c>
      <c r="I2410" s="1">
        <f t="shared" si="75"/>
        <v>43038</v>
      </c>
      <c r="J2410" s="52">
        <v>6.6</v>
      </c>
    </row>
    <row r="2411" spans="1:10" x14ac:dyDescent="0.15">
      <c r="A2411" s="1">
        <v>43038</v>
      </c>
      <c r="B2411" s="24" t="s">
        <v>79</v>
      </c>
      <c r="C2411" s="27">
        <v>0.62484953703703705</v>
      </c>
      <c r="D2411" s="25" t="s">
        <v>50</v>
      </c>
      <c r="E2411" s="25" t="s">
        <v>47</v>
      </c>
      <c r="F2411" s="52">
        <v>1</v>
      </c>
      <c r="G2411" s="52">
        <v>3623</v>
      </c>
      <c r="H2411" s="53">
        <f t="shared" si="74"/>
        <v>3623</v>
      </c>
      <c r="I2411" s="1">
        <f t="shared" si="75"/>
        <v>43038</v>
      </c>
      <c r="J2411" s="52">
        <v>2.2000000000000002</v>
      </c>
    </row>
    <row r="2412" spans="1:10" x14ac:dyDescent="0.15">
      <c r="A2412" s="1">
        <v>43038</v>
      </c>
      <c r="B2412" s="24" t="s">
        <v>78</v>
      </c>
      <c r="C2412" s="27">
        <v>0.62486111111111109</v>
      </c>
      <c r="D2412" s="25" t="s">
        <v>48</v>
      </c>
      <c r="E2412" s="25" t="s">
        <v>49</v>
      </c>
      <c r="F2412" s="52">
        <v>1</v>
      </c>
      <c r="G2412" s="52">
        <v>14960</v>
      </c>
      <c r="H2412" s="53">
        <f t="shared" si="74"/>
        <v>14960</v>
      </c>
      <c r="I2412" s="1">
        <f t="shared" si="75"/>
        <v>43038</v>
      </c>
      <c r="J2412" s="52">
        <v>4.9000000000000004</v>
      </c>
    </row>
    <row r="2413" spans="1:10" x14ac:dyDescent="0.15">
      <c r="A2413" s="1">
        <v>43038</v>
      </c>
      <c r="B2413" s="24" t="s">
        <v>78</v>
      </c>
      <c r="C2413" s="27">
        <v>0.62486111111111109</v>
      </c>
      <c r="D2413" s="25" t="s">
        <v>48</v>
      </c>
      <c r="E2413" s="25" t="s">
        <v>49</v>
      </c>
      <c r="F2413" s="52">
        <v>1</v>
      </c>
      <c r="G2413" s="52">
        <v>14960</v>
      </c>
      <c r="H2413" s="53">
        <f t="shared" si="74"/>
        <v>14960</v>
      </c>
      <c r="I2413" s="1">
        <f t="shared" si="75"/>
        <v>43038</v>
      </c>
      <c r="J2413" s="52">
        <v>4.9000000000000004</v>
      </c>
    </row>
    <row r="2414" spans="1:10" x14ac:dyDescent="0.15">
      <c r="A2414" s="1">
        <v>43038</v>
      </c>
      <c r="B2414" s="24" t="s">
        <v>78</v>
      </c>
      <c r="C2414" s="27">
        <v>0.62486111111111109</v>
      </c>
      <c r="D2414" s="25" t="s">
        <v>48</v>
      </c>
      <c r="E2414" s="25" t="s">
        <v>49</v>
      </c>
      <c r="F2414" s="52">
        <v>1</v>
      </c>
      <c r="G2414" s="52">
        <v>14960</v>
      </c>
      <c r="H2414" s="53">
        <f t="shared" si="74"/>
        <v>14960</v>
      </c>
      <c r="I2414" s="1">
        <f t="shared" si="75"/>
        <v>43038</v>
      </c>
      <c r="J2414" s="52">
        <v>4.9000000000000004</v>
      </c>
    </row>
    <row r="2415" spans="1:10" x14ac:dyDescent="0.15">
      <c r="A2415" s="1">
        <v>43038</v>
      </c>
      <c r="B2415" s="24" t="s">
        <v>78</v>
      </c>
      <c r="C2415" s="27">
        <v>0.62486111111111109</v>
      </c>
      <c r="D2415" s="25" t="s">
        <v>48</v>
      </c>
      <c r="E2415" s="25" t="s">
        <v>49</v>
      </c>
      <c r="F2415" s="52">
        <v>1</v>
      </c>
      <c r="G2415" s="52">
        <v>14960</v>
      </c>
      <c r="H2415" s="53">
        <f t="shared" si="74"/>
        <v>14960</v>
      </c>
      <c r="I2415" s="1">
        <f t="shared" si="75"/>
        <v>43038</v>
      </c>
      <c r="J2415" s="52">
        <v>4.9000000000000004</v>
      </c>
    </row>
    <row r="2416" spans="1:10" x14ac:dyDescent="0.15">
      <c r="A2416" s="1">
        <v>43038</v>
      </c>
      <c r="B2416" s="24" t="s">
        <v>79</v>
      </c>
      <c r="C2416" s="27">
        <v>0.62486111111111109</v>
      </c>
      <c r="D2416" s="25" t="s">
        <v>50</v>
      </c>
      <c r="E2416" s="25" t="s">
        <v>47</v>
      </c>
      <c r="F2416" s="52">
        <v>2</v>
      </c>
      <c r="G2416" s="52">
        <v>3624</v>
      </c>
      <c r="H2416" s="53">
        <f t="shared" si="74"/>
        <v>7248</v>
      </c>
      <c r="I2416" s="1">
        <f t="shared" si="75"/>
        <v>43038</v>
      </c>
      <c r="J2416" s="52">
        <v>4.4000000000000004</v>
      </c>
    </row>
    <row r="2417" spans="1:10" x14ac:dyDescent="0.15">
      <c r="A2417" s="1">
        <v>43038</v>
      </c>
      <c r="B2417" s="24" t="s">
        <v>79</v>
      </c>
      <c r="C2417" s="27">
        <v>0.62486111111111109</v>
      </c>
      <c r="D2417" s="25" t="s">
        <v>50</v>
      </c>
      <c r="E2417" s="25" t="s">
        <v>47</v>
      </c>
      <c r="F2417" s="52">
        <v>3</v>
      </c>
      <c r="G2417" s="52">
        <v>3624</v>
      </c>
      <c r="H2417" s="53">
        <f t="shared" si="74"/>
        <v>10872</v>
      </c>
      <c r="I2417" s="1">
        <f t="shared" si="75"/>
        <v>43038</v>
      </c>
      <c r="J2417" s="52">
        <v>6.6</v>
      </c>
    </row>
    <row r="2418" spans="1:10" x14ac:dyDescent="0.15">
      <c r="A2418" s="1">
        <v>43038</v>
      </c>
      <c r="B2418" s="24" t="s">
        <v>79</v>
      </c>
      <c r="C2418" s="27">
        <v>0.62487268518518524</v>
      </c>
      <c r="D2418" s="25" t="s">
        <v>50</v>
      </c>
      <c r="E2418" s="25" t="s">
        <v>47</v>
      </c>
      <c r="F2418" s="52">
        <v>2</v>
      </c>
      <c r="G2418" s="52">
        <v>3624</v>
      </c>
      <c r="H2418" s="53">
        <f t="shared" si="74"/>
        <v>7248</v>
      </c>
      <c r="I2418" s="1">
        <f t="shared" si="75"/>
        <v>43038</v>
      </c>
      <c r="J2418" s="52">
        <v>4.4000000000000004</v>
      </c>
    </row>
    <row r="2419" spans="1:10" x14ac:dyDescent="0.15">
      <c r="A2419" s="1">
        <v>43038</v>
      </c>
      <c r="B2419" s="24" t="s">
        <v>79</v>
      </c>
      <c r="C2419" s="27">
        <v>0.62487268518518524</v>
      </c>
      <c r="D2419" s="25" t="s">
        <v>50</v>
      </c>
      <c r="E2419" s="25" t="s">
        <v>47</v>
      </c>
      <c r="F2419" s="52">
        <v>2</v>
      </c>
      <c r="G2419" s="52">
        <v>3624</v>
      </c>
      <c r="H2419" s="53">
        <f t="shared" si="74"/>
        <v>7248</v>
      </c>
      <c r="I2419" s="1">
        <f t="shared" si="75"/>
        <v>43038</v>
      </c>
      <c r="J2419" s="52">
        <v>4.4000000000000004</v>
      </c>
    </row>
    <row r="2420" spans="1:10" x14ac:dyDescent="0.15">
      <c r="A2420" s="1">
        <v>43039</v>
      </c>
      <c r="B2420" s="24" t="s">
        <v>79</v>
      </c>
      <c r="C2420" s="27">
        <v>0.62152777777777779</v>
      </c>
      <c r="D2420" s="25" t="s">
        <v>50</v>
      </c>
      <c r="E2420" s="25" t="s">
        <v>47</v>
      </c>
      <c r="F2420" s="52">
        <v>1</v>
      </c>
      <c r="G2420" s="52">
        <v>3636</v>
      </c>
      <c r="H2420" s="53">
        <f t="shared" si="74"/>
        <v>3636</v>
      </c>
      <c r="I2420" s="1">
        <f t="shared" si="75"/>
        <v>43039</v>
      </c>
      <c r="J2420" s="52">
        <v>2.2000000000000002</v>
      </c>
    </row>
    <row r="2421" spans="1:10" x14ac:dyDescent="0.15">
      <c r="A2421" s="1">
        <v>43039</v>
      </c>
      <c r="B2421" s="24" t="s">
        <v>79</v>
      </c>
      <c r="C2421" s="27">
        <v>0.62152777777777779</v>
      </c>
      <c r="D2421" s="25" t="s">
        <v>50</v>
      </c>
      <c r="E2421" s="25" t="s">
        <v>47</v>
      </c>
      <c r="F2421" s="52">
        <v>2</v>
      </c>
      <c r="G2421" s="52">
        <v>3636</v>
      </c>
      <c r="H2421" s="53">
        <f t="shared" si="74"/>
        <v>7272</v>
      </c>
      <c r="I2421" s="1">
        <f t="shared" si="75"/>
        <v>43039</v>
      </c>
      <c r="J2421" s="52">
        <v>4.4000000000000004</v>
      </c>
    </row>
    <row r="2422" spans="1:10" x14ac:dyDescent="0.15">
      <c r="A2422" s="1">
        <v>43039</v>
      </c>
      <c r="B2422" s="24" t="s">
        <v>79</v>
      </c>
      <c r="C2422" s="27">
        <v>0.62152777777777779</v>
      </c>
      <c r="D2422" s="25" t="s">
        <v>50</v>
      </c>
      <c r="E2422" s="25" t="s">
        <v>47</v>
      </c>
      <c r="F2422" s="52">
        <v>1</v>
      </c>
      <c r="G2422" s="52">
        <v>3636</v>
      </c>
      <c r="H2422" s="53">
        <f t="shared" si="74"/>
        <v>3636</v>
      </c>
      <c r="I2422" s="1">
        <f t="shared" si="75"/>
        <v>43039</v>
      </c>
      <c r="J2422" s="52">
        <v>2.2000000000000002</v>
      </c>
    </row>
    <row r="2423" spans="1:10" x14ac:dyDescent="0.15">
      <c r="A2423" s="1">
        <v>43039</v>
      </c>
      <c r="B2423" s="24" t="s">
        <v>79</v>
      </c>
      <c r="C2423" s="27">
        <v>0.62152777777777779</v>
      </c>
      <c r="D2423" s="25" t="s">
        <v>50</v>
      </c>
      <c r="E2423" s="25" t="s">
        <v>47</v>
      </c>
      <c r="F2423" s="52">
        <v>1</v>
      </c>
      <c r="G2423" s="52">
        <v>3636</v>
      </c>
      <c r="H2423" s="53">
        <f t="shared" si="74"/>
        <v>3636</v>
      </c>
      <c r="I2423" s="1">
        <f t="shared" si="75"/>
        <v>43039</v>
      </c>
      <c r="J2423" s="52">
        <v>2.2000000000000002</v>
      </c>
    </row>
    <row r="2424" spans="1:10" x14ac:dyDescent="0.15">
      <c r="A2424" s="1">
        <v>43039</v>
      </c>
      <c r="B2424" s="24" t="s">
        <v>79</v>
      </c>
      <c r="C2424" s="27">
        <v>0.62153935185185183</v>
      </c>
      <c r="D2424" s="25" t="s">
        <v>50</v>
      </c>
      <c r="E2424" s="25" t="s">
        <v>47</v>
      </c>
      <c r="F2424" s="52">
        <v>1</v>
      </c>
      <c r="G2424" s="52">
        <v>3636</v>
      </c>
      <c r="H2424" s="53">
        <f t="shared" si="74"/>
        <v>3636</v>
      </c>
      <c r="I2424" s="1">
        <f t="shared" si="75"/>
        <v>43039</v>
      </c>
      <c r="J2424" s="52">
        <v>2.2000000000000002</v>
      </c>
    </row>
    <row r="2425" spans="1:10" x14ac:dyDescent="0.15">
      <c r="A2425" s="1">
        <v>43039</v>
      </c>
      <c r="B2425" s="24" t="s">
        <v>79</v>
      </c>
      <c r="C2425" s="27">
        <v>0.62153935185185183</v>
      </c>
      <c r="D2425" s="25" t="s">
        <v>50</v>
      </c>
      <c r="E2425" s="25" t="s">
        <v>47</v>
      </c>
      <c r="F2425" s="52">
        <v>1</v>
      </c>
      <c r="G2425" s="52">
        <v>3636</v>
      </c>
      <c r="H2425" s="53">
        <f t="shared" si="74"/>
        <v>3636</v>
      </c>
      <c r="I2425" s="1">
        <f t="shared" si="75"/>
        <v>43039</v>
      </c>
      <c r="J2425" s="52">
        <v>2.2000000000000002</v>
      </c>
    </row>
    <row r="2426" spans="1:10" x14ac:dyDescent="0.15">
      <c r="A2426" s="1">
        <v>43039</v>
      </c>
      <c r="B2426" s="24" t="s">
        <v>79</v>
      </c>
      <c r="C2426" s="27">
        <v>0.62153935185185183</v>
      </c>
      <c r="D2426" s="25" t="s">
        <v>50</v>
      </c>
      <c r="E2426" s="25" t="s">
        <v>47</v>
      </c>
      <c r="F2426" s="52">
        <v>1</v>
      </c>
      <c r="G2426" s="52">
        <v>3636</v>
      </c>
      <c r="H2426" s="53">
        <f t="shared" si="74"/>
        <v>3636</v>
      </c>
      <c r="I2426" s="1">
        <f t="shared" si="75"/>
        <v>43039</v>
      </c>
      <c r="J2426" s="52">
        <v>2.2000000000000002</v>
      </c>
    </row>
    <row r="2427" spans="1:10" x14ac:dyDescent="0.15">
      <c r="A2427" s="1">
        <v>43039</v>
      </c>
      <c r="B2427" s="24" t="s">
        <v>79</v>
      </c>
      <c r="C2427" s="27">
        <v>0.62153935185185183</v>
      </c>
      <c r="D2427" s="25" t="s">
        <v>50</v>
      </c>
      <c r="E2427" s="25" t="s">
        <v>47</v>
      </c>
      <c r="F2427" s="52">
        <v>2</v>
      </c>
      <c r="G2427" s="52">
        <v>3636</v>
      </c>
      <c r="H2427" s="53">
        <f t="shared" si="74"/>
        <v>7272</v>
      </c>
      <c r="I2427" s="1">
        <f t="shared" si="75"/>
        <v>43039</v>
      </c>
      <c r="J2427" s="52">
        <v>4.4000000000000004</v>
      </c>
    </row>
    <row r="2428" spans="1:10" x14ac:dyDescent="0.15">
      <c r="A2428" s="1">
        <v>43039</v>
      </c>
      <c r="B2428" s="24" t="s">
        <v>79</v>
      </c>
      <c r="C2428" s="27">
        <v>0.62156250000000002</v>
      </c>
      <c r="D2428" s="25" t="s">
        <v>50</v>
      </c>
      <c r="E2428" s="25" t="s">
        <v>47</v>
      </c>
      <c r="F2428" s="52">
        <v>5</v>
      </c>
      <c r="G2428" s="52">
        <v>3636</v>
      </c>
      <c r="H2428" s="53">
        <f t="shared" si="74"/>
        <v>18180</v>
      </c>
      <c r="I2428" s="1">
        <f t="shared" si="75"/>
        <v>43039</v>
      </c>
      <c r="J2428" s="52">
        <v>11</v>
      </c>
    </row>
    <row r="2429" spans="1:10" x14ac:dyDescent="0.15">
      <c r="A2429" s="1">
        <v>43039</v>
      </c>
      <c r="B2429" s="24" t="s">
        <v>79</v>
      </c>
      <c r="C2429" s="27">
        <v>0.62427083333333333</v>
      </c>
      <c r="D2429" s="25" t="s">
        <v>50</v>
      </c>
      <c r="E2429" s="25" t="s">
        <v>47</v>
      </c>
      <c r="F2429" s="52">
        <v>1</v>
      </c>
      <c r="G2429" s="52">
        <v>3631</v>
      </c>
      <c r="H2429" s="53">
        <f t="shared" si="74"/>
        <v>3631</v>
      </c>
      <c r="I2429" s="1">
        <f t="shared" si="75"/>
        <v>43039</v>
      </c>
      <c r="J2429" s="52">
        <v>2.2000000000000002</v>
      </c>
    </row>
    <row r="2430" spans="1:10" x14ac:dyDescent="0.15">
      <c r="A2430" s="1">
        <v>43039</v>
      </c>
      <c r="B2430" s="24" t="s">
        <v>79</v>
      </c>
      <c r="C2430" s="27">
        <v>0.62427083333333333</v>
      </c>
      <c r="D2430" s="25" t="s">
        <v>50</v>
      </c>
      <c r="E2430" s="25" t="s">
        <v>47</v>
      </c>
      <c r="F2430" s="52">
        <v>3</v>
      </c>
      <c r="G2430" s="52">
        <v>3631</v>
      </c>
      <c r="H2430" s="53">
        <f t="shared" si="74"/>
        <v>10893</v>
      </c>
      <c r="I2430" s="1">
        <f t="shared" si="75"/>
        <v>43039</v>
      </c>
      <c r="J2430" s="52">
        <v>6.6</v>
      </c>
    </row>
    <row r="2431" spans="1:10" x14ac:dyDescent="0.15">
      <c r="A2431" s="1">
        <v>43040</v>
      </c>
      <c r="B2431" s="24" t="s">
        <v>79</v>
      </c>
      <c r="C2431" s="27">
        <v>0.62188657407407411</v>
      </c>
      <c r="D2431" s="25" t="s">
        <v>50</v>
      </c>
      <c r="E2431" s="25" t="s">
        <v>47</v>
      </c>
      <c r="F2431" s="52">
        <v>1</v>
      </c>
      <c r="G2431" s="52">
        <v>3632</v>
      </c>
      <c r="H2431" s="53">
        <f t="shared" si="74"/>
        <v>3632</v>
      </c>
      <c r="I2431" s="1">
        <f t="shared" si="75"/>
        <v>43040</v>
      </c>
      <c r="J2431" s="52">
        <v>2.2000000000000002</v>
      </c>
    </row>
    <row r="2432" spans="1:10" x14ac:dyDescent="0.15">
      <c r="A2432" s="1">
        <v>43040</v>
      </c>
      <c r="B2432" s="24" t="s">
        <v>79</v>
      </c>
      <c r="C2432" s="27">
        <v>0.62188657407407411</v>
      </c>
      <c r="D2432" s="25" t="s">
        <v>50</v>
      </c>
      <c r="E2432" s="25" t="s">
        <v>47</v>
      </c>
      <c r="F2432" s="52">
        <v>1</v>
      </c>
      <c r="G2432" s="52">
        <v>3632</v>
      </c>
      <c r="H2432" s="53">
        <f t="shared" si="74"/>
        <v>3632</v>
      </c>
      <c r="I2432" s="1">
        <f t="shared" si="75"/>
        <v>43040</v>
      </c>
      <c r="J2432" s="52">
        <v>2.2000000000000002</v>
      </c>
    </row>
    <row r="2433" spans="1:10" x14ac:dyDescent="0.15">
      <c r="A2433" s="1">
        <v>43040</v>
      </c>
      <c r="B2433" s="24" t="s">
        <v>79</v>
      </c>
      <c r="C2433" s="27">
        <v>0.62188657407407411</v>
      </c>
      <c r="D2433" s="25" t="s">
        <v>50</v>
      </c>
      <c r="E2433" s="25" t="s">
        <v>47</v>
      </c>
      <c r="F2433" s="52">
        <v>2</v>
      </c>
      <c r="G2433" s="52">
        <v>3632</v>
      </c>
      <c r="H2433" s="53">
        <f t="shared" si="74"/>
        <v>7264</v>
      </c>
      <c r="I2433" s="1">
        <f t="shared" si="75"/>
        <v>43040</v>
      </c>
      <c r="J2433" s="52">
        <v>4.4000000000000004</v>
      </c>
    </row>
    <row r="2434" spans="1:10" x14ac:dyDescent="0.15">
      <c r="A2434" s="1">
        <v>43040</v>
      </c>
      <c r="B2434" s="24" t="s">
        <v>79</v>
      </c>
      <c r="C2434" s="27">
        <v>0.62188657407407411</v>
      </c>
      <c r="D2434" s="25" t="s">
        <v>50</v>
      </c>
      <c r="E2434" s="25" t="s">
        <v>47</v>
      </c>
      <c r="F2434" s="52">
        <v>1</v>
      </c>
      <c r="G2434" s="52">
        <v>3632</v>
      </c>
      <c r="H2434" s="53">
        <f t="shared" ref="H2434:H2497" si="76">G2434*F2434</f>
        <v>3632</v>
      </c>
      <c r="I2434" s="1">
        <f t="shared" ref="I2434:I2497" si="77">IF(C2434&gt;0.7046875,WORKDAY(A2434,-1),A2434)</f>
        <v>43040</v>
      </c>
      <c r="J2434" s="52">
        <v>2.2000000000000002</v>
      </c>
    </row>
    <row r="2435" spans="1:10" x14ac:dyDescent="0.15">
      <c r="A2435" s="1">
        <v>43040</v>
      </c>
      <c r="B2435" s="24" t="s">
        <v>79</v>
      </c>
      <c r="C2435" s="27">
        <v>0.62189814814814814</v>
      </c>
      <c r="D2435" s="25" t="s">
        <v>50</v>
      </c>
      <c r="E2435" s="25" t="s">
        <v>47</v>
      </c>
      <c r="F2435" s="52">
        <v>4</v>
      </c>
      <c r="G2435" s="52">
        <v>3632</v>
      </c>
      <c r="H2435" s="53">
        <f t="shared" si="76"/>
        <v>14528</v>
      </c>
      <c r="I2435" s="1">
        <f t="shared" si="77"/>
        <v>43040</v>
      </c>
      <c r="J2435" s="52">
        <v>8.8000000000000007</v>
      </c>
    </row>
    <row r="2436" spans="1:10" x14ac:dyDescent="0.15">
      <c r="A2436" s="1">
        <v>43040</v>
      </c>
      <c r="B2436" s="24" t="s">
        <v>79</v>
      </c>
      <c r="C2436" s="27">
        <v>0.62189814814814814</v>
      </c>
      <c r="D2436" s="25" t="s">
        <v>50</v>
      </c>
      <c r="E2436" s="25" t="s">
        <v>47</v>
      </c>
      <c r="F2436" s="52">
        <v>1</v>
      </c>
      <c r="G2436" s="52">
        <v>3632</v>
      </c>
      <c r="H2436" s="53">
        <f t="shared" si="76"/>
        <v>3632</v>
      </c>
      <c r="I2436" s="1">
        <f t="shared" si="77"/>
        <v>43040</v>
      </c>
      <c r="J2436" s="52">
        <v>2.2000000000000002</v>
      </c>
    </row>
    <row r="2437" spans="1:10" x14ac:dyDescent="0.15">
      <c r="A2437" s="1">
        <v>43040</v>
      </c>
      <c r="B2437" s="24" t="s">
        <v>79</v>
      </c>
      <c r="C2437" s="27">
        <v>0.62190972222222218</v>
      </c>
      <c r="D2437" s="25" t="s">
        <v>50</v>
      </c>
      <c r="E2437" s="25" t="s">
        <v>47</v>
      </c>
      <c r="F2437" s="52">
        <v>1</v>
      </c>
      <c r="G2437" s="52">
        <v>3632</v>
      </c>
      <c r="H2437" s="53">
        <f t="shared" si="76"/>
        <v>3632</v>
      </c>
      <c r="I2437" s="1">
        <f t="shared" si="77"/>
        <v>43040</v>
      </c>
      <c r="J2437" s="52">
        <v>2.2000000000000002</v>
      </c>
    </row>
    <row r="2438" spans="1:10" x14ac:dyDescent="0.15">
      <c r="A2438" s="1">
        <v>43040</v>
      </c>
      <c r="B2438" s="24" t="s">
        <v>79</v>
      </c>
      <c r="C2438" s="27">
        <v>0.62190972222222218</v>
      </c>
      <c r="D2438" s="25" t="s">
        <v>50</v>
      </c>
      <c r="E2438" s="25" t="s">
        <v>47</v>
      </c>
      <c r="F2438" s="52">
        <v>2</v>
      </c>
      <c r="G2438" s="52">
        <v>3632</v>
      </c>
      <c r="H2438" s="53">
        <f t="shared" si="76"/>
        <v>7264</v>
      </c>
      <c r="I2438" s="1">
        <f t="shared" si="77"/>
        <v>43040</v>
      </c>
      <c r="J2438" s="52">
        <v>4.4000000000000004</v>
      </c>
    </row>
    <row r="2439" spans="1:10" x14ac:dyDescent="0.15">
      <c r="A2439" s="1">
        <v>43040</v>
      </c>
      <c r="B2439" s="24" t="s">
        <v>79</v>
      </c>
      <c r="C2439" s="27">
        <v>0.62190972222222218</v>
      </c>
      <c r="D2439" s="25" t="s">
        <v>50</v>
      </c>
      <c r="E2439" s="25" t="s">
        <v>47</v>
      </c>
      <c r="F2439" s="52">
        <v>1</v>
      </c>
      <c r="G2439" s="52">
        <v>3632</v>
      </c>
      <c r="H2439" s="53">
        <f t="shared" si="76"/>
        <v>3632</v>
      </c>
      <c r="I2439" s="1">
        <f t="shared" si="77"/>
        <v>43040</v>
      </c>
      <c r="J2439" s="52">
        <v>2.2000000000000002</v>
      </c>
    </row>
    <row r="2440" spans="1:10" x14ac:dyDescent="0.15">
      <c r="A2440" s="1">
        <v>43040</v>
      </c>
      <c r="B2440" s="24" t="s">
        <v>79</v>
      </c>
      <c r="C2440" s="27">
        <v>0.62190972222222218</v>
      </c>
      <c r="D2440" s="25" t="s">
        <v>50</v>
      </c>
      <c r="E2440" s="25" t="s">
        <v>47</v>
      </c>
      <c r="F2440" s="52">
        <v>1</v>
      </c>
      <c r="G2440" s="52">
        <v>3632</v>
      </c>
      <c r="H2440" s="53">
        <f t="shared" si="76"/>
        <v>3632</v>
      </c>
      <c r="I2440" s="1">
        <f t="shared" si="77"/>
        <v>43040</v>
      </c>
      <c r="J2440" s="52">
        <v>2.2000000000000002</v>
      </c>
    </row>
    <row r="2441" spans="1:10" x14ac:dyDescent="0.15">
      <c r="A2441" s="1">
        <v>43040</v>
      </c>
      <c r="B2441" s="24" t="s">
        <v>79</v>
      </c>
      <c r="C2441" s="27">
        <v>0.62192129629629633</v>
      </c>
      <c r="D2441" s="25" t="s">
        <v>50</v>
      </c>
      <c r="E2441" s="25" t="s">
        <v>47</v>
      </c>
      <c r="F2441" s="52">
        <v>4</v>
      </c>
      <c r="G2441" s="52">
        <v>3632</v>
      </c>
      <c r="H2441" s="53">
        <f t="shared" si="76"/>
        <v>14528</v>
      </c>
      <c r="I2441" s="1">
        <f t="shared" si="77"/>
        <v>43040</v>
      </c>
      <c r="J2441" s="52">
        <v>8.8000000000000007</v>
      </c>
    </row>
    <row r="2442" spans="1:10" x14ac:dyDescent="0.15">
      <c r="A2442" s="1">
        <v>43041</v>
      </c>
      <c r="B2442" s="24" t="s">
        <v>78</v>
      </c>
      <c r="C2442" s="27">
        <v>0.60545138888888894</v>
      </c>
      <c r="D2442" s="25" t="s">
        <v>50</v>
      </c>
      <c r="E2442" s="25" t="s">
        <v>47</v>
      </c>
      <c r="F2442" s="52">
        <v>4</v>
      </c>
      <c r="G2442" s="52">
        <v>15030</v>
      </c>
      <c r="H2442" s="53">
        <f t="shared" si="76"/>
        <v>60120</v>
      </c>
      <c r="I2442" s="1">
        <f t="shared" si="77"/>
        <v>43041</v>
      </c>
      <c r="J2442" s="52">
        <v>19.600000000000001</v>
      </c>
    </row>
    <row r="2443" spans="1:10" x14ac:dyDescent="0.15">
      <c r="A2443" s="1">
        <v>43041</v>
      </c>
      <c r="B2443" s="24" t="s">
        <v>79</v>
      </c>
      <c r="C2443" s="27">
        <v>0.60545138888888894</v>
      </c>
      <c r="D2443" s="25" t="s">
        <v>50</v>
      </c>
      <c r="E2443" s="25" t="s">
        <v>47</v>
      </c>
      <c r="F2443" s="52">
        <v>2</v>
      </c>
      <c r="G2443" s="52">
        <v>3631</v>
      </c>
      <c r="H2443" s="53">
        <f t="shared" si="76"/>
        <v>7262</v>
      </c>
      <c r="I2443" s="1">
        <f t="shared" si="77"/>
        <v>43041</v>
      </c>
      <c r="J2443" s="52">
        <v>4.4000000000000004</v>
      </c>
    </row>
    <row r="2444" spans="1:10" x14ac:dyDescent="0.15">
      <c r="A2444" s="1">
        <v>43041</v>
      </c>
      <c r="B2444" s="24" t="s">
        <v>79</v>
      </c>
      <c r="C2444" s="27">
        <v>0.60545138888888894</v>
      </c>
      <c r="D2444" s="25" t="s">
        <v>50</v>
      </c>
      <c r="E2444" s="25" t="s">
        <v>47</v>
      </c>
      <c r="F2444" s="52">
        <v>1</v>
      </c>
      <c r="G2444" s="52">
        <v>3631</v>
      </c>
      <c r="H2444" s="53">
        <f t="shared" si="76"/>
        <v>3631</v>
      </c>
      <c r="I2444" s="1">
        <f t="shared" si="77"/>
        <v>43041</v>
      </c>
      <c r="J2444" s="52">
        <v>2.2000000000000002</v>
      </c>
    </row>
    <row r="2445" spans="1:10" x14ac:dyDescent="0.15">
      <c r="A2445" s="1">
        <v>43041</v>
      </c>
      <c r="B2445" s="24" t="s">
        <v>79</v>
      </c>
      <c r="C2445" s="27">
        <v>0.60545138888888894</v>
      </c>
      <c r="D2445" s="25" t="s">
        <v>50</v>
      </c>
      <c r="E2445" s="25" t="s">
        <v>47</v>
      </c>
      <c r="F2445" s="52">
        <v>1</v>
      </c>
      <c r="G2445" s="52">
        <v>3631</v>
      </c>
      <c r="H2445" s="53">
        <f t="shared" si="76"/>
        <v>3631</v>
      </c>
      <c r="I2445" s="1">
        <f t="shared" si="77"/>
        <v>43041</v>
      </c>
      <c r="J2445" s="52">
        <v>2.2000000000000002</v>
      </c>
    </row>
    <row r="2446" spans="1:10" x14ac:dyDescent="0.15">
      <c r="A2446" s="1">
        <v>43041</v>
      </c>
      <c r="B2446" s="24" t="s">
        <v>79</v>
      </c>
      <c r="C2446" s="27">
        <v>0.60545138888888894</v>
      </c>
      <c r="D2446" s="25" t="s">
        <v>50</v>
      </c>
      <c r="E2446" s="25" t="s">
        <v>47</v>
      </c>
      <c r="F2446" s="52">
        <v>1</v>
      </c>
      <c r="G2446" s="52">
        <v>3631</v>
      </c>
      <c r="H2446" s="53">
        <f t="shared" si="76"/>
        <v>3631</v>
      </c>
      <c r="I2446" s="1">
        <f t="shared" si="77"/>
        <v>43041</v>
      </c>
      <c r="J2446" s="52">
        <v>2.2000000000000002</v>
      </c>
    </row>
    <row r="2447" spans="1:10" x14ac:dyDescent="0.15">
      <c r="A2447" s="1">
        <v>43041</v>
      </c>
      <c r="B2447" s="24" t="s">
        <v>79</v>
      </c>
      <c r="C2447" s="27">
        <v>0.60546296296296298</v>
      </c>
      <c r="D2447" s="25" t="s">
        <v>50</v>
      </c>
      <c r="E2447" s="25" t="s">
        <v>47</v>
      </c>
      <c r="F2447" s="52">
        <v>1</v>
      </c>
      <c r="G2447" s="52">
        <v>3631</v>
      </c>
      <c r="H2447" s="53">
        <f t="shared" si="76"/>
        <v>3631</v>
      </c>
      <c r="I2447" s="1">
        <f t="shared" si="77"/>
        <v>43041</v>
      </c>
      <c r="J2447" s="52">
        <v>2.2000000000000002</v>
      </c>
    </row>
    <row r="2448" spans="1:10" x14ac:dyDescent="0.15">
      <c r="A2448" s="1">
        <v>43041</v>
      </c>
      <c r="B2448" s="24" t="s">
        <v>79</v>
      </c>
      <c r="C2448" s="27">
        <v>0.60546296296296298</v>
      </c>
      <c r="D2448" s="25" t="s">
        <v>50</v>
      </c>
      <c r="E2448" s="25" t="s">
        <v>47</v>
      </c>
      <c r="F2448" s="52">
        <v>1</v>
      </c>
      <c r="G2448" s="52">
        <v>3631</v>
      </c>
      <c r="H2448" s="53">
        <f t="shared" si="76"/>
        <v>3631</v>
      </c>
      <c r="I2448" s="1">
        <f t="shared" si="77"/>
        <v>43041</v>
      </c>
      <c r="J2448" s="52">
        <v>2.2000000000000002</v>
      </c>
    </row>
    <row r="2449" spans="1:10" x14ac:dyDescent="0.15">
      <c r="A2449" s="1">
        <v>43041</v>
      </c>
      <c r="B2449" s="24" t="s">
        <v>79</v>
      </c>
      <c r="C2449" s="27">
        <v>0.60546296296296298</v>
      </c>
      <c r="D2449" s="25" t="s">
        <v>50</v>
      </c>
      <c r="E2449" s="25" t="s">
        <v>47</v>
      </c>
      <c r="F2449" s="52">
        <v>1</v>
      </c>
      <c r="G2449" s="52">
        <v>3631</v>
      </c>
      <c r="H2449" s="53">
        <f t="shared" si="76"/>
        <v>3631</v>
      </c>
      <c r="I2449" s="1">
        <f t="shared" si="77"/>
        <v>43041</v>
      </c>
      <c r="J2449" s="52">
        <v>2.2000000000000002</v>
      </c>
    </row>
    <row r="2450" spans="1:10" x14ac:dyDescent="0.15">
      <c r="A2450" s="1">
        <v>43041</v>
      </c>
      <c r="B2450" s="24" t="s">
        <v>79</v>
      </c>
      <c r="C2450" s="27">
        <v>0.60546296296296298</v>
      </c>
      <c r="D2450" s="25" t="s">
        <v>50</v>
      </c>
      <c r="E2450" s="25" t="s">
        <v>47</v>
      </c>
      <c r="F2450" s="52">
        <v>1</v>
      </c>
      <c r="G2450" s="52">
        <v>3631</v>
      </c>
      <c r="H2450" s="53">
        <f t="shared" si="76"/>
        <v>3631</v>
      </c>
      <c r="I2450" s="1">
        <f t="shared" si="77"/>
        <v>43041</v>
      </c>
      <c r="J2450" s="52">
        <v>2.2000000000000002</v>
      </c>
    </row>
    <row r="2451" spans="1:10" x14ac:dyDescent="0.15">
      <c r="A2451" s="1">
        <v>43041</v>
      </c>
      <c r="B2451" s="24" t="s">
        <v>79</v>
      </c>
      <c r="C2451" s="27">
        <v>0.60546296296296298</v>
      </c>
      <c r="D2451" s="25" t="s">
        <v>50</v>
      </c>
      <c r="E2451" s="25" t="s">
        <v>47</v>
      </c>
      <c r="F2451" s="52">
        <v>1</v>
      </c>
      <c r="G2451" s="52">
        <v>3631</v>
      </c>
      <c r="H2451" s="53">
        <f t="shared" si="76"/>
        <v>3631</v>
      </c>
      <c r="I2451" s="1">
        <f t="shared" si="77"/>
        <v>43041</v>
      </c>
      <c r="J2451" s="52">
        <v>2.2000000000000002</v>
      </c>
    </row>
    <row r="2452" spans="1:10" x14ac:dyDescent="0.15">
      <c r="A2452" s="1">
        <v>43041</v>
      </c>
      <c r="B2452" s="24" t="s">
        <v>79</v>
      </c>
      <c r="C2452" s="27">
        <v>0.60547453703703702</v>
      </c>
      <c r="D2452" s="25" t="s">
        <v>50</v>
      </c>
      <c r="E2452" s="25" t="s">
        <v>47</v>
      </c>
      <c r="F2452" s="52">
        <v>1</v>
      </c>
      <c r="G2452" s="52">
        <v>3631</v>
      </c>
      <c r="H2452" s="53">
        <f t="shared" si="76"/>
        <v>3631</v>
      </c>
      <c r="I2452" s="1">
        <f t="shared" si="77"/>
        <v>43041</v>
      </c>
      <c r="J2452" s="52">
        <v>2.2000000000000002</v>
      </c>
    </row>
    <row r="2453" spans="1:10" x14ac:dyDescent="0.15">
      <c r="A2453" s="1">
        <v>43041</v>
      </c>
      <c r="B2453" s="24" t="s">
        <v>79</v>
      </c>
      <c r="C2453" s="27">
        <v>0.60547453703703702</v>
      </c>
      <c r="D2453" s="25" t="s">
        <v>50</v>
      </c>
      <c r="E2453" s="25" t="s">
        <v>47</v>
      </c>
      <c r="F2453" s="52">
        <v>4</v>
      </c>
      <c r="G2453" s="52">
        <v>3631</v>
      </c>
      <c r="H2453" s="53">
        <f t="shared" si="76"/>
        <v>14524</v>
      </c>
      <c r="I2453" s="1">
        <f t="shared" si="77"/>
        <v>43041</v>
      </c>
      <c r="J2453" s="52">
        <v>8.8000000000000007</v>
      </c>
    </row>
    <row r="2454" spans="1:10" x14ac:dyDescent="0.15">
      <c r="A2454" s="1">
        <v>43041</v>
      </c>
      <c r="B2454" s="24" t="s">
        <v>79</v>
      </c>
      <c r="C2454" s="27">
        <v>0.60548611111111106</v>
      </c>
      <c r="D2454" s="25" t="s">
        <v>50</v>
      </c>
      <c r="E2454" s="25" t="s">
        <v>47</v>
      </c>
      <c r="F2454" s="52">
        <v>1</v>
      </c>
      <c r="G2454" s="52">
        <v>3631</v>
      </c>
      <c r="H2454" s="53">
        <f t="shared" si="76"/>
        <v>3631</v>
      </c>
      <c r="I2454" s="1">
        <f t="shared" si="77"/>
        <v>43041</v>
      </c>
      <c r="J2454" s="52">
        <v>2.2000000000000002</v>
      </c>
    </row>
    <row r="2455" spans="1:10" x14ac:dyDescent="0.15">
      <c r="A2455" s="1">
        <v>43041</v>
      </c>
      <c r="B2455" s="24" t="s">
        <v>79</v>
      </c>
      <c r="C2455" s="27">
        <v>0.60548611111111106</v>
      </c>
      <c r="D2455" s="25" t="s">
        <v>50</v>
      </c>
      <c r="E2455" s="25" t="s">
        <v>47</v>
      </c>
      <c r="F2455" s="52">
        <v>1</v>
      </c>
      <c r="G2455" s="52">
        <v>3631</v>
      </c>
      <c r="H2455" s="53">
        <f t="shared" si="76"/>
        <v>3631</v>
      </c>
      <c r="I2455" s="1">
        <f t="shared" si="77"/>
        <v>43041</v>
      </c>
      <c r="J2455" s="52">
        <v>2.2000000000000002</v>
      </c>
    </row>
    <row r="2456" spans="1:10" x14ac:dyDescent="0.15">
      <c r="A2456" s="1">
        <v>43041</v>
      </c>
      <c r="B2456" s="24" t="s">
        <v>79</v>
      </c>
      <c r="C2456" s="27">
        <v>0.60548611111111106</v>
      </c>
      <c r="D2456" s="25" t="s">
        <v>50</v>
      </c>
      <c r="E2456" s="25" t="s">
        <v>47</v>
      </c>
      <c r="F2456" s="52">
        <v>2</v>
      </c>
      <c r="G2456" s="52">
        <v>3631</v>
      </c>
      <c r="H2456" s="53">
        <f t="shared" si="76"/>
        <v>7262</v>
      </c>
      <c r="I2456" s="1">
        <f t="shared" si="77"/>
        <v>43041</v>
      </c>
      <c r="J2456" s="52">
        <v>4.4000000000000004</v>
      </c>
    </row>
    <row r="2457" spans="1:10" x14ac:dyDescent="0.15">
      <c r="A2457" s="1">
        <v>43042</v>
      </c>
      <c r="B2457" s="24" t="s">
        <v>78</v>
      </c>
      <c r="C2457" s="27">
        <v>0.62369212962962961</v>
      </c>
      <c r="D2457" s="25" t="s">
        <v>50</v>
      </c>
      <c r="E2457" s="25" t="s">
        <v>47</v>
      </c>
      <c r="F2457" s="52">
        <v>5</v>
      </c>
      <c r="G2457" s="52">
        <v>15165</v>
      </c>
      <c r="H2457" s="53">
        <f t="shared" si="76"/>
        <v>75825</v>
      </c>
      <c r="I2457" s="1">
        <f t="shared" si="77"/>
        <v>43042</v>
      </c>
      <c r="J2457" s="52">
        <v>24.5</v>
      </c>
    </row>
    <row r="2458" spans="1:10" x14ac:dyDescent="0.15">
      <c r="A2458" s="1">
        <v>43042</v>
      </c>
      <c r="B2458" s="24" t="s">
        <v>79</v>
      </c>
      <c r="C2458" s="27">
        <v>0.62369212962962961</v>
      </c>
      <c r="D2458" s="25" t="s">
        <v>50</v>
      </c>
      <c r="E2458" s="25" t="s">
        <v>47</v>
      </c>
      <c r="F2458" s="52">
        <v>5</v>
      </c>
      <c r="G2458" s="52">
        <v>3645</v>
      </c>
      <c r="H2458" s="53">
        <f t="shared" si="76"/>
        <v>18225</v>
      </c>
      <c r="I2458" s="1">
        <f t="shared" si="77"/>
        <v>43042</v>
      </c>
      <c r="J2458" s="52">
        <v>11</v>
      </c>
    </row>
    <row r="2459" spans="1:10" x14ac:dyDescent="0.15">
      <c r="A2459" s="1">
        <v>43042</v>
      </c>
      <c r="B2459" s="24" t="s">
        <v>78</v>
      </c>
      <c r="C2459" s="27">
        <v>0.62370370370370376</v>
      </c>
      <c r="D2459" s="25" t="s">
        <v>50</v>
      </c>
      <c r="E2459" s="25" t="s">
        <v>47</v>
      </c>
      <c r="F2459" s="52">
        <v>4</v>
      </c>
      <c r="G2459" s="52">
        <v>15160</v>
      </c>
      <c r="H2459" s="53">
        <f t="shared" si="76"/>
        <v>60640</v>
      </c>
      <c r="I2459" s="1">
        <f t="shared" si="77"/>
        <v>43042</v>
      </c>
      <c r="J2459" s="52">
        <v>19.600000000000001</v>
      </c>
    </row>
    <row r="2460" spans="1:10" x14ac:dyDescent="0.15">
      <c r="A2460" s="1">
        <v>43042</v>
      </c>
      <c r="B2460" s="24" t="s">
        <v>78</v>
      </c>
      <c r="C2460" s="27">
        <v>0.62370370370370376</v>
      </c>
      <c r="D2460" s="25" t="s">
        <v>50</v>
      </c>
      <c r="E2460" s="25" t="s">
        <v>47</v>
      </c>
      <c r="F2460" s="52">
        <v>1</v>
      </c>
      <c r="G2460" s="52">
        <v>15160</v>
      </c>
      <c r="H2460" s="53">
        <f t="shared" si="76"/>
        <v>15160</v>
      </c>
      <c r="I2460" s="1">
        <f t="shared" si="77"/>
        <v>43042</v>
      </c>
      <c r="J2460" s="52">
        <v>4.9000000000000004</v>
      </c>
    </row>
    <row r="2461" spans="1:10" x14ac:dyDescent="0.15">
      <c r="A2461" s="1">
        <v>43042</v>
      </c>
      <c r="B2461" s="24" t="s">
        <v>79</v>
      </c>
      <c r="C2461" s="27">
        <v>0.62370370370370376</v>
      </c>
      <c r="D2461" s="25" t="s">
        <v>50</v>
      </c>
      <c r="E2461" s="25" t="s">
        <v>47</v>
      </c>
      <c r="F2461" s="52">
        <v>1</v>
      </c>
      <c r="G2461" s="52">
        <v>3645</v>
      </c>
      <c r="H2461" s="53">
        <f t="shared" si="76"/>
        <v>3645</v>
      </c>
      <c r="I2461" s="1">
        <f t="shared" si="77"/>
        <v>43042</v>
      </c>
      <c r="J2461" s="52">
        <v>2.2000000000000002</v>
      </c>
    </row>
    <row r="2462" spans="1:10" x14ac:dyDescent="0.15">
      <c r="A2462" s="1">
        <v>43042</v>
      </c>
      <c r="B2462" s="24" t="s">
        <v>79</v>
      </c>
      <c r="C2462" s="27">
        <v>0.6237152777777778</v>
      </c>
      <c r="D2462" s="25" t="s">
        <v>50</v>
      </c>
      <c r="E2462" s="25" t="s">
        <v>47</v>
      </c>
      <c r="F2462" s="52">
        <v>1</v>
      </c>
      <c r="G2462" s="52">
        <v>3646</v>
      </c>
      <c r="H2462" s="53">
        <f t="shared" si="76"/>
        <v>3646</v>
      </c>
      <c r="I2462" s="1">
        <f t="shared" si="77"/>
        <v>43042</v>
      </c>
      <c r="J2462" s="52">
        <v>2.2000000000000002</v>
      </c>
    </row>
    <row r="2463" spans="1:10" x14ac:dyDescent="0.15">
      <c r="A2463" s="1">
        <v>43042</v>
      </c>
      <c r="B2463" s="24" t="s">
        <v>79</v>
      </c>
      <c r="C2463" s="27">
        <v>0.62372685185185184</v>
      </c>
      <c r="D2463" s="25" t="s">
        <v>50</v>
      </c>
      <c r="E2463" s="25" t="s">
        <v>47</v>
      </c>
      <c r="F2463" s="52">
        <v>5</v>
      </c>
      <c r="G2463" s="52">
        <v>3646</v>
      </c>
      <c r="H2463" s="53">
        <f t="shared" si="76"/>
        <v>18230</v>
      </c>
      <c r="I2463" s="1">
        <f t="shared" si="77"/>
        <v>43042</v>
      </c>
      <c r="J2463" s="52">
        <v>11</v>
      </c>
    </row>
    <row r="2464" spans="1:10" x14ac:dyDescent="0.15">
      <c r="A2464" s="1">
        <v>43042</v>
      </c>
      <c r="B2464" s="24" t="s">
        <v>79</v>
      </c>
      <c r="C2464" s="27">
        <v>0.62373842592592588</v>
      </c>
      <c r="D2464" s="25" t="s">
        <v>50</v>
      </c>
      <c r="E2464" s="25" t="s">
        <v>47</v>
      </c>
      <c r="F2464" s="52">
        <v>1</v>
      </c>
      <c r="G2464" s="52">
        <v>3646</v>
      </c>
      <c r="H2464" s="53">
        <f t="shared" si="76"/>
        <v>3646</v>
      </c>
      <c r="I2464" s="1">
        <f t="shared" si="77"/>
        <v>43042</v>
      </c>
      <c r="J2464" s="52">
        <v>2.2000000000000002</v>
      </c>
    </row>
    <row r="2465" spans="1:10" x14ac:dyDescent="0.15">
      <c r="A2465" s="1">
        <v>43042</v>
      </c>
      <c r="B2465" s="24" t="s">
        <v>79</v>
      </c>
      <c r="C2465" s="27">
        <v>0.62373842592592588</v>
      </c>
      <c r="D2465" s="25" t="s">
        <v>50</v>
      </c>
      <c r="E2465" s="25" t="s">
        <v>47</v>
      </c>
      <c r="F2465" s="52">
        <v>1</v>
      </c>
      <c r="G2465" s="52">
        <v>3646</v>
      </c>
      <c r="H2465" s="53">
        <f t="shared" si="76"/>
        <v>3646</v>
      </c>
      <c r="I2465" s="1">
        <f t="shared" si="77"/>
        <v>43042</v>
      </c>
      <c r="J2465" s="52">
        <v>2.2000000000000002</v>
      </c>
    </row>
    <row r="2466" spans="1:10" x14ac:dyDescent="0.15">
      <c r="A2466" s="1">
        <v>43042</v>
      </c>
      <c r="B2466" s="24" t="s">
        <v>79</v>
      </c>
      <c r="C2466" s="27">
        <v>0.62373842592592588</v>
      </c>
      <c r="D2466" s="25" t="s">
        <v>50</v>
      </c>
      <c r="E2466" s="25" t="s">
        <v>47</v>
      </c>
      <c r="F2466" s="52">
        <v>3</v>
      </c>
      <c r="G2466" s="52">
        <v>3646</v>
      </c>
      <c r="H2466" s="53">
        <f t="shared" si="76"/>
        <v>10938</v>
      </c>
      <c r="I2466" s="1">
        <f t="shared" si="77"/>
        <v>43042</v>
      </c>
      <c r="J2466" s="52">
        <v>6.6</v>
      </c>
    </row>
    <row r="2467" spans="1:10" x14ac:dyDescent="0.15">
      <c r="A2467" s="1">
        <v>43042</v>
      </c>
      <c r="B2467" s="24" t="s">
        <v>79</v>
      </c>
      <c r="C2467" s="27">
        <v>0.62375000000000003</v>
      </c>
      <c r="D2467" s="25" t="s">
        <v>50</v>
      </c>
      <c r="E2467" s="25" t="s">
        <v>47</v>
      </c>
      <c r="F2467" s="52">
        <v>4</v>
      </c>
      <c r="G2467" s="52">
        <v>3646</v>
      </c>
      <c r="H2467" s="53">
        <f t="shared" si="76"/>
        <v>14584</v>
      </c>
      <c r="I2467" s="1">
        <f t="shared" si="77"/>
        <v>43042</v>
      </c>
      <c r="J2467" s="52">
        <v>8.8000000000000007</v>
      </c>
    </row>
    <row r="2468" spans="1:10" x14ac:dyDescent="0.15">
      <c r="A2468" s="1">
        <v>43042</v>
      </c>
      <c r="B2468" s="24" t="s">
        <v>78</v>
      </c>
      <c r="C2468" s="27">
        <v>0.62467592592592591</v>
      </c>
      <c r="D2468" s="25" t="s">
        <v>48</v>
      </c>
      <c r="E2468" s="25" t="s">
        <v>49</v>
      </c>
      <c r="F2468" s="52">
        <v>2</v>
      </c>
      <c r="G2468" s="52">
        <v>15140</v>
      </c>
      <c r="H2468" s="53">
        <f t="shared" si="76"/>
        <v>30280</v>
      </c>
      <c r="I2468" s="1">
        <f t="shared" si="77"/>
        <v>43042</v>
      </c>
      <c r="J2468" s="52">
        <v>9.8000000000000007</v>
      </c>
    </row>
    <row r="2469" spans="1:10" x14ac:dyDescent="0.15">
      <c r="A2469" s="1">
        <v>43042</v>
      </c>
      <c r="B2469" s="24" t="s">
        <v>78</v>
      </c>
      <c r="C2469" s="27">
        <v>0.62491898148148151</v>
      </c>
      <c r="D2469" s="25" t="s">
        <v>50</v>
      </c>
      <c r="E2469" s="25" t="s">
        <v>47</v>
      </c>
      <c r="F2469" s="52">
        <v>3</v>
      </c>
      <c r="G2469" s="52">
        <v>15180</v>
      </c>
      <c r="H2469" s="53">
        <f t="shared" si="76"/>
        <v>45540</v>
      </c>
      <c r="I2469" s="1">
        <f t="shared" si="77"/>
        <v>43042</v>
      </c>
      <c r="J2469" s="52">
        <v>14.7</v>
      </c>
    </row>
    <row r="2470" spans="1:10" x14ac:dyDescent="0.15">
      <c r="A2470" s="1">
        <v>43042</v>
      </c>
      <c r="B2470" s="24" t="s">
        <v>78</v>
      </c>
      <c r="C2470" s="27">
        <v>0.62491898148148151</v>
      </c>
      <c r="D2470" s="25" t="s">
        <v>50</v>
      </c>
      <c r="E2470" s="25" t="s">
        <v>47</v>
      </c>
      <c r="F2470" s="52">
        <v>1</v>
      </c>
      <c r="G2470" s="52">
        <v>15180</v>
      </c>
      <c r="H2470" s="53">
        <f t="shared" si="76"/>
        <v>15180</v>
      </c>
      <c r="I2470" s="1">
        <f t="shared" si="77"/>
        <v>43042</v>
      </c>
      <c r="J2470" s="52">
        <v>4.9000000000000004</v>
      </c>
    </row>
    <row r="2471" spans="1:10" x14ac:dyDescent="0.15">
      <c r="A2471" s="1">
        <v>43045</v>
      </c>
      <c r="B2471" s="24" t="s">
        <v>79</v>
      </c>
      <c r="C2471" s="27">
        <v>0.61946759259259265</v>
      </c>
      <c r="D2471" s="25" t="s">
        <v>50</v>
      </c>
      <c r="E2471" s="25" t="s">
        <v>47</v>
      </c>
      <c r="F2471" s="52">
        <v>5</v>
      </c>
      <c r="G2471" s="52">
        <v>3644</v>
      </c>
      <c r="H2471" s="53">
        <f t="shared" si="76"/>
        <v>18220</v>
      </c>
      <c r="I2471" s="1">
        <f t="shared" si="77"/>
        <v>43045</v>
      </c>
      <c r="J2471" s="52">
        <v>11</v>
      </c>
    </row>
    <row r="2472" spans="1:10" x14ac:dyDescent="0.15">
      <c r="A2472" s="1">
        <v>43045</v>
      </c>
      <c r="B2472" s="24" t="s">
        <v>79</v>
      </c>
      <c r="C2472" s="27">
        <v>0.61947916666666669</v>
      </c>
      <c r="D2472" s="25" t="s">
        <v>50</v>
      </c>
      <c r="E2472" s="25" t="s">
        <v>47</v>
      </c>
      <c r="F2472" s="52">
        <v>5</v>
      </c>
      <c r="G2472" s="52">
        <v>3644</v>
      </c>
      <c r="H2472" s="53">
        <f t="shared" si="76"/>
        <v>18220</v>
      </c>
      <c r="I2472" s="1">
        <f t="shared" si="77"/>
        <v>43045</v>
      </c>
      <c r="J2472" s="52">
        <v>11</v>
      </c>
    </row>
    <row r="2473" spans="1:10" x14ac:dyDescent="0.15">
      <c r="A2473" s="1">
        <v>43045</v>
      </c>
      <c r="B2473" s="24" t="s">
        <v>79</v>
      </c>
      <c r="C2473" s="27">
        <v>0.61949074074074073</v>
      </c>
      <c r="D2473" s="25" t="s">
        <v>50</v>
      </c>
      <c r="E2473" s="25" t="s">
        <v>47</v>
      </c>
      <c r="F2473" s="52">
        <v>5</v>
      </c>
      <c r="G2473" s="52">
        <v>3644</v>
      </c>
      <c r="H2473" s="53">
        <f t="shared" si="76"/>
        <v>18220</v>
      </c>
      <c r="I2473" s="1">
        <f t="shared" si="77"/>
        <v>43045</v>
      </c>
      <c r="J2473" s="52">
        <v>11</v>
      </c>
    </row>
    <row r="2474" spans="1:10" x14ac:dyDescent="0.15">
      <c r="A2474" s="1">
        <v>43045</v>
      </c>
      <c r="B2474" s="24" t="s">
        <v>78</v>
      </c>
      <c r="C2474" s="27">
        <v>0.61950231481481477</v>
      </c>
      <c r="D2474" s="25" t="s">
        <v>48</v>
      </c>
      <c r="E2474" s="25" t="s">
        <v>49</v>
      </c>
      <c r="F2474" s="52">
        <v>2</v>
      </c>
      <c r="G2474" s="52">
        <v>15175</v>
      </c>
      <c r="H2474" s="53">
        <f t="shared" si="76"/>
        <v>30350</v>
      </c>
      <c r="I2474" s="1">
        <f t="shared" si="77"/>
        <v>43045</v>
      </c>
      <c r="J2474" s="52">
        <v>9.8000000000000007</v>
      </c>
    </row>
    <row r="2475" spans="1:10" x14ac:dyDescent="0.15">
      <c r="A2475" s="1">
        <v>43045</v>
      </c>
      <c r="B2475" s="24" t="s">
        <v>79</v>
      </c>
      <c r="C2475" s="27">
        <v>0.61950231481481477</v>
      </c>
      <c r="D2475" s="25" t="s">
        <v>50</v>
      </c>
      <c r="E2475" s="25" t="s">
        <v>47</v>
      </c>
      <c r="F2475" s="52">
        <v>5</v>
      </c>
      <c r="G2475" s="52">
        <v>3644</v>
      </c>
      <c r="H2475" s="53">
        <f t="shared" si="76"/>
        <v>18220</v>
      </c>
      <c r="I2475" s="1">
        <f t="shared" si="77"/>
        <v>43045</v>
      </c>
      <c r="J2475" s="52">
        <v>11</v>
      </c>
    </row>
    <row r="2476" spans="1:10" x14ac:dyDescent="0.15">
      <c r="A2476" s="1">
        <v>43046</v>
      </c>
      <c r="B2476" s="24" t="s">
        <v>78</v>
      </c>
      <c r="C2476" s="27">
        <v>0.6100578703703704</v>
      </c>
      <c r="D2476" s="25" t="s">
        <v>50</v>
      </c>
      <c r="E2476" s="25" t="s">
        <v>47</v>
      </c>
      <c r="F2476" s="52">
        <v>1</v>
      </c>
      <c r="G2476" s="52">
        <v>15235</v>
      </c>
      <c r="H2476" s="53">
        <f t="shared" si="76"/>
        <v>15235</v>
      </c>
      <c r="I2476" s="1">
        <f t="shared" si="77"/>
        <v>43046</v>
      </c>
      <c r="J2476" s="52">
        <v>4.9000000000000004</v>
      </c>
    </row>
    <row r="2477" spans="1:10" x14ac:dyDescent="0.15">
      <c r="A2477" s="1">
        <v>43046</v>
      </c>
      <c r="B2477" s="24" t="s">
        <v>78</v>
      </c>
      <c r="C2477" s="27">
        <v>0.6100578703703704</v>
      </c>
      <c r="D2477" s="25" t="s">
        <v>50</v>
      </c>
      <c r="E2477" s="25" t="s">
        <v>47</v>
      </c>
      <c r="F2477" s="52">
        <v>1</v>
      </c>
      <c r="G2477" s="52">
        <v>15235</v>
      </c>
      <c r="H2477" s="53">
        <f t="shared" si="76"/>
        <v>15235</v>
      </c>
      <c r="I2477" s="1">
        <f t="shared" si="77"/>
        <v>43046</v>
      </c>
      <c r="J2477" s="52">
        <v>4.9000000000000004</v>
      </c>
    </row>
    <row r="2478" spans="1:10" x14ac:dyDescent="0.15">
      <c r="A2478" s="1">
        <v>43046</v>
      </c>
      <c r="B2478" s="24" t="s">
        <v>78</v>
      </c>
      <c r="C2478" s="27">
        <v>0.6100578703703704</v>
      </c>
      <c r="D2478" s="25" t="s">
        <v>50</v>
      </c>
      <c r="E2478" s="25" t="s">
        <v>47</v>
      </c>
      <c r="F2478" s="52">
        <v>2</v>
      </c>
      <c r="G2478" s="52">
        <v>15235</v>
      </c>
      <c r="H2478" s="53">
        <f t="shared" si="76"/>
        <v>30470</v>
      </c>
      <c r="I2478" s="1">
        <f t="shared" si="77"/>
        <v>43046</v>
      </c>
      <c r="J2478" s="52">
        <v>9.8000000000000007</v>
      </c>
    </row>
    <row r="2479" spans="1:10" x14ac:dyDescent="0.15">
      <c r="A2479" s="1">
        <v>43046</v>
      </c>
      <c r="B2479" s="24" t="s">
        <v>78</v>
      </c>
      <c r="C2479" s="27">
        <v>0.6100578703703704</v>
      </c>
      <c r="D2479" s="25" t="s">
        <v>50</v>
      </c>
      <c r="E2479" s="25" t="s">
        <v>47</v>
      </c>
      <c r="F2479" s="52">
        <v>1</v>
      </c>
      <c r="G2479" s="52">
        <v>15235</v>
      </c>
      <c r="H2479" s="53">
        <f t="shared" si="76"/>
        <v>15235</v>
      </c>
      <c r="I2479" s="1">
        <f t="shared" si="77"/>
        <v>43046</v>
      </c>
      <c r="J2479" s="52">
        <v>4.9000000000000004</v>
      </c>
    </row>
    <row r="2480" spans="1:10" x14ac:dyDescent="0.15">
      <c r="A2480" s="1">
        <v>43046</v>
      </c>
      <c r="B2480" s="24" t="s">
        <v>79</v>
      </c>
      <c r="C2480" s="27">
        <v>0.6100578703703704</v>
      </c>
      <c r="D2480" s="25" t="s">
        <v>50</v>
      </c>
      <c r="E2480" s="25" t="s">
        <v>47</v>
      </c>
      <c r="F2480" s="52">
        <v>3</v>
      </c>
      <c r="G2480" s="52">
        <v>3674</v>
      </c>
      <c r="H2480" s="53">
        <f t="shared" si="76"/>
        <v>11022</v>
      </c>
      <c r="I2480" s="1">
        <f t="shared" si="77"/>
        <v>43046</v>
      </c>
      <c r="J2480" s="52">
        <v>6.6</v>
      </c>
    </row>
    <row r="2481" spans="1:10" x14ac:dyDescent="0.15">
      <c r="A2481" s="1">
        <v>43046</v>
      </c>
      <c r="B2481" s="24" t="s">
        <v>79</v>
      </c>
      <c r="C2481" s="27">
        <v>0.6100578703703704</v>
      </c>
      <c r="D2481" s="25" t="s">
        <v>50</v>
      </c>
      <c r="E2481" s="25" t="s">
        <v>47</v>
      </c>
      <c r="F2481" s="52">
        <v>2</v>
      </c>
      <c r="G2481" s="52">
        <v>3674</v>
      </c>
      <c r="H2481" s="53">
        <f t="shared" si="76"/>
        <v>7348</v>
      </c>
      <c r="I2481" s="1">
        <f t="shared" si="77"/>
        <v>43046</v>
      </c>
      <c r="J2481" s="52">
        <v>4.4000000000000004</v>
      </c>
    </row>
    <row r="2482" spans="1:10" x14ac:dyDescent="0.15">
      <c r="A2482" s="1">
        <v>43046</v>
      </c>
      <c r="B2482" s="24" t="s">
        <v>79</v>
      </c>
      <c r="C2482" s="27">
        <v>0.61006944444444444</v>
      </c>
      <c r="D2482" s="25" t="s">
        <v>50</v>
      </c>
      <c r="E2482" s="25" t="s">
        <v>47</v>
      </c>
      <c r="F2482" s="52">
        <v>1</v>
      </c>
      <c r="G2482" s="52">
        <v>3674</v>
      </c>
      <c r="H2482" s="53">
        <f t="shared" si="76"/>
        <v>3674</v>
      </c>
      <c r="I2482" s="1">
        <f t="shared" si="77"/>
        <v>43046</v>
      </c>
      <c r="J2482" s="52">
        <v>2.2000000000000002</v>
      </c>
    </row>
    <row r="2483" spans="1:10" x14ac:dyDescent="0.15">
      <c r="A2483" s="1">
        <v>43046</v>
      </c>
      <c r="B2483" s="24" t="s">
        <v>79</v>
      </c>
      <c r="C2483" s="27">
        <v>0.61006944444444444</v>
      </c>
      <c r="D2483" s="25" t="s">
        <v>50</v>
      </c>
      <c r="E2483" s="25" t="s">
        <v>47</v>
      </c>
      <c r="F2483" s="52">
        <v>4</v>
      </c>
      <c r="G2483" s="52">
        <v>3674</v>
      </c>
      <c r="H2483" s="53">
        <f t="shared" si="76"/>
        <v>14696</v>
      </c>
      <c r="I2483" s="1">
        <f t="shared" si="77"/>
        <v>43046</v>
      </c>
      <c r="J2483" s="52">
        <v>8.8000000000000007</v>
      </c>
    </row>
    <row r="2484" spans="1:10" x14ac:dyDescent="0.15">
      <c r="A2484" s="1">
        <v>43046</v>
      </c>
      <c r="B2484" s="24" t="s">
        <v>79</v>
      </c>
      <c r="C2484" s="27">
        <v>0.61008101851851848</v>
      </c>
      <c r="D2484" s="25" t="s">
        <v>50</v>
      </c>
      <c r="E2484" s="25" t="s">
        <v>47</v>
      </c>
      <c r="F2484" s="52">
        <v>1</v>
      </c>
      <c r="G2484" s="52">
        <v>3674</v>
      </c>
      <c r="H2484" s="53">
        <f t="shared" si="76"/>
        <v>3674</v>
      </c>
      <c r="I2484" s="1">
        <f t="shared" si="77"/>
        <v>43046</v>
      </c>
      <c r="J2484" s="52">
        <v>2.2000000000000002</v>
      </c>
    </row>
    <row r="2485" spans="1:10" x14ac:dyDescent="0.15">
      <c r="A2485" s="1">
        <v>43046</v>
      </c>
      <c r="B2485" s="24" t="s">
        <v>79</v>
      </c>
      <c r="C2485" s="27">
        <v>0.61008101851851848</v>
      </c>
      <c r="D2485" s="25" t="s">
        <v>50</v>
      </c>
      <c r="E2485" s="25" t="s">
        <v>47</v>
      </c>
      <c r="F2485" s="52">
        <v>1</v>
      </c>
      <c r="G2485" s="52">
        <v>3674</v>
      </c>
      <c r="H2485" s="53">
        <f t="shared" si="76"/>
        <v>3674</v>
      </c>
      <c r="I2485" s="1">
        <f t="shared" si="77"/>
        <v>43046</v>
      </c>
      <c r="J2485" s="52">
        <v>2.2000000000000002</v>
      </c>
    </row>
    <row r="2486" spans="1:10" x14ac:dyDescent="0.15">
      <c r="A2486" s="1">
        <v>43046</v>
      </c>
      <c r="B2486" s="24" t="s">
        <v>79</v>
      </c>
      <c r="C2486" s="27">
        <v>0.61008101851851848</v>
      </c>
      <c r="D2486" s="25" t="s">
        <v>50</v>
      </c>
      <c r="E2486" s="25" t="s">
        <v>47</v>
      </c>
      <c r="F2486" s="52">
        <v>2</v>
      </c>
      <c r="G2486" s="52">
        <v>3674</v>
      </c>
      <c r="H2486" s="53">
        <f t="shared" si="76"/>
        <v>7348</v>
      </c>
      <c r="I2486" s="1">
        <f t="shared" si="77"/>
        <v>43046</v>
      </c>
      <c r="J2486" s="52">
        <v>4.4000000000000004</v>
      </c>
    </row>
    <row r="2487" spans="1:10" x14ac:dyDescent="0.15">
      <c r="A2487" s="1">
        <v>43046</v>
      </c>
      <c r="B2487" s="24" t="s">
        <v>79</v>
      </c>
      <c r="C2487" s="27">
        <v>0.61008101851851848</v>
      </c>
      <c r="D2487" s="25" t="s">
        <v>50</v>
      </c>
      <c r="E2487" s="25" t="s">
        <v>47</v>
      </c>
      <c r="F2487" s="52">
        <v>1</v>
      </c>
      <c r="G2487" s="52">
        <v>3674</v>
      </c>
      <c r="H2487" s="53">
        <f t="shared" si="76"/>
        <v>3674</v>
      </c>
      <c r="I2487" s="1">
        <f t="shared" si="77"/>
        <v>43046</v>
      </c>
      <c r="J2487" s="52">
        <v>2.2000000000000002</v>
      </c>
    </row>
    <row r="2488" spans="1:10" x14ac:dyDescent="0.15">
      <c r="A2488" s="1">
        <v>43046</v>
      </c>
      <c r="B2488" s="24" t="s">
        <v>79</v>
      </c>
      <c r="C2488" s="27">
        <v>0.61009259259259252</v>
      </c>
      <c r="D2488" s="25" t="s">
        <v>50</v>
      </c>
      <c r="E2488" s="25" t="s">
        <v>47</v>
      </c>
      <c r="F2488" s="52">
        <v>4</v>
      </c>
      <c r="G2488" s="52">
        <v>3674</v>
      </c>
      <c r="H2488" s="53">
        <f t="shared" si="76"/>
        <v>14696</v>
      </c>
      <c r="I2488" s="1">
        <f t="shared" si="77"/>
        <v>43046</v>
      </c>
      <c r="J2488" s="52">
        <v>8.8000000000000007</v>
      </c>
    </row>
    <row r="2489" spans="1:10" x14ac:dyDescent="0.15">
      <c r="A2489" s="1">
        <v>43046</v>
      </c>
      <c r="B2489" s="24" t="s">
        <v>79</v>
      </c>
      <c r="C2489" s="27">
        <v>0.61009259259259252</v>
      </c>
      <c r="D2489" s="25" t="s">
        <v>50</v>
      </c>
      <c r="E2489" s="25" t="s">
        <v>47</v>
      </c>
      <c r="F2489" s="52">
        <v>1</v>
      </c>
      <c r="G2489" s="52">
        <v>3674</v>
      </c>
      <c r="H2489" s="53">
        <f t="shared" si="76"/>
        <v>3674</v>
      </c>
      <c r="I2489" s="1">
        <f t="shared" si="77"/>
        <v>43046</v>
      </c>
      <c r="J2489" s="52">
        <v>2.2000000000000002</v>
      </c>
    </row>
    <row r="2490" spans="1:10" x14ac:dyDescent="0.15">
      <c r="A2490" s="1">
        <v>43046</v>
      </c>
      <c r="B2490" s="24" t="s">
        <v>78</v>
      </c>
      <c r="C2490" s="27">
        <v>0.62459490740740742</v>
      </c>
      <c r="D2490" s="25" t="s">
        <v>50</v>
      </c>
      <c r="E2490" s="25" t="s">
        <v>47</v>
      </c>
      <c r="F2490" s="52">
        <v>1</v>
      </c>
      <c r="G2490" s="52">
        <v>15255</v>
      </c>
      <c r="H2490" s="53">
        <f t="shared" si="76"/>
        <v>15255</v>
      </c>
      <c r="I2490" s="1">
        <f t="shared" si="77"/>
        <v>43046</v>
      </c>
      <c r="J2490" s="52">
        <v>4.9000000000000004</v>
      </c>
    </row>
    <row r="2491" spans="1:10" x14ac:dyDescent="0.15">
      <c r="A2491" s="1">
        <v>43046</v>
      </c>
      <c r="B2491" s="24" t="s">
        <v>78</v>
      </c>
      <c r="C2491" s="27">
        <v>0.62459490740740742</v>
      </c>
      <c r="D2491" s="25" t="s">
        <v>50</v>
      </c>
      <c r="E2491" s="25" t="s">
        <v>47</v>
      </c>
      <c r="F2491" s="52">
        <v>1</v>
      </c>
      <c r="G2491" s="52">
        <v>15255</v>
      </c>
      <c r="H2491" s="53">
        <f t="shared" si="76"/>
        <v>15255</v>
      </c>
      <c r="I2491" s="1">
        <f t="shared" si="77"/>
        <v>43046</v>
      </c>
      <c r="J2491" s="52">
        <v>4.9000000000000004</v>
      </c>
    </row>
    <row r="2492" spans="1:10" x14ac:dyDescent="0.15">
      <c r="A2492" s="1">
        <v>43047</v>
      </c>
      <c r="B2492" s="24" t="s">
        <v>78</v>
      </c>
      <c r="C2492" s="27">
        <v>0.62224537037037042</v>
      </c>
      <c r="D2492" s="25" t="s">
        <v>48</v>
      </c>
      <c r="E2492" s="25" t="s">
        <v>49</v>
      </c>
      <c r="F2492" s="52">
        <v>1</v>
      </c>
      <c r="G2492" s="52">
        <v>15195</v>
      </c>
      <c r="H2492" s="53">
        <f t="shared" si="76"/>
        <v>15195</v>
      </c>
      <c r="I2492" s="1">
        <f t="shared" si="77"/>
        <v>43047</v>
      </c>
      <c r="J2492" s="52">
        <v>4.9000000000000004</v>
      </c>
    </row>
    <row r="2493" spans="1:10" x14ac:dyDescent="0.15">
      <c r="A2493" s="1">
        <v>43047</v>
      </c>
      <c r="B2493" s="24" t="s">
        <v>79</v>
      </c>
      <c r="C2493" s="27">
        <v>0.62224537037037042</v>
      </c>
      <c r="D2493" s="25" t="s">
        <v>50</v>
      </c>
      <c r="E2493" s="25" t="s">
        <v>47</v>
      </c>
      <c r="F2493" s="52">
        <v>1</v>
      </c>
      <c r="G2493" s="52">
        <v>3668</v>
      </c>
      <c r="H2493" s="53">
        <f t="shared" si="76"/>
        <v>3668</v>
      </c>
      <c r="I2493" s="1">
        <f t="shared" si="77"/>
        <v>43047</v>
      </c>
      <c r="J2493" s="52">
        <f>2.2*F2493</f>
        <v>2.2000000000000002</v>
      </c>
    </row>
    <row r="2494" spans="1:10" x14ac:dyDescent="0.15">
      <c r="A2494" s="1">
        <v>43047</v>
      </c>
      <c r="B2494" s="24" t="s">
        <v>79</v>
      </c>
      <c r="C2494" s="27">
        <v>0.62224537037037042</v>
      </c>
      <c r="D2494" s="25" t="s">
        <v>50</v>
      </c>
      <c r="E2494" s="25" t="s">
        <v>47</v>
      </c>
      <c r="F2494" s="52">
        <v>2</v>
      </c>
      <c r="G2494" s="52">
        <v>3668</v>
      </c>
      <c r="H2494" s="53">
        <f t="shared" si="76"/>
        <v>7336</v>
      </c>
      <c r="I2494" s="1">
        <f t="shared" si="77"/>
        <v>43047</v>
      </c>
      <c r="J2494" s="52">
        <f>2.2*F2494</f>
        <v>4.4000000000000004</v>
      </c>
    </row>
    <row r="2495" spans="1:10" x14ac:dyDescent="0.15">
      <c r="A2495" s="1">
        <v>43047</v>
      </c>
      <c r="B2495" s="24" t="s">
        <v>79</v>
      </c>
      <c r="C2495" s="27">
        <v>0.62224537037037042</v>
      </c>
      <c r="D2495" s="25" t="s">
        <v>50</v>
      </c>
      <c r="E2495" s="25" t="s">
        <v>47</v>
      </c>
      <c r="F2495" s="52">
        <v>2</v>
      </c>
      <c r="G2495" s="52">
        <v>3668</v>
      </c>
      <c r="H2495" s="53">
        <f t="shared" si="76"/>
        <v>7336</v>
      </c>
      <c r="I2495" s="1">
        <f t="shared" si="77"/>
        <v>43047</v>
      </c>
      <c r="J2495" s="52">
        <f>2.2*F2495</f>
        <v>4.4000000000000004</v>
      </c>
    </row>
    <row r="2496" spans="1:10" x14ac:dyDescent="0.15">
      <c r="A2496" s="1">
        <v>43047</v>
      </c>
      <c r="B2496" s="24" t="s">
        <v>78</v>
      </c>
      <c r="C2496" s="27">
        <v>0.62225694444444446</v>
      </c>
      <c r="D2496" s="25" t="s">
        <v>48</v>
      </c>
      <c r="E2496" s="25" t="s">
        <v>49</v>
      </c>
      <c r="F2496" s="52">
        <v>1</v>
      </c>
      <c r="G2496" s="52">
        <v>15195</v>
      </c>
      <c r="H2496" s="53">
        <f t="shared" si="76"/>
        <v>15195</v>
      </c>
      <c r="I2496" s="1">
        <f t="shared" si="77"/>
        <v>43047</v>
      </c>
      <c r="J2496" s="52">
        <v>4.9000000000000004</v>
      </c>
    </row>
    <row r="2497" spans="1:10" x14ac:dyDescent="0.15">
      <c r="A2497" s="1">
        <v>43047</v>
      </c>
      <c r="B2497" s="24" t="s">
        <v>79</v>
      </c>
      <c r="C2497" s="27">
        <v>0.62225694444444446</v>
      </c>
      <c r="D2497" s="25" t="s">
        <v>50</v>
      </c>
      <c r="E2497" s="25" t="s">
        <v>47</v>
      </c>
      <c r="F2497" s="52">
        <v>4</v>
      </c>
      <c r="G2497" s="52">
        <v>3668</v>
      </c>
      <c r="H2497" s="53">
        <f t="shared" si="76"/>
        <v>14672</v>
      </c>
      <c r="I2497" s="1">
        <f t="shared" si="77"/>
        <v>43047</v>
      </c>
      <c r="J2497" s="52">
        <f>2.2*F2497</f>
        <v>8.8000000000000007</v>
      </c>
    </row>
    <row r="2498" spans="1:10" x14ac:dyDescent="0.15">
      <c r="A2498" s="1">
        <v>43047</v>
      </c>
      <c r="B2498" s="24" t="s">
        <v>79</v>
      </c>
      <c r="C2498" s="27">
        <v>0.62225694444444446</v>
      </c>
      <c r="D2498" s="25" t="s">
        <v>50</v>
      </c>
      <c r="E2498" s="25" t="s">
        <v>47</v>
      </c>
      <c r="F2498" s="52">
        <v>1</v>
      </c>
      <c r="G2498" s="52">
        <v>3668</v>
      </c>
      <c r="H2498" s="53">
        <f t="shared" ref="H2498:H2561" si="78">G2498*F2498</f>
        <v>3668</v>
      </c>
      <c r="I2498" s="1">
        <f t="shared" ref="I2498:I2561" si="79">IF(C2498&gt;0.7046875,WORKDAY(A2498,-1),A2498)</f>
        <v>43047</v>
      </c>
      <c r="J2498" s="52">
        <f>2.2*F2498</f>
        <v>2.2000000000000002</v>
      </c>
    </row>
    <row r="2499" spans="1:10" x14ac:dyDescent="0.15">
      <c r="A2499" s="1">
        <v>43047</v>
      </c>
      <c r="B2499" s="24" t="s">
        <v>78</v>
      </c>
      <c r="C2499" s="27">
        <v>0.6222685185185185</v>
      </c>
      <c r="D2499" s="25" t="s">
        <v>48</v>
      </c>
      <c r="E2499" s="25" t="s">
        <v>49</v>
      </c>
      <c r="F2499" s="52">
        <v>1</v>
      </c>
      <c r="G2499" s="52">
        <v>15195</v>
      </c>
      <c r="H2499" s="53">
        <f t="shared" si="78"/>
        <v>15195</v>
      </c>
      <c r="I2499" s="1">
        <f t="shared" si="79"/>
        <v>43047</v>
      </c>
      <c r="J2499" s="52">
        <v>4.9000000000000004</v>
      </c>
    </row>
    <row r="2500" spans="1:10" x14ac:dyDescent="0.15">
      <c r="A2500" s="1">
        <v>43047</v>
      </c>
      <c r="B2500" s="24" t="s">
        <v>79</v>
      </c>
      <c r="C2500" s="27">
        <v>0.6222685185185185</v>
      </c>
      <c r="D2500" s="25" t="s">
        <v>50</v>
      </c>
      <c r="E2500" s="25" t="s">
        <v>47</v>
      </c>
      <c r="F2500" s="52">
        <v>1</v>
      </c>
      <c r="G2500" s="52">
        <v>3668</v>
      </c>
      <c r="H2500" s="53">
        <f t="shared" si="78"/>
        <v>3668</v>
      </c>
      <c r="I2500" s="1">
        <f t="shared" si="79"/>
        <v>43047</v>
      </c>
      <c r="J2500" s="52">
        <f>2.2*F2500</f>
        <v>2.2000000000000002</v>
      </c>
    </row>
    <row r="2501" spans="1:10" x14ac:dyDescent="0.15">
      <c r="A2501" s="1">
        <v>43047</v>
      </c>
      <c r="B2501" s="24" t="s">
        <v>79</v>
      </c>
      <c r="C2501" s="27">
        <v>0.6222685185185185</v>
      </c>
      <c r="D2501" s="25" t="s">
        <v>50</v>
      </c>
      <c r="E2501" s="25" t="s">
        <v>47</v>
      </c>
      <c r="F2501" s="52">
        <v>1</v>
      </c>
      <c r="G2501" s="52">
        <v>3668</v>
      </c>
      <c r="H2501" s="53">
        <f t="shared" si="78"/>
        <v>3668</v>
      </c>
      <c r="I2501" s="1">
        <f t="shared" si="79"/>
        <v>43047</v>
      </c>
      <c r="J2501" s="52">
        <f>2.2*F2501</f>
        <v>2.2000000000000002</v>
      </c>
    </row>
    <row r="2502" spans="1:10" x14ac:dyDescent="0.15">
      <c r="A2502" s="1">
        <v>43047</v>
      </c>
      <c r="B2502" s="24" t="s">
        <v>79</v>
      </c>
      <c r="C2502" s="27">
        <v>0.6222685185185185</v>
      </c>
      <c r="D2502" s="25" t="s">
        <v>50</v>
      </c>
      <c r="E2502" s="25" t="s">
        <v>47</v>
      </c>
      <c r="F2502" s="52">
        <v>2</v>
      </c>
      <c r="G2502" s="52">
        <v>3668</v>
      </c>
      <c r="H2502" s="53">
        <f t="shared" si="78"/>
        <v>7336</v>
      </c>
      <c r="I2502" s="1">
        <f t="shared" si="79"/>
        <v>43047</v>
      </c>
      <c r="J2502" s="52">
        <f>2.2*F2502</f>
        <v>4.4000000000000004</v>
      </c>
    </row>
    <row r="2503" spans="1:10" x14ac:dyDescent="0.15">
      <c r="A2503" s="1">
        <v>43047</v>
      </c>
      <c r="B2503" s="24" t="s">
        <v>79</v>
      </c>
      <c r="C2503" s="27">
        <v>0.6222685185185185</v>
      </c>
      <c r="D2503" s="25" t="s">
        <v>50</v>
      </c>
      <c r="E2503" s="25" t="s">
        <v>47</v>
      </c>
      <c r="F2503" s="52">
        <v>1</v>
      </c>
      <c r="G2503" s="52">
        <v>3668</v>
      </c>
      <c r="H2503" s="53">
        <f t="shared" si="78"/>
        <v>3668</v>
      </c>
      <c r="I2503" s="1">
        <f t="shared" si="79"/>
        <v>43047</v>
      </c>
      <c r="J2503" s="52">
        <f>2.2*F2503</f>
        <v>2.2000000000000002</v>
      </c>
    </row>
    <row r="2504" spans="1:10" x14ac:dyDescent="0.15">
      <c r="A2504" s="1">
        <v>43047</v>
      </c>
      <c r="B2504" s="24" t="s">
        <v>78</v>
      </c>
      <c r="C2504" s="27">
        <v>0.62228009259259254</v>
      </c>
      <c r="D2504" s="25" t="s">
        <v>48</v>
      </c>
      <c r="E2504" s="25" t="s">
        <v>49</v>
      </c>
      <c r="F2504" s="52">
        <v>4</v>
      </c>
      <c r="G2504" s="52">
        <v>15195</v>
      </c>
      <c r="H2504" s="53">
        <f t="shared" si="78"/>
        <v>60780</v>
      </c>
      <c r="I2504" s="1">
        <f t="shared" si="79"/>
        <v>43047</v>
      </c>
      <c r="J2504" s="52">
        <v>19.600000000000001</v>
      </c>
    </row>
    <row r="2505" spans="1:10" x14ac:dyDescent="0.15">
      <c r="A2505" s="1">
        <v>43047</v>
      </c>
      <c r="B2505" s="24" t="s">
        <v>79</v>
      </c>
      <c r="C2505" s="27">
        <v>0.62228009259259254</v>
      </c>
      <c r="D2505" s="25" t="s">
        <v>50</v>
      </c>
      <c r="E2505" s="25" t="s">
        <v>47</v>
      </c>
      <c r="F2505" s="52">
        <v>2</v>
      </c>
      <c r="G2505" s="52">
        <v>3668</v>
      </c>
      <c r="H2505" s="53">
        <f t="shared" si="78"/>
        <v>7336</v>
      </c>
      <c r="I2505" s="1">
        <f t="shared" si="79"/>
        <v>43047</v>
      </c>
      <c r="J2505" s="52">
        <f>2.2*F2505</f>
        <v>4.4000000000000004</v>
      </c>
    </row>
    <row r="2506" spans="1:10" x14ac:dyDescent="0.15">
      <c r="A2506" s="1">
        <v>43047</v>
      </c>
      <c r="B2506" s="24" t="s">
        <v>79</v>
      </c>
      <c r="C2506" s="27">
        <v>0.62228009259259254</v>
      </c>
      <c r="D2506" s="25" t="s">
        <v>50</v>
      </c>
      <c r="E2506" s="25" t="s">
        <v>47</v>
      </c>
      <c r="F2506" s="52">
        <v>3</v>
      </c>
      <c r="G2506" s="52">
        <v>3668</v>
      </c>
      <c r="H2506" s="53">
        <f t="shared" si="78"/>
        <v>11004</v>
      </c>
      <c r="I2506" s="1">
        <f t="shared" si="79"/>
        <v>43047</v>
      </c>
      <c r="J2506" s="52">
        <f>2.2*F2506</f>
        <v>6.6000000000000005</v>
      </c>
    </row>
    <row r="2507" spans="1:10" x14ac:dyDescent="0.15">
      <c r="A2507" s="1">
        <v>43047</v>
      </c>
      <c r="B2507" s="24" t="s">
        <v>78</v>
      </c>
      <c r="C2507" s="27">
        <v>0.62318287037037035</v>
      </c>
      <c r="D2507" s="25" t="s">
        <v>48</v>
      </c>
      <c r="E2507" s="25" t="s">
        <v>49</v>
      </c>
      <c r="F2507" s="52">
        <v>1</v>
      </c>
      <c r="G2507" s="52">
        <v>15185</v>
      </c>
      <c r="H2507" s="53">
        <f t="shared" si="78"/>
        <v>15185</v>
      </c>
      <c r="I2507" s="1">
        <f t="shared" si="79"/>
        <v>43047</v>
      </c>
      <c r="J2507" s="52">
        <v>4.9000000000000004</v>
      </c>
    </row>
    <row r="2508" spans="1:10" x14ac:dyDescent="0.15">
      <c r="A2508" s="1">
        <v>43047</v>
      </c>
      <c r="B2508" s="24" t="s">
        <v>78</v>
      </c>
      <c r="C2508" s="27">
        <v>0.62318287037037035</v>
      </c>
      <c r="D2508" s="25" t="s">
        <v>48</v>
      </c>
      <c r="E2508" s="25" t="s">
        <v>49</v>
      </c>
      <c r="F2508" s="52">
        <v>1</v>
      </c>
      <c r="G2508" s="52">
        <v>15185</v>
      </c>
      <c r="H2508" s="53">
        <f t="shared" si="78"/>
        <v>15185</v>
      </c>
      <c r="I2508" s="1">
        <f t="shared" si="79"/>
        <v>43047</v>
      </c>
      <c r="J2508" s="52">
        <v>4.9000000000000004</v>
      </c>
    </row>
    <row r="2509" spans="1:10" x14ac:dyDescent="0.15">
      <c r="A2509" s="1">
        <v>43047</v>
      </c>
      <c r="B2509" s="24" t="s">
        <v>78</v>
      </c>
      <c r="C2509" s="27">
        <v>0.62324074074074076</v>
      </c>
      <c r="D2509" s="25" t="s">
        <v>50</v>
      </c>
      <c r="E2509" s="25" t="s">
        <v>47</v>
      </c>
      <c r="F2509" s="52">
        <v>1</v>
      </c>
      <c r="G2509" s="52">
        <v>15195</v>
      </c>
      <c r="H2509" s="53">
        <f t="shared" si="78"/>
        <v>15195</v>
      </c>
      <c r="I2509" s="1">
        <f t="shared" si="79"/>
        <v>43047</v>
      </c>
      <c r="J2509" s="52">
        <v>4.9000000000000004</v>
      </c>
    </row>
    <row r="2510" spans="1:10" x14ac:dyDescent="0.15">
      <c r="A2510" s="1">
        <v>43047</v>
      </c>
      <c r="B2510" s="24" t="s">
        <v>78</v>
      </c>
      <c r="C2510" s="27">
        <v>0.62324074074074076</v>
      </c>
      <c r="D2510" s="25" t="s">
        <v>50</v>
      </c>
      <c r="E2510" s="25" t="s">
        <v>47</v>
      </c>
      <c r="F2510" s="52">
        <v>1</v>
      </c>
      <c r="G2510" s="52">
        <v>15195</v>
      </c>
      <c r="H2510" s="53">
        <f t="shared" si="78"/>
        <v>15195</v>
      </c>
      <c r="I2510" s="1">
        <f t="shared" si="79"/>
        <v>43047</v>
      </c>
      <c r="J2510" s="52">
        <v>4.9000000000000004</v>
      </c>
    </row>
    <row r="2511" spans="1:10" x14ac:dyDescent="0.15">
      <c r="A2511" s="1">
        <v>43047</v>
      </c>
      <c r="B2511" s="24" t="s">
        <v>78</v>
      </c>
      <c r="C2511" s="27">
        <v>0.62327546296296299</v>
      </c>
      <c r="D2511" s="25" t="s">
        <v>48</v>
      </c>
      <c r="E2511" s="25" t="s">
        <v>49</v>
      </c>
      <c r="F2511" s="52">
        <v>2</v>
      </c>
      <c r="G2511" s="52">
        <v>15190</v>
      </c>
      <c r="H2511" s="53">
        <f t="shared" si="78"/>
        <v>30380</v>
      </c>
      <c r="I2511" s="1">
        <f t="shared" si="79"/>
        <v>43047</v>
      </c>
      <c r="J2511" s="52">
        <v>9.8000000000000007</v>
      </c>
    </row>
    <row r="2512" spans="1:10" x14ac:dyDescent="0.15">
      <c r="A2512" s="1">
        <v>43047</v>
      </c>
      <c r="B2512" s="24" t="s">
        <v>78</v>
      </c>
      <c r="C2512" s="27">
        <v>0.6234143518518519</v>
      </c>
      <c r="D2512" s="25" t="s">
        <v>50</v>
      </c>
      <c r="E2512" s="25" t="s">
        <v>47</v>
      </c>
      <c r="F2512" s="52">
        <v>1</v>
      </c>
      <c r="G2512" s="52">
        <v>15195</v>
      </c>
      <c r="H2512" s="53">
        <f t="shared" si="78"/>
        <v>15195</v>
      </c>
      <c r="I2512" s="1">
        <f t="shared" si="79"/>
        <v>43047</v>
      </c>
      <c r="J2512" s="52">
        <v>4.9000000000000004</v>
      </c>
    </row>
    <row r="2513" spans="1:10" x14ac:dyDescent="0.15">
      <c r="A2513" s="1">
        <v>43047</v>
      </c>
      <c r="B2513" s="24" t="s">
        <v>78</v>
      </c>
      <c r="C2513" s="27">
        <v>0.6234143518518519</v>
      </c>
      <c r="D2513" s="25" t="s">
        <v>50</v>
      </c>
      <c r="E2513" s="25" t="s">
        <v>47</v>
      </c>
      <c r="F2513" s="52">
        <v>1</v>
      </c>
      <c r="G2513" s="52">
        <v>15195</v>
      </c>
      <c r="H2513" s="53">
        <f t="shared" si="78"/>
        <v>15195</v>
      </c>
      <c r="I2513" s="1">
        <f t="shared" si="79"/>
        <v>43047</v>
      </c>
      <c r="J2513" s="52">
        <v>4.9000000000000004</v>
      </c>
    </row>
    <row r="2514" spans="1:10" x14ac:dyDescent="0.15">
      <c r="A2514" s="1">
        <v>43047</v>
      </c>
      <c r="B2514" s="24" t="s">
        <v>78</v>
      </c>
      <c r="C2514" s="27">
        <v>0.62343749999999998</v>
      </c>
      <c r="D2514" s="25" t="s">
        <v>48</v>
      </c>
      <c r="E2514" s="25" t="s">
        <v>49</v>
      </c>
      <c r="F2514" s="52">
        <v>1</v>
      </c>
      <c r="G2514" s="52">
        <v>15190</v>
      </c>
      <c r="H2514" s="53">
        <f t="shared" si="78"/>
        <v>15190</v>
      </c>
      <c r="I2514" s="1">
        <f t="shared" si="79"/>
        <v>43047</v>
      </c>
      <c r="J2514" s="52">
        <v>4.9000000000000004</v>
      </c>
    </row>
    <row r="2515" spans="1:10" x14ac:dyDescent="0.15">
      <c r="A2515" s="1">
        <v>43047</v>
      </c>
      <c r="B2515" s="24" t="s">
        <v>78</v>
      </c>
      <c r="C2515" s="27">
        <v>0.62343749999999998</v>
      </c>
      <c r="D2515" s="25" t="s">
        <v>48</v>
      </c>
      <c r="E2515" s="25" t="s">
        <v>49</v>
      </c>
      <c r="F2515" s="52">
        <v>1</v>
      </c>
      <c r="G2515" s="52">
        <v>15190</v>
      </c>
      <c r="H2515" s="53">
        <f t="shared" si="78"/>
        <v>15190</v>
      </c>
      <c r="I2515" s="1">
        <f t="shared" si="79"/>
        <v>43047</v>
      </c>
      <c r="J2515" s="52">
        <v>4.9000000000000004</v>
      </c>
    </row>
    <row r="2516" spans="1:10" x14ac:dyDescent="0.15">
      <c r="A2516" s="1">
        <v>43048</v>
      </c>
      <c r="B2516" s="24" t="s">
        <v>78</v>
      </c>
      <c r="C2516" s="27">
        <v>0.62255787037037036</v>
      </c>
      <c r="D2516" s="25" t="s">
        <v>48</v>
      </c>
      <c r="E2516" s="25" t="s">
        <v>49</v>
      </c>
      <c r="F2516" s="52">
        <v>3</v>
      </c>
      <c r="G2516" s="52">
        <v>15170</v>
      </c>
      <c r="H2516" s="53">
        <f t="shared" si="78"/>
        <v>45510</v>
      </c>
      <c r="I2516" s="1">
        <f t="shared" si="79"/>
        <v>43048</v>
      </c>
      <c r="J2516" s="52">
        <v>14.7</v>
      </c>
    </row>
    <row r="2517" spans="1:10" x14ac:dyDescent="0.15">
      <c r="A2517" s="1">
        <v>43048</v>
      </c>
      <c r="B2517" s="24" t="s">
        <v>79</v>
      </c>
      <c r="C2517" s="27">
        <v>0.62255787037037036</v>
      </c>
      <c r="D2517" s="25" t="s">
        <v>50</v>
      </c>
      <c r="E2517" s="25" t="s">
        <v>47</v>
      </c>
      <c r="F2517" s="52">
        <v>5</v>
      </c>
      <c r="G2517" s="52">
        <v>3675</v>
      </c>
      <c r="H2517" s="53">
        <f t="shared" si="78"/>
        <v>18375</v>
      </c>
      <c r="I2517" s="1">
        <f t="shared" si="79"/>
        <v>43048</v>
      </c>
      <c r="J2517" s="52">
        <v>11</v>
      </c>
    </row>
    <row r="2518" spans="1:10" x14ac:dyDescent="0.15">
      <c r="A2518" s="1">
        <v>43048</v>
      </c>
      <c r="B2518" s="24" t="s">
        <v>79</v>
      </c>
      <c r="C2518" s="27">
        <v>0.6225694444444444</v>
      </c>
      <c r="D2518" s="25" t="s">
        <v>50</v>
      </c>
      <c r="E2518" s="25" t="s">
        <v>47</v>
      </c>
      <c r="F2518" s="52">
        <v>5</v>
      </c>
      <c r="G2518" s="52">
        <v>3675</v>
      </c>
      <c r="H2518" s="53">
        <f t="shared" si="78"/>
        <v>18375</v>
      </c>
      <c r="I2518" s="1">
        <f t="shared" si="79"/>
        <v>43048</v>
      </c>
      <c r="J2518" s="52">
        <v>11</v>
      </c>
    </row>
    <row r="2519" spans="1:10" x14ac:dyDescent="0.15">
      <c r="A2519" s="1">
        <v>43048</v>
      </c>
      <c r="B2519" s="24" t="s">
        <v>79</v>
      </c>
      <c r="C2519" s="27">
        <v>0.62258101851851855</v>
      </c>
      <c r="D2519" s="25" t="s">
        <v>50</v>
      </c>
      <c r="E2519" s="25" t="s">
        <v>47</v>
      </c>
      <c r="F2519" s="52">
        <v>5</v>
      </c>
      <c r="G2519" s="52">
        <v>3675</v>
      </c>
      <c r="H2519" s="53">
        <f t="shared" si="78"/>
        <v>18375</v>
      </c>
      <c r="I2519" s="1">
        <f t="shared" si="79"/>
        <v>43048</v>
      </c>
      <c r="J2519" s="52">
        <v>11</v>
      </c>
    </row>
    <row r="2520" spans="1:10" x14ac:dyDescent="0.15">
      <c r="A2520" s="1">
        <v>43048</v>
      </c>
      <c r="B2520" s="24" t="s">
        <v>79</v>
      </c>
      <c r="C2520" s="27">
        <v>0.62259259259259259</v>
      </c>
      <c r="D2520" s="25" t="s">
        <v>50</v>
      </c>
      <c r="E2520" s="25" t="s">
        <v>47</v>
      </c>
      <c r="F2520" s="52">
        <v>5</v>
      </c>
      <c r="G2520" s="52">
        <v>3675</v>
      </c>
      <c r="H2520" s="53">
        <f t="shared" si="78"/>
        <v>18375</v>
      </c>
      <c r="I2520" s="1">
        <f t="shared" si="79"/>
        <v>43048</v>
      </c>
      <c r="J2520" s="52">
        <v>11</v>
      </c>
    </row>
    <row r="2521" spans="1:10" x14ac:dyDescent="0.15">
      <c r="A2521" s="1">
        <v>43048</v>
      </c>
      <c r="B2521" s="24" t="s">
        <v>78</v>
      </c>
      <c r="C2521" s="27">
        <v>0.62443287037037043</v>
      </c>
      <c r="D2521" s="25" t="s">
        <v>50</v>
      </c>
      <c r="E2521" s="25" t="s">
        <v>47</v>
      </c>
      <c r="F2521" s="52">
        <v>2</v>
      </c>
      <c r="G2521" s="52">
        <v>15180</v>
      </c>
      <c r="H2521" s="53">
        <f t="shared" si="78"/>
        <v>30360</v>
      </c>
      <c r="I2521" s="1">
        <f t="shared" si="79"/>
        <v>43048</v>
      </c>
      <c r="J2521" s="52">
        <v>9.8000000000000007</v>
      </c>
    </row>
    <row r="2522" spans="1:10" x14ac:dyDescent="0.15">
      <c r="A2522" s="1">
        <v>43048</v>
      </c>
      <c r="B2522" s="24" t="s">
        <v>78</v>
      </c>
      <c r="C2522" s="27">
        <v>0.62446759259259255</v>
      </c>
      <c r="D2522" s="25" t="s">
        <v>48</v>
      </c>
      <c r="E2522" s="25" t="s">
        <v>49</v>
      </c>
      <c r="F2522" s="52">
        <v>1</v>
      </c>
      <c r="G2522" s="52">
        <v>15175</v>
      </c>
      <c r="H2522" s="53">
        <f t="shared" si="78"/>
        <v>15175</v>
      </c>
      <c r="I2522" s="1">
        <f t="shared" si="79"/>
        <v>43048</v>
      </c>
      <c r="J2522" s="52">
        <v>4.9000000000000004</v>
      </c>
    </row>
    <row r="2523" spans="1:10" x14ac:dyDescent="0.15">
      <c r="A2523" s="1">
        <v>43048</v>
      </c>
      <c r="B2523" s="24" t="s">
        <v>78</v>
      </c>
      <c r="C2523" s="27">
        <v>0.62446759259259255</v>
      </c>
      <c r="D2523" s="25" t="s">
        <v>48</v>
      </c>
      <c r="E2523" s="25" t="s">
        <v>49</v>
      </c>
      <c r="F2523" s="52">
        <v>1</v>
      </c>
      <c r="G2523" s="52">
        <v>15175</v>
      </c>
      <c r="H2523" s="53">
        <f t="shared" si="78"/>
        <v>15175</v>
      </c>
      <c r="I2523" s="1">
        <f t="shared" si="79"/>
        <v>43048</v>
      </c>
      <c r="J2523" s="52">
        <v>4.9000000000000004</v>
      </c>
    </row>
    <row r="2524" spans="1:10" x14ac:dyDescent="0.15">
      <c r="A2524" s="1">
        <v>43048</v>
      </c>
      <c r="B2524" s="24" t="s">
        <v>78</v>
      </c>
      <c r="C2524" s="27">
        <v>0.62449074074074074</v>
      </c>
      <c r="D2524" s="25" t="s">
        <v>50</v>
      </c>
      <c r="E2524" s="25" t="s">
        <v>47</v>
      </c>
      <c r="F2524" s="52">
        <v>1</v>
      </c>
      <c r="G2524" s="52">
        <v>15180</v>
      </c>
      <c r="H2524" s="53">
        <f t="shared" si="78"/>
        <v>15180</v>
      </c>
      <c r="I2524" s="1">
        <f t="shared" si="79"/>
        <v>43048</v>
      </c>
      <c r="J2524" s="52">
        <v>4.9000000000000004</v>
      </c>
    </row>
    <row r="2525" spans="1:10" x14ac:dyDescent="0.15">
      <c r="A2525" s="1">
        <v>43048</v>
      </c>
      <c r="B2525" s="24" t="s">
        <v>78</v>
      </c>
      <c r="C2525" s="27">
        <v>0.62449074074074074</v>
      </c>
      <c r="D2525" s="25" t="s">
        <v>50</v>
      </c>
      <c r="E2525" s="25" t="s">
        <v>47</v>
      </c>
      <c r="F2525" s="52">
        <v>1</v>
      </c>
      <c r="G2525" s="52">
        <v>15180</v>
      </c>
      <c r="H2525" s="53">
        <f t="shared" si="78"/>
        <v>15180</v>
      </c>
      <c r="I2525" s="1">
        <f t="shared" si="79"/>
        <v>43048</v>
      </c>
      <c r="J2525" s="52">
        <v>4.9000000000000004</v>
      </c>
    </row>
    <row r="2526" spans="1:10" x14ac:dyDescent="0.15">
      <c r="A2526" s="1">
        <v>43048</v>
      </c>
      <c r="B2526" s="24" t="s">
        <v>78</v>
      </c>
      <c r="C2526" s="27">
        <v>0.62452546296296296</v>
      </c>
      <c r="D2526" s="25" t="s">
        <v>48</v>
      </c>
      <c r="E2526" s="25" t="s">
        <v>49</v>
      </c>
      <c r="F2526" s="52">
        <v>2</v>
      </c>
      <c r="G2526" s="52">
        <v>15170</v>
      </c>
      <c r="H2526" s="53">
        <f t="shared" si="78"/>
        <v>30340</v>
      </c>
      <c r="I2526" s="1">
        <f t="shared" si="79"/>
        <v>43048</v>
      </c>
      <c r="J2526" s="52">
        <v>9.8000000000000007</v>
      </c>
    </row>
    <row r="2527" spans="1:10" x14ac:dyDescent="0.15">
      <c r="A2527" s="1">
        <v>43049</v>
      </c>
      <c r="B2527" s="24" t="s">
        <v>79</v>
      </c>
      <c r="C2527" s="27">
        <v>0.62263888888888885</v>
      </c>
      <c r="D2527" s="25" t="s">
        <v>50</v>
      </c>
      <c r="E2527" s="25" t="s">
        <v>47</v>
      </c>
      <c r="F2527" s="52">
        <v>2</v>
      </c>
      <c r="G2527" s="52">
        <v>3668</v>
      </c>
      <c r="H2527" s="53">
        <f t="shared" si="78"/>
        <v>7336</v>
      </c>
      <c r="I2527" s="1">
        <f t="shared" si="79"/>
        <v>43049</v>
      </c>
      <c r="J2527" s="52">
        <v>4.4000000000000004</v>
      </c>
    </row>
    <row r="2528" spans="1:10" x14ac:dyDescent="0.15">
      <c r="A2528" s="1">
        <v>43049</v>
      </c>
      <c r="B2528" s="24" t="s">
        <v>79</v>
      </c>
      <c r="C2528" s="27">
        <v>0.62263888888888885</v>
      </c>
      <c r="D2528" s="25" t="s">
        <v>50</v>
      </c>
      <c r="E2528" s="25" t="s">
        <v>47</v>
      </c>
      <c r="F2528" s="52">
        <v>1</v>
      </c>
      <c r="G2528" s="52">
        <v>3668</v>
      </c>
      <c r="H2528" s="53">
        <f t="shared" si="78"/>
        <v>3668</v>
      </c>
      <c r="I2528" s="1">
        <f t="shared" si="79"/>
        <v>43049</v>
      </c>
      <c r="J2528" s="52">
        <v>2.2000000000000002</v>
      </c>
    </row>
    <row r="2529" spans="1:10" x14ac:dyDescent="0.15">
      <c r="A2529" s="1">
        <v>43049</v>
      </c>
      <c r="B2529" s="24" t="s">
        <v>79</v>
      </c>
      <c r="C2529" s="27">
        <v>0.62263888888888885</v>
      </c>
      <c r="D2529" s="25" t="s">
        <v>50</v>
      </c>
      <c r="E2529" s="25" t="s">
        <v>47</v>
      </c>
      <c r="F2529" s="52">
        <v>1</v>
      </c>
      <c r="G2529" s="52">
        <v>3668</v>
      </c>
      <c r="H2529" s="53">
        <f t="shared" si="78"/>
        <v>3668</v>
      </c>
      <c r="I2529" s="1">
        <f t="shared" si="79"/>
        <v>43049</v>
      </c>
      <c r="J2529" s="52">
        <v>2.2000000000000002</v>
      </c>
    </row>
    <row r="2530" spans="1:10" x14ac:dyDescent="0.15">
      <c r="A2530" s="1">
        <v>43049</v>
      </c>
      <c r="B2530" s="24" t="s">
        <v>79</v>
      </c>
      <c r="C2530" s="27">
        <v>0.62265046296296289</v>
      </c>
      <c r="D2530" s="25" t="s">
        <v>50</v>
      </c>
      <c r="E2530" s="25" t="s">
        <v>47</v>
      </c>
      <c r="F2530" s="52">
        <v>2</v>
      </c>
      <c r="G2530" s="52">
        <v>3668</v>
      </c>
      <c r="H2530" s="53">
        <f t="shared" si="78"/>
        <v>7336</v>
      </c>
      <c r="I2530" s="1">
        <f t="shared" si="79"/>
        <v>43049</v>
      </c>
      <c r="J2530" s="52">
        <v>4.4000000000000004</v>
      </c>
    </row>
    <row r="2531" spans="1:10" x14ac:dyDescent="0.15">
      <c r="A2531" s="1">
        <v>43049</v>
      </c>
      <c r="B2531" s="24" t="s">
        <v>79</v>
      </c>
      <c r="C2531" s="27">
        <v>0.62265046296296289</v>
      </c>
      <c r="D2531" s="25" t="s">
        <v>50</v>
      </c>
      <c r="E2531" s="25" t="s">
        <v>47</v>
      </c>
      <c r="F2531" s="52">
        <v>2</v>
      </c>
      <c r="G2531" s="52">
        <v>3668</v>
      </c>
      <c r="H2531" s="53">
        <f t="shared" si="78"/>
        <v>7336</v>
      </c>
      <c r="I2531" s="1">
        <f t="shared" si="79"/>
        <v>43049</v>
      </c>
      <c r="J2531" s="52">
        <v>4.4000000000000004</v>
      </c>
    </row>
    <row r="2532" spans="1:10" x14ac:dyDescent="0.15">
      <c r="A2532" s="1">
        <v>43049</v>
      </c>
      <c r="B2532" s="24" t="s">
        <v>79</v>
      </c>
      <c r="C2532" s="27">
        <v>0.62265046296296289</v>
      </c>
      <c r="D2532" s="25" t="s">
        <v>50</v>
      </c>
      <c r="E2532" s="25" t="s">
        <v>47</v>
      </c>
      <c r="F2532" s="52">
        <v>1</v>
      </c>
      <c r="G2532" s="52">
        <v>3668</v>
      </c>
      <c r="H2532" s="53">
        <f t="shared" si="78"/>
        <v>3668</v>
      </c>
      <c r="I2532" s="1">
        <f t="shared" si="79"/>
        <v>43049</v>
      </c>
      <c r="J2532" s="52">
        <v>2.2000000000000002</v>
      </c>
    </row>
    <row r="2533" spans="1:10" x14ac:dyDescent="0.15">
      <c r="A2533" s="1">
        <v>43049</v>
      </c>
      <c r="B2533" s="24" t="s">
        <v>79</v>
      </c>
      <c r="C2533" s="27">
        <v>0.62266203703703704</v>
      </c>
      <c r="D2533" s="25" t="s">
        <v>50</v>
      </c>
      <c r="E2533" s="25" t="s">
        <v>47</v>
      </c>
      <c r="F2533" s="52">
        <v>5</v>
      </c>
      <c r="G2533" s="52">
        <v>3668</v>
      </c>
      <c r="H2533" s="53">
        <f t="shared" si="78"/>
        <v>18340</v>
      </c>
      <c r="I2533" s="1">
        <f t="shared" si="79"/>
        <v>43049</v>
      </c>
      <c r="J2533" s="52">
        <v>11</v>
      </c>
    </row>
    <row r="2534" spans="1:10" x14ac:dyDescent="0.15">
      <c r="A2534" s="1">
        <v>43049</v>
      </c>
      <c r="B2534" s="24" t="s">
        <v>79</v>
      </c>
      <c r="C2534" s="27">
        <v>0.62267361111111108</v>
      </c>
      <c r="D2534" s="25" t="s">
        <v>50</v>
      </c>
      <c r="E2534" s="25" t="s">
        <v>47</v>
      </c>
      <c r="F2534" s="52">
        <v>5</v>
      </c>
      <c r="G2534" s="52">
        <v>3668</v>
      </c>
      <c r="H2534" s="53">
        <f t="shared" si="78"/>
        <v>18340</v>
      </c>
      <c r="I2534" s="1">
        <f t="shared" si="79"/>
        <v>43049</v>
      </c>
      <c r="J2534" s="52">
        <v>11</v>
      </c>
    </row>
    <row r="2535" spans="1:10" x14ac:dyDescent="0.15">
      <c r="A2535" s="1">
        <v>43049</v>
      </c>
      <c r="B2535" s="24" t="s">
        <v>79</v>
      </c>
      <c r="C2535" s="27">
        <v>0.62268518518518523</v>
      </c>
      <c r="D2535" s="25" t="s">
        <v>50</v>
      </c>
      <c r="E2535" s="25" t="s">
        <v>47</v>
      </c>
      <c r="F2535" s="52">
        <v>4</v>
      </c>
      <c r="G2535" s="52">
        <v>3668</v>
      </c>
      <c r="H2535" s="53">
        <f t="shared" si="78"/>
        <v>14672</v>
      </c>
      <c r="I2535" s="1">
        <f t="shared" si="79"/>
        <v>43049</v>
      </c>
      <c r="J2535" s="52">
        <v>8.8000000000000007</v>
      </c>
    </row>
    <row r="2536" spans="1:10" x14ac:dyDescent="0.15">
      <c r="A2536" s="1">
        <v>43052</v>
      </c>
      <c r="B2536" s="24" t="s">
        <v>79</v>
      </c>
      <c r="C2536" s="27">
        <v>0.61081018518518515</v>
      </c>
      <c r="D2536" s="25" t="s">
        <v>50</v>
      </c>
      <c r="E2536" s="25" t="s">
        <v>47</v>
      </c>
      <c r="F2536" s="52">
        <v>2</v>
      </c>
      <c r="G2536" s="52">
        <v>3672</v>
      </c>
      <c r="H2536" s="53">
        <f t="shared" si="78"/>
        <v>7344</v>
      </c>
      <c r="I2536" s="1">
        <f t="shared" si="79"/>
        <v>43052</v>
      </c>
      <c r="J2536" s="52">
        <v>4.4000000000000004</v>
      </c>
    </row>
    <row r="2537" spans="1:10" x14ac:dyDescent="0.15">
      <c r="A2537" s="1">
        <v>43052</v>
      </c>
      <c r="B2537" s="24" t="s">
        <v>79</v>
      </c>
      <c r="C2537" s="27">
        <v>0.61081018518518515</v>
      </c>
      <c r="D2537" s="25" t="s">
        <v>50</v>
      </c>
      <c r="E2537" s="25" t="s">
        <v>47</v>
      </c>
      <c r="F2537" s="52">
        <v>1</v>
      </c>
      <c r="G2537" s="52">
        <v>3672</v>
      </c>
      <c r="H2537" s="53">
        <f t="shared" si="78"/>
        <v>3672</v>
      </c>
      <c r="I2537" s="1">
        <f t="shared" si="79"/>
        <v>43052</v>
      </c>
      <c r="J2537" s="52">
        <v>2.2000000000000002</v>
      </c>
    </row>
    <row r="2538" spans="1:10" x14ac:dyDescent="0.15">
      <c r="A2538" s="1">
        <v>43052</v>
      </c>
      <c r="B2538" s="24" t="s">
        <v>79</v>
      </c>
      <c r="C2538" s="27">
        <v>0.61081018518518515</v>
      </c>
      <c r="D2538" s="25" t="s">
        <v>50</v>
      </c>
      <c r="E2538" s="25" t="s">
        <v>47</v>
      </c>
      <c r="F2538" s="52">
        <v>1</v>
      </c>
      <c r="G2538" s="52">
        <v>3672</v>
      </c>
      <c r="H2538" s="53">
        <f t="shared" si="78"/>
        <v>3672</v>
      </c>
      <c r="I2538" s="1">
        <f t="shared" si="79"/>
        <v>43052</v>
      </c>
      <c r="J2538" s="52">
        <v>2.2000000000000002</v>
      </c>
    </row>
    <row r="2539" spans="1:10" x14ac:dyDescent="0.15">
      <c r="A2539" s="1">
        <v>43052</v>
      </c>
      <c r="B2539" s="24" t="s">
        <v>79</v>
      </c>
      <c r="C2539" s="27">
        <v>0.61081018518518515</v>
      </c>
      <c r="D2539" s="25" t="s">
        <v>50</v>
      </c>
      <c r="E2539" s="25" t="s">
        <v>47</v>
      </c>
      <c r="F2539" s="52">
        <v>1</v>
      </c>
      <c r="G2539" s="52">
        <v>3672</v>
      </c>
      <c r="H2539" s="53">
        <f t="shared" si="78"/>
        <v>3672</v>
      </c>
      <c r="I2539" s="1">
        <f t="shared" si="79"/>
        <v>43052</v>
      </c>
      <c r="J2539" s="52">
        <v>2.2000000000000002</v>
      </c>
    </row>
    <row r="2540" spans="1:10" x14ac:dyDescent="0.15">
      <c r="A2540" s="1">
        <v>43052</v>
      </c>
      <c r="B2540" s="24" t="s">
        <v>79</v>
      </c>
      <c r="C2540" s="27">
        <v>0.61082175925925919</v>
      </c>
      <c r="D2540" s="25" t="s">
        <v>50</v>
      </c>
      <c r="E2540" s="25" t="s">
        <v>47</v>
      </c>
      <c r="F2540" s="52">
        <v>1</v>
      </c>
      <c r="G2540" s="52">
        <v>3672</v>
      </c>
      <c r="H2540" s="53">
        <f t="shared" si="78"/>
        <v>3672</v>
      </c>
      <c r="I2540" s="1">
        <f t="shared" si="79"/>
        <v>43052</v>
      </c>
      <c r="J2540" s="52">
        <v>2.2000000000000002</v>
      </c>
    </row>
    <row r="2541" spans="1:10" x14ac:dyDescent="0.15">
      <c r="A2541" s="1">
        <v>43052</v>
      </c>
      <c r="B2541" s="24" t="s">
        <v>79</v>
      </c>
      <c r="C2541" s="27">
        <v>0.61082175925925919</v>
      </c>
      <c r="D2541" s="25" t="s">
        <v>50</v>
      </c>
      <c r="E2541" s="25" t="s">
        <v>47</v>
      </c>
      <c r="F2541" s="52">
        <v>4</v>
      </c>
      <c r="G2541" s="52">
        <v>3672</v>
      </c>
      <c r="H2541" s="53">
        <f t="shared" si="78"/>
        <v>14688</v>
      </c>
      <c r="I2541" s="1">
        <f t="shared" si="79"/>
        <v>43052</v>
      </c>
      <c r="J2541" s="52">
        <v>8.8000000000000007</v>
      </c>
    </row>
    <row r="2542" spans="1:10" x14ac:dyDescent="0.15">
      <c r="A2542" s="1">
        <v>43052</v>
      </c>
      <c r="B2542" s="24" t="s">
        <v>79</v>
      </c>
      <c r="C2542" s="27">
        <v>0.61083333333333334</v>
      </c>
      <c r="D2542" s="25" t="s">
        <v>50</v>
      </c>
      <c r="E2542" s="25" t="s">
        <v>47</v>
      </c>
      <c r="F2542" s="52">
        <v>5</v>
      </c>
      <c r="G2542" s="52">
        <v>3672</v>
      </c>
      <c r="H2542" s="53">
        <f t="shared" si="78"/>
        <v>18360</v>
      </c>
      <c r="I2542" s="1">
        <f t="shared" si="79"/>
        <v>43052</v>
      </c>
      <c r="J2542" s="52">
        <v>11</v>
      </c>
    </row>
    <row r="2543" spans="1:10" x14ac:dyDescent="0.15">
      <c r="A2543" s="1">
        <v>43052</v>
      </c>
      <c r="B2543" s="24" t="s">
        <v>79</v>
      </c>
      <c r="C2543" s="27">
        <v>0.61084490740740738</v>
      </c>
      <c r="D2543" s="25" t="s">
        <v>50</v>
      </c>
      <c r="E2543" s="25" t="s">
        <v>47</v>
      </c>
      <c r="F2543" s="52">
        <v>1</v>
      </c>
      <c r="G2543" s="52">
        <v>3672</v>
      </c>
      <c r="H2543" s="53">
        <f t="shared" si="78"/>
        <v>3672</v>
      </c>
      <c r="I2543" s="1">
        <f t="shared" si="79"/>
        <v>43052</v>
      </c>
      <c r="J2543" s="52">
        <v>2.2000000000000002</v>
      </c>
    </row>
    <row r="2544" spans="1:10" x14ac:dyDescent="0.15">
      <c r="A2544" s="1">
        <v>43052</v>
      </c>
      <c r="B2544" s="24" t="s">
        <v>79</v>
      </c>
      <c r="C2544" s="27">
        <v>0.61084490740740738</v>
      </c>
      <c r="D2544" s="25" t="s">
        <v>50</v>
      </c>
      <c r="E2544" s="25" t="s">
        <v>47</v>
      </c>
      <c r="F2544" s="52">
        <v>2</v>
      </c>
      <c r="G2544" s="52">
        <v>3672</v>
      </c>
      <c r="H2544" s="53">
        <f t="shared" si="78"/>
        <v>7344</v>
      </c>
      <c r="I2544" s="1">
        <f t="shared" si="79"/>
        <v>43052</v>
      </c>
      <c r="J2544" s="52">
        <v>4.4000000000000004</v>
      </c>
    </row>
    <row r="2545" spans="1:10" x14ac:dyDescent="0.15">
      <c r="A2545" s="1">
        <v>43052</v>
      </c>
      <c r="B2545" s="24" t="s">
        <v>79</v>
      </c>
      <c r="C2545" s="27">
        <v>0.61084490740740738</v>
      </c>
      <c r="D2545" s="25" t="s">
        <v>50</v>
      </c>
      <c r="E2545" s="25" t="s">
        <v>47</v>
      </c>
      <c r="F2545" s="52">
        <v>2</v>
      </c>
      <c r="G2545" s="52">
        <v>3672</v>
      </c>
      <c r="H2545" s="53">
        <f t="shared" si="78"/>
        <v>7344</v>
      </c>
      <c r="I2545" s="1">
        <f t="shared" si="79"/>
        <v>43052</v>
      </c>
      <c r="J2545" s="52">
        <v>4.4000000000000004</v>
      </c>
    </row>
    <row r="2546" spans="1:10" x14ac:dyDescent="0.15">
      <c r="A2546" s="1">
        <v>43052</v>
      </c>
      <c r="B2546" s="24" t="s">
        <v>78</v>
      </c>
      <c r="C2546" s="27">
        <v>0.62449074074074074</v>
      </c>
      <c r="D2546" s="25" t="s">
        <v>48</v>
      </c>
      <c r="E2546" s="25" t="s">
        <v>49</v>
      </c>
      <c r="F2546" s="52">
        <v>2</v>
      </c>
      <c r="G2546" s="52">
        <v>15205</v>
      </c>
      <c r="H2546" s="53">
        <f t="shared" si="78"/>
        <v>30410</v>
      </c>
      <c r="I2546" s="1">
        <f t="shared" si="79"/>
        <v>43052</v>
      </c>
      <c r="J2546" s="52">
        <v>9.8000000000000007</v>
      </c>
    </row>
    <row r="2547" spans="1:10" x14ac:dyDescent="0.15">
      <c r="A2547" s="1">
        <v>43053</v>
      </c>
      <c r="B2547" s="24" t="s">
        <v>78</v>
      </c>
      <c r="C2547" s="27">
        <v>0.61792824074074071</v>
      </c>
      <c r="D2547" s="25" t="s">
        <v>48</v>
      </c>
      <c r="E2547" s="25" t="s">
        <v>49</v>
      </c>
      <c r="F2547" s="52">
        <v>2</v>
      </c>
      <c r="G2547" s="52">
        <v>15155</v>
      </c>
      <c r="H2547" s="53">
        <f t="shared" si="78"/>
        <v>30310</v>
      </c>
      <c r="I2547" s="1">
        <f t="shared" si="79"/>
        <v>43053</v>
      </c>
      <c r="J2547" s="52">
        <v>9.8000000000000007</v>
      </c>
    </row>
    <row r="2548" spans="1:10" x14ac:dyDescent="0.15">
      <c r="A2548" s="1">
        <v>43053</v>
      </c>
      <c r="B2548" s="24" t="s">
        <v>78</v>
      </c>
      <c r="C2548" s="27">
        <v>0.61792824074074071</v>
      </c>
      <c r="D2548" s="25" t="s">
        <v>48</v>
      </c>
      <c r="E2548" s="25" t="s">
        <v>49</v>
      </c>
      <c r="F2548" s="52">
        <v>3</v>
      </c>
      <c r="G2548" s="52">
        <v>15155</v>
      </c>
      <c r="H2548" s="53">
        <f t="shared" si="78"/>
        <v>45465</v>
      </c>
      <c r="I2548" s="1">
        <f t="shared" si="79"/>
        <v>43053</v>
      </c>
      <c r="J2548" s="52">
        <v>14.7</v>
      </c>
    </row>
    <row r="2549" spans="1:10" x14ac:dyDescent="0.15">
      <c r="A2549" s="1">
        <v>43053</v>
      </c>
      <c r="B2549" s="24" t="s">
        <v>79</v>
      </c>
      <c r="C2549" s="27">
        <v>0.61792824074074071</v>
      </c>
      <c r="D2549" s="25" t="s">
        <v>50</v>
      </c>
      <c r="E2549" s="25" t="s">
        <v>47</v>
      </c>
      <c r="F2549" s="52">
        <v>4</v>
      </c>
      <c r="G2549" s="52">
        <v>3636</v>
      </c>
      <c r="H2549" s="53">
        <f t="shared" si="78"/>
        <v>14544</v>
      </c>
      <c r="I2549" s="1">
        <f t="shared" si="79"/>
        <v>43053</v>
      </c>
      <c r="J2549" s="52">
        <v>8.8000000000000007</v>
      </c>
    </row>
    <row r="2550" spans="1:10" x14ac:dyDescent="0.15">
      <c r="A2550" s="1">
        <v>43053</v>
      </c>
      <c r="B2550" s="24" t="s">
        <v>79</v>
      </c>
      <c r="C2550" s="27">
        <v>0.61792824074074071</v>
      </c>
      <c r="D2550" s="25" t="s">
        <v>50</v>
      </c>
      <c r="E2550" s="25" t="s">
        <v>47</v>
      </c>
      <c r="F2550" s="52">
        <v>1</v>
      </c>
      <c r="G2550" s="52">
        <v>3636</v>
      </c>
      <c r="H2550" s="53">
        <f t="shared" si="78"/>
        <v>3636</v>
      </c>
      <c r="I2550" s="1">
        <f t="shared" si="79"/>
        <v>43053</v>
      </c>
      <c r="J2550" s="52">
        <v>2.2000000000000002</v>
      </c>
    </row>
    <row r="2551" spans="1:10" x14ac:dyDescent="0.15">
      <c r="A2551" s="1">
        <v>43053</v>
      </c>
      <c r="B2551" s="24" t="s">
        <v>78</v>
      </c>
      <c r="C2551" s="27">
        <v>0.61793981481481486</v>
      </c>
      <c r="D2551" s="25" t="s">
        <v>48</v>
      </c>
      <c r="E2551" s="25" t="s">
        <v>49</v>
      </c>
      <c r="F2551" s="52">
        <v>4</v>
      </c>
      <c r="G2551" s="52">
        <v>15155</v>
      </c>
      <c r="H2551" s="53">
        <f t="shared" si="78"/>
        <v>60620</v>
      </c>
      <c r="I2551" s="1">
        <f t="shared" si="79"/>
        <v>43053</v>
      </c>
      <c r="J2551" s="52">
        <v>19.600000000000001</v>
      </c>
    </row>
    <row r="2552" spans="1:10" x14ac:dyDescent="0.15">
      <c r="A2552" s="1">
        <v>43053</v>
      </c>
      <c r="B2552" s="24" t="s">
        <v>79</v>
      </c>
      <c r="C2552" s="27">
        <v>0.61793981481481486</v>
      </c>
      <c r="D2552" s="25" t="s">
        <v>50</v>
      </c>
      <c r="E2552" s="25" t="s">
        <v>47</v>
      </c>
      <c r="F2552" s="52">
        <v>3</v>
      </c>
      <c r="G2552" s="52">
        <v>3636</v>
      </c>
      <c r="H2552" s="53">
        <f t="shared" si="78"/>
        <v>10908</v>
      </c>
      <c r="I2552" s="1">
        <f t="shared" si="79"/>
        <v>43053</v>
      </c>
      <c r="J2552" s="52">
        <v>6.6</v>
      </c>
    </row>
    <row r="2553" spans="1:10" x14ac:dyDescent="0.15">
      <c r="A2553" s="1">
        <v>43053</v>
      </c>
      <c r="B2553" s="24" t="s">
        <v>79</v>
      </c>
      <c r="C2553" s="27">
        <v>0.61793981481481486</v>
      </c>
      <c r="D2553" s="25" t="s">
        <v>50</v>
      </c>
      <c r="E2553" s="25" t="s">
        <v>47</v>
      </c>
      <c r="F2553" s="52">
        <v>2</v>
      </c>
      <c r="G2553" s="52">
        <v>3636</v>
      </c>
      <c r="H2553" s="53">
        <f t="shared" si="78"/>
        <v>7272</v>
      </c>
      <c r="I2553" s="1">
        <f t="shared" si="79"/>
        <v>43053</v>
      </c>
      <c r="J2553" s="52">
        <v>4.4000000000000004</v>
      </c>
    </row>
    <row r="2554" spans="1:10" x14ac:dyDescent="0.15">
      <c r="A2554" s="1">
        <v>43053</v>
      </c>
      <c r="B2554" s="24" t="s">
        <v>79</v>
      </c>
      <c r="C2554" s="27">
        <v>0.6179513888888889</v>
      </c>
      <c r="D2554" s="25" t="s">
        <v>50</v>
      </c>
      <c r="E2554" s="25" t="s">
        <v>47</v>
      </c>
      <c r="F2554" s="52">
        <v>1</v>
      </c>
      <c r="G2554" s="52">
        <v>3636</v>
      </c>
      <c r="H2554" s="53">
        <f t="shared" si="78"/>
        <v>3636</v>
      </c>
      <c r="I2554" s="1">
        <f t="shared" si="79"/>
        <v>43053</v>
      </c>
      <c r="J2554" s="52">
        <v>2.2000000000000002</v>
      </c>
    </row>
    <row r="2555" spans="1:10" x14ac:dyDescent="0.15">
      <c r="A2555" s="1">
        <v>43053</v>
      </c>
      <c r="B2555" s="24" t="s">
        <v>79</v>
      </c>
      <c r="C2555" s="27">
        <v>0.6179513888888889</v>
      </c>
      <c r="D2555" s="25" t="s">
        <v>50</v>
      </c>
      <c r="E2555" s="25" t="s">
        <v>47</v>
      </c>
      <c r="F2555" s="52">
        <v>1</v>
      </c>
      <c r="G2555" s="52">
        <v>3636</v>
      </c>
      <c r="H2555" s="53">
        <f t="shared" si="78"/>
        <v>3636</v>
      </c>
      <c r="I2555" s="1">
        <f t="shared" si="79"/>
        <v>43053</v>
      </c>
      <c r="J2555" s="52">
        <v>2.2000000000000002</v>
      </c>
    </row>
    <row r="2556" spans="1:10" x14ac:dyDescent="0.15">
      <c r="A2556" s="1">
        <v>43053</v>
      </c>
      <c r="B2556" s="24" t="s">
        <v>79</v>
      </c>
      <c r="C2556" s="27">
        <v>0.6179513888888889</v>
      </c>
      <c r="D2556" s="25" t="s">
        <v>50</v>
      </c>
      <c r="E2556" s="25" t="s">
        <v>47</v>
      </c>
      <c r="F2556" s="52">
        <v>1</v>
      </c>
      <c r="G2556" s="52">
        <v>3636</v>
      </c>
      <c r="H2556" s="53">
        <f t="shared" si="78"/>
        <v>3636</v>
      </c>
      <c r="I2556" s="1">
        <f t="shared" si="79"/>
        <v>43053</v>
      </c>
      <c r="J2556" s="52">
        <v>2.2000000000000002</v>
      </c>
    </row>
    <row r="2557" spans="1:10" x14ac:dyDescent="0.15">
      <c r="A2557" s="1">
        <v>43053</v>
      </c>
      <c r="B2557" s="24" t="s">
        <v>79</v>
      </c>
      <c r="C2557" s="27">
        <v>0.6179513888888889</v>
      </c>
      <c r="D2557" s="25" t="s">
        <v>50</v>
      </c>
      <c r="E2557" s="25" t="s">
        <v>47</v>
      </c>
      <c r="F2557" s="52">
        <v>2</v>
      </c>
      <c r="G2557" s="52">
        <v>3636</v>
      </c>
      <c r="H2557" s="53">
        <f t="shared" si="78"/>
        <v>7272</v>
      </c>
      <c r="I2557" s="1">
        <f t="shared" si="79"/>
        <v>43053</v>
      </c>
      <c r="J2557" s="52">
        <v>4.4000000000000004</v>
      </c>
    </row>
    <row r="2558" spans="1:10" x14ac:dyDescent="0.15">
      <c r="A2558" s="1">
        <v>43053</v>
      </c>
      <c r="B2558" s="24" t="s">
        <v>79</v>
      </c>
      <c r="C2558" s="27">
        <v>0.61796296296296294</v>
      </c>
      <c r="D2558" s="25" t="s">
        <v>50</v>
      </c>
      <c r="E2558" s="25" t="s">
        <v>47</v>
      </c>
      <c r="F2558" s="52">
        <v>1</v>
      </c>
      <c r="G2558" s="52">
        <v>3636</v>
      </c>
      <c r="H2558" s="53">
        <f t="shared" si="78"/>
        <v>3636</v>
      </c>
      <c r="I2558" s="1">
        <f t="shared" si="79"/>
        <v>43053</v>
      </c>
      <c r="J2558" s="52">
        <v>2.2000000000000002</v>
      </c>
    </row>
    <row r="2559" spans="1:10" x14ac:dyDescent="0.15">
      <c r="A2559" s="1">
        <v>43053</v>
      </c>
      <c r="B2559" s="24" t="s">
        <v>79</v>
      </c>
      <c r="C2559" s="27">
        <v>0.61796296296296294</v>
      </c>
      <c r="D2559" s="25" t="s">
        <v>50</v>
      </c>
      <c r="E2559" s="25" t="s">
        <v>47</v>
      </c>
      <c r="F2559" s="52">
        <v>1</v>
      </c>
      <c r="G2559" s="52">
        <v>3636</v>
      </c>
      <c r="H2559" s="53">
        <f t="shared" si="78"/>
        <v>3636</v>
      </c>
      <c r="I2559" s="1">
        <f t="shared" si="79"/>
        <v>43053</v>
      </c>
      <c r="J2559" s="52">
        <v>2.2000000000000002</v>
      </c>
    </row>
    <row r="2560" spans="1:10" x14ac:dyDescent="0.15">
      <c r="A2560" s="1">
        <v>43053</v>
      </c>
      <c r="B2560" s="24" t="s">
        <v>79</v>
      </c>
      <c r="C2560" s="27">
        <v>0.61796296296296294</v>
      </c>
      <c r="D2560" s="25" t="s">
        <v>50</v>
      </c>
      <c r="E2560" s="25" t="s">
        <v>47</v>
      </c>
      <c r="F2560" s="52">
        <v>1</v>
      </c>
      <c r="G2560" s="52">
        <v>3636</v>
      </c>
      <c r="H2560" s="53">
        <f t="shared" si="78"/>
        <v>3636</v>
      </c>
      <c r="I2560" s="1">
        <f t="shared" si="79"/>
        <v>43053</v>
      </c>
      <c r="J2560" s="52">
        <v>2.2000000000000002</v>
      </c>
    </row>
    <row r="2561" spans="1:10" x14ac:dyDescent="0.15">
      <c r="A2561" s="1">
        <v>43053</v>
      </c>
      <c r="B2561" s="24" t="s">
        <v>79</v>
      </c>
      <c r="C2561" s="27">
        <v>0.61796296296296294</v>
      </c>
      <c r="D2561" s="25" t="s">
        <v>50</v>
      </c>
      <c r="E2561" s="25" t="s">
        <v>47</v>
      </c>
      <c r="F2561" s="52">
        <v>1</v>
      </c>
      <c r="G2561" s="52">
        <v>3636</v>
      </c>
      <c r="H2561" s="53">
        <f t="shared" si="78"/>
        <v>3636</v>
      </c>
      <c r="I2561" s="1">
        <f t="shared" si="79"/>
        <v>43053</v>
      </c>
      <c r="J2561" s="52">
        <v>2.2000000000000002</v>
      </c>
    </row>
    <row r="2562" spans="1:10" x14ac:dyDescent="0.15">
      <c r="A2562" s="1">
        <v>43053</v>
      </c>
      <c r="B2562" s="24" t="s">
        <v>79</v>
      </c>
      <c r="C2562" s="27">
        <v>0.61796296296296294</v>
      </c>
      <c r="D2562" s="25" t="s">
        <v>50</v>
      </c>
      <c r="E2562" s="25" t="s">
        <v>47</v>
      </c>
      <c r="F2562" s="52">
        <v>1</v>
      </c>
      <c r="G2562" s="52">
        <v>3636</v>
      </c>
      <c r="H2562" s="53">
        <f t="shared" ref="H2562:H2625" si="80">G2562*F2562</f>
        <v>3636</v>
      </c>
      <c r="I2562" s="1">
        <f t="shared" ref="I2562:I2625" si="81">IF(C2562&gt;0.7046875,WORKDAY(A2562,-1),A2562)</f>
        <v>43053</v>
      </c>
      <c r="J2562" s="52">
        <v>2.2000000000000002</v>
      </c>
    </row>
    <row r="2563" spans="1:10" x14ac:dyDescent="0.15">
      <c r="A2563" s="1">
        <v>43053</v>
      </c>
      <c r="B2563" s="24" t="s">
        <v>79</v>
      </c>
      <c r="C2563" s="27">
        <v>0.61797453703703698</v>
      </c>
      <c r="D2563" s="25" t="s">
        <v>50</v>
      </c>
      <c r="E2563" s="25" t="s">
        <v>47</v>
      </c>
      <c r="F2563" s="52">
        <v>2</v>
      </c>
      <c r="G2563" s="52">
        <v>3636</v>
      </c>
      <c r="H2563" s="53">
        <f t="shared" si="80"/>
        <v>7272</v>
      </c>
      <c r="I2563" s="1">
        <f t="shared" si="81"/>
        <v>43053</v>
      </c>
      <c r="J2563" s="52">
        <v>4.4000000000000004</v>
      </c>
    </row>
    <row r="2564" spans="1:10" x14ac:dyDescent="0.15">
      <c r="A2564" s="1">
        <v>43054</v>
      </c>
      <c r="B2564" s="24" t="s">
        <v>78</v>
      </c>
      <c r="C2564" s="27">
        <v>0.61844907407407412</v>
      </c>
      <c r="D2564" s="25" t="s">
        <v>48</v>
      </c>
      <c r="E2564" s="25" t="s">
        <v>49</v>
      </c>
      <c r="F2564" s="52">
        <v>5</v>
      </c>
      <c r="G2564" s="52">
        <v>15060</v>
      </c>
      <c r="H2564" s="53">
        <f t="shared" si="80"/>
        <v>75300</v>
      </c>
      <c r="I2564" s="1">
        <f t="shared" si="81"/>
        <v>43054</v>
      </c>
      <c r="J2564" s="52">
        <v>24.5</v>
      </c>
    </row>
    <row r="2565" spans="1:10" x14ac:dyDescent="0.15">
      <c r="A2565" s="1">
        <v>43054</v>
      </c>
      <c r="B2565" s="24" t="s">
        <v>79</v>
      </c>
      <c r="C2565" s="27">
        <v>0.61844907407407412</v>
      </c>
      <c r="D2565" s="25" t="s">
        <v>50</v>
      </c>
      <c r="E2565" s="25" t="s">
        <v>47</v>
      </c>
      <c r="F2565" s="52">
        <v>1</v>
      </c>
      <c r="G2565" s="52">
        <v>3615</v>
      </c>
      <c r="H2565" s="53">
        <f t="shared" si="80"/>
        <v>3615</v>
      </c>
      <c r="I2565" s="1">
        <f t="shared" si="81"/>
        <v>43054</v>
      </c>
      <c r="J2565" s="52">
        <v>2.2000000000000002</v>
      </c>
    </row>
    <row r="2566" spans="1:10" x14ac:dyDescent="0.15">
      <c r="A2566" s="1">
        <v>43054</v>
      </c>
      <c r="B2566" s="24" t="s">
        <v>79</v>
      </c>
      <c r="C2566" s="27">
        <v>0.61844907407407412</v>
      </c>
      <c r="D2566" s="25" t="s">
        <v>50</v>
      </c>
      <c r="E2566" s="25" t="s">
        <v>47</v>
      </c>
      <c r="F2566" s="52">
        <v>2</v>
      </c>
      <c r="G2566" s="52">
        <v>3615</v>
      </c>
      <c r="H2566" s="53">
        <f t="shared" si="80"/>
        <v>7230</v>
      </c>
      <c r="I2566" s="1">
        <f t="shared" si="81"/>
        <v>43054</v>
      </c>
      <c r="J2566" s="52">
        <v>4.4000000000000004</v>
      </c>
    </row>
    <row r="2567" spans="1:10" x14ac:dyDescent="0.15">
      <c r="A2567" s="1">
        <v>43054</v>
      </c>
      <c r="B2567" s="24" t="s">
        <v>79</v>
      </c>
      <c r="C2567" s="27">
        <v>0.61844907407407412</v>
      </c>
      <c r="D2567" s="25" t="s">
        <v>50</v>
      </c>
      <c r="E2567" s="25" t="s">
        <v>47</v>
      </c>
      <c r="F2567" s="52">
        <v>1</v>
      </c>
      <c r="G2567" s="52">
        <v>3615</v>
      </c>
      <c r="H2567" s="53">
        <f t="shared" si="80"/>
        <v>3615</v>
      </c>
      <c r="I2567" s="1">
        <f t="shared" si="81"/>
        <v>43054</v>
      </c>
      <c r="J2567" s="52">
        <v>2.2000000000000002</v>
      </c>
    </row>
    <row r="2568" spans="1:10" x14ac:dyDescent="0.15">
      <c r="A2568" s="1">
        <v>43054</v>
      </c>
      <c r="B2568" s="24" t="s">
        <v>79</v>
      </c>
      <c r="C2568" s="27">
        <v>0.61844907407407412</v>
      </c>
      <c r="D2568" s="25" t="s">
        <v>50</v>
      </c>
      <c r="E2568" s="25" t="s">
        <v>47</v>
      </c>
      <c r="F2568" s="52">
        <v>1</v>
      </c>
      <c r="G2568" s="52">
        <v>3615</v>
      </c>
      <c r="H2568" s="53">
        <f t="shared" si="80"/>
        <v>3615</v>
      </c>
      <c r="I2568" s="1">
        <f t="shared" si="81"/>
        <v>43054</v>
      </c>
      <c r="J2568" s="52">
        <v>2.2000000000000002</v>
      </c>
    </row>
    <row r="2569" spans="1:10" x14ac:dyDescent="0.15">
      <c r="A2569" s="1">
        <v>43054</v>
      </c>
      <c r="B2569" s="24" t="s">
        <v>78</v>
      </c>
      <c r="C2569" s="27">
        <v>0.61846064814814816</v>
      </c>
      <c r="D2569" s="25" t="s">
        <v>48</v>
      </c>
      <c r="E2569" s="25" t="s">
        <v>49</v>
      </c>
      <c r="F2569" s="52">
        <v>4</v>
      </c>
      <c r="G2569" s="52">
        <v>15060</v>
      </c>
      <c r="H2569" s="53">
        <f t="shared" si="80"/>
        <v>60240</v>
      </c>
      <c r="I2569" s="1">
        <f t="shared" si="81"/>
        <v>43054</v>
      </c>
      <c r="J2569" s="52">
        <v>19.600000000000001</v>
      </c>
    </row>
    <row r="2570" spans="1:10" x14ac:dyDescent="0.15">
      <c r="A2570" s="1">
        <v>43054</v>
      </c>
      <c r="B2570" s="24" t="s">
        <v>78</v>
      </c>
      <c r="C2570" s="27">
        <v>0.61846064814814816</v>
      </c>
      <c r="D2570" s="25" t="s">
        <v>48</v>
      </c>
      <c r="E2570" s="25" t="s">
        <v>49</v>
      </c>
      <c r="F2570" s="52">
        <v>1</v>
      </c>
      <c r="G2570" s="52">
        <v>15060</v>
      </c>
      <c r="H2570" s="53">
        <f t="shared" si="80"/>
        <v>15060</v>
      </c>
      <c r="I2570" s="1">
        <f t="shared" si="81"/>
        <v>43054</v>
      </c>
      <c r="J2570" s="52">
        <v>4.9000000000000004</v>
      </c>
    </row>
    <row r="2571" spans="1:10" x14ac:dyDescent="0.15">
      <c r="A2571" s="1">
        <v>43054</v>
      </c>
      <c r="B2571" s="24" t="s">
        <v>79</v>
      </c>
      <c r="C2571" s="27">
        <v>0.61846064814814816</v>
      </c>
      <c r="D2571" s="25" t="s">
        <v>50</v>
      </c>
      <c r="E2571" s="25" t="s">
        <v>47</v>
      </c>
      <c r="F2571" s="52">
        <v>1</v>
      </c>
      <c r="G2571" s="52">
        <v>3614</v>
      </c>
      <c r="H2571" s="53">
        <f t="shared" si="80"/>
        <v>3614</v>
      </c>
      <c r="I2571" s="1">
        <f t="shared" si="81"/>
        <v>43054</v>
      </c>
      <c r="J2571" s="52">
        <v>2.2000000000000002</v>
      </c>
    </row>
    <row r="2572" spans="1:10" x14ac:dyDescent="0.15">
      <c r="A2572" s="1">
        <v>43054</v>
      </c>
      <c r="B2572" s="24" t="s">
        <v>78</v>
      </c>
      <c r="C2572" s="27">
        <v>0.6184722222222222</v>
      </c>
      <c r="D2572" s="25" t="s">
        <v>48</v>
      </c>
      <c r="E2572" s="25" t="s">
        <v>49</v>
      </c>
      <c r="F2572" s="52">
        <v>1</v>
      </c>
      <c r="G2572" s="52">
        <v>15060</v>
      </c>
      <c r="H2572" s="53">
        <f t="shared" si="80"/>
        <v>15060</v>
      </c>
      <c r="I2572" s="1">
        <f t="shared" si="81"/>
        <v>43054</v>
      </c>
      <c r="J2572" s="52">
        <v>4.9000000000000004</v>
      </c>
    </row>
    <row r="2573" spans="1:10" x14ac:dyDescent="0.15">
      <c r="A2573" s="1">
        <v>43054</v>
      </c>
      <c r="B2573" s="24" t="s">
        <v>78</v>
      </c>
      <c r="C2573" s="27">
        <v>0.6184722222222222</v>
      </c>
      <c r="D2573" s="25" t="s">
        <v>48</v>
      </c>
      <c r="E2573" s="25" t="s">
        <v>49</v>
      </c>
      <c r="F2573" s="52">
        <v>1</v>
      </c>
      <c r="G2573" s="52">
        <v>15060</v>
      </c>
      <c r="H2573" s="53">
        <f t="shared" si="80"/>
        <v>15060</v>
      </c>
      <c r="I2573" s="1">
        <f t="shared" si="81"/>
        <v>43054</v>
      </c>
      <c r="J2573" s="52">
        <v>4.9000000000000004</v>
      </c>
    </row>
    <row r="2574" spans="1:10" x14ac:dyDescent="0.15">
      <c r="A2574" s="1">
        <v>43054</v>
      </c>
      <c r="B2574" s="24" t="s">
        <v>79</v>
      </c>
      <c r="C2574" s="27">
        <v>0.6184722222222222</v>
      </c>
      <c r="D2574" s="25" t="s">
        <v>50</v>
      </c>
      <c r="E2574" s="25" t="s">
        <v>47</v>
      </c>
      <c r="F2574" s="52">
        <v>5</v>
      </c>
      <c r="G2574" s="52">
        <v>3614</v>
      </c>
      <c r="H2574" s="53">
        <f t="shared" si="80"/>
        <v>18070</v>
      </c>
      <c r="I2574" s="1">
        <f t="shared" si="81"/>
        <v>43054</v>
      </c>
      <c r="J2574" s="52">
        <v>11</v>
      </c>
    </row>
    <row r="2575" spans="1:10" x14ac:dyDescent="0.15">
      <c r="A2575" s="1">
        <v>43054</v>
      </c>
      <c r="B2575" s="24" t="s">
        <v>79</v>
      </c>
      <c r="C2575" s="27">
        <v>0.61848379629629624</v>
      </c>
      <c r="D2575" s="25" t="s">
        <v>50</v>
      </c>
      <c r="E2575" s="25" t="s">
        <v>47</v>
      </c>
      <c r="F2575" s="52">
        <v>5</v>
      </c>
      <c r="G2575" s="52">
        <v>3613</v>
      </c>
      <c r="H2575" s="53">
        <f t="shared" si="80"/>
        <v>18065</v>
      </c>
      <c r="I2575" s="1">
        <f t="shared" si="81"/>
        <v>43054</v>
      </c>
      <c r="J2575" s="52">
        <v>11</v>
      </c>
    </row>
    <row r="2576" spans="1:10" x14ac:dyDescent="0.15">
      <c r="A2576" s="1">
        <v>43054</v>
      </c>
      <c r="B2576" s="24" t="s">
        <v>79</v>
      </c>
      <c r="C2576" s="27">
        <v>0.61849537037037039</v>
      </c>
      <c r="D2576" s="25" t="s">
        <v>50</v>
      </c>
      <c r="E2576" s="25" t="s">
        <v>47</v>
      </c>
      <c r="F2576" s="52">
        <v>5</v>
      </c>
      <c r="G2576" s="52">
        <v>3613</v>
      </c>
      <c r="H2576" s="53">
        <f t="shared" si="80"/>
        <v>18065</v>
      </c>
      <c r="I2576" s="1">
        <f t="shared" si="81"/>
        <v>43054</v>
      </c>
      <c r="J2576" s="52">
        <v>11</v>
      </c>
    </row>
    <row r="2577" spans="1:10" x14ac:dyDescent="0.15">
      <c r="A2577" s="1">
        <v>43054</v>
      </c>
      <c r="B2577" s="24" t="s">
        <v>78</v>
      </c>
      <c r="C2577" s="27">
        <v>0.62165509259259266</v>
      </c>
      <c r="D2577" s="25" t="s">
        <v>48</v>
      </c>
      <c r="E2577" s="25" t="s">
        <v>49</v>
      </c>
      <c r="F2577" s="52">
        <v>3</v>
      </c>
      <c r="G2577" s="52">
        <v>15040</v>
      </c>
      <c r="H2577" s="53">
        <f t="shared" si="80"/>
        <v>45120</v>
      </c>
      <c r="I2577" s="1">
        <f t="shared" si="81"/>
        <v>43054</v>
      </c>
      <c r="J2577" s="52">
        <v>14.7</v>
      </c>
    </row>
    <row r="2578" spans="1:10" x14ac:dyDescent="0.15">
      <c r="A2578" s="1">
        <v>43055</v>
      </c>
      <c r="B2578" s="24" t="s">
        <v>79</v>
      </c>
      <c r="C2578" s="27">
        <v>0.61609953703703701</v>
      </c>
      <c r="D2578" s="25" t="s">
        <v>50</v>
      </c>
      <c r="E2578" s="25" t="s">
        <v>47</v>
      </c>
      <c r="F2578" s="52">
        <v>1</v>
      </c>
      <c r="G2578" s="52">
        <v>3625</v>
      </c>
      <c r="H2578" s="53">
        <f t="shared" si="80"/>
        <v>3625</v>
      </c>
      <c r="I2578" s="1">
        <f t="shared" si="81"/>
        <v>43055</v>
      </c>
      <c r="J2578" s="52">
        <v>2.2000000000000002</v>
      </c>
    </row>
    <row r="2579" spans="1:10" x14ac:dyDescent="0.15">
      <c r="A2579" s="1">
        <v>43055</v>
      </c>
      <c r="B2579" s="24" t="s">
        <v>79</v>
      </c>
      <c r="C2579" s="27">
        <v>0.61611111111111116</v>
      </c>
      <c r="D2579" s="25" t="s">
        <v>50</v>
      </c>
      <c r="E2579" s="25" t="s">
        <v>47</v>
      </c>
      <c r="F2579" s="52">
        <v>1</v>
      </c>
      <c r="G2579" s="52">
        <v>3625</v>
      </c>
      <c r="H2579" s="53">
        <f t="shared" si="80"/>
        <v>3625</v>
      </c>
      <c r="I2579" s="1">
        <f t="shared" si="81"/>
        <v>43055</v>
      </c>
      <c r="J2579" s="52">
        <v>2.2000000000000002</v>
      </c>
    </row>
    <row r="2580" spans="1:10" x14ac:dyDescent="0.15">
      <c r="A2580" s="1">
        <v>43055</v>
      </c>
      <c r="B2580" s="24" t="s">
        <v>79</v>
      </c>
      <c r="C2580" s="27">
        <v>0.6161226851851852</v>
      </c>
      <c r="D2580" s="25" t="s">
        <v>50</v>
      </c>
      <c r="E2580" s="25" t="s">
        <v>47</v>
      </c>
      <c r="F2580" s="52">
        <v>1</v>
      </c>
      <c r="G2580" s="52">
        <v>3625</v>
      </c>
      <c r="H2580" s="53">
        <f t="shared" si="80"/>
        <v>3625</v>
      </c>
      <c r="I2580" s="1">
        <f t="shared" si="81"/>
        <v>43055</v>
      </c>
      <c r="J2580" s="52">
        <v>2.2000000000000002</v>
      </c>
    </row>
    <row r="2581" spans="1:10" x14ac:dyDescent="0.15">
      <c r="A2581" s="1">
        <v>43055</v>
      </c>
      <c r="B2581" s="24" t="s">
        <v>79</v>
      </c>
      <c r="C2581" s="27">
        <v>0.6162037037037037</v>
      </c>
      <c r="D2581" s="25" t="s">
        <v>50</v>
      </c>
      <c r="E2581" s="25" t="s">
        <v>47</v>
      </c>
      <c r="F2581" s="52">
        <v>4</v>
      </c>
      <c r="G2581" s="52">
        <v>3626</v>
      </c>
      <c r="H2581" s="53">
        <f t="shared" si="80"/>
        <v>14504</v>
      </c>
      <c r="I2581" s="1">
        <f t="shared" si="81"/>
        <v>43055</v>
      </c>
      <c r="J2581" s="52">
        <v>8.8000000000000007</v>
      </c>
    </row>
    <row r="2582" spans="1:10" x14ac:dyDescent="0.15">
      <c r="A2582" s="1">
        <v>43055</v>
      </c>
      <c r="B2582" s="24" t="s">
        <v>79</v>
      </c>
      <c r="C2582" s="27">
        <v>0.61621527777777774</v>
      </c>
      <c r="D2582" s="25" t="s">
        <v>50</v>
      </c>
      <c r="E2582" s="25" t="s">
        <v>47</v>
      </c>
      <c r="F2582" s="52">
        <v>5</v>
      </c>
      <c r="G2582" s="52">
        <v>3625</v>
      </c>
      <c r="H2582" s="53">
        <f t="shared" si="80"/>
        <v>18125</v>
      </c>
      <c r="I2582" s="1">
        <f t="shared" si="81"/>
        <v>43055</v>
      </c>
      <c r="J2582" s="52">
        <v>11</v>
      </c>
    </row>
    <row r="2583" spans="1:10" x14ac:dyDescent="0.15">
      <c r="A2583" s="1">
        <v>43055</v>
      </c>
      <c r="B2583" s="24" t="s">
        <v>79</v>
      </c>
      <c r="C2583" s="27">
        <v>0.61622685185185189</v>
      </c>
      <c r="D2583" s="25" t="s">
        <v>50</v>
      </c>
      <c r="E2583" s="25" t="s">
        <v>47</v>
      </c>
      <c r="F2583" s="52">
        <v>5</v>
      </c>
      <c r="G2583" s="52">
        <v>3625</v>
      </c>
      <c r="H2583" s="53">
        <f t="shared" si="80"/>
        <v>18125</v>
      </c>
      <c r="I2583" s="1">
        <f t="shared" si="81"/>
        <v>43055</v>
      </c>
      <c r="J2583" s="52">
        <v>11</v>
      </c>
    </row>
    <row r="2584" spans="1:10" x14ac:dyDescent="0.15">
      <c r="A2584" s="1">
        <v>43055</v>
      </c>
      <c r="B2584" s="24" t="s">
        <v>79</v>
      </c>
      <c r="C2584" s="27">
        <v>0.61623842592592593</v>
      </c>
      <c r="D2584" s="25" t="s">
        <v>50</v>
      </c>
      <c r="E2584" s="25" t="s">
        <v>47</v>
      </c>
      <c r="F2584" s="52">
        <v>4</v>
      </c>
      <c r="G2584" s="52">
        <v>3625</v>
      </c>
      <c r="H2584" s="53">
        <f t="shared" si="80"/>
        <v>14500</v>
      </c>
      <c r="I2584" s="1">
        <f t="shared" si="81"/>
        <v>43055</v>
      </c>
      <c r="J2584" s="52">
        <v>8.8000000000000007</v>
      </c>
    </row>
    <row r="2585" spans="1:10" x14ac:dyDescent="0.15">
      <c r="A2585" s="1">
        <v>43055</v>
      </c>
      <c r="B2585" s="24" t="s">
        <v>78</v>
      </c>
      <c r="C2585" s="27">
        <v>0.62263888888888885</v>
      </c>
      <c r="D2585" s="25" t="s">
        <v>48</v>
      </c>
      <c r="E2585" s="25" t="s">
        <v>49</v>
      </c>
      <c r="F2585" s="52">
        <v>1</v>
      </c>
      <c r="G2585" s="52">
        <v>15035</v>
      </c>
      <c r="H2585" s="53">
        <f t="shared" si="80"/>
        <v>15035</v>
      </c>
      <c r="I2585" s="1">
        <f t="shared" si="81"/>
        <v>43055</v>
      </c>
      <c r="J2585" s="52">
        <v>4.9000000000000004</v>
      </c>
    </row>
    <row r="2586" spans="1:10" x14ac:dyDescent="0.15">
      <c r="A2586" s="1">
        <v>43055</v>
      </c>
      <c r="B2586" s="24" t="s">
        <v>78</v>
      </c>
      <c r="C2586" s="27">
        <v>0.62263888888888885</v>
      </c>
      <c r="D2586" s="25" t="s">
        <v>48</v>
      </c>
      <c r="E2586" s="25" t="s">
        <v>49</v>
      </c>
      <c r="F2586" s="52">
        <v>2</v>
      </c>
      <c r="G2586" s="52">
        <v>15035</v>
      </c>
      <c r="H2586" s="53">
        <f t="shared" si="80"/>
        <v>30070</v>
      </c>
      <c r="I2586" s="1">
        <f t="shared" si="81"/>
        <v>43055</v>
      </c>
      <c r="J2586" s="52">
        <v>9.8000000000000007</v>
      </c>
    </row>
    <row r="2587" spans="1:10" x14ac:dyDescent="0.15">
      <c r="A2587" s="1">
        <v>43056</v>
      </c>
      <c r="B2587" s="24" t="s">
        <v>79</v>
      </c>
      <c r="C2587" s="27">
        <v>0.43751157407407404</v>
      </c>
      <c r="D2587" s="25" t="s">
        <v>48</v>
      </c>
      <c r="E2587" s="25" t="s">
        <v>49</v>
      </c>
      <c r="F2587" s="52">
        <v>1</v>
      </c>
      <c r="G2587" s="52">
        <v>3613</v>
      </c>
      <c r="H2587" s="53">
        <f t="shared" si="80"/>
        <v>3613</v>
      </c>
      <c r="I2587" s="1">
        <f t="shared" si="81"/>
        <v>43056</v>
      </c>
      <c r="J2587" s="52">
        <v>2.2000000000000002</v>
      </c>
    </row>
    <row r="2588" spans="1:10" x14ac:dyDescent="0.15">
      <c r="A2588" s="1">
        <v>43056</v>
      </c>
      <c r="B2588" s="24" t="s">
        <v>79</v>
      </c>
      <c r="C2588" s="27">
        <v>0.43751157407407404</v>
      </c>
      <c r="D2588" s="25" t="s">
        <v>48</v>
      </c>
      <c r="E2588" s="25" t="s">
        <v>49</v>
      </c>
      <c r="F2588" s="52">
        <v>1</v>
      </c>
      <c r="G2588" s="52">
        <v>3613</v>
      </c>
      <c r="H2588" s="53">
        <f t="shared" si="80"/>
        <v>3613</v>
      </c>
      <c r="I2588" s="1">
        <f t="shared" si="81"/>
        <v>43056</v>
      </c>
      <c r="J2588" s="52">
        <v>2.2000000000000002</v>
      </c>
    </row>
    <row r="2589" spans="1:10" x14ac:dyDescent="0.15">
      <c r="A2589" s="1">
        <v>43056</v>
      </c>
      <c r="B2589" s="24" t="s">
        <v>79</v>
      </c>
      <c r="C2589" s="27">
        <v>0.43751157407407404</v>
      </c>
      <c r="D2589" s="25" t="s">
        <v>48</v>
      </c>
      <c r="E2589" s="25" t="s">
        <v>49</v>
      </c>
      <c r="F2589" s="52">
        <v>1</v>
      </c>
      <c r="G2589" s="52">
        <v>3613</v>
      </c>
      <c r="H2589" s="53">
        <f t="shared" si="80"/>
        <v>3613</v>
      </c>
      <c r="I2589" s="1">
        <f t="shared" si="81"/>
        <v>43056</v>
      </c>
      <c r="J2589" s="52">
        <v>2.2000000000000002</v>
      </c>
    </row>
    <row r="2590" spans="1:10" x14ac:dyDescent="0.15">
      <c r="A2590" s="1">
        <v>43056</v>
      </c>
      <c r="B2590" s="24" t="s">
        <v>79</v>
      </c>
      <c r="C2590" s="27">
        <v>0.43751157407407404</v>
      </c>
      <c r="D2590" s="25" t="s">
        <v>48</v>
      </c>
      <c r="E2590" s="25" t="s">
        <v>49</v>
      </c>
      <c r="F2590" s="52">
        <v>1</v>
      </c>
      <c r="G2590" s="52">
        <v>3613</v>
      </c>
      <c r="H2590" s="53">
        <f t="shared" si="80"/>
        <v>3613</v>
      </c>
      <c r="I2590" s="1">
        <f t="shared" si="81"/>
        <v>43056</v>
      </c>
      <c r="J2590" s="52">
        <v>2.2000000000000002</v>
      </c>
    </row>
    <row r="2591" spans="1:10" x14ac:dyDescent="0.15">
      <c r="A2591" s="1">
        <v>43056</v>
      </c>
      <c r="B2591" s="24" t="s">
        <v>79</v>
      </c>
      <c r="C2591" s="27">
        <v>0.43751157407407404</v>
      </c>
      <c r="D2591" s="25" t="s">
        <v>48</v>
      </c>
      <c r="E2591" s="25" t="s">
        <v>49</v>
      </c>
      <c r="F2591" s="52">
        <v>1</v>
      </c>
      <c r="G2591" s="52">
        <v>3613</v>
      </c>
      <c r="H2591" s="53">
        <f t="shared" si="80"/>
        <v>3613</v>
      </c>
      <c r="I2591" s="1">
        <f t="shared" si="81"/>
        <v>43056</v>
      </c>
      <c r="J2591" s="52">
        <v>2.2000000000000002</v>
      </c>
    </row>
    <row r="2592" spans="1:10" x14ac:dyDescent="0.15">
      <c r="A2592" s="1">
        <v>43056</v>
      </c>
      <c r="B2592" s="24" t="s">
        <v>79</v>
      </c>
      <c r="C2592" s="27">
        <v>0.43752314814814813</v>
      </c>
      <c r="D2592" s="25" t="s">
        <v>48</v>
      </c>
      <c r="E2592" s="25" t="s">
        <v>49</v>
      </c>
      <c r="F2592" s="52">
        <v>3</v>
      </c>
      <c r="G2592" s="52">
        <v>3613</v>
      </c>
      <c r="H2592" s="53">
        <f t="shared" si="80"/>
        <v>10839</v>
      </c>
      <c r="I2592" s="1">
        <f t="shared" si="81"/>
        <v>43056</v>
      </c>
      <c r="J2592" s="52">
        <v>6.6</v>
      </c>
    </row>
    <row r="2593" spans="1:10" x14ac:dyDescent="0.15">
      <c r="A2593" s="1">
        <v>43056</v>
      </c>
      <c r="B2593" s="24" t="s">
        <v>79</v>
      </c>
      <c r="C2593" s="27">
        <v>0.43752314814814813</v>
      </c>
      <c r="D2593" s="25" t="s">
        <v>48</v>
      </c>
      <c r="E2593" s="25" t="s">
        <v>49</v>
      </c>
      <c r="F2593" s="52">
        <v>2</v>
      </c>
      <c r="G2593" s="52">
        <v>3613</v>
      </c>
      <c r="H2593" s="53">
        <f t="shared" si="80"/>
        <v>7226</v>
      </c>
      <c r="I2593" s="1">
        <f t="shared" si="81"/>
        <v>43056</v>
      </c>
      <c r="J2593" s="52">
        <v>4.4000000000000004</v>
      </c>
    </row>
    <row r="2594" spans="1:10" x14ac:dyDescent="0.15">
      <c r="A2594" s="1">
        <v>43056</v>
      </c>
      <c r="B2594" s="24" t="s">
        <v>79</v>
      </c>
      <c r="C2594" s="27">
        <v>0.47310185185185188</v>
      </c>
      <c r="D2594" s="25" t="s">
        <v>48</v>
      </c>
      <c r="E2594" s="25" t="s">
        <v>49</v>
      </c>
      <c r="F2594" s="52">
        <v>4</v>
      </c>
      <c r="G2594" s="52">
        <v>3613</v>
      </c>
      <c r="H2594" s="53">
        <f t="shared" si="80"/>
        <v>14452</v>
      </c>
      <c r="I2594" s="1">
        <f t="shared" si="81"/>
        <v>43056</v>
      </c>
      <c r="J2594" s="52">
        <v>8.8000000000000007</v>
      </c>
    </row>
    <row r="2595" spans="1:10" x14ac:dyDescent="0.15">
      <c r="A2595" s="1">
        <v>43056</v>
      </c>
      <c r="B2595" s="24" t="s">
        <v>79</v>
      </c>
      <c r="C2595" s="27">
        <v>0.47310185185185188</v>
      </c>
      <c r="D2595" s="25" t="s">
        <v>48</v>
      </c>
      <c r="E2595" s="25" t="s">
        <v>49</v>
      </c>
      <c r="F2595" s="52">
        <v>1</v>
      </c>
      <c r="G2595" s="52">
        <v>3613</v>
      </c>
      <c r="H2595" s="53">
        <f t="shared" si="80"/>
        <v>3613</v>
      </c>
      <c r="I2595" s="1">
        <f t="shared" si="81"/>
        <v>43056</v>
      </c>
      <c r="J2595" s="52">
        <v>2.2000000000000002</v>
      </c>
    </row>
    <row r="2596" spans="1:10" x14ac:dyDescent="0.15">
      <c r="A2596" s="1">
        <v>43056</v>
      </c>
      <c r="B2596" s="24" t="s">
        <v>79</v>
      </c>
      <c r="C2596" s="27">
        <v>0.61214120370370373</v>
      </c>
      <c r="D2596" s="25" t="s">
        <v>50</v>
      </c>
      <c r="E2596" s="25" t="s">
        <v>47</v>
      </c>
      <c r="F2596" s="52">
        <v>1</v>
      </c>
      <c r="G2596" s="52">
        <v>3622</v>
      </c>
      <c r="H2596" s="53">
        <f t="shared" si="80"/>
        <v>3622</v>
      </c>
      <c r="I2596" s="1">
        <f t="shared" si="81"/>
        <v>43056</v>
      </c>
      <c r="J2596" s="52">
        <v>2.2000000000000002</v>
      </c>
    </row>
    <row r="2597" spans="1:10" x14ac:dyDescent="0.15">
      <c r="A2597" s="1">
        <v>43056</v>
      </c>
      <c r="B2597" s="24" t="s">
        <v>79</v>
      </c>
      <c r="C2597" s="27">
        <v>0.61214120370370373</v>
      </c>
      <c r="D2597" s="25" t="s">
        <v>50</v>
      </c>
      <c r="E2597" s="25" t="s">
        <v>47</v>
      </c>
      <c r="F2597" s="52">
        <v>1</v>
      </c>
      <c r="G2597" s="52">
        <v>3622</v>
      </c>
      <c r="H2597" s="53">
        <f t="shared" si="80"/>
        <v>3622</v>
      </c>
      <c r="I2597" s="1">
        <f t="shared" si="81"/>
        <v>43056</v>
      </c>
      <c r="J2597" s="52">
        <v>2.2000000000000002</v>
      </c>
    </row>
    <row r="2598" spans="1:10" x14ac:dyDescent="0.15">
      <c r="A2598" s="1">
        <v>43056</v>
      </c>
      <c r="B2598" s="24" t="s">
        <v>79</v>
      </c>
      <c r="C2598" s="27">
        <v>0.61214120370370373</v>
      </c>
      <c r="D2598" s="25" t="s">
        <v>50</v>
      </c>
      <c r="E2598" s="25" t="s">
        <v>47</v>
      </c>
      <c r="F2598" s="52">
        <v>1</v>
      </c>
      <c r="G2598" s="52">
        <v>3622</v>
      </c>
      <c r="H2598" s="53">
        <f t="shared" si="80"/>
        <v>3622</v>
      </c>
      <c r="I2598" s="1">
        <f t="shared" si="81"/>
        <v>43056</v>
      </c>
      <c r="J2598" s="52">
        <v>2.2000000000000002</v>
      </c>
    </row>
    <row r="2599" spans="1:10" x14ac:dyDescent="0.15">
      <c r="A2599" s="1">
        <v>43056</v>
      </c>
      <c r="B2599" s="24" t="s">
        <v>79</v>
      </c>
      <c r="C2599" s="27">
        <v>0.61214120370370373</v>
      </c>
      <c r="D2599" s="25" t="s">
        <v>50</v>
      </c>
      <c r="E2599" s="25" t="s">
        <v>47</v>
      </c>
      <c r="F2599" s="52">
        <v>1</v>
      </c>
      <c r="G2599" s="52">
        <v>3622</v>
      </c>
      <c r="H2599" s="53">
        <f t="shared" si="80"/>
        <v>3622</v>
      </c>
      <c r="I2599" s="1">
        <f t="shared" si="81"/>
        <v>43056</v>
      </c>
      <c r="J2599" s="52">
        <v>2.2000000000000002</v>
      </c>
    </row>
    <row r="2600" spans="1:10" x14ac:dyDescent="0.15">
      <c r="A2600" s="1">
        <v>43056</v>
      </c>
      <c r="B2600" s="24" t="s">
        <v>79</v>
      </c>
      <c r="C2600" s="27">
        <v>0.61214120370370373</v>
      </c>
      <c r="D2600" s="25" t="s">
        <v>50</v>
      </c>
      <c r="E2600" s="25" t="s">
        <v>47</v>
      </c>
      <c r="F2600" s="52">
        <v>1</v>
      </c>
      <c r="G2600" s="52">
        <v>3622</v>
      </c>
      <c r="H2600" s="53">
        <f t="shared" si="80"/>
        <v>3622</v>
      </c>
      <c r="I2600" s="1">
        <f t="shared" si="81"/>
        <v>43056</v>
      </c>
      <c r="J2600" s="52">
        <v>2.2000000000000002</v>
      </c>
    </row>
    <row r="2601" spans="1:10" x14ac:dyDescent="0.15">
      <c r="A2601" s="1">
        <v>43056</v>
      </c>
      <c r="B2601" s="24" t="s">
        <v>79</v>
      </c>
      <c r="C2601" s="27">
        <v>0.61215277777777777</v>
      </c>
      <c r="D2601" s="25" t="s">
        <v>50</v>
      </c>
      <c r="E2601" s="25" t="s">
        <v>47</v>
      </c>
      <c r="F2601" s="52">
        <v>1</v>
      </c>
      <c r="G2601" s="52">
        <v>3622</v>
      </c>
      <c r="H2601" s="53">
        <f t="shared" si="80"/>
        <v>3622</v>
      </c>
      <c r="I2601" s="1">
        <f t="shared" si="81"/>
        <v>43056</v>
      </c>
      <c r="J2601" s="52">
        <v>2.2000000000000002</v>
      </c>
    </row>
    <row r="2602" spans="1:10" x14ac:dyDescent="0.15">
      <c r="A2602" s="1">
        <v>43056</v>
      </c>
      <c r="B2602" s="24" t="s">
        <v>79</v>
      </c>
      <c r="C2602" s="27">
        <v>0.61215277777777777</v>
      </c>
      <c r="D2602" s="25" t="s">
        <v>50</v>
      </c>
      <c r="E2602" s="25" t="s">
        <v>47</v>
      </c>
      <c r="F2602" s="52">
        <v>2</v>
      </c>
      <c r="G2602" s="52">
        <v>3622</v>
      </c>
      <c r="H2602" s="53">
        <f t="shared" si="80"/>
        <v>7244</v>
      </c>
      <c r="I2602" s="1">
        <f t="shared" si="81"/>
        <v>43056</v>
      </c>
      <c r="J2602" s="52">
        <v>4.4000000000000004</v>
      </c>
    </row>
    <row r="2603" spans="1:10" x14ac:dyDescent="0.15">
      <c r="A2603" s="1">
        <v>43056</v>
      </c>
      <c r="B2603" s="24" t="s">
        <v>79</v>
      </c>
      <c r="C2603" s="27">
        <v>0.61215277777777777</v>
      </c>
      <c r="D2603" s="25" t="s">
        <v>50</v>
      </c>
      <c r="E2603" s="25" t="s">
        <v>47</v>
      </c>
      <c r="F2603" s="52">
        <v>2</v>
      </c>
      <c r="G2603" s="52">
        <v>3622</v>
      </c>
      <c r="H2603" s="53">
        <f t="shared" si="80"/>
        <v>7244</v>
      </c>
      <c r="I2603" s="1">
        <f t="shared" si="81"/>
        <v>43056</v>
      </c>
      <c r="J2603" s="52">
        <v>4.4000000000000004</v>
      </c>
    </row>
    <row r="2604" spans="1:10" x14ac:dyDescent="0.15">
      <c r="A2604" s="1">
        <v>43056</v>
      </c>
      <c r="B2604" s="24" t="s">
        <v>79</v>
      </c>
      <c r="C2604" s="27">
        <v>0.61216435185185192</v>
      </c>
      <c r="D2604" s="25" t="s">
        <v>50</v>
      </c>
      <c r="E2604" s="25" t="s">
        <v>47</v>
      </c>
      <c r="F2604" s="52">
        <v>1</v>
      </c>
      <c r="G2604" s="52">
        <v>3622</v>
      </c>
      <c r="H2604" s="53">
        <f t="shared" si="80"/>
        <v>3622</v>
      </c>
      <c r="I2604" s="1">
        <f t="shared" si="81"/>
        <v>43056</v>
      </c>
      <c r="J2604" s="52">
        <v>2.2000000000000002</v>
      </c>
    </row>
    <row r="2605" spans="1:10" x14ac:dyDescent="0.15">
      <c r="A2605" s="1">
        <v>43056</v>
      </c>
      <c r="B2605" s="24" t="s">
        <v>79</v>
      </c>
      <c r="C2605" s="27">
        <v>0.61216435185185192</v>
      </c>
      <c r="D2605" s="25" t="s">
        <v>50</v>
      </c>
      <c r="E2605" s="25" t="s">
        <v>47</v>
      </c>
      <c r="F2605" s="52">
        <v>1</v>
      </c>
      <c r="G2605" s="52">
        <v>3622</v>
      </c>
      <c r="H2605" s="53">
        <f t="shared" si="80"/>
        <v>3622</v>
      </c>
      <c r="I2605" s="1">
        <f t="shared" si="81"/>
        <v>43056</v>
      </c>
      <c r="J2605" s="52">
        <v>2.2000000000000002</v>
      </c>
    </row>
    <row r="2606" spans="1:10" x14ac:dyDescent="0.15">
      <c r="A2606" s="1">
        <v>43056</v>
      </c>
      <c r="B2606" s="24" t="s">
        <v>79</v>
      </c>
      <c r="C2606" s="27">
        <v>0.61216435185185192</v>
      </c>
      <c r="D2606" s="25" t="s">
        <v>50</v>
      </c>
      <c r="E2606" s="25" t="s">
        <v>47</v>
      </c>
      <c r="F2606" s="52">
        <v>3</v>
      </c>
      <c r="G2606" s="52">
        <v>3622</v>
      </c>
      <c r="H2606" s="53">
        <f t="shared" si="80"/>
        <v>10866</v>
      </c>
      <c r="I2606" s="1">
        <f t="shared" si="81"/>
        <v>43056</v>
      </c>
      <c r="J2606" s="52">
        <v>6.6</v>
      </c>
    </row>
    <row r="2607" spans="1:10" x14ac:dyDescent="0.15">
      <c r="A2607" s="1">
        <v>43056</v>
      </c>
      <c r="B2607" s="24" t="s">
        <v>79</v>
      </c>
      <c r="C2607" s="27">
        <v>0.61217592592592596</v>
      </c>
      <c r="D2607" s="25" t="s">
        <v>50</v>
      </c>
      <c r="E2607" s="25" t="s">
        <v>47</v>
      </c>
      <c r="F2607" s="52">
        <v>5</v>
      </c>
      <c r="G2607" s="52">
        <v>3622</v>
      </c>
      <c r="H2607" s="53">
        <f t="shared" si="80"/>
        <v>18110</v>
      </c>
      <c r="I2607" s="1">
        <f t="shared" si="81"/>
        <v>43056</v>
      </c>
      <c r="J2607" s="52">
        <v>11</v>
      </c>
    </row>
    <row r="2608" spans="1:10" x14ac:dyDescent="0.15">
      <c r="A2608" s="1">
        <v>43056</v>
      </c>
      <c r="B2608" s="24" t="s">
        <v>79</v>
      </c>
      <c r="C2608" s="27">
        <v>0.61219907407407403</v>
      </c>
      <c r="D2608" s="25" t="s">
        <v>50</v>
      </c>
      <c r="E2608" s="25" t="s">
        <v>47</v>
      </c>
      <c r="F2608" s="52">
        <v>5</v>
      </c>
      <c r="G2608" s="52">
        <v>3622</v>
      </c>
      <c r="H2608" s="53">
        <f t="shared" si="80"/>
        <v>18110</v>
      </c>
      <c r="I2608" s="1">
        <f t="shared" si="81"/>
        <v>43056</v>
      </c>
      <c r="J2608" s="52">
        <v>11</v>
      </c>
    </row>
    <row r="2609" spans="1:10" x14ac:dyDescent="0.15">
      <c r="A2609" s="1">
        <v>43056</v>
      </c>
      <c r="B2609" s="24" t="s">
        <v>78</v>
      </c>
      <c r="C2609" s="27">
        <v>0.62331018518518522</v>
      </c>
      <c r="D2609" s="25" t="s">
        <v>48</v>
      </c>
      <c r="E2609" s="25" t="s">
        <v>49</v>
      </c>
      <c r="F2609" s="52">
        <v>4</v>
      </c>
      <c r="G2609" s="52">
        <v>15030</v>
      </c>
      <c r="H2609" s="53">
        <f t="shared" si="80"/>
        <v>60120</v>
      </c>
      <c r="I2609" s="1">
        <f t="shared" si="81"/>
        <v>43056</v>
      </c>
      <c r="J2609" s="52">
        <v>19.600000000000001</v>
      </c>
    </row>
    <row r="2610" spans="1:10" x14ac:dyDescent="0.15">
      <c r="A2610" s="1">
        <v>43056</v>
      </c>
      <c r="B2610" s="24" t="s">
        <v>79</v>
      </c>
      <c r="C2610" s="27">
        <v>0.62331018518518522</v>
      </c>
      <c r="D2610" s="25" t="s">
        <v>50</v>
      </c>
      <c r="E2610" s="25" t="s">
        <v>47</v>
      </c>
      <c r="F2610" s="52">
        <v>2</v>
      </c>
      <c r="G2610" s="52">
        <v>3620</v>
      </c>
      <c r="H2610" s="53">
        <f t="shared" si="80"/>
        <v>7240</v>
      </c>
      <c r="I2610" s="1">
        <f t="shared" si="81"/>
        <v>43056</v>
      </c>
      <c r="J2610" s="52">
        <v>4.4000000000000004</v>
      </c>
    </row>
    <row r="2611" spans="1:10" x14ac:dyDescent="0.15">
      <c r="A2611" s="1">
        <v>43056</v>
      </c>
      <c r="B2611" s="24" t="s">
        <v>79</v>
      </c>
      <c r="C2611" s="27">
        <v>0.62332175925925926</v>
      </c>
      <c r="D2611" s="25" t="s">
        <v>50</v>
      </c>
      <c r="E2611" s="25" t="s">
        <v>47</v>
      </c>
      <c r="F2611" s="52">
        <v>3</v>
      </c>
      <c r="G2611" s="52">
        <v>3620</v>
      </c>
      <c r="H2611" s="53">
        <f t="shared" si="80"/>
        <v>10860</v>
      </c>
      <c r="I2611" s="1">
        <f t="shared" si="81"/>
        <v>43056</v>
      </c>
      <c r="J2611" s="52">
        <v>6.6</v>
      </c>
    </row>
    <row r="2612" spans="1:10" x14ac:dyDescent="0.15">
      <c r="A2612" s="1">
        <v>43056</v>
      </c>
      <c r="B2612" s="24" t="s">
        <v>79</v>
      </c>
      <c r="C2612" s="27">
        <v>0.62334490740740744</v>
      </c>
      <c r="D2612" s="25" t="s">
        <v>50</v>
      </c>
      <c r="E2612" s="25" t="s">
        <v>47</v>
      </c>
      <c r="F2612" s="52">
        <v>2</v>
      </c>
      <c r="G2612" s="52">
        <v>3620</v>
      </c>
      <c r="H2612" s="53">
        <f t="shared" si="80"/>
        <v>7240</v>
      </c>
      <c r="I2612" s="1">
        <f t="shared" si="81"/>
        <v>43056</v>
      </c>
      <c r="J2612" s="52">
        <v>4.4000000000000004</v>
      </c>
    </row>
    <row r="2613" spans="1:10" x14ac:dyDescent="0.15">
      <c r="A2613" s="1">
        <v>43056</v>
      </c>
      <c r="B2613" s="24" t="s">
        <v>79</v>
      </c>
      <c r="C2613" s="27">
        <v>0.62336805555555552</v>
      </c>
      <c r="D2613" s="25" t="s">
        <v>50</v>
      </c>
      <c r="E2613" s="25" t="s">
        <v>47</v>
      </c>
      <c r="F2613" s="52">
        <v>2</v>
      </c>
      <c r="G2613" s="52">
        <v>3620</v>
      </c>
      <c r="H2613" s="53">
        <f t="shared" si="80"/>
        <v>7240</v>
      </c>
      <c r="I2613" s="1">
        <f t="shared" si="81"/>
        <v>43056</v>
      </c>
      <c r="J2613" s="52">
        <v>4.4000000000000004</v>
      </c>
    </row>
    <row r="2614" spans="1:10" x14ac:dyDescent="0.15">
      <c r="A2614" s="1">
        <v>43056</v>
      </c>
      <c r="B2614" s="24" t="s">
        <v>79</v>
      </c>
      <c r="C2614" s="27">
        <v>0.62337962962962956</v>
      </c>
      <c r="D2614" s="25" t="s">
        <v>50</v>
      </c>
      <c r="E2614" s="25" t="s">
        <v>47</v>
      </c>
      <c r="F2614" s="52">
        <v>2</v>
      </c>
      <c r="G2614" s="52">
        <v>3620</v>
      </c>
      <c r="H2614" s="53">
        <f t="shared" si="80"/>
        <v>7240</v>
      </c>
      <c r="I2614" s="1">
        <f t="shared" si="81"/>
        <v>43056</v>
      </c>
      <c r="J2614" s="52">
        <v>4.4000000000000004</v>
      </c>
    </row>
    <row r="2615" spans="1:10" x14ac:dyDescent="0.15">
      <c r="A2615" s="1">
        <v>43059</v>
      </c>
      <c r="B2615" s="24" t="s">
        <v>79</v>
      </c>
      <c r="C2615" s="27">
        <v>0.61908564814814815</v>
      </c>
      <c r="D2615" s="25" t="s">
        <v>50</v>
      </c>
      <c r="E2615" s="25" t="s">
        <v>47</v>
      </c>
      <c r="F2615" s="52">
        <v>5</v>
      </c>
      <c r="G2615" s="52">
        <v>3634</v>
      </c>
      <c r="H2615" s="53">
        <f t="shared" si="80"/>
        <v>18170</v>
      </c>
      <c r="I2615" s="1">
        <f t="shared" si="81"/>
        <v>43059</v>
      </c>
      <c r="J2615" s="52">
        <v>11</v>
      </c>
    </row>
    <row r="2616" spans="1:10" x14ac:dyDescent="0.15">
      <c r="A2616" s="1">
        <v>43059</v>
      </c>
      <c r="B2616" s="24" t="s">
        <v>79</v>
      </c>
      <c r="C2616" s="27">
        <v>0.61909722222222219</v>
      </c>
      <c r="D2616" s="25" t="s">
        <v>50</v>
      </c>
      <c r="E2616" s="25" t="s">
        <v>47</v>
      </c>
      <c r="F2616" s="52">
        <v>5</v>
      </c>
      <c r="G2616" s="52">
        <v>3634</v>
      </c>
      <c r="H2616" s="53">
        <f t="shared" si="80"/>
        <v>18170</v>
      </c>
      <c r="I2616" s="1">
        <f t="shared" si="81"/>
        <v>43059</v>
      </c>
      <c r="J2616" s="52">
        <v>11</v>
      </c>
    </row>
    <row r="2617" spans="1:10" x14ac:dyDescent="0.15">
      <c r="A2617" s="1">
        <v>43059</v>
      </c>
      <c r="B2617" s="24" t="s">
        <v>79</v>
      </c>
      <c r="C2617" s="27">
        <v>0.61910879629629634</v>
      </c>
      <c r="D2617" s="25" t="s">
        <v>50</v>
      </c>
      <c r="E2617" s="25" t="s">
        <v>47</v>
      </c>
      <c r="F2617" s="52">
        <v>5</v>
      </c>
      <c r="G2617" s="52">
        <v>3635</v>
      </c>
      <c r="H2617" s="53">
        <f t="shared" si="80"/>
        <v>18175</v>
      </c>
      <c r="I2617" s="1">
        <f t="shared" si="81"/>
        <v>43059</v>
      </c>
      <c r="J2617" s="52">
        <v>11</v>
      </c>
    </row>
    <row r="2618" spans="1:10" x14ac:dyDescent="0.15">
      <c r="A2618" s="1">
        <v>43059</v>
      </c>
      <c r="B2618" s="24" t="s">
        <v>79</v>
      </c>
      <c r="C2618" s="27">
        <v>0.61912037037037038</v>
      </c>
      <c r="D2618" s="25" t="s">
        <v>50</v>
      </c>
      <c r="E2618" s="25" t="s">
        <v>47</v>
      </c>
      <c r="F2618" s="52">
        <v>5</v>
      </c>
      <c r="G2618" s="52">
        <v>3634</v>
      </c>
      <c r="H2618" s="53">
        <f t="shared" si="80"/>
        <v>18170</v>
      </c>
      <c r="I2618" s="1">
        <f t="shared" si="81"/>
        <v>43059</v>
      </c>
      <c r="J2618" s="52">
        <v>11</v>
      </c>
    </row>
    <row r="2619" spans="1:10" x14ac:dyDescent="0.15">
      <c r="A2619" s="1">
        <v>43060</v>
      </c>
      <c r="B2619" s="24" t="s">
        <v>78</v>
      </c>
      <c r="C2619" s="27">
        <v>0.61293981481481474</v>
      </c>
      <c r="D2619" s="25" t="s">
        <v>50</v>
      </c>
      <c r="E2619" s="25" t="s">
        <v>47</v>
      </c>
      <c r="F2619" s="52">
        <v>1</v>
      </c>
      <c r="G2619" s="52">
        <v>14930</v>
      </c>
      <c r="H2619" s="53">
        <f t="shared" si="80"/>
        <v>14930</v>
      </c>
      <c r="I2619" s="1">
        <f t="shared" si="81"/>
        <v>43060</v>
      </c>
      <c r="J2619" s="52">
        <v>4.9000000000000004</v>
      </c>
    </row>
    <row r="2620" spans="1:10" x14ac:dyDescent="0.15">
      <c r="A2620" s="1">
        <v>43060</v>
      </c>
      <c r="B2620" s="24" t="s">
        <v>78</v>
      </c>
      <c r="C2620" s="27">
        <v>0.61293981481481474</v>
      </c>
      <c r="D2620" s="25" t="s">
        <v>50</v>
      </c>
      <c r="E2620" s="25" t="s">
        <v>47</v>
      </c>
      <c r="F2620" s="52">
        <v>2</v>
      </c>
      <c r="G2620" s="52">
        <v>14930</v>
      </c>
      <c r="H2620" s="53">
        <f t="shared" si="80"/>
        <v>29860</v>
      </c>
      <c r="I2620" s="1">
        <f t="shared" si="81"/>
        <v>43060</v>
      </c>
      <c r="J2620" s="52">
        <v>9.8000000000000007</v>
      </c>
    </row>
    <row r="2621" spans="1:10" x14ac:dyDescent="0.15">
      <c r="A2621" s="1">
        <v>43060</v>
      </c>
      <c r="B2621" s="24" t="s">
        <v>78</v>
      </c>
      <c r="C2621" s="27">
        <v>0.61293981481481474</v>
      </c>
      <c r="D2621" s="25" t="s">
        <v>50</v>
      </c>
      <c r="E2621" s="25" t="s">
        <v>47</v>
      </c>
      <c r="F2621" s="52">
        <v>2</v>
      </c>
      <c r="G2621" s="52">
        <v>14930</v>
      </c>
      <c r="H2621" s="53">
        <f t="shared" si="80"/>
        <v>29860</v>
      </c>
      <c r="I2621" s="1">
        <f t="shared" si="81"/>
        <v>43060</v>
      </c>
      <c r="J2621" s="52">
        <v>9.8000000000000007</v>
      </c>
    </row>
    <row r="2622" spans="1:10" x14ac:dyDescent="0.15">
      <c r="A2622" s="1">
        <v>43060</v>
      </c>
      <c r="B2622" s="24" t="s">
        <v>79</v>
      </c>
      <c r="C2622" s="27">
        <v>0.61293981481481474</v>
      </c>
      <c r="D2622" s="25" t="s">
        <v>50</v>
      </c>
      <c r="E2622" s="25" t="s">
        <v>47</v>
      </c>
      <c r="F2622" s="52">
        <v>1</v>
      </c>
      <c r="G2622" s="52">
        <v>3688</v>
      </c>
      <c r="H2622" s="53">
        <f t="shared" si="80"/>
        <v>3688</v>
      </c>
      <c r="I2622" s="1">
        <f t="shared" si="81"/>
        <v>43060</v>
      </c>
      <c r="J2622" s="52">
        <v>2.2000000000000002</v>
      </c>
    </row>
    <row r="2623" spans="1:10" x14ac:dyDescent="0.15">
      <c r="A2623" s="1">
        <v>43060</v>
      </c>
      <c r="B2623" s="24" t="s">
        <v>79</v>
      </c>
      <c r="C2623" s="27">
        <v>0.61293981481481474</v>
      </c>
      <c r="D2623" s="25" t="s">
        <v>50</v>
      </c>
      <c r="E2623" s="25" t="s">
        <v>47</v>
      </c>
      <c r="F2623" s="52">
        <v>1</v>
      </c>
      <c r="G2623" s="52">
        <v>3688</v>
      </c>
      <c r="H2623" s="53">
        <f t="shared" si="80"/>
        <v>3688</v>
      </c>
      <c r="I2623" s="1">
        <f t="shared" si="81"/>
        <v>43060</v>
      </c>
      <c r="J2623" s="52">
        <v>2.2000000000000002</v>
      </c>
    </row>
    <row r="2624" spans="1:10" x14ac:dyDescent="0.15">
      <c r="A2624" s="1">
        <v>43060</v>
      </c>
      <c r="B2624" s="24" t="s">
        <v>79</v>
      </c>
      <c r="C2624" s="27">
        <v>0.61293981481481474</v>
      </c>
      <c r="D2624" s="25" t="s">
        <v>50</v>
      </c>
      <c r="E2624" s="25" t="s">
        <v>47</v>
      </c>
      <c r="F2624" s="52">
        <v>3</v>
      </c>
      <c r="G2624" s="52">
        <v>3688</v>
      </c>
      <c r="H2624" s="53">
        <f t="shared" si="80"/>
        <v>11064</v>
      </c>
      <c r="I2624" s="1">
        <f t="shared" si="81"/>
        <v>43060</v>
      </c>
      <c r="J2624" s="52">
        <v>6.6</v>
      </c>
    </row>
    <row r="2625" spans="1:10" x14ac:dyDescent="0.15">
      <c r="A2625" s="1">
        <v>43060</v>
      </c>
      <c r="B2625" s="24" t="s">
        <v>78</v>
      </c>
      <c r="C2625" s="27">
        <v>0.61295138888888889</v>
      </c>
      <c r="D2625" s="25" t="s">
        <v>50</v>
      </c>
      <c r="E2625" s="25" t="s">
        <v>47</v>
      </c>
      <c r="F2625" s="52">
        <v>1</v>
      </c>
      <c r="G2625" s="52">
        <v>14930</v>
      </c>
      <c r="H2625" s="53">
        <f t="shared" si="80"/>
        <v>14930</v>
      </c>
      <c r="I2625" s="1">
        <f t="shared" si="81"/>
        <v>43060</v>
      </c>
      <c r="J2625" s="52">
        <v>4.9000000000000004</v>
      </c>
    </row>
    <row r="2626" spans="1:10" x14ac:dyDescent="0.15">
      <c r="A2626" s="1">
        <v>43060</v>
      </c>
      <c r="B2626" s="24" t="s">
        <v>78</v>
      </c>
      <c r="C2626" s="27">
        <v>0.61295138888888889</v>
      </c>
      <c r="D2626" s="25" t="s">
        <v>50</v>
      </c>
      <c r="E2626" s="25" t="s">
        <v>47</v>
      </c>
      <c r="F2626" s="52">
        <v>1</v>
      </c>
      <c r="G2626" s="52">
        <v>14930</v>
      </c>
      <c r="H2626" s="53">
        <f t="shared" ref="H2626:H2689" si="82">G2626*F2626</f>
        <v>14930</v>
      </c>
      <c r="I2626" s="1">
        <f t="shared" ref="I2626:I2689" si="83">IF(C2626&gt;0.7046875,WORKDAY(A2626,-1),A2626)</f>
        <v>43060</v>
      </c>
      <c r="J2626" s="52">
        <v>4.9000000000000004</v>
      </c>
    </row>
    <row r="2627" spans="1:10" x14ac:dyDescent="0.15">
      <c r="A2627" s="1">
        <v>43060</v>
      </c>
      <c r="B2627" s="24" t="s">
        <v>78</v>
      </c>
      <c r="C2627" s="27">
        <v>0.61295138888888889</v>
      </c>
      <c r="D2627" s="25" t="s">
        <v>50</v>
      </c>
      <c r="E2627" s="25" t="s">
        <v>47</v>
      </c>
      <c r="F2627" s="52">
        <v>1</v>
      </c>
      <c r="G2627" s="52">
        <v>14930</v>
      </c>
      <c r="H2627" s="53">
        <f t="shared" si="82"/>
        <v>14930</v>
      </c>
      <c r="I2627" s="1">
        <f t="shared" si="83"/>
        <v>43060</v>
      </c>
      <c r="J2627" s="52">
        <v>4.9000000000000004</v>
      </c>
    </row>
    <row r="2628" spans="1:10" x14ac:dyDescent="0.15">
      <c r="A2628" s="1">
        <v>43060</v>
      </c>
      <c r="B2628" s="24" t="s">
        <v>79</v>
      </c>
      <c r="C2628" s="27">
        <v>0.61295138888888889</v>
      </c>
      <c r="D2628" s="25" t="s">
        <v>50</v>
      </c>
      <c r="E2628" s="25" t="s">
        <v>47</v>
      </c>
      <c r="F2628" s="52">
        <v>5</v>
      </c>
      <c r="G2628" s="52">
        <v>3688</v>
      </c>
      <c r="H2628" s="53">
        <f t="shared" si="82"/>
        <v>18440</v>
      </c>
      <c r="I2628" s="1">
        <f t="shared" si="83"/>
        <v>43060</v>
      </c>
      <c r="J2628" s="52">
        <v>11</v>
      </c>
    </row>
    <row r="2629" spans="1:10" x14ac:dyDescent="0.15">
      <c r="A2629" s="1">
        <v>43060</v>
      </c>
      <c r="B2629" s="24" t="s">
        <v>79</v>
      </c>
      <c r="C2629" s="27">
        <v>0.61296296296296293</v>
      </c>
      <c r="D2629" s="25" t="s">
        <v>50</v>
      </c>
      <c r="E2629" s="25" t="s">
        <v>47</v>
      </c>
      <c r="F2629" s="52">
        <v>5</v>
      </c>
      <c r="G2629" s="52">
        <v>3688</v>
      </c>
      <c r="H2629" s="53">
        <f t="shared" si="82"/>
        <v>18440</v>
      </c>
      <c r="I2629" s="1">
        <f t="shared" si="83"/>
        <v>43060</v>
      </c>
      <c r="J2629" s="52">
        <v>11</v>
      </c>
    </row>
    <row r="2630" spans="1:10" x14ac:dyDescent="0.15">
      <c r="A2630" s="1">
        <v>43060</v>
      </c>
      <c r="B2630" s="24" t="s">
        <v>79</v>
      </c>
      <c r="C2630" s="27">
        <v>0.61297453703703708</v>
      </c>
      <c r="D2630" s="25" t="s">
        <v>50</v>
      </c>
      <c r="E2630" s="25" t="s">
        <v>47</v>
      </c>
      <c r="F2630" s="52">
        <v>5</v>
      </c>
      <c r="G2630" s="52">
        <v>3688</v>
      </c>
      <c r="H2630" s="53">
        <f t="shared" si="82"/>
        <v>18440</v>
      </c>
      <c r="I2630" s="1">
        <f t="shared" si="83"/>
        <v>43060</v>
      </c>
      <c r="J2630" s="52">
        <v>11</v>
      </c>
    </row>
    <row r="2631" spans="1:10" x14ac:dyDescent="0.15">
      <c r="A2631" s="1">
        <v>43060</v>
      </c>
      <c r="B2631" s="24" t="s">
        <v>79</v>
      </c>
      <c r="C2631" s="27">
        <v>0.61298611111111112</v>
      </c>
      <c r="D2631" s="25" t="s">
        <v>50</v>
      </c>
      <c r="E2631" s="25" t="s">
        <v>47</v>
      </c>
      <c r="F2631" s="52">
        <v>2</v>
      </c>
      <c r="G2631" s="52">
        <v>3688</v>
      </c>
      <c r="H2631" s="53">
        <f t="shared" si="82"/>
        <v>7376</v>
      </c>
      <c r="I2631" s="1">
        <f t="shared" si="83"/>
        <v>43060</v>
      </c>
      <c r="J2631" s="52">
        <v>4.4000000000000004</v>
      </c>
    </row>
    <row r="2632" spans="1:10" x14ac:dyDescent="0.15">
      <c r="A2632" s="1">
        <v>43061</v>
      </c>
      <c r="B2632" s="24" t="s">
        <v>78</v>
      </c>
      <c r="C2632" s="27">
        <v>0.62185185185185188</v>
      </c>
      <c r="D2632" s="25" t="s">
        <v>50</v>
      </c>
      <c r="E2632" s="25" t="s">
        <v>47</v>
      </c>
      <c r="F2632" s="52">
        <v>3</v>
      </c>
      <c r="G2632" s="52">
        <v>14865</v>
      </c>
      <c r="H2632" s="53">
        <f t="shared" si="82"/>
        <v>44595</v>
      </c>
      <c r="I2632" s="1">
        <f t="shared" si="83"/>
        <v>43061</v>
      </c>
      <c r="J2632" s="52">
        <v>14.7</v>
      </c>
    </row>
    <row r="2633" spans="1:10" x14ac:dyDescent="0.15">
      <c r="A2633" s="1">
        <v>43061</v>
      </c>
      <c r="B2633" s="24" t="s">
        <v>78</v>
      </c>
      <c r="C2633" s="27">
        <v>0.62185185185185188</v>
      </c>
      <c r="D2633" s="25" t="s">
        <v>50</v>
      </c>
      <c r="E2633" s="25" t="s">
        <v>47</v>
      </c>
      <c r="F2633" s="52">
        <v>1</v>
      </c>
      <c r="G2633" s="52">
        <v>14865</v>
      </c>
      <c r="H2633" s="53">
        <f t="shared" si="82"/>
        <v>14865</v>
      </c>
      <c r="I2633" s="1">
        <f t="shared" si="83"/>
        <v>43061</v>
      </c>
      <c r="J2633" s="52">
        <v>4.9000000000000004</v>
      </c>
    </row>
    <row r="2634" spans="1:10" x14ac:dyDescent="0.15">
      <c r="A2634" s="1">
        <v>43061</v>
      </c>
      <c r="B2634" s="24" t="s">
        <v>78</v>
      </c>
      <c r="C2634" s="27">
        <v>0.62185185185185188</v>
      </c>
      <c r="D2634" s="25" t="s">
        <v>50</v>
      </c>
      <c r="E2634" s="25" t="s">
        <v>47</v>
      </c>
      <c r="F2634" s="52">
        <v>1</v>
      </c>
      <c r="G2634" s="52">
        <v>14865</v>
      </c>
      <c r="H2634" s="53">
        <f t="shared" si="82"/>
        <v>14865</v>
      </c>
      <c r="I2634" s="1">
        <f t="shared" si="83"/>
        <v>43061</v>
      </c>
      <c r="J2634" s="52">
        <v>4.9000000000000004</v>
      </c>
    </row>
    <row r="2635" spans="1:10" x14ac:dyDescent="0.15">
      <c r="A2635" s="1">
        <v>43061</v>
      </c>
      <c r="B2635" s="24" t="s">
        <v>79</v>
      </c>
      <c r="C2635" s="27">
        <v>0.62185185185185188</v>
      </c>
      <c r="D2635" s="25" t="s">
        <v>50</v>
      </c>
      <c r="E2635" s="25" t="s">
        <v>47</v>
      </c>
      <c r="F2635" s="52">
        <v>4</v>
      </c>
      <c r="G2635" s="52">
        <v>3689</v>
      </c>
      <c r="H2635" s="53">
        <f t="shared" si="82"/>
        <v>14756</v>
      </c>
      <c r="I2635" s="1">
        <f t="shared" si="83"/>
        <v>43061</v>
      </c>
      <c r="J2635" s="52">
        <v>8.8000000000000007</v>
      </c>
    </row>
    <row r="2636" spans="1:10" x14ac:dyDescent="0.15">
      <c r="A2636" s="1">
        <v>43061</v>
      </c>
      <c r="B2636" s="24" t="s">
        <v>79</v>
      </c>
      <c r="C2636" s="27">
        <v>0.62186342592592592</v>
      </c>
      <c r="D2636" s="25" t="s">
        <v>50</v>
      </c>
      <c r="E2636" s="25" t="s">
        <v>47</v>
      </c>
      <c r="F2636" s="52">
        <v>3</v>
      </c>
      <c r="G2636" s="52">
        <v>3689</v>
      </c>
      <c r="H2636" s="53">
        <f t="shared" si="82"/>
        <v>11067</v>
      </c>
      <c r="I2636" s="1">
        <f t="shared" si="83"/>
        <v>43061</v>
      </c>
      <c r="J2636" s="52">
        <v>6.6</v>
      </c>
    </row>
    <row r="2637" spans="1:10" x14ac:dyDescent="0.15">
      <c r="A2637" s="1">
        <v>43061</v>
      </c>
      <c r="B2637" s="24" t="s">
        <v>79</v>
      </c>
      <c r="C2637" s="27">
        <v>0.62186342592592592</v>
      </c>
      <c r="D2637" s="25" t="s">
        <v>50</v>
      </c>
      <c r="E2637" s="25" t="s">
        <v>47</v>
      </c>
      <c r="F2637" s="52">
        <v>1</v>
      </c>
      <c r="G2637" s="52">
        <v>3689</v>
      </c>
      <c r="H2637" s="53">
        <f t="shared" si="82"/>
        <v>3689</v>
      </c>
      <c r="I2637" s="1">
        <f t="shared" si="83"/>
        <v>43061</v>
      </c>
      <c r="J2637" s="52">
        <v>2.2000000000000002</v>
      </c>
    </row>
    <row r="2638" spans="1:10" x14ac:dyDescent="0.15">
      <c r="A2638" s="1">
        <v>43061</v>
      </c>
      <c r="B2638" s="24" t="s">
        <v>79</v>
      </c>
      <c r="C2638" s="27">
        <v>0.62187500000000007</v>
      </c>
      <c r="D2638" s="25" t="s">
        <v>50</v>
      </c>
      <c r="E2638" s="25" t="s">
        <v>47</v>
      </c>
      <c r="F2638" s="52">
        <v>3</v>
      </c>
      <c r="G2638" s="52">
        <v>3689</v>
      </c>
      <c r="H2638" s="53">
        <f t="shared" si="82"/>
        <v>11067</v>
      </c>
      <c r="I2638" s="1">
        <f t="shared" si="83"/>
        <v>43061</v>
      </c>
      <c r="J2638" s="52">
        <v>6.6</v>
      </c>
    </row>
    <row r="2639" spans="1:10" x14ac:dyDescent="0.15">
      <c r="A2639" s="1">
        <v>43061</v>
      </c>
      <c r="B2639" s="24" t="s">
        <v>79</v>
      </c>
      <c r="C2639" s="27">
        <v>0.62187500000000007</v>
      </c>
      <c r="D2639" s="25" t="s">
        <v>50</v>
      </c>
      <c r="E2639" s="25" t="s">
        <v>47</v>
      </c>
      <c r="F2639" s="52">
        <v>1</v>
      </c>
      <c r="G2639" s="52">
        <v>3689</v>
      </c>
      <c r="H2639" s="53">
        <f t="shared" si="82"/>
        <v>3689</v>
      </c>
      <c r="I2639" s="1">
        <f t="shared" si="83"/>
        <v>43061</v>
      </c>
      <c r="J2639" s="52">
        <v>2.2000000000000002</v>
      </c>
    </row>
    <row r="2640" spans="1:10" x14ac:dyDescent="0.15">
      <c r="A2640" s="1">
        <v>43061</v>
      </c>
      <c r="B2640" s="24" t="s">
        <v>79</v>
      </c>
      <c r="C2640" s="27">
        <v>0.62188657407407411</v>
      </c>
      <c r="D2640" s="25" t="s">
        <v>50</v>
      </c>
      <c r="E2640" s="25" t="s">
        <v>47</v>
      </c>
      <c r="F2640" s="52">
        <v>1</v>
      </c>
      <c r="G2640" s="52">
        <v>3689</v>
      </c>
      <c r="H2640" s="53">
        <f t="shared" si="82"/>
        <v>3689</v>
      </c>
      <c r="I2640" s="1">
        <f t="shared" si="83"/>
        <v>43061</v>
      </c>
      <c r="J2640" s="52">
        <v>2.2000000000000002</v>
      </c>
    </row>
    <row r="2641" spans="1:10" x14ac:dyDescent="0.15">
      <c r="A2641" s="1">
        <v>43061</v>
      </c>
      <c r="B2641" s="24" t="s">
        <v>79</v>
      </c>
      <c r="C2641" s="27">
        <v>0.62188657407407411</v>
      </c>
      <c r="D2641" s="25" t="s">
        <v>50</v>
      </c>
      <c r="E2641" s="25" t="s">
        <v>47</v>
      </c>
      <c r="F2641" s="52">
        <v>1</v>
      </c>
      <c r="G2641" s="52">
        <v>3689</v>
      </c>
      <c r="H2641" s="53">
        <f t="shared" si="82"/>
        <v>3689</v>
      </c>
      <c r="I2641" s="1">
        <f t="shared" si="83"/>
        <v>43061</v>
      </c>
      <c r="J2641" s="52">
        <v>2.2000000000000002</v>
      </c>
    </row>
    <row r="2642" spans="1:10" x14ac:dyDescent="0.15">
      <c r="A2642" s="1">
        <v>43061</v>
      </c>
      <c r="B2642" s="24" t="s">
        <v>79</v>
      </c>
      <c r="C2642" s="27">
        <v>0.62188657407407411</v>
      </c>
      <c r="D2642" s="25" t="s">
        <v>50</v>
      </c>
      <c r="E2642" s="25" t="s">
        <v>47</v>
      </c>
      <c r="F2642" s="52">
        <v>2</v>
      </c>
      <c r="G2642" s="52">
        <v>3689</v>
      </c>
      <c r="H2642" s="53">
        <f t="shared" si="82"/>
        <v>7378</v>
      </c>
      <c r="I2642" s="1">
        <f t="shared" si="83"/>
        <v>43061</v>
      </c>
      <c r="J2642" s="52">
        <v>4.4000000000000004</v>
      </c>
    </row>
    <row r="2643" spans="1:10" x14ac:dyDescent="0.15">
      <c r="A2643" s="1">
        <v>43061</v>
      </c>
      <c r="B2643" s="24" t="s">
        <v>79</v>
      </c>
      <c r="C2643" s="27">
        <v>0.62189814814814814</v>
      </c>
      <c r="D2643" s="25" t="s">
        <v>50</v>
      </c>
      <c r="E2643" s="25" t="s">
        <v>47</v>
      </c>
      <c r="F2643" s="52">
        <v>1</v>
      </c>
      <c r="G2643" s="52">
        <v>3689</v>
      </c>
      <c r="H2643" s="53">
        <f t="shared" si="82"/>
        <v>3689</v>
      </c>
      <c r="I2643" s="1">
        <f t="shared" si="83"/>
        <v>43061</v>
      </c>
      <c r="J2643" s="52">
        <v>2.2000000000000002</v>
      </c>
    </row>
    <row r="2644" spans="1:10" x14ac:dyDescent="0.15">
      <c r="A2644" s="1">
        <v>43061</v>
      </c>
      <c r="B2644" s="24" t="s">
        <v>79</v>
      </c>
      <c r="C2644" s="27">
        <v>0.62190972222222218</v>
      </c>
      <c r="D2644" s="25" t="s">
        <v>50</v>
      </c>
      <c r="E2644" s="25" t="s">
        <v>47</v>
      </c>
      <c r="F2644" s="52">
        <v>2</v>
      </c>
      <c r="G2644" s="52">
        <v>3689</v>
      </c>
      <c r="H2644" s="53">
        <f t="shared" si="82"/>
        <v>7378</v>
      </c>
      <c r="I2644" s="1">
        <f t="shared" si="83"/>
        <v>43061</v>
      </c>
      <c r="J2644" s="52">
        <v>4.4000000000000004</v>
      </c>
    </row>
    <row r="2645" spans="1:10" x14ac:dyDescent="0.15">
      <c r="A2645" s="1">
        <v>43061</v>
      </c>
      <c r="B2645" s="24" t="s">
        <v>79</v>
      </c>
      <c r="C2645" s="27">
        <v>0.62192129629629633</v>
      </c>
      <c r="D2645" s="25" t="s">
        <v>50</v>
      </c>
      <c r="E2645" s="25" t="s">
        <v>47</v>
      </c>
      <c r="F2645" s="52">
        <v>2</v>
      </c>
      <c r="G2645" s="52">
        <v>3689</v>
      </c>
      <c r="H2645" s="53">
        <f t="shared" si="82"/>
        <v>7378</v>
      </c>
      <c r="I2645" s="1">
        <f t="shared" si="83"/>
        <v>43061</v>
      </c>
      <c r="J2645" s="52">
        <v>4.4000000000000004</v>
      </c>
    </row>
    <row r="2646" spans="1:10" x14ac:dyDescent="0.15">
      <c r="A2646" s="1">
        <v>43062</v>
      </c>
      <c r="B2646" s="24" t="s">
        <v>79</v>
      </c>
      <c r="C2646" s="27">
        <v>0.61771990740740745</v>
      </c>
      <c r="D2646" s="25" t="s">
        <v>50</v>
      </c>
      <c r="E2646" s="25" t="s">
        <v>47</v>
      </c>
      <c r="F2646" s="52">
        <v>5</v>
      </c>
      <c r="G2646" s="52">
        <v>3685</v>
      </c>
      <c r="H2646" s="53">
        <f t="shared" si="82"/>
        <v>18425</v>
      </c>
      <c r="I2646" s="1">
        <f t="shared" si="83"/>
        <v>43062</v>
      </c>
      <c r="J2646" s="52">
        <v>11</v>
      </c>
    </row>
    <row r="2647" spans="1:10" x14ac:dyDescent="0.15">
      <c r="A2647" s="1">
        <v>43062</v>
      </c>
      <c r="B2647" s="24" t="s">
        <v>79</v>
      </c>
      <c r="C2647" s="27">
        <v>0.61773148148148149</v>
      </c>
      <c r="D2647" s="25" t="s">
        <v>50</v>
      </c>
      <c r="E2647" s="25" t="s">
        <v>47</v>
      </c>
      <c r="F2647" s="52">
        <v>5</v>
      </c>
      <c r="G2647" s="52">
        <v>3685</v>
      </c>
      <c r="H2647" s="53">
        <f t="shared" si="82"/>
        <v>18425</v>
      </c>
      <c r="I2647" s="1">
        <f t="shared" si="83"/>
        <v>43062</v>
      </c>
      <c r="J2647" s="52">
        <v>11</v>
      </c>
    </row>
    <row r="2648" spans="1:10" x14ac:dyDescent="0.15">
      <c r="A2648" s="1">
        <v>43062</v>
      </c>
      <c r="B2648" s="24" t="s">
        <v>79</v>
      </c>
      <c r="C2648" s="27">
        <v>0.61774305555555553</v>
      </c>
      <c r="D2648" s="25" t="s">
        <v>50</v>
      </c>
      <c r="E2648" s="25" t="s">
        <v>47</v>
      </c>
      <c r="F2648" s="52">
        <v>5</v>
      </c>
      <c r="G2648" s="52">
        <v>3685</v>
      </c>
      <c r="H2648" s="53">
        <f t="shared" si="82"/>
        <v>18425</v>
      </c>
      <c r="I2648" s="1">
        <f t="shared" si="83"/>
        <v>43062</v>
      </c>
      <c r="J2648" s="52">
        <v>11</v>
      </c>
    </row>
    <row r="2649" spans="1:10" x14ac:dyDescent="0.15">
      <c r="A2649" s="1">
        <v>43062</v>
      </c>
      <c r="B2649" s="24" t="s">
        <v>79</v>
      </c>
      <c r="C2649" s="27">
        <v>0.61775462962962957</v>
      </c>
      <c r="D2649" s="25" t="s">
        <v>50</v>
      </c>
      <c r="E2649" s="25" t="s">
        <v>47</v>
      </c>
      <c r="F2649" s="52">
        <v>5</v>
      </c>
      <c r="G2649" s="52">
        <v>3685</v>
      </c>
      <c r="H2649" s="53">
        <f t="shared" si="82"/>
        <v>18425</v>
      </c>
      <c r="I2649" s="1">
        <f t="shared" si="83"/>
        <v>43062</v>
      </c>
      <c r="J2649" s="52">
        <v>11</v>
      </c>
    </row>
    <row r="2650" spans="1:10" x14ac:dyDescent="0.15">
      <c r="A2650" s="1">
        <v>43062</v>
      </c>
      <c r="B2650" s="24" t="s">
        <v>78</v>
      </c>
      <c r="C2650" s="27">
        <v>0.61778935185185191</v>
      </c>
      <c r="D2650" s="25" t="s">
        <v>50</v>
      </c>
      <c r="E2650" s="25" t="s">
        <v>47</v>
      </c>
      <c r="F2650" s="52">
        <v>1</v>
      </c>
      <c r="G2650" s="52">
        <v>14895</v>
      </c>
      <c r="H2650" s="53">
        <f t="shared" si="82"/>
        <v>14895</v>
      </c>
      <c r="I2650" s="1">
        <f t="shared" si="83"/>
        <v>43062</v>
      </c>
      <c r="J2650" s="52">
        <v>4.9000000000000004</v>
      </c>
    </row>
    <row r="2651" spans="1:10" x14ac:dyDescent="0.15">
      <c r="A2651" s="1">
        <v>43062</v>
      </c>
      <c r="B2651" s="24" t="s">
        <v>78</v>
      </c>
      <c r="C2651" s="27">
        <v>0.61778935185185191</v>
      </c>
      <c r="D2651" s="25" t="s">
        <v>50</v>
      </c>
      <c r="E2651" s="25" t="s">
        <v>47</v>
      </c>
      <c r="F2651" s="52">
        <v>4</v>
      </c>
      <c r="G2651" s="52">
        <v>14895</v>
      </c>
      <c r="H2651" s="53">
        <f t="shared" si="82"/>
        <v>59580</v>
      </c>
      <c r="I2651" s="1">
        <f t="shared" si="83"/>
        <v>43062</v>
      </c>
      <c r="J2651" s="52">
        <v>19.600000000000001</v>
      </c>
    </row>
    <row r="2652" spans="1:10" x14ac:dyDescent="0.15">
      <c r="A2652" s="1">
        <v>43062</v>
      </c>
      <c r="B2652" s="24" t="s">
        <v>78</v>
      </c>
      <c r="C2652" s="27">
        <v>0.61780092592592595</v>
      </c>
      <c r="D2652" s="25" t="s">
        <v>50</v>
      </c>
      <c r="E2652" s="25" t="s">
        <v>47</v>
      </c>
      <c r="F2652" s="52">
        <v>5</v>
      </c>
      <c r="G2652" s="52">
        <v>14895</v>
      </c>
      <c r="H2652" s="53">
        <f t="shared" si="82"/>
        <v>74475</v>
      </c>
      <c r="I2652" s="1">
        <f t="shared" si="83"/>
        <v>43062</v>
      </c>
      <c r="J2652" s="52">
        <v>24.5</v>
      </c>
    </row>
    <row r="2653" spans="1:10" x14ac:dyDescent="0.15">
      <c r="A2653" s="1">
        <v>43063</v>
      </c>
      <c r="B2653" s="24" t="s">
        <v>79</v>
      </c>
      <c r="C2653" s="27">
        <v>0.60637731481481483</v>
      </c>
      <c r="D2653" s="25" t="s">
        <v>50</v>
      </c>
      <c r="E2653" s="25" t="s">
        <v>47</v>
      </c>
      <c r="F2653" s="52">
        <v>1</v>
      </c>
      <c r="G2653" s="52">
        <v>3681</v>
      </c>
      <c r="H2653" s="53">
        <f t="shared" si="82"/>
        <v>3681</v>
      </c>
      <c r="I2653" s="1">
        <f t="shared" si="83"/>
        <v>43063</v>
      </c>
      <c r="J2653" s="52">
        <v>2.2000000000000002</v>
      </c>
    </row>
    <row r="2654" spans="1:10" x14ac:dyDescent="0.15">
      <c r="A2654" s="1">
        <v>43063</v>
      </c>
      <c r="B2654" s="24" t="s">
        <v>79</v>
      </c>
      <c r="C2654" s="27">
        <v>0.60637731481481483</v>
      </c>
      <c r="D2654" s="25" t="s">
        <v>50</v>
      </c>
      <c r="E2654" s="25" t="s">
        <v>47</v>
      </c>
      <c r="F2654" s="52">
        <v>1</v>
      </c>
      <c r="G2654" s="52">
        <v>3681</v>
      </c>
      <c r="H2654" s="53">
        <f t="shared" si="82"/>
        <v>3681</v>
      </c>
      <c r="I2654" s="1">
        <f t="shared" si="83"/>
        <v>43063</v>
      </c>
      <c r="J2654" s="52">
        <v>2.2000000000000002</v>
      </c>
    </row>
    <row r="2655" spans="1:10" x14ac:dyDescent="0.15">
      <c r="A2655" s="1">
        <v>43063</v>
      </c>
      <c r="B2655" s="24" t="s">
        <v>79</v>
      </c>
      <c r="C2655" s="27">
        <v>0.60637731481481483</v>
      </c>
      <c r="D2655" s="25" t="s">
        <v>50</v>
      </c>
      <c r="E2655" s="25" t="s">
        <v>47</v>
      </c>
      <c r="F2655" s="52">
        <v>3</v>
      </c>
      <c r="G2655" s="52">
        <v>3681</v>
      </c>
      <c r="H2655" s="53">
        <f t="shared" si="82"/>
        <v>11043</v>
      </c>
      <c r="I2655" s="1">
        <f t="shared" si="83"/>
        <v>43063</v>
      </c>
      <c r="J2655" s="52">
        <v>6.6</v>
      </c>
    </row>
    <row r="2656" spans="1:10" x14ac:dyDescent="0.15">
      <c r="A2656" s="1">
        <v>43063</v>
      </c>
      <c r="B2656" s="24" t="s">
        <v>79</v>
      </c>
      <c r="C2656" s="27">
        <v>0.60638888888888887</v>
      </c>
      <c r="D2656" s="25" t="s">
        <v>50</v>
      </c>
      <c r="E2656" s="25" t="s">
        <v>47</v>
      </c>
      <c r="F2656" s="52">
        <v>5</v>
      </c>
      <c r="G2656" s="52">
        <v>3681</v>
      </c>
      <c r="H2656" s="53">
        <f t="shared" si="82"/>
        <v>18405</v>
      </c>
      <c r="I2656" s="1">
        <f t="shared" si="83"/>
        <v>43063</v>
      </c>
      <c r="J2656" s="52">
        <v>11</v>
      </c>
    </row>
    <row r="2657" spans="1:10" x14ac:dyDescent="0.15">
      <c r="A2657" s="1">
        <v>43063</v>
      </c>
      <c r="B2657" s="24" t="s">
        <v>79</v>
      </c>
      <c r="C2657" s="27">
        <v>0.60640046296296302</v>
      </c>
      <c r="D2657" s="25" t="s">
        <v>50</v>
      </c>
      <c r="E2657" s="25" t="s">
        <v>47</v>
      </c>
      <c r="F2657" s="52">
        <v>1</v>
      </c>
      <c r="G2657" s="52">
        <v>3681</v>
      </c>
      <c r="H2657" s="53">
        <f t="shared" si="82"/>
        <v>3681</v>
      </c>
      <c r="I2657" s="1">
        <f t="shared" si="83"/>
        <v>43063</v>
      </c>
      <c r="J2657" s="52">
        <v>2.2000000000000002</v>
      </c>
    </row>
    <row r="2658" spans="1:10" x14ac:dyDescent="0.15">
      <c r="A2658" s="1">
        <v>43063</v>
      </c>
      <c r="B2658" s="24" t="s">
        <v>79</v>
      </c>
      <c r="C2658" s="27">
        <v>0.60640046296296302</v>
      </c>
      <c r="D2658" s="25" t="s">
        <v>50</v>
      </c>
      <c r="E2658" s="25" t="s">
        <v>47</v>
      </c>
      <c r="F2658" s="52">
        <v>4</v>
      </c>
      <c r="G2658" s="52">
        <v>3681</v>
      </c>
      <c r="H2658" s="53">
        <f t="shared" si="82"/>
        <v>14724</v>
      </c>
      <c r="I2658" s="1">
        <f t="shared" si="83"/>
        <v>43063</v>
      </c>
      <c r="J2658" s="52">
        <v>8.8000000000000007</v>
      </c>
    </row>
    <row r="2659" spans="1:10" x14ac:dyDescent="0.15">
      <c r="A2659" s="1">
        <v>43063</v>
      </c>
      <c r="B2659" s="24" t="s">
        <v>79</v>
      </c>
      <c r="C2659" s="27">
        <v>0.60641203703703705</v>
      </c>
      <c r="D2659" s="25" t="s">
        <v>50</v>
      </c>
      <c r="E2659" s="25" t="s">
        <v>47</v>
      </c>
      <c r="F2659" s="52">
        <v>3</v>
      </c>
      <c r="G2659" s="52">
        <v>3681</v>
      </c>
      <c r="H2659" s="53">
        <f t="shared" si="82"/>
        <v>11043</v>
      </c>
      <c r="I2659" s="1">
        <f t="shared" si="83"/>
        <v>43063</v>
      </c>
      <c r="J2659" s="52">
        <v>6.6</v>
      </c>
    </row>
    <row r="2660" spans="1:10" x14ac:dyDescent="0.15">
      <c r="A2660" s="1">
        <v>43063</v>
      </c>
      <c r="B2660" s="24" t="s">
        <v>79</v>
      </c>
      <c r="C2660" s="27">
        <v>0.60641203703703705</v>
      </c>
      <c r="D2660" s="25" t="s">
        <v>50</v>
      </c>
      <c r="E2660" s="25" t="s">
        <v>47</v>
      </c>
      <c r="F2660" s="52">
        <v>2</v>
      </c>
      <c r="G2660" s="52">
        <v>3681</v>
      </c>
      <c r="H2660" s="53">
        <f t="shared" si="82"/>
        <v>7362</v>
      </c>
      <c r="I2660" s="1">
        <f t="shared" si="83"/>
        <v>43063</v>
      </c>
      <c r="J2660" s="52">
        <v>4.4000000000000004</v>
      </c>
    </row>
    <row r="2661" spans="1:10" x14ac:dyDescent="0.15">
      <c r="A2661" s="1">
        <v>43063</v>
      </c>
      <c r="B2661" s="24" t="s">
        <v>79</v>
      </c>
      <c r="C2661" s="27">
        <v>0.60820601851851852</v>
      </c>
      <c r="D2661" s="25" t="s">
        <v>50</v>
      </c>
      <c r="E2661" s="25" t="s">
        <v>47</v>
      </c>
      <c r="F2661" s="52">
        <v>1</v>
      </c>
      <c r="G2661" s="52">
        <v>3680</v>
      </c>
      <c r="H2661" s="53">
        <f t="shared" si="82"/>
        <v>3680</v>
      </c>
      <c r="I2661" s="1">
        <f t="shared" si="83"/>
        <v>43063</v>
      </c>
      <c r="J2661" s="52">
        <v>2.2000000000000002</v>
      </c>
    </row>
    <row r="2662" spans="1:10" x14ac:dyDescent="0.15">
      <c r="A2662" s="1">
        <v>43063</v>
      </c>
      <c r="B2662" s="24" t="s">
        <v>78</v>
      </c>
      <c r="C2662" s="27">
        <v>0.62105324074074075</v>
      </c>
      <c r="D2662" s="25" t="s">
        <v>50</v>
      </c>
      <c r="E2662" s="25" t="s">
        <v>47</v>
      </c>
      <c r="F2662" s="52">
        <v>1</v>
      </c>
      <c r="G2662" s="52">
        <v>14920</v>
      </c>
      <c r="H2662" s="53">
        <f t="shared" si="82"/>
        <v>14920</v>
      </c>
      <c r="I2662" s="1">
        <f t="shared" si="83"/>
        <v>43063</v>
      </c>
      <c r="J2662" s="52">
        <v>4.9000000000000004</v>
      </c>
    </row>
    <row r="2663" spans="1:10" x14ac:dyDescent="0.15">
      <c r="A2663" s="1">
        <v>43063</v>
      </c>
      <c r="B2663" s="24" t="s">
        <v>78</v>
      </c>
      <c r="C2663" s="27">
        <v>0.62105324074074075</v>
      </c>
      <c r="D2663" s="25" t="s">
        <v>50</v>
      </c>
      <c r="E2663" s="25" t="s">
        <v>47</v>
      </c>
      <c r="F2663" s="52">
        <v>1</v>
      </c>
      <c r="G2663" s="52">
        <v>14920</v>
      </c>
      <c r="H2663" s="53">
        <f t="shared" si="82"/>
        <v>14920</v>
      </c>
      <c r="I2663" s="1">
        <f t="shared" si="83"/>
        <v>43063</v>
      </c>
      <c r="J2663" s="52">
        <v>4.9000000000000004</v>
      </c>
    </row>
    <row r="2664" spans="1:10" x14ac:dyDescent="0.15">
      <c r="A2664" s="1">
        <v>43063</v>
      </c>
      <c r="B2664" s="24" t="s">
        <v>78</v>
      </c>
      <c r="C2664" s="27">
        <v>0.62105324074074075</v>
      </c>
      <c r="D2664" s="25" t="s">
        <v>50</v>
      </c>
      <c r="E2664" s="25" t="s">
        <v>47</v>
      </c>
      <c r="F2664" s="52">
        <v>1</v>
      </c>
      <c r="G2664" s="52">
        <v>14920</v>
      </c>
      <c r="H2664" s="53">
        <f t="shared" si="82"/>
        <v>14920</v>
      </c>
      <c r="I2664" s="1">
        <f t="shared" si="83"/>
        <v>43063</v>
      </c>
      <c r="J2664" s="52">
        <v>4.9000000000000004</v>
      </c>
    </row>
    <row r="2665" spans="1:10" x14ac:dyDescent="0.15">
      <c r="A2665" s="1">
        <v>43063</v>
      </c>
      <c r="B2665" s="24" t="s">
        <v>78</v>
      </c>
      <c r="C2665" s="27">
        <v>0.62105324074074075</v>
      </c>
      <c r="D2665" s="25" t="s">
        <v>50</v>
      </c>
      <c r="E2665" s="25" t="s">
        <v>47</v>
      </c>
      <c r="F2665" s="52">
        <v>1</v>
      </c>
      <c r="G2665" s="52">
        <v>14920</v>
      </c>
      <c r="H2665" s="53">
        <f t="shared" si="82"/>
        <v>14920</v>
      </c>
      <c r="I2665" s="1">
        <f t="shared" si="83"/>
        <v>43063</v>
      </c>
      <c r="J2665" s="52">
        <v>4.9000000000000004</v>
      </c>
    </row>
    <row r="2666" spans="1:10" x14ac:dyDescent="0.15">
      <c r="A2666" s="1">
        <v>43063</v>
      </c>
      <c r="B2666" s="24" t="s">
        <v>78</v>
      </c>
      <c r="C2666" s="27">
        <v>0.62106481481481479</v>
      </c>
      <c r="D2666" s="25" t="s">
        <v>50</v>
      </c>
      <c r="E2666" s="25" t="s">
        <v>47</v>
      </c>
      <c r="F2666" s="52">
        <v>2</v>
      </c>
      <c r="G2666" s="52">
        <v>14920</v>
      </c>
      <c r="H2666" s="53">
        <f t="shared" si="82"/>
        <v>29840</v>
      </c>
      <c r="I2666" s="1">
        <f t="shared" si="83"/>
        <v>43063</v>
      </c>
      <c r="J2666" s="52">
        <v>9.8000000000000007</v>
      </c>
    </row>
    <row r="2667" spans="1:10" x14ac:dyDescent="0.15">
      <c r="A2667" s="1">
        <v>43063</v>
      </c>
      <c r="B2667" s="24" t="s">
        <v>78</v>
      </c>
      <c r="C2667" s="27">
        <v>0.62109953703703702</v>
      </c>
      <c r="D2667" s="25" t="s">
        <v>50</v>
      </c>
      <c r="E2667" s="25" t="s">
        <v>47</v>
      </c>
      <c r="F2667" s="52">
        <v>1</v>
      </c>
      <c r="G2667" s="52">
        <v>14920</v>
      </c>
      <c r="H2667" s="53">
        <f t="shared" si="82"/>
        <v>14920</v>
      </c>
      <c r="I2667" s="1">
        <f t="shared" si="83"/>
        <v>43063</v>
      </c>
      <c r="J2667" s="52">
        <v>4.9000000000000004</v>
      </c>
    </row>
    <row r="2668" spans="1:10" x14ac:dyDescent="0.15">
      <c r="A2668" s="1">
        <v>43063</v>
      </c>
      <c r="B2668" s="24" t="s">
        <v>78</v>
      </c>
      <c r="C2668" s="27">
        <v>0.62111111111111106</v>
      </c>
      <c r="D2668" s="25" t="s">
        <v>50</v>
      </c>
      <c r="E2668" s="25" t="s">
        <v>47</v>
      </c>
      <c r="F2668" s="52">
        <v>2</v>
      </c>
      <c r="G2668" s="52">
        <v>14920</v>
      </c>
      <c r="H2668" s="53">
        <f t="shared" si="82"/>
        <v>29840</v>
      </c>
      <c r="I2668" s="1">
        <f t="shared" si="83"/>
        <v>43063</v>
      </c>
      <c r="J2668" s="52">
        <v>9.8000000000000007</v>
      </c>
    </row>
    <row r="2669" spans="1:10" x14ac:dyDescent="0.15">
      <c r="A2669" s="1">
        <v>43066</v>
      </c>
      <c r="B2669" s="24" t="s">
        <v>78</v>
      </c>
      <c r="C2669" s="27">
        <v>0.61711805555555554</v>
      </c>
      <c r="D2669" s="25" t="s">
        <v>50</v>
      </c>
      <c r="E2669" s="25" t="s">
        <v>47</v>
      </c>
      <c r="F2669" s="52">
        <v>4</v>
      </c>
      <c r="G2669" s="52">
        <v>14965</v>
      </c>
      <c r="H2669" s="53">
        <f t="shared" si="82"/>
        <v>59860</v>
      </c>
      <c r="I2669" s="1">
        <f t="shared" si="83"/>
        <v>43066</v>
      </c>
      <c r="J2669" s="52">
        <v>19.600000000000001</v>
      </c>
    </row>
    <row r="2670" spans="1:10" x14ac:dyDescent="0.15">
      <c r="A2670" s="1">
        <v>43066</v>
      </c>
      <c r="B2670" s="24" t="s">
        <v>78</v>
      </c>
      <c r="C2670" s="27">
        <v>0.61712962962962969</v>
      </c>
      <c r="D2670" s="25" t="s">
        <v>50</v>
      </c>
      <c r="E2670" s="25" t="s">
        <v>47</v>
      </c>
      <c r="F2670" s="52">
        <v>1</v>
      </c>
      <c r="G2670" s="52">
        <v>14970</v>
      </c>
      <c r="H2670" s="53">
        <f t="shared" si="82"/>
        <v>14970</v>
      </c>
      <c r="I2670" s="1">
        <f t="shared" si="83"/>
        <v>43066</v>
      </c>
      <c r="J2670" s="52">
        <v>4.9000000000000004</v>
      </c>
    </row>
    <row r="2671" spans="1:10" x14ac:dyDescent="0.15">
      <c r="A2671" s="1">
        <v>43066</v>
      </c>
      <c r="B2671" s="24" t="s">
        <v>78</v>
      </c>
      <c r="C2671" s="27">
        <v>0.61712962962962969</v>
      </c>
      <c r="D2671" s="25" t="s">
        <v>50</v>
      </c>
      <c r="E2671" s="25" t="s">
        <v>47</v>
      </c>
      <c r="F2671" s="52">
        <v>2</v>
      </c>
      <c r="G2671" s="52">
        <v>14970</v>
      </c>
      <c r="H2671" s="53">
        <f t="shared" si="82"/>
        <v>29940</v>
      </c>
      <c r="I2671" s="1">
        <f t="shared" si="83"/>
        <v>43066</v>
      </c>
      <c r="J2671" s="52">
        <v>9.8000000000000007</v>
      </c>
    </row>
    <row r="2672" spans="1:10" x14ac:dyDescent="0.15">
      <c r="A2672" s="1">
        <v>43066</v>
      </c>
      <c r="B2672" s="24" t="s">
        <v>78</v>
      </c>
      <c r="C2672" s="27">
        <v>0.61712962962962969</v>
      </c>
      <c r="D2672" s="25" t="s">
        <v>50</v>
      </c>
      <c r="E2672" s="25" t="s">
        <v>47</v>
      </c>
      <c r="F2672" s="52">
        <v>1</v>
      </c>
      <c r="G2672" s="52">
        <v>14970</v>
      </c>
      <c r="H2672" s="53">
        <f t="shared" si="82"/>
        <v>14970</v>
      </c>
      <c r="I2672" s="1">
        <f t="shared" si="83"/>
        <v>43066</v>
      </c>
      <c r="J2672" s="52">
        <v>4.9000000000000004</v>
      </c>
    </row>
    <row r="2673" spans="1:10" x14ac:dyDescent="0.15">
      <c r="A2673" s="1">
        <v>43066</v>
      </c>
      <c r="B2673" s="24" t="s">
        <v>78</v>
      </c>
      <c r="C2673" s="27">
        <v>0.61714120370370373</v>
      </c>
      <c r="D2673" s="25" t="s">
        <v>50</v>
      </c>
      <c r="E2673" s="25" t="s">
        <v>47</v>
      </c>
      <c r="F2673" s="52">
        <v>2</v>
      </c>
      <c r="G2673" s="52">
        <v>14970</v>
      </c>
      <c r="H2673" s="53">
        <f t="shared" si="82"/>
        <v>29940</v>
      </c>
      <c r="I2673" s="1">
        <f t="shared" si="83"/>
        <v>43066</v>
      </c>
      <c r="J2673" s="52">
        <v>9.8000000000000007</v>
      </c>
    </row>
    <row r="2674" spans="1:10" x14ac:dyDescent="0.15">
      <c r="A2674" s="1">
        <v>43067</v>
      </c>
      <c r="B2674" s="24" t="s">
        <v>78</v>
      </c>
      <c r="C2674" s="27">
        <v>0.62163194444444447</v>
      </c>
      <c r="D2674" s="25" t="s">
        <v>50</v>
      </c>
      <c r="E2674" s="25" t="s">
        <v>47</v>
      </c>
      <c r="F2674" s="52">
        <v>4</v>
      </c>
      <c r="G2674" s="52">
        <v>15040</v>
      </c>
      <c r="H2674" s="53">
        <f t="shared" si="82"/>
        <v>60160</v>
      </c>
      <c r="I2674" s="1">
        <f t="shared" si="83"/>
        <v>43067</v>
      </c>
      <c r="J2674" s="52">
        <v>19.600000000000001</v>
      </c>
    </row>
    <row r="2675" spans="1:10" x14ac:dyDescent="0.15">
      <c r="A2675" s="1">
        <v>43067</v>
      </c>
      <c r="B2675" s="24" t="s">
        <v>78</v>
      </c>
      <c r="C2675" s="27">
        <v>0.62165509259259266</v>
      </c>
      <c r="D2675" s="25" t="s">
        <v>50</v>
      </c>
      <c r="E2675" s="25" t="s">
        <v>47</v>
      </c>
      <c r="F2675" s="52">
        <v>1</v>
      </c>
      <c r="G2675" s="52">
        <v>15040</v>
      </c>
      <c r="H2675" s="53">
        <f t="shared" si="82"/>
        <v>15040</v>
      </c>
      <c r="I2675" s="1">
        <f t="shared" si="83"/>
        <v>43067</v>
      </c>
      <c r="J2675" s="52">
        <v>4.9000000000000004</v>
      </c>
    </row>
    <row r="2676" spans="1:10" x14ac:dyDescent="0.15">
      <c r="A2676" s="1">
        <v>43067</v>
      </c>
      <c r="B2676" s="24" t="s">
        <v>78</v>
      </c>
      <c r="C2676" s="27">
        <v>0.62165509259259266</v>
      </c>
      <c r="D2676" s="25" t="s">
        <v>50</v>
      </c>
      <c r="E2676" s="25" t="s">
        <v>47</v>
      </c>
      <c r="F2676" s="52">
        <v>3</v>
      </c>
      <c r="G2676" s="52">
        <v>15040</v>
      </c>
      <c r="H2676" s="53">
        <f t="shared" si="82"/>
        <v>45120</v>
      </c>
      <c r="I2676" s="1">
        <f t="shared" si="83"/>
        <v>43067</v>
      </c>
      <c r="J2676" s="52">
        <v>14.7</v>
      </c>
    </row>
    <row r="2677" spans="1:10" x14ac:dyDescent="0.15">
      <c r="A2677" s="1">
        <v>43067</v>
      </c>
      <c r="B2677" s="24" t="s">
        <v>78</v>
      </c>
      <c r="C2677" s="27">
        <v>0.62167824074074074</v>
      </c>
      <c r="D2677" s="25" t="s">
        <v>50</v>
      </c>
      <c r="E2677" s="25" t="s">
        <v>47</v>
      </c>
      <c r="F2677" s="52">
        <v>3</v>
      </c>
      <c r="G2677" s="52">
        <v>15040</v>
      </c>
      <c r="H2677" s="53">
        <f t="shared" si="82"/>
        <v>45120</v>
      </c>
      <c r="I2677" s="1">
        <f t="shared" si="83"/>
        <v>43067</v>
      </c>
      <c r="J2677" s="52">
        <v>14.7</v>
      </c>
    </row>
    <row r="2678" spans="1:10" x14ac:dyDescent="0.15">
      <c r="A2678" s="1">
        <v>43068</v>
      </c>
      <c r="B2678" s="24" t="s">
        <v>55</v>
      </c>
      <c r="C2678" s="27">
        <v>0.58444444444444443</v>
      </c>
      <c r="D2678" s="25" t="s">
        <v>50</v>
      </c>
      <c r="E2678" s="25" t="s">
        <v>49</v>
      </c>
      <c r="F2678" s="52">
        <v>1</v>
      </c>
      <c r="G2678" s="52">
        <v>3933</v>
      </c>
      <c r="H2678" s="53">
        <f t="shared" si="82"/>
        <v>3933</v>
      </c>
      <c r="I2678" s="1">
        <f t="shared" si="83"/>
        <v>43068</v>
      </c>
      <c r="J2678" s="52">
        <v>4.3262999999999998</v>
      </c>
    </row>
    <row r="2679" spans="1:10" x14ac:dyDescent="0.15">
      <c r="A2679" s="1">
        <v>43068</v>
      </c>
      <c r="B2679" s="24" t="s">
        <v>55</v>
      </c>
      <c r="C2679" s="27">
        <v>0.58444444444444443</v>
      </c>
      <c r="D2679" s="25" t="s">
        <v>50</v>
      </c>
      <c r="E2679" s="25" t="s">
        <v>49</v>
      </c>
      <c r="F2679" s="52">
        <v>7</v>
      </c>
      <c r="G2679" s="52">
        <v>3933</v>
      </c>
      <c r="H2679" s="53">
        <f t="shared" si="82"/>
        <v>27531</v>
      </c>
      <c r="I2679" s="1">
        <f t="shared" si="83"/>
        <v>43068</v>
      </c>
      <c r="J2679" s="52">
        <v>30.284099999999999</v>
      </c>
    </row>
    <row r="2680" spans="1:10" x14ac:dyDescent="0.15">
      <c r="A2680" s="1">
        <v>43068</v>
      </c>
      <c r="B2680" s="24" t="s">
        <v>77</v>
      </c>
      <c r="C2680" s="27">
        <v>0.59247685185185184</v>
      </c>
      <c r="D2680" s="25" t="s">
        <v>50</v>
      </c>
      <c r="E2680" s="25" t="s">
        <v>49</v>
      </c>
      <c r="F2680" s="52">
        <v>1</v>
      </c>
      <c r="G2680" s="52">
        <v>511</v>
      </c>
      <c r="H2680" s="53">
        <f t="shared" si="82"/>
        <v>511</v>
      </c>
      <c r="I2680" s="1">
        <f t="shared" si="83"/>
        <v>43068</v>
      </c>
      <c r="J2680" s="52">
        <v>7.665</v>
      </c>
    </row>
    <row r="2681" spans="1:10" x14ac:dyDescent="0.15">
      <c r="A2681" s="1">
        <v>43068</v>
      </c>
      <c r="B2681" s="24" t="s">
        <v>55</v>
      </c>
      <c r="C2681" s="27">
        <v>0.59548611111111105</v>
      </c>
      <c r="D2681" s="25" t="s">
        <v>50</v>
      </c>
      <c r="E2681" s="25" t="s">
        <v>49</v>
      </c>
      <c r="F2681" s="52">
        <v>4</v>
      </c>
      <c r="G2681" s="52">
        <v>3943</v>
      </c>
      <c r="H2681" s="53">
        <f t="shared" si="82"/>
        <v>15772</v>
      </c>
      <c r="I2681" s="1">
        <f t="shared" si="83"/>
        <v>43068</v>
      </c>
      <c r="J2681" s="52">
        <v>17.3492</v>
      </c>
    </row>
    <row r="2682" spans="1:10" x14ac:dyDescent="0.15">
      <c r="A2682" s="1">
        <v>43068</v>
      </c>
      <c r="B2682" s="24" t="s">
        <v>55</v>
      </c>
      <c r="C2682" s="27">
        <v>0.62412037037037038</v>
      </c>
      <c r="D2682" s="25" t="s">
        <v>50</v>
      </c>
      <c r="E2682" s="25" t="s">
        <v>49</v>
      </c>
      <c r="F2682" s="52">
        <v>4</v>
      </c>
      <c r="G2682" s="52">
        <v>3965</v>
      </c>
      <c r="H2682" s="53">
        <f t="shared" si="82"/>
        <v>15860</v>
      </c>
      <c r="I2682" s="1">
        <f t="shared" si="83"/>
        <v>43068</v>
      </c>
      <c r="J2682" s="52">
        <v>17.446000000000002</v>
      </c>
    </row>
    <row r="2683" spans="1:10" x14ac:dyDescent="0.15">
      <c r="A2683" s="1">
        <v>43068</v>
      </c>
      <c r="B2683" s="24" t="s">
        <v>78</v>
      </c>
      <c r="C2683" s="27">
        <v>0.62414351851851857</v>
      </c>
      <c r="D2683" s="25" t="s">
        <v>50</v>
      </c>
      <c r="E2683" s="25" t="s">
        <v>47</v>
      </c>
      <c r="F2683" s="52">
        <v>3</v>
      </c>
      <c r="G2683" s="52">
        <v>15015</v>
      </c>
      <c r="H2683" s="53">
        <f t="shared" si="82"/>
        <v>45045</v>
      </c>
      <c r="I2683" s="1">
        <f t="shared" si="83"/>
        <v>43068</v>
      </c>
      <c r="J2683" s="52">
        <v>14.7</v>
      </c>
    </row>
    <row r="2684" spans="1:10" x14ac:dyDescent="0.15">
      <c r="A2684" s="1">
        <v>43068</v>
      </c>
      <c r="B2684" s="24" t="s">
        <v>78</v>
      </c>
      <c r="C2684" s="27">
        <v>0.62414351851851857</v>
      </c>
      <c r="D2684" s="25" t="s">
        <v>50</v>
      </c>
      <c r="E2684" s="25" t="s">
        <v>47</v>
      </c>
      <c r="F2684" s="52">
        <v>1</v>
      </c>
      <c r="G2684" s="52">
        <v>15015</v>
      </c>
      <c r="H2684" s="53">
        <f t="shared" si="82"/>
        <v>15015</v>
      </c>
      <c r="I2684" s="1">
        <f t="shared" si="83"/>
        <v>43068</v>
      </c>
      <c r="J2684" s="52">
        <v>4.9000000000000004</v>
      </c>
    </row>
    <row r="2685" spans="1:10" x14ac:dyDescent="0.15">
      <c r="A2685" s="1">
        <v>43068</v>
      </c>
      <c r="B2685" s="24" t="s">
        <v>78</v>
      </c>
      <c r="C2685" s="27">
        <v>0.62415509259259261</v>
      </c>
      <c r="D2685" s="25" t="s">
        <v>50</v>
      </c>
      <c r="E2685" s="25" t="s">
        <v>47</v>
      </c>
      <c r="F2685" s="52">
        <v>2</v>
      </c>
      <c r="G2685" s="52">
        <v>15015</v>
      </c>
      <c r="H2685" s="53">
        <f t="shared" si="82"/>
        <v>30030</v>
      </c>
      <c r="I2685" s="1">
        <f t="shared" si="83"/>
        <v>43068</v>
      </c>
      <c r="J2685" s="52">
        <v>9.8000000000000007</v>
      </c>
    </row>
    <row r="2686" spans="1:10" x14ac:dyDescent="0.15">
      <c r="A2686" s="1">
        <v>43068</v>
      </c>
      <c r="B2686" s="24" t="s">
        <v>78</v>
      </c>
      <c r="C2686" s="27">
        <v>0.62415509259259261</v>
      </c>
      <c r="D2686" s="25" t="s">
        <v>50</v>
      </c>
      <c r="E2686" s="25" t="s">
        <v>47</v>
      </c>
      <c r="F2686" s="52">
        <v>1</v>
      </c>
      <c r="G2686" s="52">
        <v>15015</v>
      </c>
      <c r="H2686" s="53">
        <f t="shared" si="82"/>
        <v>15015</v>
      </c>
      <c r="I2686" s="1">
        <f t="shared" si="83"/>
        <v>43068</v>
      </c>
      <c r="J2686" s="52">
        <v>4.9000000000000004</v>
      </c>
    </row>
    <row r="2687" spans="1:10" x14ac:dyDescent="0.15">
      <c r="A2687" s="1">
        <v>43069</v>
      </c>
      <c r="B2687" s="24" t="s">
        <v>55</v>
      </c>
      <c r="C2687" s="27">
        <v>0.39378472222222222</v>
      </c>
      <c r="D2687" s="25" t="s">
        <v>50</v>
      </c>
      <c r="E2687" s="25" t="s">
        <v>49</v>
      </c>
      <c r="F2687" s="52">
        <v>4</v>
      </c>
      <c r="G2687" s="52">
        <v>4015</v>
      </c>
      <c r="H2687" s="53">
        <f t="shared" si="82"/>
        <v>16060</v>
      </c>
      <c r="I2687" s="1">
        <f t="shared" si="83"/>
        <v>43069</v>
      </c>
      <c r="J2687" s="52">
        <v>17.666</v>
      </c>
    </row>
    <row r="2688" spans="1:10" x14ac:dyDescent="0.15">
      <c r="A2688" s="1">
        <v>43069</v>
      </c>
      <c r="B2688" s="24" t="s">
        <v>55</v>
      </c>
      <c r="C2688" s="27">
        <v>0.39379629629629626</v>
      </c>
      <c r="D2688" s="25" t="s">
        <v>50</v>
      </c>
      <c r="E2688" s="25" t="s">
        <v>49</v>
      </c>
      <c r="F2688" s="52">
        <v>2</v>
      </c>
      <c r="G2688" s="52">
        <v>4015</v>
      </c>
      <c r="H2688" s="53">
        <f t="shared" si="82"/>
        <v>8030</v>
      </c>
      <c r="I2688" s="1">
        <f t="shared" si="83"/>
        <v>43069</v>
      </c>
      <c r="J2688" s="52">
        <v>8.8330000000000002</v>
      </c>
    </row>
    <row r="2689" spans="1:10" x14ac:dyDescent="0.15">
      <c r="A2689" s="1">
        <v>43069</v>
      </c>
      <c r="B2689" s="24" t="s">
        <v>55</v>
      </c>
      <c r="C2689" s="27">
        <v>0.39379629629629626</v>
      </c>
      <c r="D2689" s="25" t="s">
        <v>50</v>
      </c>
      <c r="E2689" s="25" t="s">
        <v>49</v>
      </c>
      <c r="F2689" s="52">
        <v>1</v>
      </c>
      <c r="G2689" s="52">
        <v>4015</v>
      </c>
      <c r="H2689" s="53">
        <f t="shared" si="82"/>
        <v>4015</v>
      </c>
      <c r="I2689" s="1">
        <f t="shared" si="83"/>
        <v>43069</v>
      </c>
      <c r="J2689" s="52">
        <v>4.4165000000000001</v>
      </c>
    </row>
    <row r="2690" spans="1:10" x14ac:dyDescent="0.15">
      <c r="A2690" s="1">
        <v>43069</v>
      </c>
      <c r="B2690" s="24" t="s">
        <v>55</v>
      </c>
      <c r="C2690" s="27">
        <v>0.39379629629629626</v>
      </c>
      <c r="D2690" s="25" t="s">
        <v>50</v>
      </c>
      <c r="E2690" s="25" t="s">
        <v>49</v>
      </c>
      <c r="F2690" s="52">
        <v>1</v>
      </c>
      <c r="G2690" s="52">
        <v>4015</v>
      </c>
      <c r="H2690" s="53">
        <f t="shared" ref="H2690:H2753" si="84">G2690*F2690</f>
        <v>4015</v>
      </c>
      <c r="I2690" s="1">
        <f t="shared" ref="I2690:I2753" si="85">IF(C2690&gt;0.7046875,WORKDAY(A2690,-1),A2690)</f>
        <v>43069</v>
      </c>
      <c r="J2690" s="52">
        <v>4.4165000000000001</v>
      </c>
    </row>
    <row r="2691" spans="1:10" x14ac:dyDescent="0.15">
      <c r="A2691" s="1">
        <v>43069</v>
      </c>
      <c r="B2691" s="24" t="s">
        <v>55</v>
      </c>
      <c r="C2691" s="27">
        <v>0.40755787037037039</v>
      </c>
      <c r="D2691" s="25" t="s">
        <v>48</v>
      </c>
      <c r="E2691" s="25" t="s">
        <v>47</v>
      </c>
      <c r="F2691" s="52">
        <v>1</v>
      </c>
      <c r="G2691" s="52">
        <v>4017</v>
      </c>
      <c r="H2691" s="53">
        <f t="shared" si="84"/>
        <v>4017</v>
      </c>
      <c r="I2691" s="1">
        <f t="shared" si="85"/>
        <v>43069</v>
      </c>
      <c r="J2691" s="52">
        <v>4.4187000000000003</v>
      </c>
    </row>
    <row r="2692" spans="1:10" x14ac:dyDescent="0.15">
      <c r="A2692" s="1">
        <v>43069</v>
      </c>
      <c r="B2692" s="24" t="s">
        <v>55</v>
      </c>
      <c r="C2692" s="27">
        <v>0.41541666666666671</v>
      </c>
      <c r="D2692" s="25" t="s">
        <v>48</v>
      </c>
      <c r="E2692" s="25" t="s">
        <v>47</v>
      </c>
      <c r="F2692" s="52">
        <v>1</v>
      </c>
      <c r="G2692" s="52">
        <v>4017</v>
      </c>
      <c r="H2692" s="53">
        <f t="shared" si="84"/>
        <v>4017</v>
      </c>
      <c r="I2692" s="1">
        <f t="shared" si="85"/>
        <v>43069</v>
      </c>
      <c r="J2692" s="52">
        <v>4.4187000000000003</v>
      </c>
    </row>
    <row r="2693" spans="1:10" x14ac:dyDescent="0.15">
      <c r="A2693" s="1">
        <v>43069</v>
      </c>
      <c r="B2693" s="24" t="s">
        <v>55</v>
      </c>
      <c r="C2693" s="27">
        <v>0.41900462962962964</v>
      </c>
      <c r="D2693" s="25" t="s">
        <v>50</v>
      </c>
      <c r="E2693" s="25" t="s">
        <v>49</v>
      </c>
      <c r="F2693" s="52">
        <v>2</v>
      </c>
      <c r="G2693" s="52">
        <v>4015</v>
      </c>
      <c r="H2693" s="53">
        <f t="shared" si="84"/>
        <v>8030</v>
      </c>
      <c r="I2693" s="1">
        <f t="shared" si="85"/>
        <v>43069</v>
      </c>
      <c r="J2693" s="52">
        <v>8.8330000000000002</v>
      </c>
    </row>
    <row r="2694" spans="1:10" x14ac:dyDescent="0.15">
      <c r="A2694" s="1">
        <v>43069</v>
      </c>
      <c r="B2694" s="24" t="s">
        <v>55</v>
      </c>
      <c r="C2694" s="27">
        <v>0.44487268518518519</v>
      </c>
      <c r="D2694" s="25" t="s">
        <v>48</v>
      </c>
      <c r="E2694" s="25" t="s">
        <v>47</v>
      </c>
      <c r="F2694" s="52">
        <v>1</v>
      </c>
      <c r="G2694" s="52">
        <v>4017</v>
      </c>
      <c r="H2694" s="53">
        <f t="shared" si="84"/>
        <v>4017</v>
      </c>
      <c r="I2694" s="1">
        <f t="shared" si="85"/>
        <v>43069</v>
      </c>
      <c r="J2694" s="52">
        <v>4.4187000000000003</v>
      </c>
    </row>
    <row r="2695" spans="1:10" x14ac:dyDescent="0.15">
      <c r="A2695" s="1">
        <v>43069</v>
      </c>
      <c r="B2695" s="24" t="s">
        <v>55</v>
      </c>
      <c r="C2695" s="27">
        <v>0.44648148148148148</v>
      </c>
      <c r="D2695" s="25" t="s">
        <v>50</v>
      </c>
      <c r="E2695" s="25" t="s">
        <v>49</v>
      </c>
      <c r="F2695" s="52">
        <v>1</v>
      </c>
      <c r="G2695" s="52">
        <v>4015</v>
      </c>
      <c r="H2695" s="53">
        <f t="shared" si="84"/>
        <v>4015</v>
      </c>
      <c r="I2695" s="1">
        <f t="shared" si="85"/>
        <v>43069</v>
      </c>
      <c r="J2695" s="52">
        <v>4.4165000000000001</v>
      </c>
    </row>
    <row r="2696" spans="1:10" x14ac:dyDescent="0.15">
      <c r="A2696" s="1">
        <v>43069</v>
      </c>
      <c r="B2696" s="24" t="s">
        <v>55</v>
      </c>
      <c r="C2696" s="27">
        <v>0.44946759259259261</v>
      </c>
      <c r="D2696" s="25" t="s">
        <v>50</v>
      </c>
      <c r="E2696" s="25" t="s">
        <v>49</v>
      </c>
      <c r="F2696" s="52">
        <v>1</v>
      </c>
      <c r="G2696" s="52">
        <v>4012</v>
      </c>
      <c r="H2696" s="53">
        <f t="shared" si="84"/>
        <v>4012</v>
      </c>
      <c r="I2696" s="1">
        <f t="shared" si="85"/>
        <v>43069</v>
      </c>
      <c r="J2696" s="52">
        <v>4.4131999999999998</v>
      </c>
    </row>
    <row r="2697" spans="1:10" x14ac:dyDescent="0.15">
      <c r="A2697" s="1">
        <v>43069</v>
      </c>
      <c r="B2697" s="24" t="s">
        <v>55</v>
      </c>
      <c r="C2697" s="27">
        <v>0.45057870370370368</v>
      </c>
      <c r="D2697" s="25" t="s">
        <v>48</v>
      </c>
      <c r="E2697" s="25" t="s">
        <v>47</v>
      </c>
      <c r="F2697" s="52">
        <v>1</v>
      </c>
      <c r="G2697" s="52">
        <v>4014</v>
      </c>
      <c r="H2697" s="53">
        <f t="shared" si="84"/>
        <v>4014</v>
      </c>
      <c r="I2697" s="1">
        <f t="shared" si="85"/>
        <v>43069</v>
      </c>
      <c r="J2697" s="52">
        <v>4.4154</v>
      </c>
    </row>
    <row r="2698" spans="1:10" x14ac:dyDescent="0.15">
      <c r="A2698" s="1">
        <v>43069</v>
      </c>
      <c r="B2698" s="24" t="s">
        <v>55</v>
      </c>
      <c r="C2698" s="27">
        <v>0.4519097222222222</v>
      </c>
      <c r="D2698" s="25" t="s">
        <v>48</v>
      </c>
      <c r="E2698" s="25" t="s">
        <v>47</v>
      </c>
      <c r="F2698" s="52">
        <v>1</v>
      </c>
      <c r="G2698" s="52">
        <v>4016</v>
      </c>
      <c r="H2698" s="53">
        <f t="shared" si="84"/>
        <v>4016</v>
      </c>
      <c r="I2698" s="1">
        <f t="shared" si="85"/>
        <v>43069</v>
      </c>
      <c r="J2698" s="52">
        <v>4.4176000000000002</v>
      </c>
    </row>
    <row r="2699" spans="1:10" x14ac:dyDescent="0.15">
      <c r="A2699" s="1">
        <v>43069</v>
      </c>
      <c r="B2699" s="24" t="s">
        <v>55</v>
      </c>
      <c r="C2699" s="27">
        <v>0.47023148148148147</v>
      </c>
      <c r="D2699" s="25" t="s">
        <v>50</v>
      </c>
      <c r="E2699" s="25" t="s">
        <v>49</v>
      </c>
      <c r="F2699" s="52">
        <v>1</v>
      </c>
      <c r="G2699" s="52">
        <v>4014</v>
      </c>
      <c r="H2699" s="53">
        <f t="shared" si="84"/>
        <v>4014</v>
      </c>
      <c r="I2699" s="1">
        <f t="shared" si="85"/>
        <v>43069</v>
      </c>
      <c r="J2699" s="52">
        <v>4.4154</v>
      </c>
    </row>
    <row r="2700" spans="1:10" x14ac:dyDescent="0.15">
      <c r="A2700" s="1">
        <v>43069</v>
      </c>
      <c r="B2700" s="24" t="s">
        <v>55</v>
      </c>
      <c r="C2700" s="27">
        <v>0.47456018518518522</v>
      </c>
      <c r="D2700" s="25" t="s">
        <v>48</v>
      </c>
      <c r="E2700" s="25" t="s">
        <v>47</v>
      </c>
      <c r="F2700" s="52">
        <v>1</v>
      </c>
      <c r="G2700" s="52">
        <v>4014</v>
      </c>
      <c r="H2700" s="53">
        <f t="shared" si="84"/>
        <v>4014</v>
      </c>
      <c r="I2700" s="1">
        <f t="shared" si="85"/>
        <v>43069</v>
      </c>
      <c r="J2700" s="52">
        <v>4.4154</v>
      </c>
    </row>
    <row r="2701" spans="1:10" x14ac:dyDescent="0.15">
      <c r="A2701" s="1">
        <v>43069</v>
      </c>
      <c r="B2701" s="24" t="s">
        <v>55</v>
      </c>
      <c r="C2701" s="27">
        <v>0.4748263888888889</v>
      </c>
      <c r="D2701" s="25" t="s">
        <v>48</v>
      </c>
      <c r="E2701" s="25" t="s">
        <v>47</v>
      </c>
      <c r="F2701" s="52">
        <v>1</v>
      </c>
      <c r="G2701" s="52">
        <v>4016</v>
      </c>
      <c r="H2701" s="53">
        <f t="shared" si="84"/>
        <v>4016</v>
      </c>
      <c r="I2701" s="1">
        <f t="shared" si="85"/>
        <v>43069</v>
      </c>
      <c r="J2701" s="52">
        <v>4.4176000000000002</v>
      </c>
    </row>
    <row r="2702" spans="1:10" x14ac:dyDescent="0.15">
      <c r="A2702" s="1">
        <v>43069</v>
      </c>
      <c r="B2702" s="24" t="s">
        <v>55</v>
      </c>
      <c r="C2702" s="27">
        <v>0.59979166666666661</v>
      </c>
      <c r="D2702" s="25" t="s">
        <v>50</v>
      </c>
      <c r="E2702" s="25" t="s">
        <v>49</v>
      </c>
      <c r="F2702" s="52">
        <v>1</v>
      </c>
      <c r="G2702" s="52">
        <v>4013</v>
      </c>
      <c r="H2702" s="53">
        <f t="shared" si="84"/>
        <v>4013</v>
      </c>
      <c r="I2702" s="1">
        <f t="shared" si="85"/>
        <v>43069</v>
      </c>
      <c r="J2702" s="52">
        <v>4.4142999999999999</v>
      </c>
    </row>
    <row r="2703" spans="1:10" x14ac:dyDescent="0.15">
      <c r="A2703" s="1">
        <v>43069</v>
      </c>
      <c r="B2703" s="24" t="s">
        <v>55</v>
      </c>
      <c r="C2703" s="27">
        <v>0.61245370370370367</v>
      </c>
      <c r="D2703" s="25" t="s">
        <v>48</v>
      </c>
      <c r="E2703" s="25" t="s">
        <v>47</v>
      </c>
      <c r="F2703" s="52">
        <v>1</v>
      </c>
      <c r="G2703" s="52">
        <v>4009</v>
      </c>
      <c r="H2703" s="53">
        <f t="shared" si="84"/>
        <v>4009</v>
      </c>
      <c r="I2703" s="1">
        <f t="shared" si="85"/>
        <v>43069</v>
      </c>
      <c r="J2703" s="52">
        <v>4.4099000000000004</v>
      </c>
    </row>
    <row r="2704" spans="1:10" x14ac:dyDescent="0.15">
      <c r="A2704" s="1">
        <v>43069</v>
      </c>
      <c r="B2704" s="24" t="s">
        <v>55</v>
      </c>
      <c r="C2704" s="27">
        <v>0.617650462962963</v>
      </c>
      <c r="D2704" s="25" t="s">
        <v>48</v>
      </c>
      <c r="E2704" s="25" t="s">
        <v>47</v>
      </c>
      <c r="F2704" s="52">
        <v>1</v>
      </c>
      <c r="G2704" s="52">
        <v>3985</v>
      </c>
      <c r="H2704" s="53">
        <f t="shared" si="84"/>
        <v>3985</v>
      </c>
      <c r="I2704" s="1">
        <f t="shared" si="85"/>
        <v>43069</v>
      </c>
      <c r="J2704" s="52">
        <v>4.3834999999999997</v>
      </c>
    </row>
    <row r="2705" spans="1:10" x14ac:dyDescent="0.15">
      <c r="A2705" s="1">
        <v>43069</v>
      </c>
      <c r="B2705" s="24" t="s">
        <v>55</v>
      </c>
      <c r="C2705" s="27">
        <v>0.61962962962962964</v>
      </c>
      <c r="D2705" s="25" t="s">
        <v>48</v>
      </c>
      <c r="E2705" s="25" t="s">
        <v>47</v>
      </c>
      <c r="F2705" s="52">
        <v>1</v>
      </c>
      <c r="G2705" s="52">
        <v>3982</v>
      </c>
      <c r="H2705" s="53">
        <f t="shared" si="84"/>
        <v>3982</v>
      </c>
      <c r="I2705" s="1">
        <f t="shared" si="85"/>
        <v>43069</v>
      </c>
      <c r="J2705" s="52">
        <v>4.3802000000000003</v>
      </c>
    </row>
    <row r="2706" spans="1:10" x14ac:dyDescent="0.15">
      <c r="A2706" s="1">
        <v>43069</v>
      </c>
      <c r="B2706" s="24" t="s">
        <v>77</v>
      </c>
      <c r="C2706" s="27">
        <v>0.61998842592592596</v>
      </c>
      <c r="D2706" s="25" t="s">
        <v>48</v>
      </c>
      <c r="E2706" s="25" t="s">
        <v>47</v>
      </c>
      <c r="F2706" s="52">
        <v>1</v>
      </c>
      <c r="G2706" s="52">
        <v>520</v>
      </c>
      <c r="H2706" s="53">
        <f t="shared" si="84"/>
        <v>520</v>
      </c>
      <c r="I2706" s="1">
        <f t="shared" si="85"/>
        <v>43069</v>
      </c>
      <c r="J2706" s="52">
        <v>3.7440000000000002</v>
      </c>
    </row>
    <row r="2707" spans="1:10" x14ac:dyDescent="0.15">
      <c r="A2707" s="1">
        <v>43069</v>
      </c>
      <c r="B2707" s="24" t="s">
        <v>55</v>
      </c>
      <c r="C2707" s="27">
        <v>0.62312500000000004</v>
      </c>
      <c r="D2707" s="25" t="s">
        <v>48</v>
      </c>
      <c r="E2707" s="25" t="s">
        <v>47</v>
      </c>
      <c r="F2707" s="52">
        <v>2</v>
      </c>
      <c r="G2707" s="52">
        <v>3980</v>
      </c>
      <c r="H2707" s="53">
        <f t="shared" si="84"/>
        <v>7960</v>
      </c>
      <c r="I2707" s="1">
        <f t="shared" si="85"/>
        <v>43069</v>
      </c>
      <c r="J2707" s="52">
        <v>8.7560000000000002</v>
      </c>
    </row>
    <row r="2708" spans="1:10" x14ac:dyDescent="0.15">
      <c r="A2708" s="1">
        <v>43069</v>
      </c>
      <c r="B2708" s="24" t="s">
        <v>78</v>
      </c>
      <c r="C2708" s="27">
        <v>0.62313657407407408</v>
      </c>
      <c r="D2708" s="25" t="s">
        <v>50</v>
      </c>
      <c r="E2708" s="25" t="s">
        <v>47</v>
      </c>
      <c r="F2708" s="52">
        <v>1</v>
      </c>
      <c r="G2708" s="52">
        <v>15105</v>
      </c>
      <c r="H2708" s="53">
        <f t="shared" si="84"/>
        <v>15105</v>
      </c>
      <c r="I2708" s="1">
        <f t="shared" si="85"/>
        <v>43069</v>
      </c>
      <c r="J2708" s="52">
        <v>4.9000000000000004</v>
      </c>
    </row>
    <row r="2709" spans="1:10" x14ac:dyDescent="0.15">
      <c r="A2709" s="1">
        <v>43069</v>
      </c>
      <c r="B2709" s="24" t="s">
        <v>78</v>
      </c>
      <c r="C2709" s="27">
        <v>0.62313657407407408</v>
      </c>
      <c r="D2709" s="25" t="s">
        <v>50</v>
      </c>
      <c r="E2709" s="25" t="s">
        <v>47</v>
      </c>
      <c r="F2709" s="52">
        <v>3</v>
      </c>
      <c r="G2709" s="52">
        <v>15105</v>
      </c>
      <c r="H2709" s="53">
        <f t="shared" si="84"/>
        <v>45315</v>
      </c>
      <c r="I2709" s="1">
        <f t="shared" si="85"/>
        <v>43069</v>
      </c>
      <c r="J2709" s="52">
        <v>14.7</v>
      </c>
    </row>
    <row r="2710" spans="1:10" x14ac:dyDescent="0.15">
      <c r="A2710" s="1">
        <v>43069</v>
      </c>
      <c r="B2710" s="24" t="s">
        <v>78</v>
      </c>
      <c r="C2710" s="27">
        <v>0.62314814814814812</v>
      </c>
      <c r="D2710" s="25" t="s">
        <v>50</v>
      </c>
      <c r="E2710" s="25" t="s">
        <v>47</v>
      </c>
      <c r="F2710" s="52">
        <v>2</v>
      </c>
      <c r="G2710" s="52">
        <v>15105</v>
      </c>
      <c r="H2710" s="53">
        <f t="shared" si="84"/>
        <v>30210</v>
      </c>
      <c r="I2710" s="1">
        <f t="shared" si="85"/>
        <v>43069</v>
      </c>
      <c r="J2710" s="52">
        <v>9.8000000000000007</v>
      </c>
    </row>
    <row r="2711" spans="1:10" x14ac:dyDescent="0.15">
      <c r="A2711" s="1">
        <v>43069</v>
      </c>
      <c r="B2711" s="24" t="s">
        <v>78</v>
      </c>
      <c r="C2711" s="27">
        <v>0.62314814814814812</v>
      </c>
      <c r="D2711" s="25" t="s">
        <v>50</v>
      </c>
      <c r="E2711" s="25" t="s">
        <v>47</v>
      </c>
      <c r="F2711" s="52">
        <v>1</v>
      </c>
      <c r="G2711" s="52">
        <v>15105</v>
      </c>
      <c r="H2711" s="53">
        <f t="shared" si="84"/>
        <v>15105</v>
      </c>
      <c r="I2711" s="1">
        <f t="shared" si="85"/>
        <v>43069</v>
      </c>
      <c r="J2711" s="52">
        <v>4.9000000000000004</v>
      </c>
    </row>
    <row r="2712" spans="1:10" x14ac:dyDescent="0.15">
      <c r="A2712" s="1">
        <v>43069</v>
      </c>
      <c r="B2712" s="24" t="s">
        <v>78</v>
      </c>
      <c r="C2712" s="27">
        <v>0.62314814814814812</v>
      </c>
      <c r="D2712" s="25" t="s">
        <v>50</v>
      </c>
      <c r="E2712" s="25" t="s">
        <v>47</v>
      </c>
      <c r="F2712" s="52">
        <v>1</v>
      </c>
      <c r="G2712" s="52">
        <v>15105</v>
      </c>
      <c r="H2712" s="53">
        <f t="shared" si="84"/>
        <v>15105</v>
      </c>
      <c r="I2712" s="1">
        <f t="shared" si="85"/>
        <v>43069</v>
      </c>
      <c r="J2712" s="52">
        <v>4.9000000000000004</v>
      </c>
    </row>
    <row r="2713" spans="1:10" x14ac:dyDescent="0.15">
      <c r="A2713" s="1">
        <v>43069</v>
      </c>
      <c r="B2713" s="24" t="s">
        <v>78</v>
      </c>
      <c r="C2713" s="27">
        <v>0.62315972222222216</v>
      </c>
      <c r="D2713" s="25" t="s">
        <v>50</v>
      </c>
      <c r="E2713" s="25" t="s">
        <v>47</v>
      </c>
      <c r="F2713" s="52">
        <v>1</v>
      </c>
      <c r="G2713" s="52">
        <v>15105</v>
      </c>
      <c r="H2713" s="53">
        <f t="shared" si="84"/>
        <v>15105</v>
      </c>
      <c r="I2713" s="1">
        <f t="shared" si="85"/>
        <v>43069</v>
      </c>
      <c r="J2713" s="52">
        <v>4.9000000000000004</v>
      </c>
    </row>
    <row r="2714" spans="1:10" x14ac:dyDescent="0.15">
      <c r="A2714" s="1">
        <v>43069</v>
      </c>
      <c r="B2714" s="24" t="s">
        <v>78</v>
      </c>
      <c r="C2714" s="27">
        <v>0.62315972222222216</v>
      </c>
      <c r="D2714" s="25" t="s">
        <v>50</v>
      </c>
      <c r="E2714" s="25" t="s">
        <v>47</v>
      </c>
      <c r="F2714" s="52">
        <v>1</v>
      </c>
      <c r="G2714" s="52">
        <v>15105</v>
      </c>
      <c r="H2714" s="53">
        <f t="shared" si="84"/>
        <v>15105</v>
      </c>
      <c r="I2714" s="1">
        <f t="shared" si="85"/>
        <v>43069</v>
      </c>
      <c r="J2714" s="52">
        <v>4.9000000000000004</v>
      </c>
    </row>
    <row r="2715" spans="1:10" x14ac:dyDescent="0.15">
      <c r="A2715" s="1">
        <v>43069</v>
      </c>
      <c r="B2715" s="24" t="s">
        <v>78</v>
      </c>
      <c r="C2715" s="27">
        <v>0.62315972222222216</v>
      </c>
      <c r="D2715" s="25" t="s">
        <v>50</v>
      </c>
      <c r="E2715" s="25" t="s">
        <v>47</v>
      </c>
      <c r="F2715" s="52">
        <v>2</v>
      </c>
      <c r="G2715" s="52">
        <v>15105</v>
      </c>
      <c r="H2715" s="53">
        <f t="shared" si="84"/>
        <v>30210</v>
      </c>
      <c r="I2715" s="1">
        <f t="shared" si="85"/>
        <v>43069</v>
      </c>
      <c r="J2715" s="52">
        <v>9.8000000000000007</v>
      </c>
    </row>
    <row r="2716" spans="1:10" x14ac:dyDescent="0.15">
      <c r="A2716" s="1">
        <v>43069</v>
      </c>
      <c r="B2716" s="24" t="s">
        <v>77</v>
      </c>
      <c r="C2716" s="27">
        <v>0.62466435185185187</v>
      </c>
      <c r="D2716" s="25" t="s">
        <v>50</v>
      </c>
      <c r="E2716" s="25" t="s">
        <v>49</v>
      </c>
      <c r="F2716" s="52">
        <v>1</v>
      </c>
      <c r="G2716" s="52">
        <v>520</v>
      </c>
      <c r="H2716" s="53">
        <f t="shared" si="84"/>
        <v>520</v>
      </c>
      <c r="I2716" s="1">
        <f t="shared" si="85"/>
        <v>43069</v>
      </c>
      <c r="J2716" s="52">
        <v>7.8</v>
      </c>
    </row>
    <row r="2717" spans="1:10" x14ac:dyDescent="0.15">
      <c r="A2717" s="1">
        <v>43070</v>
      </c>
      <c r="B2717" s="24" t="s">
        <v>55</v>
      </c>
      <c r="C2717" s="27">
        <v>0.93359953703703702</v>
      </c>
      <c r="D2717" s="25" t="s">
        <v>50</v>
      </c>
      <c r="E2717" s="25" t="s">
        <v>49</v>
      </c>
      <c r="F2717" s="52">
        <v>4</v>
      </c>
      <c r="G2717" s="52">
        <v>4013</v>
      </c>
      <c r="H2717" s="53">
        <f t="shared" si="84"/>
        <v>16052</v>
      </c>
      <c r="I2717" s="1">
        <f t="shared" si="85"/>
        <v>43069</v>
      </c>
      <c r="J2717" s="52">
        <v>17.6572</v>
      </c>
    </row>
    <row r="2718" spans="1:10" x14ac:dyDescent="0.15">
      <c r="A2718" s="1">
        <v>43070</v>
      </c>
      <c r="B2718" s="24" t="s">
        <v>55</v>
      </c>
      <c r="C2718" s="27">
        <v>0.95491898148148147</v>
      </c>
      <c r="D2718" s="25" t="s">
        <v>48</v>
      </c>
      <c r="E2718" s="25" t="s">
        <v>47</v>
      </c>
      <c r="F2718" s="52">
        <v>3</v>
      </c>
      <c r="G2718" s="52">
        <v>3987</v>
      </c>
      <c r="H2718" s="53">
        <f t="shared" si="84"/>
        <v>11961</v>
      </c>
      <c r="I2718" s="1">
        <f t="shared" si="85"/>
        <v>43069</v>
      </c>
      <c r="J2718" s="52">
        <v>13.1571</v>
      </c>
    </row>
    <row r="2719" spans="1:10" x14ac:dyDescent="0.15">
      <c r="A2719" s="1">
        <v>43070</v>
      </c>
      <c r="B2719" s="24" t="s">
        <v>55</v>
      </c>
      <c r="C2719" s="27">
        <v>0.46868055555555554</v>
      </c>
      <c r="D2719" s="25" t="s">
        <v>48</v>
      </c>
      <c r="E2719" s="25" t="s">
        <v>47</v>
      </c>
      <c r="F2719" s="52">
        <v>4</v>
      </c>
      <c r="G2719" s="52">
        <v>3954</v>
      </c>
      <c r="H2719" s="53">
        <f t="shared" si="84"/>
        <v>15816</v>
      </c>
      <c r="I2719" s="1">
        <f t="shared" si="85"/>
        <v>43070</v>
      </c>
      <c r="J2719" s="52">
        <v>17.397600000000001</v>
      </c>
    </row>
    <row r="2720" spans="1:10" x14ac:dyDescent="0.15">
      <c r="A2720" s="1">
        <v>43070</v>
      </c>
      <c r="B2720" s="24" t="s">
        <v>55</v>
      </c>
      <c r="C2720" s="27">
        <v>0.47351851851851851</v>
      </c>
      <c r="D2720" s="25" t="s">
        <v>50</v>
      </c>
      <c r="E2720" s="25" t="s">
        <v>49</v>
      </c>
      <c r="F2720" s="52">
        <v>2</v>
      </c>
      <c r="G2720" s="52">
        <v>3953</v>
      </c>
      <c r="H2720" s="53">
        <f t="shared" si="84"/>
        <v>7906</v>
      </c>
      <c r="I2720" s="1">
        <f t="shared" si="85"/>
        <v>43070</v>
      </c>
      <c r="J2720" s="52">
        <v>8.6966000000000001</v>
      </c>
    </row>
    <row r="2721" spans="1:10" x14ac:dyDescent="0.15">
      <c r="A2721" s="1">
        <v>43070</v>
      </c>
      <c r="B2721" s="24" t="s">
        <v>55</v>
      </c>
      <c r="C2721" s="27">
        <v>0.47533564814814816</v>
      </c>
      <c r="D2721" s="25" t="s">
        <v>48</v>
      </c>
      <c r="E2721" s="25" t="s">
        <v>47</v>
      </c>
      <c r="F2721" s="52">
        <v>2</v>
      </c>
      <c r="G2721" s="52">
        <v>3934</v>
      </c>
      <c r="H2721" s="53">
        <f t="shared" si="84"/>
        <v>7868</v>
      </c>
      <c r="I2721" s="1">
        <f t="shared" si="85"/>
        <v>43070</v>
      </c>
      <c r="J2721" s="52">
        <v>8.6547999999999998</v>
      </c>
    </row>
    <row r="2722" spans="1:10" x14ac:dyDescent="0.15">
      <c r="A2722" s="1">
        <v>43070</v>
      </c>
      <c r="B2722" s="24" t="s">
        <v>55</v>
      </c>
      <c r="C2722" s="27">
        <v>0.47533564814814816</v>
      </c>
      <c r="D2722" s="25" t="s">
        <v>48</v>
      </c>
      <c r="E2722" s="25" t="s">
        <v>47</v>
      </c>
      <c r="F2722" s="52">
        <v>2</v>
      </c>
      <c r="G2722" s="52">
        <v>3934</v>
      </c>
      <c r="H2722" s="53">
        <f t="shared" si="84"/>
        <v>7868</v>
      </c>
      <c r="I2722" s="1">
        <f t="shared" si="85"/>
        <v>43070</v>
      </c>
      <c r="J2722" s="52">
        <v>8.6547999999999998</v>
      </c>
    </row>
    <row r="2723" spans="1:10" x14ac:dyDescent="0.15">
      <c r="A2723" s="1">
        <v>43070</v>
      </c>
      <c r="B2723" s="24" t="s">
        <v>55</v>
      </c>
      <c r="C2723" s="27">
        <v>0.4753472222222222</v>
      </c>
      <c r="D2723" s="25" t="s">
        <v>48</v>
      </c>
      <c r="E2723" s="25" t="s">
        <v>47</v>
      </c>
      <c r="F2723" s="52">
        <v>2</v>
      </c>
      <c r="G2723" s="52">
        <v>3934</v>
      </c>
      <c r="H2723" s="53">
        <f t="shared" si="84"/>
        <v>7868</v>
      </c>
      <c r="I2723" s="1">
        <f t="shared" si="85"/>
        <v>43070</v>
      </c>
      <c r="J2723" s="52">
        <v>8.6547999999999998</v>
      </c>
    </row>
    <row r="2724" spans="1:10" x14ac:dyDescent="0.15">
      <c r="A2724" s="1">
        <v>43070</v>
      </c>
      <c r="B2724" s="24" t="s">
        <v>55</v>
      </c>
      <c r="C2724" s="27">
        <v>0.4755671296296296</v>
      </c>
      <c r="D2724" s="25" t="s">
        <v>48</v>
      </c>
      <c r="E2724" s="25" t="s">
        <v>47</v>
      </c>
      <c r="F2724" s="52">
        <v>2</v>
      </c>
      <c r="G2724" s="52">
        <v>3930</v>
      </c>
      <c r="H2724" s="53">
        <f t="shared" si="84"/>
        <v>7860</v>
      </c>
      <c r="I2724" s="1">
        <f t="shared" si="85"/>
        <v>43070</v>
      </c>
      <c r="J2724" s="52">
        <v>8.6460000000000008</v>
      </c>
    </row>
    <row r="2725" spans="1:10" x14ac:dyDescent="0.15">
      <c r="A2725" s="1">
        <v>43070</v>
      </c>
      <c r="B2725" s="24" t="s">
        <v>77</v>
      </c>
      <c r="C2725" s="27">
        <v>0.47568287037037038</v>
      </c>
      <c r="D2725" s="25" t="s">
        <v>48</v>
      </c>
      <c r="E2725" s="25" t="s">
        <v>47</v>
      </c>
      <c r="F2725" s="52">
        <v>1</v>
      </c>
      <c r="G2725" s="52">
        <v>520.5</v>
      </c>
      <c r="H2725" s="53">
        <f t="shared" si="84"/>
        <v>520.5</v>
      </c>
      <c r="I2725" s="1">
        <f t="shared" si="85"/>
        <v>43070</v>
      </c>
      <c r="J2725" s="52">
        <v>3.7475999999999998</v>
      </c>
    </row>
    <row r="2726" spans="1:10" x14ac:dyDescent="0.15">
      <c r="A2726" s="1">
        <v>43070</v>
      </c>
      <c r="B2726" s="24" t="s">
        <v>55</v>
      </c>
      <c r="C2726" s="27">
        <v>0.47850694444444447</v>
      </c>
      <c r="D2726" s="25" t="s">
        <v>50</v>
      </c>
      <c r="E2726" s="25" t="s">
        <v>49</v>
      </c>
      <c r="F2726" s="52">
        <v>4</v>
      </c>
      <c r="G2726" s="52">
        <v>3943</v>
      </c>
      <c r="H2726" s="53">
        <f t="shared" si="84"/>
        <v>15772</v>
      </c>
      <c r="I2726" s="1">
        <f t="shared" si="85"/>
        <v>43070</v>
      </c>
      <c r="J2726" s="52">
        <v>17.3492</v>
      </c>
    </row>
    <row r="2727" spans="1:10" x14ac:dyDescent="0.15">
      <c r="A2727" s="1">
        <v>43070</v>
      </c>
      <c r="B2727" s="24" t="s">
        <v>55</v>
      </c>
      <c r="C2727" s="27">
        <v>0.56813657407407414</v>
      </c>
      <c r="D2727" s="25" t="s">
        <v>50</v>
      </c>
      <c r="E2727" s="25" t="s">
        <v>49</v>
      </c>
      <c r="F2727" s="52">
        <v>3</v>
      </c>
      <c r="G2727" s="52">
        <v>3964</v>
      </c>
      <c r="H2727" s="53">
        <f t="shared" si="84"/>
        <v>11892</v>
      </c>
      <c r="I2727" s="1">
        <f t="shared" si="85"/>
        <v>43070</v>
      </c>
      <c r="J2727" s="52">
        <v>13.081200000000001</v>
      </c>
    </row>
    <row r="2728" spans="1:10" x14ac:dyDescent="0.15">
      <c r="A2728" s="1">
        <v>43070</v>
      </c>
      <c r="B2728" s="24" t="s">
        <v>77</v>
      </c>
      <c r="C2728" s="27">
        <v>0.57833333333333337</v>
      </c>
      <c r="D2728" s="25" t="s">
        <v>50</v>
      </c>
      <c r="E2728" s="25" t="s">
        <v>49</v>
      </c>
      <c r="F2728" s="52">
        <v>1</v>
      </c>
      <c r="G2728" s="52">
        <v>527</v>
      </c>
      <c r="H2728" s="53">
        <f t="shared" si="84"/>
        <v>527</v>
      </c>
      <c r="I2728" s="1">
        <f t="shared" si="85"/>
        <v>43070</v>
      </c>
      <c r="J2728" s="52">
        <v>7.9050000000000002</v>
      </c>
    </row>
    <row r="2729" spans="1:10" x14ac:dyDescent="0.15">
      <c r="A2729" s="1">
        <v>43073</v>
      </c>
      <c r="B2729" s="24" t="s">
        <v>55</v>
      </c>
      <c r="C2729" s="27">
        <v>0.88430555555555557</v>
      </c>
      <c r="D2729" s="25" t="s">
        <v>50</v>
      </c>
      <c r="E2729" s="25" t="s">
        <v>49</v>
      </c>
      <c r="F2729" s="52">
        <v>4</v>
      </c>
      <c r="G2729" s="52">
        <v>3977</v>
      </c>
      <c r="H2729" s="53">
        <f t="shared" si="84"/>
        <v>15908</v>
      </c>
      <c r="I2729" s="1">
        <f t="shared" si="85"/>
        <v>43070</v>
      </c>
      <c r="J2729" s="52">
        <v>17.498799999999999</v>
      </c>
    </row>
    <row r="2730" spans="1:10" x14ac:dyDescent="0.15">
      <c r="A2730" s="1">
        <v>43073</v>
      </c>
      <c r="B2730" s="24" t="s">
        <v>78</v>
      </c>
      <c r="C2730" s="27">
        <v>0.88430555555555557</v>
      </c>
      <c r="D2730" s="25" t="s">
        <v>50</v>
      </c>
      <c r="E2730" s="25" t="s">
        <v>47</v>
      </c>
      <c r="F2730" s="52">
        <v>1</v>
      </c>
      <c r="G2730" s="52">
        <v>15200</v>
      </c>
      <c r="H2730" s="53">
        <f t="shared" si="84"/>
        <v>15200</v>
      </c>
      <c r="I2730" s="1">
        <f t="shared" si="85"/>
        <v>43070</v>
      </c>
      <c r="J2730" s="52">
        <v>4.9000000000000004</v>
      </c>
    </row>
    <row r="2731" spans="1:10" x14ac:dyDescent="0.15">
      <c r="A2731" s="1">
        <v>43073</v>
      </c>
      <c r="B2731" s="24" t="s">
        <v>78</v>
      </c>
      <c r="C2731" s="27">
        <v>0.88430555555555557</v>
      </c>
      <c r="D2731" s="25" t="s">
        <v>50</v>
      </c>
      <c r="E2731" s="25" t="s">
        <v>47</v>
      </c>
      <c r="F2731" s="52">
        <v>1</v>
      </c>
      <c r="G2731" s="52">
        <v>15200</v>
      </c>
      <c r="H2731" s="53">
        <f t="shared" si="84"/>
        <v>15200</v>
      </c>
      <c r="I2731" s="1">
        <f t="shared" si="85"/>
        <v>43070</v>
      </c>
      <c r="J2731" s="52">
        <v>4.9000000000000004</v>
      </c>
    </row>
    <row r="2732" spans="1:10" x14ac:dyDescent="0.15">
      <c r="A2732" s="1">
        <v>43073</v>
      </c>
      <c r="B2732" s="24" t="s">
        <v>78</v>
      </c>
      <c r="C2732" s="27">
        <v>0.88430555555555557</v>
      </c>
      <c r="D2732" s="25" t="s">
        <v>50</v>
      </c>
      <c r="E2732" s="25" t="s">
        <v>47</v>
      </c>
      <c r="F2732" s="52">
        <v>1</v>
      </c>
      <c r="G2732" s="52">
        <v>15200</v>
      </c>
      <c r="H2732" s="53">
        <f t="shared" si="84"/>
        <v>15200</v>
      </c>
      <c r="I2732" s="1">
        <f t="shared" si="85"/>
        <v>43070</v>
      </c>
      <c r="J2732" s="52">
        <v>4.9000000000000004</v>
      </c>
    </row>
    <row r="2733" spans="1:10" x14ac:dyDescent="0.15">
      <c r="A2733" s="1">
        <v>43073</v>
      </c>
      <c r="B2733" s="24" t="s">
        <v>78</v>
      </c>
      <c r="C2733" s="27">
        <v>0.88430555555555557</v>
      </c>
      <c r="D2733" s="25" t="s">
        <v>50</v>
      </c>
      <c r="E2733" s="25" t="s">
        <v>47</v>
      </c>
      <c r="F2733" s="52">
        <v>1</v>
      </c>
      <c r="G2733" s="52">
        <v>15200</v>
      </c>
      <c r="H2733" s="53">
        <f t="shared" si="84"/>
        <v>15200</v>
      </c>
      <c r="I2733" s="1">
        <f t="shared" si="85"/>
        <v>43070</v>
      </c>
      <c r="J2733" s="52">
        <v>4.9000000000000004</v>
      </c>
    </row>
    <row r="2734" spans="1:10" x14ac:dyDescent="0.15">
      <c r="A2734" s="1">
        <v>43073</v>
      </c>
      <c r="B2734" s="24" t="s">
        <v>78</v>
      </c>
      <c r="C2734" s="27">
        <v>0.88431712962962961</v>
      </c>
      <c r="D2734" s="25" t="s">
        <v>50</v>
      </c>
      <c r="E2734" s="25" t="s">
        <v>47</v>
      </c>
      <c r="F2734" s="52">
        <v>1</v>
      </c>
      <c r="G2734" s="52">
        <v>15200</v>
      </c>
      <c r="H2734" s="53">
        <f t="shared" si="84"/>
        <v>15200</v>
      </c>
      <c r="I2734" s="1">
        <f t="shared" si="85"/>
        <v>43070</v>
      </c>
      <c r="J2734" s="52">
        <v>4.9000000000000004</v>
      </c>
    </row>
    <row r="2735" spans="1:10" x14ac:dyDescent="0.15">
      <c r="A2735" s="1">
        <v>43073</v>
      </c>
      <c r="B2735" s="24" t="s">
        <v>78</v>
      </c>
      <c r="C2735" s="27">
        <v>0.88431712962962961</v>
      </c>
      <c r="D2735" s="25" t="s">
        <v>50</v>
      </c>
      <c r="E2735" s="25" t="s">
        <v>47</v>
      </c>
      <c r="F2735" s="52">
        <v>1</v>
      </c>
      <c r="G2735" s="52">
        <v>15200</v>
      </c>
      <c r="H2735" s="53">
        <f t="shared" si="84"/>
        <v>15200</v>
      </c>
      <c r="I2735" s="1">
        <f t="shared" si="85"/>
        <v>43070</v>
      </c>
      <c r="J2735" s="52">
        <v>4.9000000000000004</v>
      </c>
    </row>
    <row r="2736" spans="1:10" x14ac:dyDescent="0.15">
      <c r="A2736" s="1">
        <v>43073</v>
      </c>
      <c r="B2736" s="24" t="s">
        <v>78</v>
      </c>
      <c r="C2736" s="27">
        <v>0.88431712962962961</v>
      </c>
      <c r="D2736" s="25" t="s">
        <v>50</v>
      </c>
      <c r="E2736" s="25" t="s">
        <v>47</v>
      </c>
      <c r="F2736" s="52">
        <v>2</v>
      </c>
      <c r="G2736" s="52">
        <v>15200</v>
      </c>
      <c r="H2736" s="53">
        <f t="shared" si="84"/>
        <v>30400</v>
      </c>
      <c r="I2736" s="1">
        <f t="shared" si="85"/>
        <v>43070</v>
      </c>
      <c r="J2736" s="52">
        <v>9.8000000000000007</v>
      </c>
    </row>
    <row r="2737" spans="1:10" x14ac:dyDescent="0.15">
      <c r="A2737" s="1">
        <v>43073</v>
      </c>
      <c r="B2737" s="24" t="s">
        <v>78</v>
      </c>
      <c r="C2737" s="27">
        <v>0.88432870370370376</v>
      </c>
      <c r="D2737" s="25" t="s">
        <v>50</v>
      </c>
      <c r="E2737" s="25" t="s">
        <v>47</v>
      </c>
      <c r="F2737" s="52">
        <v>3</v>
      </c>
      <c r="G2737" s="52">
        <v>15200</v>
      </c>
      <c r="H2737" s="53">
        <f t="shared" si="84"/>
        <v>45600</v>
      </c>
      <c r="I2737" s="1">
        <f t="shared" si="85"/>
        <v>43070</v>
      </c>
      <c r="J2737" s="52">
        <v>14.7</v>
      </c>
    </row>
    <row r="2738" spans="1:10" x14ac:dyDescent="0.15">
      <c r="A2738" s="1">
        <v>43073</v>
      </c>
      <c r="B2738" s="24" t="s">
        <v>78</v>
      </c>
      <c r="C2738" s="27">
        <v>0.88432870370370376</v>
      </c>
      <c r="D2738" s="25" t="s">
        <v>50</v>
      </c>
      <c r="E2738" s="25" t="s">
        <v>47</v>
      </c>
      <c r="F2738" s="52">
        <v>1</v>
      </c>
      <c r="G2738" s="52">
        <v>15200</v>
      </c>
      <c r="H2738" s="53">
        <f t="shared" si="84"/>
        <v>15200</v>
      </c>
      <c r="I2738" s="1">
        <f t="shared" si="85"/>
        <v>43070</v>
      </c>
      <c r="J2738" s="52">
        <v>4.9000000000000004</v>
      </c>
    </row>
    <row r="2739" spans="1:10" x14ac:dyDescent="0.15">
      <c r="A2739" s="1">
        <v>43073</v>
      </c>
      <c r="B2739" s="24" t="s">
        <v>55</v>
      </c>
      <c r="C2739" s="27">
        <v>0.89743055555555562</v>
      </c>
      <c r="D2739" s="25" t="s">
        <v>48</v>
      </c>
      <c r="E2739" s="25" t="s">
        <v>47</v>
      </c>
      <c r="F2739" s="52">
        <v>1</v>
      </c>
      <c r="G2739" s="52">
        <v>3953</v>
      </c>
      <c r="H2739" s="53">
        <f t="shared" si="84"/>
        <v>3953</v>
      </c>
      <c r="I2739" s="1">
        <f t="shared" si="85"/>
        <v>43070</v>
      </c>
      <c r="J2739" s="52">
        <v>4.3483000000000001</v>
      </c>
    </row>
    <row r="2740" spans="1:10" x14ac:dyDescent="0.15">
      <c r="A2740" s="1">
        <v>43073</v>
      </c>
      <c r="B2740" s="24" t="s">
        <v>55</v>
      </c>
      <c r="C2740" s="27">
        <v>0.9574421296296296</v>
      </c>
      <c r="D2740" s="25" t="s">
        <v>50</v>
      </c>
      <c r="E2740" s="25" t="s">
        <v>49</v>
      </c>
      <c r="F2740" s="52">
        <v>4</v>
      </c>
      <c r="G2740" s="52">
        <v>3998</v>
      </c>
      <c r="H2740" s="53">
        <f t="shared" si="84"/>
        <v>15992</v>
      </c>
      <c r="I2740" s="1">
        <f t="shared" si="85"/>
        <v>43070</v>
      </c>
      <c r="J2740" s="52">
        <v>17.591200000000001</v>
      </c>
    </row>
    <row r="2741" spans="1:10" x14ac:dyDescent="0.15">
      <c r="A2741" s="1">
        <v>43073</v>
      </c>
      <c r="B2741" s="24" t="s">
        <v>55</v>
      </c>
      <c r="C2741" s="27">
        <v>0.37986111111111115</v>
      </c>
      <c r="D2741" s="25" t="s">
        <v>50</v>
      </c>
      <c r="E2741" s="25" t="s">
        <v>49</v>
      </c>
      <c r="F2741" s="52">
        <v>4</v>
      </c>
      <c r="G2741" s="52">
        <v>4065</v>
      </c>
      <c r="H2741" s="53">
        <f t="shared" si="84"/>
        <v>16260</v>
      </c>
      <c r="I2741" s="1">
        <f t="shared" si="85"/>
        <v>43073</v>
      </c>
      <c r="J2741" s="52">
        <v>17.885999999999999</v>
      </c>
    </row>
    <row r="2742" spans="1:10" x14ac:dyDescent="0.15">
      <c r="A2742" s="1">
        <v>43073</v>
      </c>
      <c r="B2742" s="24" t="s">
        <v>55</v>
      </c>
      <c r="C2742" s="27">
        <v>0.37987268518518519</v>
      </c>
      <c r="D2742" s="25" t="s">
        <v>50</v>
      </c>
      <c r="E2742" s="25" t="s">
        <v>49</v>
      </c>
      <c r="F2742" s="52">
        <v>4</v>
      </c>
      <c r="G2742" s="52">
        <v>4065</v>
      </c>
      <c r="H2742" s="53">
        <f t="shared" si="84"/>
        <v>16260</v>
      </c>
      <c r="I2742" s="1">
        <f t="shared" si="85"/>
        <v>43073</v>
      </c>
      <c r="J2742" s="52">
        <v>17.885999999999999</v>
      </c>
    </row>
    <row r="2743" spans="1:10" x14ac:dyDescent="0.15">
      <c r="A2743" s="1">
        <v>43073</v>
      </c>
      <c r="B2743" s="24" t="s">
        <v>55</v>
      </c>
      <c r="C2743" s="27">
        <v>0.38958333333333334</v>
      </c>
      <c r="D2743" s="25" t="s">
        <v>50</v>
      </c>
      <c r="E2743" s="25" t="s">
        <v>49</v>
      </c>
      <c r="F2743" s="52">
        <v>4</v>
      </c>
      <c r="G2743" s="52">
        <v>4089</v>
      </c>
      <c r="H2743" s="53">
        <f t="shared" si="84"/>
        <v>16356</v>
      </c>
      <c r="I2743" s="1">
        <f t="shared" si="85"/>
        <v>43073</v>
      </c>
      <c r="J2743" s="52">
        <v>17.991599999999998</v>
      </c>
    </row>
    <row r="2744" spans="1:10" x14ac:dyDescent="0.15">
      <c r="A2744" s="1">
        <v>43073</v>
      </c>
      <c r="B2744" s="24" t="s">
        <v>77</v>
      </c>
      <c r="C2744" s="27">
        <v>0.40583333333333332</v>
      </c>
      <c r="D2744" s="25" t="s">
        <v>50</v>
      </c>
      <c r="E2744" s="25" t="s">
        <v>49</v>
      </c>
      <c r="F2744" s="52">
        <v>1</v>
      </c>
      <c r="G2744" s="52">
        <v>550</v>
      </c>
      <c r="H2744" s="53">
        <f t="shared" si="84"/>
        <v>550</v>
      </c>
      <c r="I2744" s="1">
        <f t="shared" si="85"/>
        <v>43073</v>
      </c>
      <c r="J2744" s="52">
        <v>8.25</v>
      </c>
    </row>
    <row r="2745" spans="1:10" x14ac:dyDescent="0.15">
      <c r="A2745" s="1">
        <v>43073</v>
      </c>
      <c r="B2745" s="24" t="s">
        <v>55</v>
      </c>
      <c r="C2745" s="27">
        <v>0.47060185185185183</v>
      </c>
      <c r="D2745" s="25" t="s">
        <v>48</v>
      </c>
      <c r="E2745" s="25" t="s">
        <v>47</v>
      </c>
      <c r="F2745" s="52">
        <v>3</v>
      </c>
      <c r="G2745" s="52">
        <v>4051</v>
      </c>
      <c r="H2745" s="53">
        <f t="shared" si="84"/>
        <v>12153</v>
      </c>
      <c r="I2745" s="1">
        <f t="shared" si="85"/>
        <v>43073</v>
      </c>
      <c r="J2745" s="52">
        <v>13.3683</v>
      </c>
    </row>
    <row r="2746" spans="1:10" x14ac:dyDescent="0.15">
      <c r="A2746" s="1">
        <v>43073</v>
      </c>
      <c r="B2746" s="24" t="s">
        <v>55</v>
      </c>
      <c r="C2746" s="27">
        <v>0.47060185185185183</v>
      </c>
      <c r="D2746" s="25" t="s">
        <v>48</v>
      </c>
      <c r="E2746" s="25" t="s">
        <v>47</v>
      </c>
      <c r="F2746" s="52">
        <v>1</v>
      </c>
      <c r="G2746" s="52">
        <v>4051</v>
      </c>
      <c r="H2746" s="53">
        <f t="shared" si="84"/>
        <v>4051</v>
      </c>
      <c r="I2746" s="1">
        <f t="shared" si="85"/>
        <v>43073</v>
      </c>
      <c r="J2746" s="52">
        <v>4.4561000000000002</v>
      </c>
    </row>
    <row r="2747" spans="1:10" x14ac:dyDescent="0.15">
      <c r="A2747" s="1">
        <v>43073</v>
      </c>
      <c r="B2747" s="24" t="s">
        <v>78</v>
      </c>
      <c r="C2747" s="27">
        <v>0.61216435185185192</v>
      </c>
      <c r="D2747" s="25" t="s">
        <v>50</v>
      </c>
      <c r="E2747" s="25" t="s">
        <v>47</v>
      </c>
      <c r="F2747" s="52">
        <v>2</v>
      </c>
      <c r="G2747" s="52">
        <v>15190</v>
      </c>
      <c r="H2747" s="53">
        <f t="shared" si="84"/>
        <v>30380</v>
      </c>
      <c r="I2747" s="1">
        <f t="shared" si="85"/>
        <v>43073</v>
      </c>
      <c r="J2747" s="52">
        <v>9.8000000000000007</v>
      </c>
    </row>
    <row r="2748" spans="1:10" x14ac:dyDescent="0.15">
      <c r="A2748" s="1">
        <v>43073</v>
      </c>
      <c r="B2748" s="24" t="s">
        <v>78</v>
      </c>
      <c r="C2748" s="27">
        <v>0.61217592592592596</v>
      </c>
      <c r="D2748" s="25" t="s">
        <v>50</v>
      </c>
      <c r="E2748" s="25" t="s">
        <v>47</v>
      </c>
      <c r="F2748" s="52">
        <v>2</v>
      </c>
      <c r="G2748" s="52">
        <v>15190</v>
      </c>
      <c r="H2748" s="53">
        <f t="shared" si="84"/>
        <v>30380</v>
      </c>
      <c r="I2748" s="1">
        <f t="shared" si="85"/>
        <v>43073</v>
      </c>
      <c r="J2748" s="52">
        <v>9.8000000000000007</v>
      </c>
    </row>
    <row r="2749" spans="1:10" x14ac:dyDescent="0.15">
      <c r="A2749" s="1">
        <v>43073</v>
      </c>
      <c r="B2749" s="24" t="s">
        <v>78</v>
      </c>
      <c r="C2749" s="27">
        <v>0.6121875</v>
      </c>
      <c r="D2749" s="25" t="s">
        <v>50</v>
      </c>
      <c r="E2749" s="25" t="s">
        <v>47</v>
      </c>
      <c r="F2749" s="52">
        <v>2</v>
      </c>
      <c r="G2749" s="52">
        <v>15190</v>
      </c>
      <c r="H2749" s="53">
        <f t="shared" si="84"/>
        <v>30380</v>
      </c>
      <c r="I2749" s="1">
        <f t="shared" si="85"/>
        <v>43073</v>
      </c>
      <c r="J2749" s="52">
        <v>9.8000000000000007</v>
      </c>
    </row>
    <row r="2750" spans="1:10" x14ac:dyDescent="0.15">
      <c r="A2750" s="1">
        <v>43073</v>
      </c>
      <c r="B2750" s="24" t="s">
        <v>78</v>
      </c>
      <c r="C2750" s="27">
        <v>0.61219907407407403</v>
      </c>
      <c r="D2750" s="25" t="s">
        <v>50</v>
      </c>
      <c r="E2750" s="25" t="s">
        <v>47</v>
      </c>
      <c r="F2750" s="52">
        <v>1</v>
      </c>
      <c r="G2750" s="52">
        <v>15190</v>
      </c>
      <c r="H2750" s="53">
        <f t="shared" si="84"/>
        <v>15190</v>
      </c>
      <c r="I2750" s="1">
        <f t="shared" si="85"/>
        <v>43073</v>
      </c>
      <c r="J2750" s="52">
        <v>4.9000000000000004</v>
      </c>
    </row>
    <row r="2751" spans="1:10" x14ac:dyDescent="0.15">
      <c r="A2751" s="1">
        <v>43073</v>
      </c>
      <c r="B2751" s="24" t="s">
        <v>78</v>
      </c>
      <c r="C2751" s="27">
        <v>0.61219907407407403</v>
      </c>
      <c r="D2751" s="25" t="s">
        <v>50</v>
      </c>
      <c r="E2751" s="25" t="s">
        <v>47</v>
      </c>
      <c r="F2751" s="52">
        <v>1</v>
      </c>
      <c r="G2751" s="52">
        <v>15190</v>
      </c>
      <c r="H2751" s="53">
        <f t="shared" si="84"/>
        <v>15190</v>
      </c>
      <c r="I2751" s="1">
        <f t="shared" si="85"/>
        <v>43073</v>
      </c>
      <c r="J2751" s="52">
        <v>4.9000000000000004</v>
      </c>
    </row>
    <row r="2752" spans="1:10" x14ac:dyDescent="0.15">
      <c r="A2752" s="1">
        <v>43073</v>
      </c>
      <c r="B2752" s="24" t="s">
        <v>78</v>
      </c>
      <c r="C2752" s="27">
        <v>0.61221064814814818</v>
      </c>
      <c r="D2752" s="25" t="s">
        <v>50</v>
      </c>
      <c r="E2752" s="25" t="s">
        <v>47</v>
      </c>
      <c r="F2752" s="52">
        <v>2</v>
      </c>
      <c r="G2752" s="52">
        <v>15190</v>
      </c>
      <c r="H2752" s="53">
        <f t="shared" si="84"/>
        <v>30380</v>
      </c>
      <c r="I2752" s="1">
        <f t="shared" si="85"/>
        <v>43073</v>
      </c>
      <c r="J2752" s="52">
        <v>9.8000000000000007</v>
      </c>
    </row>
    <row r="2753" spans="1:10" x14ac:dyDescent="0.15">
      <c r="A2753" s="1">
        <v>43074</v>
      </c>
      <c r="B2753" s="24" t="s">
        <v>55</v>
      </c>
      <c r="C2753" s="27">
        <v>0.46021990740740742</v>
      </c>
      <c r="D2753" s="25" t="s">
        <v>50</v>
      </c>
      <c r="E2753" s="25" t="s">
        <v>49</v>
      </c>
      <c r="F2753" s="52">
        <v>7</v>
      </c>
      <c r="G2753" s="52">
        <v>4053</v>
      </c>
      <c r="H2753" s="53">
        <f t="shared" si="84"/>
        <v>28371</v>
      </c>
      <c r="I2753" s="1">
        <f t="shared" si="85"/>
        <v>43074</v>
      </c>
      <c r="J2753" s="52">
        <v>31.208100000000002</v>
      </c>
    </row>
    <row r="2754" spans="1:10" x14ac:dyDescent="0.15">
      <c r="A2754" s="1">
        <v>43074</v>
      </c>
      <c r="B2754" s="24" t="s">
        <v>55</v>
      </c>
      <c r="C2754" s="27">
        <v>0.46021990740740742</v>
      </c>
      <c r="D2754" s="25" t="s">
        <v>50</v>
      </c>
      <c r="E2754" s="25" t="s">
        <v>49</v>
      </c>
      <c r="F2754" s="52">
        <v>3</v>
      </c>
      <c r="G2754" s="52">
        <v>4053</v>
      </c>
      <c r="H2754" s="53">
        <f t="shared" ref="H2754:H2817" si="86">G2754*F2754</f>
        <v>12159</v>
      </c>
      <c r="I2754" s="1">
        <f t="shared" ref="I2754:I2817" si="87">IF(C2754&gt;0.7046875,WORKDAY(A2754,-1),A2754)</f>
        <v>43074</v>
      </c>
      <c r="J2754" s="52">
        <v>13.3749</v>
      </c>
    </row>
    <row r="2755" spans="1:10" x14ac:dyDescent="0.15">
      <c r="A2755" s="1">
        <v>43074</v>
      </c>
      <c r="B2755" s="24" t="s">
        <v>55</v>
      </c>
      <c r="C2755" s="27">
        <v>0.47140046296296295</v>
      </c>
      <c r="D2755" s="25" t="s">
        <v>50</v>
      </c>
      <c r="E2755" s="25" t="s">
        <v>49</v>
      </c>
      <c r="F2755" s="52">
        <v>4</v>
      </c>
      <c r="G2755" s="52">
        <v>4063</v>
      </c>
      <c r="H2755" s="53">
        <f t="shared" si="86"/>
        <v>16252</v>
      </c>
      <c r="I2755" s="1">
        <f t="shared" si="87"/>
        <v>43074</v>
      </c>
      <c r="J2755" s="52">
        <v>17.877199999999998</v>
      </c>
    </row>
    <row r="2756" spans="1:10" x14ac:dyDescent="0.15">
      <c r="A2756" s="1">
        <v>43074</v>
      </c>
      <c r="B2756" s="24" t="s">
        <v>55</v>
      </c>
      <c r="C2756" s="27">
        <v>0.58895833333333336</v>
      </c>
      <c r="D2756" s="25" t="s">
        <v>48</v>
      </c>
      <c r="E2756" s="25" t="s">
        <v>47</v>
      </c>
      <c r="F2756" s="52">
        <v>3</v>
      </c>
      <c r="G2756" s="52">
        <v>4034</v>
      </c>
      <c r="H2756" s="53">
        <f t="shared" si="86"/>
        <v>12102</v>
      </c>
      <c r="I2756" s="1">
        <f t="shared" si="87"/>
        <v>43074</v>
      </c>
      <c r="J2756" s="52">
        <v>13.312200000000001</v>
      </c>
    </row>
    <row r="2757" spans="1:10" x14ac:dyDescent="0.15">
      <c r="A2757" s="1">
        <v>43074</v>
      </c>
      <c r="B2757" s="24" t="s">
        <v>55</v>
      </c>
      <c r="C2757" s="27">
        <v>0.59356481481481482</v>
      </c>
      <c r="D2757" s="25" t="s">
        <v>48</v>
      </c>
      <c r="E2757" s="25" t="s">
        <v>47</v>
      </c>
      <c r="F2757" s="52">
        <v>4</v>
      </c>
      <c r="G2757" s="52">
        <v>4019</v>
      </c>
      <c r="H2757" s="53">
        <f t="shared" si="86"/>
        <v>16076</v>
      </c>
      <c r="I2757" s="1">
        <f t="shared" si="87"/>
        <v>43074</v>
      </c>
      <c r="J2757" s="52">
        <v>17.683599999999998</v>
      </c>
    </row>
    <row r="2758" spans="1:10" x14ac:dyDescent="0.15">
      <c r="A2758" s="1">
        <v>43074</v>
      </c>
      <c r="B2758" s="24" t="s">
        <v>77</v>
      </c>
      <c r="C2758" s="27">
        <v>0.6035300925925926</v>
      </c>
      <c r="D2758" s="25" t="s">
        <v>48</v>
      </c>
      <c r="E2758" s="25" t="s">
        <v>47</v>
      </c>
      <c r="F2758" s="52">
        <v>1</v>
      </c>
      <c r="G2758" s="52">
        <v>540</v>
      </c>
      <c r="H2758" s="53">
        <f t="shared" si="86"/>
        <v>540</v>
      </c>
      <c r="I2758" s="1">
        <f t="shared" si="87"/>
        <v>43074</v>
      </c>
      <c r="J2758" s="52">
        <v>3.8879999999999999</v>
      </c>
    </row>
    <row r="2759" spans="1:10" x14ac:dyDescent="0.15">
      <c r="A2759" s="1">
        <v>43074</v>
      </c>
      <c r="B2759" s="24" t="s">
        <v>55</v>
      </c>
      <c r="C2759" s="27">
        <v>0.61027777777777781</v>
      </c>
      <c r="D2759" s="25" t="s">
        <v>48</v>
      </c>
      <c r="E2759" s="25" t="s">
        <v>47</v>
      </c>
      <c r="F2759" s="52">
        <v>4</v>
      </c>
      <c r="G2759" s="52">
        <v>4007</v>
      </c>
      <c r="H2759" s="53">
        <f t="shared" si="86"/>
        <v>16028</v>
      </c>
      <c r="I2759" s="1">
        <f t="shared" si="87"/>
        <v>43074</v>
      </c>
      <c r="J2759" s="52">
        <v>17.630800000000001</v>
      </c>
    </row>
    <row r="2760" spans="1:10" x14ac:dyDescent="0.15">
      <c r="A2760" s="1">
        <v>43074</v>
      </c>
      <c r="B2760" s="24" t="s">
        <v>78</v>
      </c>
      <c r="C2760" s="27">
        <v>0.62340277777777775</v>
      </c>
      <c r="D2760" s="25" t="s">
        <v>50</v>
      </c>
      <c r="E2760" s="25" t="s">
        <v>47</v>
      </c>
      <c r="F2760" s="52">
        <v>2</v>
      </c>
      <c r="G2760" s="52">
        <v>15160</v>
      </c>
      <c r="H2760" s="53">
        <f t="shared" si="86"/>
        <v>30320</v>
      </c>
      <c r="I2760" s="1">
        <f t="shared" si="87"/>
        <v>43074</v>
      </c>
      <c r="J2760" s="52">
        <v>9.8000000000000007</v>
      </c>
    </row>
    <row r="2761" spans="1:10" x14ac:dyDescent="0.15">
      <c r="A2761" s="1">
        <v>43074</v>
      </c>
      <c r="B2761" s="24" t="s">
        <v>78</v>
      </c>
      <c r="C2761" s="27">
        <v>0.62340277777777775</v>
      </c>
      <c r="D2761" s="25" t="s">
        <v>50</v>
      </c>
      <c r="E2761" s="25" t="s">
        <v>47</v>
      </c>
      <c r="F2761" s="52">
        <v>1</v>
      </c>
      <c r="G2761" s="52">
        <v>15160</v>
      </c>
      <c r="H2761" s="53">
        <f t="shared" si="86"/>
        <v>15160</v>
      </c>
      <c r="I2761" s="1">
        <f t="shared" si="87"/>
        <v>43074</v>
      </c>
      <c r="J2761" s="52">
        <v>4.9000000000000004</v>
      </c>
    </row>
    <row r="2762" spans="1:10" x14ac:dyDescent="0.15">
      <c r="A2762" s="1">
        <v>43074</v>
      </c>
      <c r="B2762" s="24" t="s">
        <v>78</v>
      </c>
      <c r="C2762" s="27">
        <v>0.62340277777777775</v>
      </c>
      <c r="D2762" s="25" t="s">
        <v>50</v>
      </c>
      <c r="E2762" s="25" t="s">
        <v>47</v>
      </c>
      <c r="F2762" s="52">
        <v>1</v>
      </c>
      <c r="G2762" s="52">
        <v>15160</v>
      </c>
      <c r="H2762" s="53">
        <f t="shared" si="86"/>
        <v>15160</v>
      </c>
      <c r="I2762" s="1">
        <f t="shared" si="87"/>
        <v>43074</v>
      </c>
      <c r="J2762" s="52">
        <v>4.9000000000000004</v>
      </c>
    </row>
    <row r="2763" spans="1:10" x14ac:dyDescent="0.15">
      <c r="A2763" s="1">
        <v>43074</v>
      </c>
      <c r="B2763" s="24" t="s">
        <v>78</v>
      </c>
      <c r="C2763" s="27">
        <v>0.62369212962962961</v>
      </c>
      <c r="D2763" s="25" t="s">
        <v>50</v>
      </c>
      <c r="E2763" s="25" t="s">
        <v>47</v>
      </c>
      <c r="F2763" s="52">
        <v>1</v>
      </c>
      <c r="G2763" s="52">
        <v>15160</v>
      </c>
      <c r="H2763" s="53">
        <f t="shared" si="86"/>
        <v>15160</v>
      </c>
      <c r="I2763" s="1">
        <f t="shared" si="87"/>
        <v>43074</v>
      </c>
      <c r="J2763" s="52">
        <v>4.9000000000000004</v>
      </c>
    </row>
    <row r="2764" spans="1:10" x14ac:dyDescent="0.15">
      <c r="A2764" s="1">
        <v>43074</v>
      </c>
      <c r="B2764" s="24" t="s">
        <v>78</v>
      </c>
      <c r="C2764" s="27">
        <v>0.62369212962962961</v>
      </c>
      <c r="D2764" s="25" t="s">
        <v>50</v>
      </c>
      <c r="E2764" s="25" t="s">
        <v>47</v>
      </c>
      <c r="F2764" s="52">
        <v>2</v>
      </c>
      <c r="G2764" s="52">
        <v>15160</v>
      </c>
      <c r="H2764" s="53">
        <f t="shared" si="86"/>
        <v>30320</v>
      </c>
      <c r="I2764" s="1">
        <f t="shared" si="87"/>
        <v>43074</v>
      </c>
      <c r="J2764" s="52">
        <v>9.8000000000000007</v>
      </c>
    </row>
    <row r="2765" spans="1:10" x14ac:dyDescent="0.15">
      <c r="A2765" s="1">
        <v>43074</v>
      </c>
      <c r="B2765" s="24" t="s">
        <v>78</v>
      </c>
      <c r="C2765" s="27">
        <v>0.62369212962962961</v>
      </c>
      <c r="D2765" s="25" t="s">
        <v>50</v>
      </c>
      <c r="E2765" s="25" t="s">
        <v>47</v>
      </c>
      <c r="F2765" s="52">
        <v>1</v>
      </c>
      <c r="G2765" s="52">
        <v>15160</v>
      </c>
      <c r="H2765" s="53">
        <f t="shared" si="86"/>
        <v>15160</v>
      </c>
      <c r="I2765" s="1">
        <f t="shared" si="87"/>
        <v>43074</v>
      </c>
      <c r="J2765" s="52">
        <v>4.9000000000000004</v>
      </c>
    </row>
    <row r="2766" spans="1:10" x14ac:dyDescent="0.15">
      <c r="A2766" s="1">
        <v>43074</v>
      </c>
      <c r="B2766" s="24" t="s">
        <v>78</v>
      </c>
      <c r="C2766" s="27">
        <v>0.62418981481481484</v>
      </c>
      <c r="D2766" s="25" t="s">
        <v>50</v>
      </c>
      <c r="E2766" s="25" t="s">
        <v>47</v>
      </c>
      <c r="F2766" s="52">
        <v>1</v>
      </c>
      <c r="G2766" s="52">
        <v>15160</v>
      </c>
      <c r="H2766" s="53">
        <f t="shared" si="86"/>
        <v>15160</v>
      </c>
      <c r="I2766" s="1">
        <f t="shared" si="87"/>
        <v>43074</v>
      </c>
      <c r="J2766" s="52">
        <v>4.9000000000000004</v>
      </c>
    </row>
    <row r="2767" spans="1:10" x14ac:dyDescent="0.15">
      <c r="A2767" s="1">
        <v>43074</v>
      </c>
      <c r="B2767" s="24" t="s">
        <v>78</v>
      </c>
      <c r="C2767" s="27">
        <v>0.62418981481481484</v>
      </c>
      <c r="D2767" s="25" t="s">
        <v>50</v>
      </c>
      <c r="E2767" s="25" t="s">
        <v>47</v>
      </c>
      <c r="F2767" s="52">
        <v>2</v>
      </c>
      <c r="G2767" s="52">
        <v>15160</v>
      </c>
      <c r="H2767" s="53">
        <f t="shared" si="86"/>
        <v>30320</v>
      </c>
      <c r="I2767" s="1">
        <f t="shared" si="87"/>
        <v>43074</v>
      </c>
      <c r="J2767" s="52">
        <v>9.8000000000000007</v>
      </c>
    </row>
    <row r="2768" spans="1:10" x14ac:dyDescent="0.15">
      <c r="A2768" s="1">
        <v>43074</v>
      </c>
      <c r="B2768" s="24" t="s">
        <v>78</v>
      </c>
      <c r="C2768" s="27">
        <v>0.62418981481481484</v>
      </c>
      <c r="D2768" s="25" t="s">
        <v>50</v>
      </c>
      <c r="E2768" s="25" t="s">
        <v>47</v>
      </c>
      <c r="F2768" s="52">
        <v>2</v>
      </c>
      <c r="G2768" s="52">
        <v>15160</v>
      </c>
      <c r="H2768" s="53">
        <f t="shared" si="86"/>
        <v>30320</v>
      </c>
      <c r="I2768" s="1">
        <f t="shared" si="87"/>
        <v>43074</v>
      </c>
      <c r="J2768" s="52">
        <v>9.8000000000000007</v>
      </c>
    </row>
    <row r="2769" spans="1:10" x14ac:dyDescent="0.15">
      <c r="A2769" s="1">
        <v>43074</v>
      </c>
      <c r="B2769" s="24" t="s">
        <v>78</v>
      </c>
      <c r="C2769" s="27">
        <v>0.62418981481481484</v>
      </c>
      <c r="D2769" s="25" t="s">
        <v>50</v>
      </c>
      <c r="E2769" s="25" t="s">
        <v>47</v>
      </c>
      <c r="F2769" s="52">
        <v>1</v>
      </c>
      <c r="G2769" s="52">
        <v>15160</v>
      </c>
      <c r="H2769" s="53">
        <f t="shared" si="86"/>
        <v>15160</v>
      </c>
      <c r="I2769" s="1">
        <f t="shared" si="87"/>
        <v>43074</v>
      </c>
      <c r="J2769" s="52">
        <v>4.9000000000000004</v>
      </c>
    </row>
    <row r="2770" spans="1:10" x14ac:dyDescent="0.15">
      <c r="A2770" s="1">
        <v>43074</v>
      </c>
      <c r="B2770" s="24" t="s">
        <v>78</v>
      </c>
      <c r="C2770" s="27">
        <v>0.62418981481481484</v>
      </c>
      <c r="D2770" s="25" t="s">
        <v>50</v>
      </c>
      <c r="E2770" s="25" t="s">
        <v>47</v>
      </c>
      <c r="F2770" s="52">
        <v>2</v>
      </c>
      <c r="G2770" s="52">
        <v>15160</v>
      </c>
      <c r="H2770" s="53">
        <f t="shared" si="86"/>
        <v>30320</v>
      </c>
      <c r="I2770" s="1">
        <f t="shared" si="87"/>
        <v>43074</v>
      </c>
      <c r="J2770" s="52">
        <v>9.8000000000000007</v>
      </c>
    </row>
    <row r="2771" spans="1:10" x14ac:dyDescent="0.15">
      <c r="A2771" s="1">
        <v>43075</v>
      </c>
      <c r="B2771" s="24" t="s">
        <v>55</v>
      </c>
      <c r="C2771" s="27">
        <v>0.94887731481481474</v>
      </c>
      <c r="D2771" s="25" t="s">
        <v>48</v>
      </c>
      <c r="E2771" s="25" t="s">
        <v>47</v>
      </c>
      <c r="F2771" s="52">
        <v>4</v>
      </c>
      <c r="G2771" s="52">
        <v>3978</v>
      </c>
      <c r="H2771" s="53">
        <f t="shared" si="86"/>
        <v>15912</v>
      </c>
      <c r="I2771" s="1">
        <f t="shared" si="87"/>
        <v>43074</v>
      </c>
      <c r="J2771" s="52">
        <v>17.5032</v>
      </c>
    </row>
    <row r="2772" spans="1:10" x14ac:dyDescent="0.15">
      <c r="A2772" s="1">
        <v>43075</v>
      </c>
      <c r="B2772" s="24" t="s">
        <v>55</v>
      </c>
      <c r="C2772" s="27">
        <v>0.94888888888888889</v>
      </c>
      <c r="D2772" s="25" t="s">
        <v>48</v>
      </c>
      <c r="E2772" s="25" t="s">
        <v>47</v>
      </c>
      <c r="F2772" s="52">
        <v>4</v>
      </c>
      <c r="G2772" s="52">
        <v>3979</v>
      </c>
      <c r="H2772" s="53">
        <f t="shared" si="86"/>
        <v>15916</v>
      </c>
      <c r="I2772" s="1">
        <f t="shared" si="87"/>
        <v>43074</v>
      </c>
      <c r="J2772" s="52">
        <v>17.5076</v>
      </c>
    </row>
    <row r="2773" spans="1:10" x14ac:dyDescent="0.15">
      <c r="A2773" s="1">
        <v>43075</v>
      </c>
      <c r="B2773" s="24" t="s">
        <v>55</v>
      </c>
      <c r="C2773" s="27">
        <v>0.43863425925925931</v>
      </c>
      <c r="D2773" s="25" t="s">
        <v>48</v>
      </c>
      <c r="E2773" s="25" t="s">
        <v>47</v>
      </c>
      <c r="F2773" s="52">
        <v>4</v>
      </c>
      <c r="G2773" s="52">
        <v>3935</v>
      </c>
      <c r="H2773" s="53">
        <f t="shared" si="86"/>
        <v>15740</v>
      </c>
      <c r="I2773" s="1">
        <f t="shared" si="87"/>
        <v>43075</v>
      </c>
      <c r="J2773" s="52">
        <v>17.314</v>
      </c>
    </row>
    <row r="2774" spans="1:10" x14ac:dyDescent="0.15">
      <c r="A2774" s="1">
        <v>43075</v>
      </c>
      <c r="B2774" s="24" t="s">
        <v>55</v>
      </c>
      <c r="C2774" s="27">
        <v>0.43864583333333335</v>
      </c>
      <c r="D2774" s="25" t="s">
        <v>48</v>
      </c>
      <c r="E2774" s="25" t="s">
        <v>47</v>
      </c>
      <c r="F2774" s="52">
        <v>4</v>
      </c>
      <c r="G2774" s="52">
        <v>3935</v>
      </c>
      <c r="H2774" s="53">
        <f t="shared" si="86"/>
        <v>15740</v>
      </c>
      <c r="I2774" s="1">
        <f t="shared" si="87"/>
        <v>43075</v>
      </c>
      <c r="J2774" s="52">
        <v>17.314</v>
      </c>
    </row>
    <row r="2775" spans="1:10" x14ac:dyDescent="0.15">
      <c r="A2775" s="1">
        <v>43075</v>
      </c>
      <c r="B2775" s="24" t="s">
        <v>55</v>
      </c>
      <c r="C2775" s="27">
        <v>0.62336805555555552</v>
      </c>
      <c r="D2775" s="25" t="s">
        <v>48</v>
      </c>
      <c r="E2775" s="25" t="s">
        <v>47</v>
      </c>
      <c r="F2775" s="52">
        <v>1</v>
      </c>
      <c r="G2775" s="52">
        <v>3920</v>
      </c>
      <c r="H2775" s="53">
        <f t="shared" si="86"/>
        <v>3920</v>
      </c>
      <c r="I2775" s="1">
        <f t="shared" si="87"/>
        <v>43075</v>
      </c>
      <c r="J2775" s="52">
        <v>4.3120000000000003</v>
      </c>
    </row>
    <row r="2776" spans="1:10" x14ac:dyDescent="0.15">
      <c r="A2776" s="1">
        <v>43075</v>
      </c>
      <c r="B2776" s="24" t="s">
        <v>55</v>
      </c>
      <c r="C2776" s="27">
        <v>0.62337962962962956</v>
      </c>
      <c r="D2776" s="25" t="s">
        <v>48</v>
      </c>
      <c r="E2776" s="25" t="s">
        <v>47</v>
      </c>
      <c r="F2776" s="52">
        <v>3</v>
      </c>
      <c r="G2776" s="52">
        <v>3919</v>
      </c>
      <c r="H2776" s="53">
        <f t="shared" si="86"/>
        <v>11757</v>
      </c>
      <c r="I2776" s="1">
        <f t="shared" si="87"/>
        <v>43075</v>
      </c>
      <c r="J2776" s="52">
        <v>12.932700000000001</v>
      </c>
    </row>
    <row r="2777" spans="1:10" x14ac:dyDescent="0.15">
      <c r="A2777" s="1">
        <v>43075</v>
      </c>
      <c r="B2777" s="24" t="s">
        <v>55</v>
      </c>
      <c r="C2777" s="27">
        <v>0.62337962962962956</v>
      </c>
      <c r="D2777" s="25" t="s">
        <v>48</v>
      </c>
      <c r="E2777" s="25" t="s">
        <v>47</v>
      </c>
      <c r="F2777" s="52">
        <v>1</v>
      </c>
      <c r="G2777" s="52">
        <v>3919</v>
      </c>
      <c r="H2777" s="53">
        <f t="shared" si="86"/>
        <v>3919</v>
      </c>
      <c r="I2777" s="1">
        <f t="shared" si="87"/>
        <v>43075</v>
      </c>
      <c r="J2777" s="52">
        <v>4.3109000000000002</v>
      </c>
    </row>
    <row r="2778" spans="1:10" x14ac:dyDescent="0.15">
      <c r="A2778" s="1">
        <v>43076</v>
      </c>
      <c r="B2778" s="24" t="s">
        <v>77</v>
      </c>
      <c r="C2778" s="27">
        <v>0.39045138888888892</v>
      </c>
      <c r="D2778" s="25" t="s">
        <v>48</v>
      </c>
      <c r="E2778" s="25" t="s">
        <v>47</v>
      </c>
      <c r="F2778" s="52">
        <v>1</v>
      </c>
      <c r="G2778" s="52">
        <v>514</v>
      </c>
      <c r="H2778" s="53">
        <f t="shared" si="86"/>
        <v>514</v>
      </c>
      <c r="I2778" s="1">
        <f t="shared" si="87"/>
        <v>43076</v>
      </c>
      <c r="J2778" s="52">
        <v>3.7008000000000001</v>
      </c>
    </row>
    <row r="2779" spans="1:10" x14ac:dyDescent="0.15">
      <c r="A2779" s="1">
        <v>43076</v>
      </c>
      <c r="B2779" s="24" t="s">
        <v>71</v>
      </c>
      <c r="C2779" s="27">
        <v>0.39373842592592595</v>
      </c>
      <c r="D2779" s="25" t="s">
        <v>48</v>
      </c>
      <c r="E2779" s="25" t="s">
        <v>49</v>
      </c>
      <c r="F2779" s="52">
        <v>4</v>
      </c>
      <c r="G2779" s="52">
        <v>5918</v>
      </c>
      <c r="H2779" s="53">
        <f t="shared" si="86"/>
        <v>23672</v>
      </c>
      <c r="I2779" s="1">
        <f t="shared" si="87"/>
        <v>43076</v>
      </c>
      <c r="J2779" s="52">
        <v>11</v>
      </c>
    </row>
    <row r="2780" spans="1:10" x14ac:dyDescent="0.15">
      <c r="A2780" s="1">
        <v>43076</v>
      </c>
      <c r="B2780" s="24" t="s">
        <v>71</v>
      </c>
      <c r="C2780" s="27">
        <v>0.39374999999999999</v>
      </c>
      <c r="D2780" s="25" t="s">
        <v>48</v>
      </c>
      <c r="E2780" s="25" t="s">
        <v>49</v>
      </c>
      <c r="F2780" s="52">
        <v>4</v>
      </c>
      <c r="G2780" s="52">
        <v>5918</v>
      </c>
      <c r="H2780" s="53">
        <f t="shared" si="86"/>
        <v>23672</v>
      </c>
      <c r="I2780" s="1">
        <f t="shared" si="87"/>
        <v>43076</v>
      </c>
      <c r="J2780" s="52">
        <v>11</v>
      </c>
    </row>
    <row r="2781" spans="1:10" x14ac:dyDescent="0.15">
      <c r="A2781" s="1">
        <v>43076</v>
      </c>
      <c r="B2781" s="24" t="s">
        <v>71</v>
      </c>
      <c r="C2781" s="27">
        <v>0.39376157407407408</v>
      </c>
      <c r="D2781" s="25" t="s">
        <v>48</v>
      </c>
      <c r="E2781" s="25" t="s">
        <v>49</v>
      </c>
      <c r="F2781" s="52">
        <v>4</v>
      </c>
      <c r="G2781" s="52">
        <v>5918</v>
      </c>
      <c r="H2781" s="53">
        <f t="shared" si="86"/>
        <v>23672</v>
      </c>
      <c r="I2781" s="1">
        <f t="shared" si="87"/>
        <v>43076</v>
      </c>
      <c r="J2781" s="52">
        <v>11</v>
      </c>
    </row>
    <row r="2782" spans="1:10" x14ac:dyDescent="0.15">
      <c r="A2782" s="1">
        <v>43076</v>
      </c>
      <c r="B2782" s="24" t="s">
        <v>71</v>
      </c>
      <c r="C2782" s="27">
        <v>0.39377314814814812</v>
      </c>
      <c r="D2782" s="25" t="s">
        <v>48</v>
      </c>
      <c r="E2782" s="25" t="s">
        <v>49</v>
      </c>
      <c r="F2782" s="52">
        <v>4</v>
      </c>
      <c r="G2782" s="52">
        <v>5918</v>
      </c>
      <c r="H2782" s="53">
        <f t="shared" si="86"/>
        <v>23672</v>
      </c>
      <c r="I2782" s="1">
        <f t="shared" si="87"/>
        <v>43076</v>
      </c>
      <c r="J2782" s="52">
        <v>11</v>
      </c>
    </row>
    <row r="2783" spans="1:10" x14ac:dyDescent="0.15">
      <c r="A2783" s="1">
        <v>43076</v>
      </c>
      <c r="B2783" s="24" t="s">
        <v>71</v>
      </c>
      <c r="C2783" s="27">
        <v>0.39378472222222222</v>
      </c>
      <c r="D2783" s="25" t="s">
        <v>48</v>
      </c>
      <c r="E2783" s="25" t="s">
        <v>49</v>
      </c>
      <c r="F2783" s="52">
        <v>4</v>
      </c>
      <c r="G2783" s="52">
        <v>5918</v>
      </c>
      <c r="H2783" s="53">
        <f t="shared" si="86"/>
        <v>23672</v>
      </c>
      <c r="I2783" s="1">
        <f t="shared" si="87"/>
        <v>43076</v>
      </c>
      <c r="J2783" s="52">
        <v>11</v>
      </c>
    </row>
    <row r="2784" spans="1:10" x14ac:dyDescent="0.15">
      <c r="A2784" s="1">
        <v>43076</v>
      </c>
      <c r="B2784" s="24" t="s">
        <v>71</v>
      </c>
      <c r="C2784" s="27">
        <v>0.39379629629629626</v>
      </c>
      <c r="D2784" s="25" t="s">
        <v>48</v>
      </c>
      <c r="E2784" s="25" t="s">
        <v>49</v>
      </c>
      <c r="F2784" s="52">
        <v>4</v>
      </c>
      <c r="G2784" s="52">
        <v>5918</v>
      </c>
      <c r="H2784" s="53">
        <f t="shared" si="86"/>
        <v>23672</v>
      </c>
      <c r="I2784" s="1">
        <f t="shared" si="87"/>
        <v>43076</v>
      </c>
      <c r="J2784" s="52">
        <v>11</v>
      </c>
    </row>
    <row r="2785" spans="1:10" x14ac:dyDescent="0.15">
      <c r="A2785" s="1">
        <v>43076</v>
      </c>
      <c r="B2785" s="24" t="s">
        <v>71</v>
      </c>
      <c r="C2785" s="27">
        <v>0.39381944444444444</v>
      </c>
      <c r="D2785" s="25" t="s">
        <v>48</v>
      </c>
      <c r="E2785" s="25" t="s">
        <v>49</v>
      </c>
      <c r="F2785" s="52">
        <v>4</v>
      </c>
      <c r="G2785" s="52">
        <v>5918</v>
      </c>
      <c r="H2785" s="53">
        <f t="shared" si="86"/>
        <v>23672</v>
      </c>
      <c r="I2785" s="1">
        <f t="shared" si="87"/>
        <v>43076</v>
      </c>
      <c r="J2785" s="52">
        <v>11</v>
      </c>
    </row>
    <row r="2786" spans="1:10" x14ac:dyDescent="0.15">
      <c r="A2786" s="1">
        <v>43076</v>
      </c>
      <c r="B2786" s="24" t="s">
        <v>71</v>
      </c>
      <c r="C2786" s="27">
        <v>0.39383101851851854</v>
      </c>
      <c r="D2786" s="25" t="s">
        <v>48</v>
      </c>
      <c r="E2786" s="25" t="s">
        <v>49</v>
      </c>
      <c r="F2786" s="52">
        <v>4</v>
      </c>
      <c r="G2786" s="52">
        <v>5918</v>
      </c>
      <c r="H2786" s="53">
        <f t="shared" si="86"/>
        <v>23672</v>
      </c>
      <c r="I2786" s="1">
        <f t="shared" si="87"/>
        <v>43076</v>
      </c>
      <c r="J2786" s="52">
        <v>11</v>
      </c>
    </row>
    <row r="2787" spans="1:10" x14ac:dyDescent="0.15">
      <c r="A2787" s="1">
        <v>43076</v>
      </c>
      <c r="B2787" s="24" t="s">
        <v>71</v>
      </c>
      <c r="C2787" s="27">
        <v>0.39384259259259258</v>
      </c>
      <c r="D2787" s="25" t="s">
        <v>48</v>
      </c>
      <c r="E2787" s="25" t="s">
        <v>49</v>
      </c>
      <c r="F2787" s="52">
        <v>4</v>
      </c>
      <c r="G2787" s="52">
        <v>5918</v>
      </c>
      <c r="H2787" s="53">
        <f t="shared" si="86"/>
        <v>23672</v>
      </c>
      <c r="I2787" s="1">
        <f t="shared" si="87"/>
        <v>43076</v>
      </c>
      <c r="J2787" s="52">
        <v>11</v>
      </c>
    </row>
    <row r="2788" spans="1:10" x14ac:dyDescent="0.15">
      <c r="A2788" s="1">
        <v>43076</v>
      </c>
      <c r="B2788" s="24" t="s">
        <v>71</v>
      </c>
      <c r="C2788" s="27">
        <v>0.39385416666666667</v>
      </c>
      <c r="D2788" s="25" t="s">
        <v>48</v>
      </c>
      <c r="E2788" s="25" t="s">
        <v>49</v>
      </c>
      <c r="F2788" s="52">
        <v>4</v>
      </c>
      <c r="G2788" s="52">
        <v>5918</v>
      </c>
      <c r="H2788" s="53">
        <f t="shared" si="86"/>
        <v>23672</v>
      </c>
      <c r="I2788" s="1">
        <f t="shared" si="87"/>
        <v>43076</v>
      </c>
      <c r="J2788" s="52">
        <v>11</v>
      </c>
    </row>
    <row r="2789" spans="1:10" x14ac:dyDescent="0.15">
      <c r="A2789" s="1">
        <v>43076</v>
      </c>
      <c r="B2789" s="24" t="s">
        <v>71</v>
      </c>
      <c r="C2789" s="27">
        <v>0.39386574074074071</v>
      </c>
      <c r="D2789" s="25" t="s">
        <v>48</v>
      </c>
      <c r="E2789" s="25" t="s">
        <v>49</v>
      </c>
      <c r="F2789" s="52">
        <v>4</v>
      </c>
      <c r="G2789" s="52">
        <v>5918</v>
      </c>
      <c r="H2789" s="53">
        <f t="shared" si="86"/>
        <v>23672</v>
      </c>
      <c r="I2789" s="1">
        <f t="shared" si="87"/>
        <v>43076</v>
      </c>
      <c r="J2789" s="52">
        <v>11</v>
      </c>
    </row>
    <row r="2790" spans="1:10" x14ac:dyDescent="0.15">
      <c r="A2790" s="1">
        <v>43076</v>
      </c>
      <c r="B2790" s="24" t="s">
        <v>71</v>
      </c>
      <c r="C2790" s="27">
        <v>0.39387731481481486</v>
      </c>
      <c r="D2790" s="25" t="s">
        <v>48</v>
      </c>
      <c r="E2790" s="25" t="s">
        <v>49</v>
      </c>
      <c r="F2790" s="52">
        <v>4</v>
      </c>
      <c r="G2790" s="52">
        <v>5918</v>
      </c>
      <c r="H2790" s="53">
        <f t="shared" si="86"/>
        <v>23672</v>
      </c>
      <c r="I2790" s="1">
        <f t="shared" si="87"/>
        <v>43076</v>
      </c>
      <c r="J2790" s="52">
        <v>11</v>
      </c>
    </row>
    <row r="2791" spans="1:10" x14ac:dyDescent="0.15">
      <c r="A2791" s="1">
        <v>43076</v>
      </c>
      <c r="B2791" s="24" t="s">
        <v>71</v>
      </c>
      <c r="C2791" s="27">
        <v>0.39391203703703703</v>
      </c>
      <c r="D2791" s="25" t="s">
        <v>48</v>
      </c>
      <c r="E2791" s="25" t="s">
        <v>49</v>
      </c>
      <c r="F2791" s="52">
        <v>4</v>
      </c>
      <c r="G2791" s="52">
        <v>5918</v>
      </c>
      <c r="H2791" s="53">
        <f t="shared" si="86"/>
        <v>23672</v>
      </c>
      <c r="I2791" s="1">
        <f t="shared" si="87"/>
        <v>43076</v>
      </c>
      <c r="J2791" s="52">
        <v>11</v>
      </c>
    </row>
    <row r="2792" spans="1:10" x14ac:dyDescent="0.15">
      <c r="A2792" s="1">
        <v>43076</v>
      </c>
      <c r="B2792" s="24" t="s">
        <v>71</v>
      </c>
      <c r="C2792" s="27">
        <v>0.39392361111111113</v>
      </c>
      <c r="D2792" s="25" t="s">
        <v>48</v>
      </c>
      <c r="E2792" s="25" t="s">
        <v>49</v>
      </c>
      <c r="F2792" s="52">
        <v>4</v>
      </c>
      <c r="G2792" s="52">
        <v>5918</v>
      </c>
      <c r="H2792" s="53">
        <f t="shared" si="86"/>
        <v>23672</v>
      </c>
      <c r="I2792" s="1">
        <f t="shared" si="87"/>
        <v>43076</v>
      </c>
      <c r="J2792" s="52">
        <v>11</v>
      </c>
    </row>
    <row r="2793" spans="1:10" x14ac:dyDescent="0.15">
      <c r="A2793" s="1">
        <v>43076</v>
      </c>
      <c r="B2793" s="24" t="s">
        <v>71</v>
      </c>
      <c r="C2793" s="27">
        <v>0.39393518518518517</v>
      </c>
      <c r="D2793" s="25" t="s">
        <v>48</v>
      </c>
      <c r="E2793" s="25" t="s">
        <v>49</v>
      </c>
      <c r="F2793" s="52">
        <v>4</v>
      </c>
      <c r="G2793" s="52">
        <v>5918</v>
      </c>
      <c r="H2793" s="53">
        <f t="shared" si="86"/>
        <v>23672</v>
      </c>
      <c r="I2793" s="1">
        <f t="shared" si="87"/>
        <v>43076</v>
      </c>
      <c r="J2793" s="52">
        <v>11</v>
      </c>
    </row>
    <row r="2794" spans="1:10" x14ac:dyDescent="0.15">
      <c r="A2794" s="1">
        <v>43076</v>
      </c>
      <c r="B2794" s="24" t="s">
        <v>71</v>
      </c>
      <c r="C2794" s="27">
        <v>0.39394675925925932</v>
      </c>
      <c r="D2794" s="25" t="s">
        <v>48</v>
      </c>
      <c r="E2794" s="25" t="s">
        <v>49</v>
      </c>
      <c r="F2794" s="52">
        <v>4</v>
      </c>
      <c r="G2794" s="52">
        <v>5918</v>
      </c>
      <c r="H2794" s="53">
        <f t="shared" si="86"/>
        <v>23672</v>
      </c>
      <c r="I2794" s="1">
        <f t="shared" si="87"/>
        <v>43076</v>
      </c>
      <c r="J2794" s="52">
        <v>11</v>
      </c>
    </row>
    <row r="2795" spans="1:10" x14ac:dyDescent="0.15">
      <c r="A2795" s="1">
        <v>43076</v>
      </c>
      <c r="B2795" s="24" t="s">
        <v>71</v>
      </c>
      <c r="C2795" s="27">
        <v>0.39395833333333335</v>
      </c>
      <c r="D2795" s="25" t="s">
        <v>48</v>
      </c>
      <c r="E2795" s="25" t="s">
        <v>49</v>
      </c>
      <c r="F2795" s="52">
        <v>4</v>
      </c>
      <c r="G2795" s="52">
        <v>5918</v>
      </c>
      <c r="H2795" s="53">
        <f t="shared" si="86"/>
        <v>23672</v>
      </c>
      <c r="I2795" s="1">
        <f t="shared" si="87"/>
        <v>43076</v>
      </c>
      <c r="J2795" s="52">
        <v>11</v>
      </c>
    </row>
    <row r="2796" spans="1:10" x14ac:dyDescent="0.15">
      <c r="A2796" s="1">
        <v>43076</v>
      </c>
      <c r="B2796" s="24" t="s">
        <v>71</v>
      </c>
      <c r="C2796" s="27">
        <v>0.39396990740740739</v>
      </c>
      <c r="D2796" s="25" t="s">
        <v>48</v>
      </c>
      <c r="E2796" s="25" t="s">
        <v>49</v>
      </c>
      <c r="F2796" s="52">
        <v>3</v>
      </c>
      <c r="G2796" s="52">
        <v>5918</v>
      </c>
      <c r="H2796" s="53">
        <f t="shared" si="86"/>
        <v>17754</v>
      </c>
      <c r="I2796" s="1">
        <f t="shared" si="87"/>
        <v>43076</v>
      </c>
      <c r="J2796" s="52">
        <v>8.25</v>
      </c>
    </row>
    <row r="2797" spans="1:10" x14ac:dyDescent="0.15">
      <c r="A2797" s="1">
        <v>43076</v>
      </c>
      <c r="B2797" s="24" t="s">
        <v>71</v>
      </c>
      <c r="C2797" s="27">
        <v>0.39396990740740739</v>
      </c>
      <c r="D2797" s="25" t="s">
        <v>48</v>
      </c>
      <c r="E2797" s="25" t="s">
        <v>49</v>
      </c>
      <c r="F2797" s="52">
        <v>1</v>
      </c>
      <c r="G2797" s="52">
        <v>5918</v>
      </c>
      <c r="H2797" s="53">
        <f t="shared" si="86"/>
        <v>5918</v>
      </c>
      <c r="I2797" s="1">
        <f t="shared" si="87"/>
        <v>43076</v>
      </c>
      <c r="J2797" s="52">
        <v>2.75</v>
      </c>
    </row>
    <row r="2798" spans="1:10" x14ac:dyDescent="0.15">
      <c r="A2798" s="1">
        <v>43076</v>
      </c>
      <c r="B2798" s="24" t="s">
        <v>71</v>
      </c>
      <c r="C2798" s="27">
        <v>0.39399305555555553</v>
      </c>
      <c r="D2798" s="25" t="s">
        <v>48</v>
      </c>
      <c r="E2798" s="25" t="s">
        <v>49</v>
      </c>
      <c r="F2798" s="52">
        <v>4</v>
      </c>
      <c r="G2798" s="52">
        <v>5918</v>
      </c>
      <c r="H2798" s="53">
        <f t="shared" si="86"/>
        <v>23672</v>
      </c>
      <c r="I2798" s="1">
        <f t="shared" si="87"/>
        <v>43076</v>
      </c>
      <c r="J2798" s="52">
        <v>11</v>
      </c>
    </row>
    <row r="2799" spans="1:10" x14ac:dyDescent="0.15">
      <c r="A2799" s="1">
        <v>43076</v>
      </c>
      <c r="B2799" s="24" t="s">
        <v>71</v>
      </c>
      <c r="C2799" s="27">
        <v>0.39400462962962962</v>
      </c>
      <c r="D2799" s="25" t="s">
        <v>48</v>
      </c>
      <c r="E2799" s="25" t="s">
        <v>49</v>
      </c>
      <c r="F2799" s="52">
        <v>5</v>
      </c>
      <c r="G2799" s="52">
        <v>5918</v>
      </c>
      <c r="H2799" s="53">
        <f t="shared" si="86"/>
        <v>29590</v>
      </c>
      <c r="I2799" s="1">
        <f t="shared" si="87"/>
        <v>43076</v>
      </c>
      <c r="J2799" s="52">
        <v>13.75</v>
      </c>
    </row>
    <row r="2800" spans="1:10" x14ac:dyDescent="0.15">
      <c r="A2800" s="1">
        <v>43076</v>
      </c>
      <c r="B2800" s="24" t="s">
        <v>71</v>
      </c>
      <c r="C2800" s="27">
        <v>0.39400462962962962</v>
      </c>
      <c r="D2800" s="25" t="s">
        <v>48</v>
      </c>
      <c r="E2800" s="25" t="s">
        <v>49</v>
      </c>
      <c r="F2800" s="52">
        <v>1</v>
      </c>
      <c r="G2800" s="52">
        <v>5918</v>
      </c>
      <c r="H2800" s="53">
        <f t="shared" si="86"/>
        <v>5918</v>
      </c>
      <c r="I2800" s="1">
        <f t="shared" si="87"/>
        <v>43076</v>
      </c>
      <c r="J2800" s="52">
        <v>2.75</v>
      </c>
    </row>
    <row r="2801" spans="1:10" x14ac:dyDescent="0.15">
      <c r="A2801" s="1">
        <v>43076</v>
      </c>
      <c r="B2801" s="24" t="s">
        <v>71</v>
      </c>
      <c r="C2801" s="27">
        <v>0.39400462962962962</v>
      </c>
      <c r="D2801" s="25" t="s">
        <v>48</v>
      </c>
      <c r="E2801" s="25" t="s">
        <v>49</v>
      </c>
      <c r="F2801" s="52">
        <v>1</v>
      </c>
      <c r="G2801" s="52">
        <v>5918</v>
      </c>
      <c r="H2801" s="53">
        <f t="shared" si="86"/>
        <v>5918</v>
      </c>
      <c r="I2801" s="1">
        <f t="shared" si="87"/>
        <v>43076</v>
      </c>
      <c r="J2801" s="52">
        <v>2.75</v>
      </c>
    </row>
    <row r="2802" spans="1:10" x14ac:dyDescent="0.15">
      <c r="A2802" s="1">
        <v>43076</v>
      </c>
      <c r="B2802" s="24" t="s">
        <v>71</v>
      </c>
      <c r="C2802" s="27">
        <v>0.39400462962962962</v>
      </c>
      <c r="D2802" s="25" t="s">
        <v>48</v>
      </c>
      <c r="E2802" s="25" t="s">
        <v>49</v>
      </c>
      <c r="F2802" s="52">
        <v>1</v>
      </c>
      <c r="G2802" s="52">
        <v>5918</v>
      </c>
      <c r="H2802" s="53">
        <f t="shared" si="86"/>
        <v>5918</v>
      </c>
      <c r="I2802" s="1">
        <f t="shared" si="87"/>
        <v>43076</v>
      </c>
      <c r="J2802" s="52">
        <v>2.75</v>
      </c>
    </row>
    <row r="2803" spans="1:10" x14ac:dyDescent="0.15">
      <c r="A2803" s="1">
        <v>43076</v>
      </c>
      <c r="B2803" s="24" t="s">
        <v>71</v>
      </c>
      <c r="C2803" s="27">
        <v>0.39400462962962962</v>
      </c>
      <c r="D2803" s="25" t="s">
        <v>48</v>
      </c>
      <c r="E2803" s="25" t="s">
        <v>49</v>
      </c>
      <c r="F2803" s="52">
        <v>2</v>
      </c>
      <c r="G2803" s="52">
        <v>5918</v>
      </c>
      <c r="H2803" s="53">
        <f t="shared" si="86"/>
        <v>11836</v>
      </c>
      <c r="I2803" s="1">
        <f t="shared" si="87"/>
        <v>43076</v>
      </c>
      <c r="J2803" s="52">
        <v>5.5</v>
      </c>
    </row>
    <row r="2804" spans="1:10" x14ac:dyDescent="0.15">
      <c r="A2804" s="1">
        <v>43076</v>
      </c>
      <c r="B2804" s="24" t="s">
        <v>71</v>
      </c>
      <c r="C2804" s="27">
        <v>0.39401620370370366</v>
      </c>
      <c r="D2804" s="25" t="s">
        <v>48</v>
      </c>
      <c r="E2804" s="25" t="s">
        <v>49</v>
      </c>
      <c r="F2804" s="52">
        <v>3</v>
      </c>
      <c r="G2804" s="52">
        <v>5918</v>
      </c>
      <c r="H2804" s="53">
        <f t="shared" si="86"/>
        <v>17754</v>
      </c>
      <c r="I2804" s="1">
        <f t="shared" si="87"/>
        <v>43076</v>
      </c>
      <c r="J2804" s="52">
        <v>8.25</v>
      </c>
    </row>
    <row r="2805" spans="1:10" x14ac:dyDescent="0.15">
      <c r="A2805" s="1">
        <v>43076</v>
      </c>
      <c r="B2805" s="24" t="s">
        <v>71</v>
      </c>
      <c r="C2805" s="27">
        <v>0.39401620370370366</v>
      </c>
      <c r="D2805" s="25" t="s">
        <v>48</v>
      </c>
      <c r="E2805" s="25" t="s">
        <v>49</v>
      </c>
      <c r="F2805" s="52">
        <v>1</v>
      </c>
      <c r="G2805" s="52">
        <v>5918</v>
      </c>
      <c r="H2805" s="53">
        <f t="shared" si="86"/>
        <v>5918</v>
      </c>
      <c r="I2805" s="1">
        <f t="shared" si="87"/>
        <v>43076</v>
      </c>
      <c r="J2805" s="52">
        <v>2.75</v>
      </c>
    </row>
    <row r="2806" spans="1:10" x14ac:dyDescent="0.15">
      <c r="A2806" s="1">
        <v>43076</v>
      </c>
      <c r="B2806" s="24" t="s">
        <v>71</v>
      </c>
      <c r="C2806" s="27">
        <v>0.39401620370370366</v>
      </c>
      <c r="D2806" s="25" t="s">
        <v>48</v>
      </c>
      <c r="E2806" s="25" t="s">
        <v>49</v>
      </c>
      <c r="F2806" s="52">
        <v>1</v>
      </c>
      <c r="G2806" s="52">
        <v>5918</v>
      </c>
      <c r="H2806" s="53">
        <f t="shared" si="86"/>
        <v>5918</v>
      </c>
      <c r="I2806" s="1">
        <f t="shared" si="87"/>
        <v>43076</v>
      </c>
      <c r="J2806" s="52">
        <v>2.75</v>
      </c>
    </row>
    <row r="2807" spans="1:10" x14ac:dyDescent="0.15">
      <c r="A2807" s="1">
        <v>43076</v>
      </c>
      <c r="B2807" s="24" t="s">
        <v>71</v>
      </c>
      <c r="C2807" s="27">
        <v>0.39401620370370366</v>
      </c>
      <c r="D2807" s="25" t="s">
        <v>48</v>
      </c>
      <c r="E2807" s="25" t="s">
        <v>49</v>
      </c>
      <c r="F2807" s="52">
        <v>1</v>
      </c>
      <c r="G2807" s="52">
        <v>5918</v>
      </c>
      <c r="H2807" s="53">
        <f t="shared" si="86"/>
        <v>5918</v>
      </c>
      <c r="I2807" s="1">
        <f t="shared" si="87"/>
        <v>43076</v>
      </c>
      <c r="J2807" s="52">
        <v>2.75</v>
      </c>
    </row>
    <row r="2808" spans="1:10" x14ac:dyDescent="0.15">
      <c r="A2808" s="1">
        <v>43076</v>
      </c>
      <c r="B2808" s="24" t="s">
        <v>71</v>
      </c>
      <c r="C2808" s="27">
        <v>0.39401620370370366</v>
      </c>
      <c r="D2808" s="25" t="s">
        <v>48</v>
      </c>
      <c r="E2808" s="25" t="s">
        <v>49</v>
      </c>
      <c r="F2808" s="52">
        <v>1</v>
      </c>
      <c r="G2808" s="52">
        <v>5918</v>
      </c>
      <c r="H2808" s="53">
        <f t="shared" si="86"/>
        <v>5918</v>
      </c>
      <c r="I2808" s="1">
        <f t="shared" si="87"/>
        <v>43076</v>
      </c>
      <c r="J2808" s="52">
        <v>2.75</v>
      </c>
    </row>
    <row r="2809" spans="1:10" x14ac:dyDescent="0.15">
      <c r="A2809" s="1">
        <v>43076</v>
      </c>
      <c r="B2809" s="24" t="s">
        <v>71</v>
      </c>
      <c r="C2809" s="27">
        <v>0.39401620370370366</v>
      </c>
      <c r="D2809" s="25" t="s">
        <v>48</v>
      </c>
      <c r="E2809" s="25" t="s">
        <v>49</v>
      </c>
      <c r="F2809" s="52">
        <v>1</v>
      </c>
      <c r="G2809" s="52">
        <v>5918</v>
      </c>
      <c r="H2809" s="53">
        <f t="shared" si="86"/>
        <v>5918</v>
      </c>
      <c r="I2809" s="1">
        <f t="shared" si="87"/>
        <v>43076</v>
      </c>
      <c r="J2809" s="52">
        <v>2.75</v>
      </c>
    </row>
    <row r="2810" spans="1:10" x14ac:dyDescent="0.15">
      <c r="A2810" s="1">
        <v>43076</v>
      </c>
      <c r="B2810" s="24" t="s">
        <v>71</v>
      </c>
      <c r="C2810" s="27">
        <v>0.39401620370370366</v>
      </c>
      <c r="D2810" s="25" t="s">
        <v>48</v>
      </c>
      <c r="E2810" s="25" t="s">
        <v>49</v>
      </c>
      <c r="F2810" s="52">
        <v>1</v>
      </c>
      <c r="G2810" s="52">
        <v>5918</v>
      </c>
      <c r="H2810" s="53">
        <f t="shared" si="86"/>
        <v>5918</v>
      </c>
      <c r="I2810" s="1">
        <f t="shared" si="87"/>
        <v>43076</v>
      </c>
      <c r="J2810" s="52">
        <v>2.75</v>
      </c>
    </row>
    <row r="2811" spans="1:10" x14ac:dyDescent="0.15">
      <c r="A2811" s="1">
        <v>43076</v>
      </c>
      <c r="B2811" s="24" t="s">
        <v>71</v>
      </c>
      <c r="C2811" s="27">
        <v>0.39401620370370366</v>
      </c>
      <c r="D2811" s="25" t="s">
        <v>48</v>
      </c>
      <c r="E2811" s="25" t="s">
        <v>49</v>
      </c>
      <c r="F2811" s="52">
        <v>1</v>
      </c>
      <c r="G2811" s="52">
        <v>5918</v>
      </c>
      <c r="H2811" s="53">
        <f t="shared" si="86"/>
        <v>5918</v>
      </c>
      <c r="I2811" s="1">
        <f t="shared" si="87"/>
        <v>43076</v>
      </c>
      <c r="J2811" s="52">
        <v>2.75</v>
      </c>
    </row>
    <row r="2812" spans="1:10" x14ac:dyDescent="0.15">
      <c r="A2812" s="1">
        <v>43076</v>
      </c>
      <c r="B2812" s="24" t="s">
        <v>71</v>
      </c>
      <c r="C2812" s="27">
        <v>0.39402777777777781</v>
      </c>
      <c r="D2812" s="25" t="s">
        <v>48</v>
      </c>
      <c r="E2812" s="25" t="s">
        <v>49</v>
      </c>
      <c r="F2812" s="52">
        <v>4</v>
      </c>
      <c r="G2812" s="52">
        <v>5918</v>
      </c>
      <c r="H2812" s="53">
        <f t="shared" si="86"/>
        <v>23672</v>
      </c>
      <c r="I2812" s="1">
        <f t="shared" si="87"/>
        <v>43076</v>
      </c>
      <c r="J2812" s="52">
        <v>11</v>
      </c>
    </row>
    <row r="2813" spans="1:10" x14ac:dyDescent="0.15">
      <c r="A2813" s="1">
        <v>43076</v>
      </c>
      <c r="B2813" s="24" t="s">
        <v>71</v>
      </c>
      <c r="C2813" s="27">
        <v>0.39402777777777781</v>
      </c>
      <c r="D2813" s="25" t="s">
        <v>48</v>
      </c>
      <c r="E2813" s="25" t="s">
        <v>49</v>
      </c>
      <c r="F2813" s="52">
        <v>5</v>
      </c>
      <c r="G2813" s="52">
        <v>5918</v>
      </c>
      <c r="H2813" s="53">
        <f t="shared" si="86"/>
        <v>29590</v>
      </c>
      <c r="I2813" s="1">
        <f t="shared" si="87"/>
        <v>43076</v>
      </c>
      <c r="J2813" s="52">
        <v>13.75</v>
      </c>
    </row>
    <row r="2814" spans="1:10" x14ac:dyDescent="0.15">
      <c r="A2814" s="1">
        <v>43076</v>
      </c>
      <c r="B2814" s="24" t="s">
        <v>71</v>
      </c>
      <c r="C2814" s="27">
        <v>0.39402777777777781</v>
      </c>
      <c r="D2814" s="25" t="s">
        <v>48</v>
      </c>
      <c r="E2814" s="25" t="s">
        <v>49</v>
      </c>
      <c r="F2814" s="52">
        <v>1</v>
      </c>
      <c r="G2814" s="52">
        <v>5918</v>
      </c>
      <c r="H2814" s="53">
        <f t="shared" si="86"/>
        <v>5918</v>
      </c>
      <c r="I2814" s="1">
        <f t="shared" si="87"/>
        <v>43076</v>
      </c>
      <c r="J2814" s="52">
        <v>2.75</v>
      </c>
    </row>
    <row r="2815" spans="1:10" x14ac:dyDescent="0.15">
      <c r="A2815" s="1">
        <v>43076</v>
      </c>
      <c r="B2815" s="24" t="s">
        <v>71</v>
      </c>
      <c r="C2815" s="27">
        <v>0.39403935185185185</v>
      </c>
      <c r="D2815" s="25" t="s">
        <v>48</v>
      </c>
      <c r="E2815" s="25" t="s">
        <v>49</v>
      </c>
      <c r="F2815" s="52">
        <v>1</v>
      </c>
      <c r="G2815" s="52">
        <v>5918</v>
      </c>
      <c r="H2815" s="53">
        <f t="shared" si="86"/>
        <v>5918</v>
      </c>
      <c r="I2815" s="1">
        <f t="shared" si="87"/>
        <v>43076</v>
      </c>
      <c r="J2815" s="52">
        <v>2.75</v>
      </c>
    </row>
    <row r="2816" spans="1:10" x14ac:dyDescent="0.15">
      <c r="A2816" s="1">
        <v>43076</v>
      </c>
      <c r="B2816" s="24" t="s">
        <v>71</v>
      </c>
      <c r="C2816" s="27">
        <v>0.39403935185185185</v>
      </c>
      <c r="D2816" s="25" t="s">
        <v>48</v>
      </c>
      <c r="E2816" s="25" t="s">
        <v>49</v>
      </c>
      <c r="F2816" s="52">
        <v>5</v>
      </c>
      <c r="G2816" s="52">
        <v>5918</v>
      </c>
      <c r="H2816" s="53">
        <f t="shared" si="86"/>
        <v>29590</v>
      </c>
      <c r="I2816" s="1">
        <f t="shared" si="87"/>
        <v>43076</v>
      </c>
      <c r="J2816" s="52">
        <v>13.75</v>
      </c>
    </row>
    <row r="2817" spans="1:10" x14ac:dyDescent="0.15">
      <c r="A2817" s="1">
        <v>43076</v>
      </c>
      <c r="B2817" s="24" t="s">
        <v>71</v>
      </c>
      <c r="C2817" s="27">
        <v>0.39403935185185185</v>
      </c>
      <c r="D2817" s="25" t="s">
        <v>48</v>
      </c>
      <c r="E2817" s="25" t="s">
        <v>49</v>
      </c>
      <c r="F2817" s="52">
        <v>4</v>
      </c>
      <c r="G2817" s="52">
        <v>5918</v>
      </c>
      <c r="H2817" s="53">
        <f t="shared" si="86"/>
        <v>23672</v>
      </c>
      <c r="I2817" s="1">
        <f t="shared" si="87"/>
        <v>43076</v>
      </c>
      <c r="J2817" s="52">
        <v>11</v>
      </c>
    </row>
    <row r="2818" spans="1:10" x14ac:dyDescent="0.15">
      <c r="A2818" s="1">
        <v>43076</v>
      </c>
      <c r="B2818" s="24" t="s">
        <v>71</v>
      </c>
      <c r="C2818" s="27">
        <v>0.39405092592592594</v>
      </c>
      <c r="D2818" s="25" t="s">
        <v>48</v>
      </c>
      <c r="E2818" s="25" t="s">
        <v>49</v>
      </c>
      <c r="F2818" s="52">
        <v>5</v>
      </c>
      <c r="G2818" s="52">
        <v>5916</v>
      </c>
      <c r="H2818" s="53">
        <f t="shared" ref="H2818:H2881" si="88">G2818*F2818</f>
        <v>29580</v>
      </c>
      <c r="I2818" s="1">
        <f t="shared" ref="I2818:I2881" si="89">IF(C2818&gt;0.7046875,WORKDAY(A2818,-1),A2818)</f>
        <v>43076</v>
      </c>
      <c r="J2818" s="52">
        <v>13.75</v>
      </c>
    </row>
    <row r="2819" spans="1:10" x14ac:dyDescent="0.15">
      <c r="A2819" s="1">
        <v>43076</v>
      </c>
      <c r="B2819" s="24" t="s">
        <v>71</v>
      </c>
      <c r="C2819" s="27">
        <v>0.39405092592592594</v>
      </c>
      <c r="D2819" s="25" t="s">
        <v>48</v>
      </c>
      <c r="E2819" s="25" t="s">
        <v>49</v>
      </c>
      <c r="F2819" s="52">
        <v>2</v>
      </c>
      <c r="G2819" s="52">
        <v>5916</v>
      </c>
      <c r="H2819" s="53">
        <f t="shared" si="88"/>
        <v>11832</v>
      </c>
      <c r="I2819" s="1">
        <f t="shared" si="89"/>
        <v>43076</v>
      </c>
      <c r="J2819" s="52">
        <v>5.5</v>
      </c>
    </row>
    <row r="2820" spans="1:10" x14ac:dyDescent="0.15">
      <c r="A2820" s="1">
        <v>43076</v>
      </c>
      <c r="B2820" s="24" t="s">
        <v>71</v>
      </c>
      <c r="C2820" s="27">
        <v>0.39406249999999998</v>
      </c>
      <c r="D2820" s="25" t="s">
        <v>48</v>
      </c>
      <c r="E2820" s="25" t="s">
        <v>49</v>
      </c>
      <c r="F2820" s="52">
        <v>8</v>
      </c>
      <c r="G2820" s="52">
        <v>5916</v>
      </c>
      <c r="H2820" s="53">
        <f t="shared" si="88"/>
        <v>47328</v>
      </c>
      <c r="I2820" s="1">
        <f t="shared" si="89"/>
        <v>43076</v>
      </c>
      <c r="J2820" s="52">
        <v>22</v>
      </c>
    </row>
    <row r="2821" spans="1:10" x14ac:dyDescent="0.15">
      <c r="A2821" s="1">
        <v>43076</v>
      </c>
      <c r="B2821" s="24" t="s">
        <v>71</v>
      </c>
      <c r="C2821" s="27">
        <v>0.39406249999999998</v>
      </c>
      <c r="D2821" s="25" t="s">
        <v>48</v>
      </c>
      <c r="E2821" s="25" t="s">
        <v>49</v>
      </c>
      <c r="F2821" s="52">
        <v>2</v>
      </c>
      <c r="G2821" s="52">
        <v>5916</v>
      </c>
      <c r="H2821" s="53">
        <f t="shared" si="88"/>
        <v>11832</v>
      </c>
      <c r="I2821" s="1">
        <f t="shared" si="89"/>
        <v>43076</v>
      </c>
      <c r="J2821" s="52">
        <v>5.5</v>
      </c>
    </row>
    <row r="2822" spans="1:10" x14ac:dyDescent="0.15">
      <c r="A2822" s="1">
        <v>43076</v>
      </c>
      <c r="B2822" s="24" t="s">
        <v>71</v>
      </c>
      <c r="C2822" s="27">
        <v>0.39439814814814816</v>
      </c>
      <c r="D2822" s="25" t="s">
        <v>48</v>
      </c>
      <c r="E2822" s="25" t="s">
        <v>49</v>
      </c>
      <c r="F2822" s="52">
        <v>10</v>
      </c>
      <c r="G2822" s="52">
        <v>5918</v>
      </c>
      <c r="H2822" s="53">
        <f t="shared" si="88"/>
        <v>59180</v>
      </c>
      <c r="I2822" s="1">
        <f t="shared" si="89"/>
        <v>43076</v>
      </c>
      <c r="J2822" s="52">
        <v>27.5</v>
      </c>
    </row>
    <row r="2823" spans="1:10" x14ac:dyDescent="0.15">
      <c r="A2823" s="1">
        <v>43076</v>
      </c>
      <c r="B2823" s="24" t="s">
        <v>71</v>
      </c>
      <c r="C2823" s="27">
        <v>0.3944097222222222</v>
      </c>
      <c r="D2823" s="25" t="s">
        <v>48</v>
      </c>
      <c r="E2823" s="25" t="s">
        <v>49</v>
      </c>
      <c r="F2823" s="52">
        <v>3</v>
      </c>
      <c r="G2823" s="52">
        <v>5918</v>
      </c>
      <c r="H2823" s="53">
        <f t="shared" si="88"/>
        <v>17754</v>
      </c>
      <c r="I2823" s="1">
        <f t="shared" si="89"/>
        <v>43076</v>
      </c>
      <c r="J2823" s="52">
        <v>8.25</v>
      </c>
    </row>
    <row r="2824" spans="1:10" x14ac:dyDescent="0.15">
      <c r="A2824" s="1">
        <v>43076</v>
      </c>
      <c r="B2824" s="24" t="s">
        <v>55</v>
      </c>
      <c r="C2824" s="27">
        <v>0.39483796296296297</v>
      </c>
      <c r="D2824" s="25" t="s">
        <v>48</v>
      </c>
      <c r="E2824" s="25" t="s">
        <v>47</v>
      </c>
      <c r="F2824" s="52">
        <v>4</v>
      </c>
      <c r="G2824" s="52">
        <v>3886</v>
      </c>
      <c r="H2824" s="53">
        <f t="shared" si="88"/>
        <v>15544</v>
      </c>
      <c r="I2824" s="1">
        <f t="shared" si="89"/>
        <v>43076</v>
      </c>
      <c r="J2824" s="52">
        <v>17.098400000000002</v>
      </c>
    </row>
    <row r="2825" spans="1:10" x14ac:dyDescent="0.15">
      <c r="A2825" s="1">
        <v>43076</v>
      </c>
      <c r="B2825" s="24" t="s">
        <v>55</v>
      </c>
      <c r="C2825" s="27">
        <v>0.45702546296296293</v>
      </c>
      <c r="D2825" s="25" t="s">
        <v>50</v>
      </c>
      <c r="E2825" s="25" t="s">
        <v>49</v>
      </c>
      <c r="F2825" s="52">
        <v>3</v>
      </c>
      <c r="G2825" s="52">
        <v>3900</v>
      </c>
      <c r="H2825" s="53">
        <f t="shared" si="88"/>
        <v>11700</v>
      </c>
      <c r="I2825" s="1">
        <f t="shared" si="89"/>
        <v>43076</v>
      </c>
      <c r="J2825" s="52">
        <v>12.87</v>
      </c>
    </row>
    <row r="2826" spans="1:10" x14ac:dyDescent="0.15">
      <c r="A2826" s="1">
        <v>43076</v>
      </c>
      <c r="B2826" s="24" t="s">
        <v>55</v>
      </c>
      <c r="C2826" s="27">
        <v>0.46225694444444443</v>
      </c>
      <c r="D2826" s="25" t="s">
        <v>48</v>
      </c>
      <c r="E2826" s="25" t="s">
        <v>47</v>
      </c>
      <c r="F2826" s="52">
        <v>2</v>
      </c>
      <c r="G2826" s="52">
        <v>3894</v>
      </c>
      <c r="H2826" s="53">
        <f t="shared" si="88"/>
        <v>7788</v>
      </c>
      <c r="I2826" s="1">
        <f t="shared" si="89"/>
        <v>43076</v>
      </c>
      <c r="J2826" s="52">
        <v>8.5668000000000006</v>
      </c>
    </row>
    <row r="2827" spans="1:10" x14ac:dyDescent="0.15">
      <c r="A2827" s="1">
        <v>43076</v>
      </c>
      <c r="B2827" s="24" t="s">
        <v>78</v>
      </c>
      <c r="C2827" s="27">
        <v>0.46226851851851852</v>
      </c>
      <c r="D2827" s="25" t="s">
        <v>50</v>
      </c>
      <c r="E2827" s="25" t="s">
        <v>47</v>
      </c>
      <c r="F2827" s="52">
        <v>1</v>
      </c>
      <c r="G2827" s="52">
        <v>15125</v>
      </c>
      <c r="H2827" s="53">
        <f t="shared" si="88"/>
        <v>15125</v>
      </c>
      <c r="I2827" s="1">
        <f t="shared" si="89"/>
        <v>43076</v>
      </c>
      <c r="J2827" s="52">
        <v>4.9000000000000004</v>
      </c>
    </row>
    <row r="2828" spans="1:10" x14ac:dyDescent="0.15">
      <c r="A2828" s="1">
        <v>43076</v>
      </c>
      <c r="B2828" s="24" t="s">
        <v>78</v>
      </c>
      <c r="C2828" s="27">
        <v>0.46226851851851852</v>
      </c>
      <c r="D2828" s="25" t="s">
        <v>50</v>
      </c>
      <c r="E2828" s="25" t="s">
        <v>47</v>
      </c>
      <c r="F2828" s="52">
        <v>1</v>
      </c>
      <c r="G2828" s="52">
        <v>15125</v>
      </c>
      <c r="H2828" s="53">
        <f t="shared" si="88"/>
        <v>15125</v>
      </c>
      <c r="I2828" s="1">
        <f t="shared" si="89"/>
        <v>43076</v>
      </c>
      <c r="J2828" s="52">
        <v>4.9000000000000004</v>
      </c>
    </row>
    <row r="2829" spans="1:10" x14ac:dyDescent="0.15">
      <c r="A2829" s="1">
        <v>43076</v>
      </c>
      <c r="B2829" s="24" t="s">
        <v>78</v>
      </c>
      <c r="C2829" s="27">
        <v>0.46226851851851852</v>
      </c>
      <c r="D2829" s="25" t="s">
        <v>50</v>
      </c>
      <c r="E2829" s="25" t="s">
        <v>47</v>
      </c>
      <c r="F2829" s="52">
        <v>2</v>
      </c>
      <c r="G2829" s="52">
        <v>15125</v>
      </c>
      <c r="H2829" s="53">
        <f t="shared" si="88"/>
        <v>30250</v>
      </c>
      <c r="I2829" s="1">
        <f t="shared" si="89"/>
        <v>43076</v>
      </c>
      <c r="J2829" s="52">
        <v>9.8000000000000007</v>
      </c>
    </row>
    <row r="2830" spans="1:10" x14ac:dyDescent="0.15">
      <c r="A2830" s="1">
        <v>43076</v>
      </c>
      <c r="B2830" s="24" t="s">
        <v>78</v>
      </c>
      <c r="C2830" s="27">
        <v>0.46232638888888888</v>
      </c>
      <c r="D2830" s="25" t="s">
        <v>50</v>
      </c>
      <c r="E2830" s="25" t="s">
        <v>47</v>
      </c>
      <c r="F2830" s="52">
        <v>1</v>
      </c>
      <c r="G2830" s="52">
        <v>15125</v>
      </c>
      <c r="H2830" s="53">
        <f t="shared" si="88"/>
        <v>15125</v>
      </c>
      <c r="I2830" s="1">
        <f t="shared" si="89"/>
        <v>43076</v>
      </c>
      <c r="J2830" s="52">
        <v>4.9000000000000004</v>
      </c>
    </row>
    <row r="2831" spans="1:10" x14ac:dyDescent="0.15">
      <c r="A2831" s="1">
        <v>43076</v>
      </c>
      <c r="B2831" s="24" t="s">
        <v>78</v>
      </c>
      <c r="C2831" s="27">
        <v>0.46232638888888888</v>
      </c>
      <c r="D2831" s="25" t="s">
        <v>50</v>
      </c>
      <c r="E2831" s="25" t="s">
        <v>47</v>
      </c>
      <c r="F2831" s="52">
        <v>1</v>
      </c>
      <c r="G2831" s="52">
        <v>15125</v>
      </c>
      <c r="H2831" s="53">
        <f t="shared" si="88"/>
        <v>15125</v>
      </c>
      <c r="I2831" s="1">
        <f t="shared" si="89"/>
        <v>43076</v>
      </c>
      <c r="J2831" s="52">
        <v>4.9000000000000004</v>
      </c>
    </row>
    <row r="2832" spans="1:10" x14ac:dyDescent="0.15">
      <c r="A2832" s="1">
        <v>43076</v>
      </c>
      <c r="B2832" s="24" t="s">
        <v>78</v>
      </c>
      <c r="C2832" s="27">
        <v>0.46232638888888888</v>
      </c>
      <c r="D2832" s="25" t="s">
        <v>50</v>
      </c>
      <c r="E2832" s="25" t="s">
        <v>47</v>
      </c>
      <c r="F2832" s="52">
        <v>2</v>
      </c>
      <c r="G2832" s="52">
        <v>15125</v>
      </c>
      <c r="H2832" s="53">
        <f t="shared" si="88"/>
        <v>30250</v>
      </c>
      <c r="I2832" s="1">
        <f t="shared" si="89"/>
        <v>43076</v>
      </c>
      <c r="J2832" s="52">
        <v>9.8000000000000007</v>
      </c>
    </row>
    <row r="2833" spans="1:10" x14ac:dyDescent="0.15">
      <c r="A2833" s="1">
        <v>43076</v>
      </c>
      <c r="B2833" s="24" t="s">
        <v>55</v>
      </c>
      <c r="C2833" s="27">
        <v>0.59714120370370372</v>
      </c>
      <c r="D2833" s="25" t="s">
        <v>50</v>
      </c>
      <c r="E2833" s="25" t="s">
        <v>49</v>
      </c>
      <c r="F2833" s="52">
        <v>1</v>
      </c>
      <c r="G2833" s="52">
        <v>3887</v>
      </c>
      <c r="H2833" s="53">
        <f t="shared" si="88"/>
        <v>3887</v>
      </c>
      <c r="I2833" s="1">
        <f t="shared" si="89"/>
        <v>43076</v>
      </c>
      <c r="J2833" s="52">
        <v>4.2756999999999996</v>
      </c>
    </row>
    <row r="2834" spans="1:10" x14ac:dyDescent="0.15">
      <c r="A2834" s="1">
        <v>43076</v>
      </c>
      <c r="B2834" s="24" t="s">
        <v>77</v>
      </c>
      <c r="C2834" s="27">
        <v>0.59842592592592592</v>
      </c>
      <c r="D2834" s="25" t="s">
        <v>50</v>
      </c>
      <c r="E2834" s="25" t="s">
        <v>49</v>
      </c>
      <c r="F2834" s="52">
        <v>1</v>
      </c>
      <c r="G2834" s="52">
        <v>513</v>
      </c>
      <c r="H2834" s="53">
        <f t="shared" si="88"/>
        <v>513</v>
      </c>
      <c r="I2834" s="1">
        <f t="shared" si="89"/>
        <v>43076</v>
      </c>
      <c r="J2834" s="52">
        <v>7.6950000000000003</v>
      </c>
    </row>
    <row r="2835" spans="1:10" x14ac:dyDescent="0.15">
      <c r="A2835" s="1">
        <v>43076</v>
      </c>
      <c r="B2835" s="24" t="s">
        <v>55</v>
      </c>
      <c r="C2835" s="27">
        <v>0.60825231481481479</v>
      </c>
      <c r="D2835" s="25" t="s">
        <v>48</v>
      </c>
      <c r="E2835" s="25" t="s">
        <v>47</v>
      </c>
      <c r="F2835" s="52">
        <v>2</v>
      </c>
      <c r="G2835" s="52">
        <v>3864</v>
      </c>
      <c r="H2835" s="53">
        <f t="shared" si="88"/>
        <v>7728</v>
      </c>
      <c r="I2835" s="1">
        <f t="shared" si="89"/>
        <v>43076</v>
      </c>
      <c r="J2835" s="52">
        <v>8.5007999999999999</v>
      </c>
    </row>
    <row r="2836" spans="1:10" x14ac:dyDescent="0.15">
      <c r="A2836" s="1">
        <v>43076</v>
      </c>
      <c r="B2836" s="24" t="s">
        <v>55</v>
      </c>
      <c r="C2836" s="27">
        <v>0.60825231481481479</v>
      </c>
      <c r="D2836" s="25" t="s">
        <v>48</v>
      </c>
      <c r="E2836" s="25" t="s">
        <v>47</v>
      </c>
      <c r="F2836" s="52">
        <v>1</v>
      </c>
      <c r="G2836" s="52">
        <v>3864</v>
      </c>
      <c r="H2836" s="53">
        <f t="shared" si="88"/>
        <v>3864</v>
      </c>
      <c r="I2836" s="1">
        <f t="shared" si="89"/>
        <v>43076</v>
      </c>
      <c r="J2836" s="52">
        <v>4.2504</v>
      </c>
    </row>
    <row r="2837" spans="1:10" x14ac:dyDescent="0.15">
      <c r="A2837" s="1">
        <v>43076</v>
      </c>
      <c r="B2837" s="24" t="s">
        <v>78</v>
      </c>
      <c r="C2837" s="27">
        <v>0.60827546296296298</v>
      </c>
      <c r="D2837" s="25" t="s">
        <v>50</v>
      </c>
      <c r="E2837" s="25" t="s">
        <v>47</v>
      </c>
      <c r="F2837" s="52">
        <v>1</v>
      </c>
      <c r="G2837" s="52">
        <v>15095</v>
      </c>
      <c r="H2837" s="53">
        <f t="shared" si="88"/>
        <v>15095</v>
      </c>
      <c r="I2837" s="1">
        <f t="shared" si="89"/>
        <v>43076</v>
      </c>
      <c r="J2837" s="52">
        <v>4.9000000000000004</v>
      </c>
    </row>
    <row r="2838" spans="1:10" x14ac:dyDescent="0.15">
      <c r="A2838" s="1">
        <v>43076</v>
      </c>
      <c r="B2838" s="24" t="s">
        <v>71</v>
      </c>
      <c r="C2838" s="27">
        <v>0.60827546296296298</v>
      </c>
      <c r="D2838" s="25" t="s">
        <v>48</v>
      </c>
      <c r="E2838" s="25" t="s">
        <v>49</v>
      </c>
      <c r="F2838" s="52">
        <v>4</v>
      </c>
      <c r="G2838" s="52">
        <v>5888</v>
      </c>
      <c r="H2838" s="53">
        <f t="shared" si="88"/>
        <v>23552</v>
      </c>
      <c r="I2838" s="1">
        <f t="shared" si="89"/>
        <v>43076</v>
      </c>
      <c r="J2838" s="52">
        <v>11</v>
      </c>
    </row>
    <row r="2839" spans="1:10" x14ac:dyDescent="0.15">
      <c r="A2839" s="1">
        <v>43076</v>
      </c>
      <c r="B2839" s="24" t="s">
        <v>71</v>
      </c>
      <c r="C2839" s="27">
        <v>0.60828703703703701</v>
      </c>
      <c r="D2839" s="25" t="s">
        <v>48</v>
      </c>
      <c r="E2839" s="25" t="s">
        <v>49</v>
      </c>
      <c r="F2839" s="52">
        <v>1</v>
      </c>
      <c r="G2839" s="52">
        <v>5888</v>
      </c>
      <c r="H2839" s="53">
        <f t="shared" si="88"/>
        <v>5888</v>
      </c>
      <c r="I2839" s="1">
        <f t="shared" si="89"/>
        <v>43076</v>
      </c>
      <c r="J2839" s="52">
        <v>2.75</v>
      </c>
    </row>
    <row r="2840" spans="1:10" x14ac:dyDescent="0.15">
      <c r="A2840" s="1">
        <v>43076</v>
      </c>
      <c r="B2840" s="24" t="s">
        <v>71</v>
      </c>
      <c r="C2840" s="27">
        <v>0.60828703703703701</v>
      </c>
      <c r="D2840" s="25" t="s">
        <v>48</v>
      </c>
      <c r="E2840" s="25" t="s">
        <v>49</v>
      </c>
      <c r="F2840" s="52">
        <v>3</v>
      </c>
      <c r="G2840" s="52">
        <v>5888</v>
      </c>
      <c r="H2840" s="53">
        <f t="shared" si="88"/>
        <v>17664</v>
      </c>
      <c r="I2840" s="1">
        <f t="shared" si="89"/>
        <v>43076</v>
      </c>
      <c r="J2840" s="52">
        <v>8.25</v>
      </c>
    </row>
    <row r="2841" spans="1:10" x14ac:dyDescent="0.15">
      <c r="A2841" s="1">
        <v>43076</v>
      </c>
      <c r="B2841" s="24" t="s">
        <v>77</v>
      </c>
      <c r="C2841" s="27">
        <v>0.61195601851851855</v>
      </c>
      <c r="D2841" s="25" t="s">
        <v>48</v>
      </c>
      <c r="E2841" s="25" t="s">
        <v>47</v>
      </c>
      <c r="F2841" s="52">
        <v>1</v>
      </c>
      <c r="G2841" s="52">
        <v>504</v>
      </c>
      <c r="H2841" s="53">
        <f t="shared" si="88"/>
        <v>504</v>
      </c>
      <c r="I2841" s="1">
        <f t="shared" si="89"/>
        <v>43076</v>
      </c>
      <c r="J2841" s="52">
        <v>3.6288</v>
      </c>
    </row>
    <row r="2842" spans="1:10" x14ac:dyDescent="0.15">
      <c r="A2842" s="1">
        <v>43076</v>
      </c>
      <c r="B2842" s="24" t="s">
        <v>55</v>
      </c>
      <c r="C2842" s="27">
        <v>0.61626157407407411</v>
      </c>
      <c r="D2842" s="25" t="s">
        <v>48</v>
      </c>
      <c r="E2842" s="25" t="s">
        <v>47</v>
      </c>
      <c r="F2842" s="52">
        <v>2</v>
      </c>
      <c r="G2842" s="52">
        <v>3833</v>
      </c>
      <c r="H2842" s="53">
        <f t="shared" si="88"/>
        <v>7666</v>
      </c>
      <c r="I2842" s="1">
        <f t="shared" si="89"/>
        <v>43076</v>
      </c>
      <c r="J2842" s="52">
        <v>8.4326000000000008</v>
      </c>
    </row>
    <row r="2843" spans="1:10" x14ac:dyDescent="0.15">
      <c r="A2843" s="1">
        <v>43076</v>
      </c>
      <c r="B2843" s="24" t="s">
        <v>55</v>
      </c>
      <c r="C2843" s="27">
        <v>0.61626157407407411</v>
      </c>
      <c r="D2843" s="25" t="s">
        <v>48</v>
      </c>
      <c r="E2843" s="25" t="s">
        <v>47</v>
      </c>
      <c r="F2843" s="52">
        <v>1</v>
      </c>
      <c r="G2843" s="52">
        <v>3833</v>
      </c>
      <c r="H2843" s="53">
        <f t="shared" si="88"/>
        <v>3833</v>
      </c>
      <c r="I2843" s="1">
        <f t="shared" si="89"/>
        <v>43076</v>
      </c>
      <c r="J2843" s="52">
        <v>4.2163000000000004</v>
      </c>
    </row>
    <row r="2844" spans="1:10" x14ac:dyDescent="0.15">
      <c r="A2844" s="1">
        <v>43076</v>
      </c>
      <c r="B2844" s="24" t="s">
        <v>78</v>
      </c>
      <c r="C2844" s="27">
        <v>0.61628472222222219</v>
      </c>
      <c r="D2844" s="25" t="s">
        <v>50</v>
      </c>
      <c r="E2844" s="25" t="s">
        <v>47</v>
      </c>
      <c r="F2844" s="52">
        <v>1</v>
      </c>
      <c r="G2844" s="52">
        <v>15060</v>
      </c>
      <c r="H2844" s="53">
        <f t="shared" si="88"/>
        <v>15060</v>
      </c>
      <c r="I2844" s="1">
        <f t="shared" si="89"/>
        <v>43076</v>
      </c>
      <c r="J2844" s="52">
        <v>4.9000000000000004</v>
      </c>
    </row>
    <row r="2845" spans="1:10" x14ac:dyDescent="0.15">
      <c r="A2845" s="1">
        <v>43076</v>
      </c>
      <c r="B2845" s="24" t="s">
        <v>78</v>
      </c>
      <c r="C2845" s="27">
        <v>0.61628472222222219</v>
      </c>
      <c r="D2845" s="25" t="s">
        <v>50</v>
      </c>
      <c r="E2845" s="25" t="s">
        <v>47</v>
      </c>
      <c r="F2845" s="52">
        <v>1</v>
      </c>
      <c r="G2845" s="52">
        <v>15060</v>
      </c>
      <c r="H2845" s="53">
        <f t="shared" si="88"/>
        <v>15060</v>
      </c>
      <c r="I2845" s="1">
        <f t="shared" si="89"/>
        <v>43076</v>
      </c>
      <c r="J2845" s="52">
        <v>4.9000000000000004</v>
      </c>
    </row>
    <row r="2846" spans="1:10" x14ac:dyDescent="0.15">
      <c r="A2846" s="1">
        <v>43076</v>
      </c>
      <c r="B2846" s="24" t="s">
        <v>55</v>
      </c>
      <c r="C2846" s="27">
        <v>0.61858796296296303</v>
      </c>
      <c r="D2846" s="25" t="s">
        <v>48</v>
      </c>
      <c r="E2846" s="25" t="s">
        <v>47</v>
      </c>
      <c r="F2846" s="52">
        <v>1</v>
      </c>
      <c r="G2846" s="52">
        <v>3775</v>
      </c>
      <c r="H2846" s="53">
        <f t="shared" si="88"/>
        <v>3775</v>
      </c>
      <c r="I2846" s="1">
        <f t="shared" si="89"/>
        <v>43076</v>
      </c>
      <c r="J2846" s="52">
        <v>4.1524999999999999</v>
      </c>
    </row>
    <row r="2847" spans="1:10" x14ac:dyDescent="0.15">
      <c r="A2847" s="1">
        <v>43076</v>
      </c>
      <c r="B2847" s="24" t="s">
        <v>55</v>
      </c>
      <c r="C2847" s="27">
        <v>0.61858796296296303</v>
      </c>
      <c r="D2847" s="25" t="s">
        <v>48</v>
      </c>
      <c r="E2847" s="25" t="s">
        <v>47</v>
      </c>
      <c r="F2847" s="52">
        <v>3</v>
      </c>
      <c r="G2847" s="52">
        <v>3774</v>
      </c>
      <c r="H2847" s="53">
        <f t="shared" si="88"/>
        <v>11322</v>
      </c>
      <c r="I2847" s="1">
        <f t="shared" si="89"/>
        <v>43076</v>
      </c>
      <c r="J2847" s="52">
        <v>12.4542</v>
      </c>
    </row>
    <row r="2848" spans="1:10" x14ac:dyDescent="0.15">
      <c r="A2848" s="1">
        <v>43076</v>
      </c>
      <c r="B2848" s="24" t="s">
        <v>55</v>
      </c>
      <c r="C2848" s="27">
        <v>0.61959490740740741</v>
      </c>
      <c r="D2848" s="25" t="s">
        <v>50</v>
      </c>
      <c r="E2848" s="25" t="s">
        <v>49</v>
      </c>
      <c r="F2848" s="52">
        <v>1</v>
      </c>
      <c r="G2848" s="52">
        <v>3812</v>
      </c>
      <c r="H2848" s="53">
        <f t="shared" si="88"/>
        <v>3812</v>
      </c>
      <c r="I2848" s="1">
        <f t="shared" si="89"/>
        <v>43076</v>
      </c>
      <c r="J2848" s="52">
        <v>4.1932</v>
      </c>
    </row>
    <row r="2849" spans="1:10" x14ac:dyDescent="0.15">
      <c r="A2849" s="1">
        <v>43076</v>
      </c>
      <c r="B2849" s="24" t="s">
        <v>55</v>
      </c>
      <c r="C2849" s="27">
        <v>0.62412037037037038</v>
      </c>
      <c r="D2849" s="25" t="s">
        <v>50</v>
      </c>
      <c r="E2849" s="25" t="s">
        <v>49</v>
      </c>
      <c r="F2849" s="52">
        <v>2</v>
      </c>
      <c r="G2849" s="52">
        <v>3832</v>
      </c>
      <c r="H2849" s="53">
        <f t="shared" si="88"/>
        <v>7664</v>
      </c>
      <c r="I2849" s="1">
        <f t="shared" si="89"/>
        <v>43076</v>
      </c>
      <c r="J2849" s="52">
        <v>8.4304000000000006</v>
      </c>
    </row>
    <row r="2850" spans="1:10" x14ac:dyDescent="0.15">
      <c r="A2850" s="1">
        <v>43076</v>
      </c>
      <c r="B2850" s="24" t="s">
        <v>78</v>
      </c>
      <c r="C2850" s="27">
        <v>0.62422453703703706</v>
      </c>
      <c r="D2850" s="25" t="s">
        <v>50</v>
      </c>
      <c r="E2850" s="25" t="s">
        <v>47</v>
      </c>
      <c r="F2850" s="52">
        <v>1</v>
      </c>
      <c r="G2850" s="52">
        <v>15050</v>
      </c>
      <c r="H2850" s="53">
        <f t="shared" si="88"/>
        <v>15050</v>
      </c>
      <c r="I2850" s="1">
        <f t="shared" si="89"/>
        <v>43076</v>
      </c>
      <c r="J2850" s="52">
        <v>4.9000000000000004</v>
      </c>
    </row>
    <row r="2851" spans="1:10" x14ac:dyDescent="0.15">
      <c r="A2851" s="1">
        <v>43076</v>
      </c>
      <c r="B2851" s="24" t="s">
        <v>78</v>
      </c>
      <c r="C2851" s="27">
        <v>0.62422453703703706</v>
      </c>
      <c r="D2851" s="25" t="s">
        <v>50</v>
      </c>
      <c r="E2851" s="25" t="s">
        <v>47</v>
      </c>
      <c r="F2851" s="52">
        <v>3</v>
      </c>
      <c r="G2851" s="52">
        <v>15050</v>
      </c>
      <c r="H2851" s="53">
        <f t="shared" si="88"/>
        <v>45150</v>
      </c>
      <c r="I2851" s="1">
        <f t="shared" si="89"/>
        <v>43076</v>
      </c>
      <c r="J2851" s="52">
        <v>14.7</v>
      </c>
    </row>
    <row r="2852" spans="1:10" x14ac:dyDescent="0.15">
      <c r="A2852" s="1">
        <v>43076</v>
      </c>
      <c r="B2852" s="24" t="s">
        <v>71</v>
      </c>
      <c r="C2852" s="27">
        <v>0.62422453703703706</v>
      </c>
      <c r="D2852" s="25" t="s">
        <v>48</v>
      </c>
      <c r="E2852" s="25" t="s">
        <v>49</v>
      </c>
      <c r="F2852" s="52">
        <v>4</v>
      </c>
      <c r="G2852" s="52">
        <v>5876</v>
      </c>
      <c r="H2852" s="53">
        <f t="shared" si="88"/>
        <v>23504</v>
      </c>
      <c r="I2852" s="1">
        <f t="shared" si="89"/>
        <v>43076</v>
      </c>
      <c r="J2852" s="52">
        <v>11</v>
      </c>
    </row>
    <row r="2853" spans="1:10" x14ac:dyDescent="0.15">
      <c r="A2853" s="1">
        <v>43076</v>
      </c>
      <c r="B2853" s="24" t="s">
        <v>78</v>
      </c>
      <c r="C2853" s="27">
        <v>0.6242361111111111</v>
      </c>
      <c r="D2853" s="25" t="s">
        <v>50</v>
      </c>
      <c r="E2853" s="25" t="s">
        <v>47</v>
      </c>
      <c r="F2853" s="52">
        <v>2</v>
      </c>
      <c r="G2853" s="52">
        <v>15050</v>
      </c>
      <c r="H2853" s="53">
        <f t="shared" si="88"/>
        <v>30100</v>
      </c>
      <c r="I2853" s="1">
        <f t="shared" si="89"/>
        <v>43076</v>
      </c>
      <c r="J2853" s="52">
        <v>9.8000000000000007</v>
      </c>
    </row>
    <row r="2854" spans="1:10" x14ac:dyDescent="0.15">
      <c r="A2854" s="1">
        <v>43076</v>
      </c>
      <c r="B2854" s="24" t="s">
        <v>78</v>
      </c>
      <c r="C2854" s="27">
        <v>0.6242361111111111</v>
      </c>
      <c r="D2854" s="25" t="s">
        <v>50</v>
      </c>
      <c r="E2854" s="25" t="s">
        <v>47</v>
      </c>
      <c r="F2854" s="52">
        <v>1</v>
      </c>
      <c r="G2854" s="52">
        <v>15050</v>
      </c>
      <c r="H2854" s="53">
        <f t="shared" si="88"/>
        <v>15050</v>
      </c>
      <c r="I2854" s="1">
        <f t="shared" si="89"/>
        <v>43076</v>
      </c>
      <c r="J2854" s="52">
        <v>4.9000000000000004</v>
      </c>
    </row>
    <row r="2855" spans="1:10" x14ac:dyDescent="0.15">
      <c r="A2855" s="1">
        <v>43076</v>
      </c>
      <c r="B2855" s="24" t="s">
        <v>78</v>
      </c>
      <c r="C2855" s="27">
        <v>0.6242361111111111</v>
      </c>
      <c r="D2855" s="25" t="s">
        <v>50</v>
      </c>
      <c r="E2855" s="25" t="s">
        <v>47</v>
      </c>
      <c r="F2855" s="52">
        <v>1</v>
      </c>
      <c r="G2855" s="52">
        <v>15050</v>
      </c>
      <c r="H2855" s="53">
        <f t="shared" si="88"/>
        <v>15050</v>
      </c>
      <c r="I2855" s="1">
        <f t="shared" si="89"/>
        <v>43076</v>
      </c>
      <c r="J2855" s="52">
        <v>4.9000000000000004</v>
      </c>
    </row>
    <row r="2856" spans="1:10" x14ac:dyDescent="0.15">
      <c r="A2856" s="1">
        <v>43076</v>
      </c>
      <c r="B2856" s="24" t="s">
        <v>71</v>
      </c>
      <c r="C2856" s="27">
        <v>0.6242361111111111</v>
      </c>
      <c r="D2856" s="25" t="s">
        <v>48</v>
      </c>
      <c r="E2856" s="25" t="s">
        <v>49</v>
      </c>
      <c r="F2856" s="52">
        <v>4</v>
      </c>
      <c r="G2856" s="52">
        <v>5876</v>
      </c>
      <c r="H2856" s="53">
        <f t="shared" si="88"/>
        <v>23504</v>
      </c>
      <c r="I2856" s="1">
        <f t="shared" si="89"/>
        <v>43076</v>
      </c>
      <c r="J2856" s="52">
        <v>11</v>
      </c>
    </row>
    <row r="2857" spans="1:10" x14ac:dyDescent="0.15">
      <c r="A2857" s="1">
        <v>43076</v>
      </c>
      <c r="B2857" s="24" t="s">
        <v>78</v>
      </c>
      <c r="C2857" s="27">
        <v>0.62424768518518514</v>
      </c>
      <c r="D2857" s="25" t="s">
        <v>50</v>
      </c>
      <c r="E2857" s="25" t="s">
        <v>47</v>
      </c>
      <c r="F2857" s="52">
        <v>1</v>
      </c>
      <c r="G2857" s="52">
        <v>15050</v>
      </c>
      <c r="H2857" s="53">
        <f t="shared" si="88"/>
        <v>15050</v>
      </c>
      <c r="I2857" s="1">
        <f t="shared" si="89"/>
        <v>43076</v>
      </c>
      <c r="J2857" s="52">
        <v>4.9000000000000004</v>
      </c>
    </row>
    <row r="2858" spans="1:10" x14ac:dyDescent="0.15">
      <c r="A2858" s="1">
        <v>43076</v>
      </c>
      <c r="B2858" s="24" t="s">
        <v>78</v>
      </c>
      <c r="C2858" s="27">
        <v>0.62424768518518514</v>
      </c>
      <c r="D2858" s="25" t="s">
        <v>50</v>
      </c>
      <c r="E2858" s="25" t="s">
        <v>47</v>
      </c>
      <c r="F2858" s="52">
        <v>1</v>
      </c>
      <c r="G2858" s="52">
        <v>15050</v>
      </c>
      <c r="H2858" s="53">
        <f t="shared" si="88"/>
        <v>15050</v>
      </c>
      <c r="I2858" s="1">
        <f t="shared" si="89"/>
        <v>43076</v>
      </c>
      <c r="J2858" s="52">
        <v>4.9000000000000004</v>
      </c>
    </row>
    <row r="2859" spans="1:10" x14ac:dyDescent="0.15">
      <c r="A2859" s="1">
        <v>43076</v>
      </c>
      <c r="B2859" s="24" t="s">
        <v>71</v>
      </c>
      <c r="C2859" s="27">
        <v>0.62424768518518514</v>
      </c>
      <c r="D2859" s="25" t="s">
        <v>48</v>
      </c>
      <c r="E2859" s="25" t="s">
        <v>49</v>
      </c>
      <c r="F2859" s="52">
        <v>1</v>
      </c>
      <c r="G2859" s="52">
        <v>5876</v>
      </c>
      <c r="H2859" s="53">
        <f t="shared" si="88"/>
        <v>5876</v>
      </c>
      <c r="I2859" s="1">
        <f t="shared" si="89"/>
        <v>43076</v>
      </c>
      <c r="J2859" s="52">
        <v>2.75</v>
      </c>
    </row>
    <row r="2860" spans="1:10" x14ac:dyDescent="0.15">
      <c r="A2860" s="1">
        <v>43076</v>
      </c>
      <c r="B2860" s="24" t="s">
        <v>71</v>
      </c>
      <c r="C2860" s="27">
        <v>0.62424768518518514</v>
      </c>
      <c r="D2860" s="25" t="s">
        <v>48</v>
      </c>
      <c r="E2860" s="25" t="s">
        <v>49</v>
      </c>
      <c r="F2860" s="52">
        <v>1</v>
      </c>
      <c r="G2860" s="52">
        <v>5876</v>
      </c>
      <c r="H2860" s="53">
        <f t="shared" si="88"/>
        <v>5876</v>
      </c>
      <c r="I2860" s="1">
        <f t="shared" si="89"/>
        <v>43076</v>
      </c>
      <c r="J2860" s="52">
        <v>2.75</v>
      </c>
    </row>
    <row r="2861" spans="1:10" x14ac:dyDescent="0.15">
      <c r="A2861" s="1">
        <v>43077</v>
      </c>
      <c r="B2861" s="24" t="s">
        <v>77</v>
      </c>
      <c r="C2861" s="27">
        <v>0.47234953703703703</v>
      </c>
      <c r="D2861" s="25" t="s">
        <v>50</v>
      </c>
      <c r="E2861" s="25" t="s">
        <v>49</v>
      </c>
      <c r="F2861" s="52">
        <v>4</v>
      </c>
      <c r="G2861" s="52">
        <v>498.5</v>
      </c>
      <c r="H2861" s="53">
        <f t="shared" si="88"/>
        <v>1994</v>
      </c>
      <c r="I2861" s="1">
        <f t="shared" si="89"/>
        <v>43077</v>
      </c>
      <c r="J2861" s="52">
        <v>29.91</v>
      </c>
    </row>
    <row r="2862" spans="1:10" x14ac:dyDescent="0.15">
      <c r="A2862" s="1">
        <v>43077</v>
      </c>
      <c r="B2862" s="24" t="s">
        <v>77</v>
      </c>
      <c r="C2862" s="27">
        <v>0.47236111111111106</v>
      </c>
      <c r="D2862" s="25" t="s">
        <v>50</v>
      </c>
      <c r="E2862" s="25" t="s">
        <v>49</v>
      </c>
      <c r="F2862" s="52">
        <v>4</v>
      </c>
      <c r="G2862" s="52">
        <v>498.5</v>
      </c>
      <c r="H2862" s="53">
        <f t="shared" si="88"/>
        <v>1994</v>
      </c>
      <c r="I2862" s="1">
        <f t="shared" si="89"/>
        <v>43077</v>
      </c>
      <c r="J2862" s="52">
        <v>29.91</v>
      </c>
    </row>
    <row r="2863" spans="1:10" x14ac:dyDescent="0.15">
      <c r="A2863" s="1">
        <v>43077</v>
      </c>
      <c r="B2863" s="24" t="s">
        <v>77</v>
      </c>
      <c r="C2863" s="27">
        <v>0.47237268518518521</v>
      </c>
      <c r="D2863" s="25" t="s">
        <v>50</v>
      </c>
      <c r="E2863" s="25" t="s">
        <v>49</v>
      </c>
      <c r="F2863" s="52">
        <v>4</v>
      </c>
      <c r="G2863" s="52">
        <v>498.5</v>
      </c>
      <c r="H2863" s="53">
        <f t="shared" si="88"/>
        <v>1994</v>
      </c>
      <c r="I2863" s="1">
        <f t="shared" si="89"/>
        <v>43077</v>
      </c>
      <c r="J2863" s="52">
        <v>29.91</v>
      </c>
    </row>
    <row r="2864" spans="1:10" x14ac:dyDescent="0.15">
      <c r="A2864" s="1">
        <v>43077</v>
      </c>
      <c r="B2864" s="24" t="s">
        <v>77</v>
      </c>
      <c r="C2864" s="27">
        <v>0.47251157407407413</v>
      </c>
      <c r="D2864" s="25" t="s">
        <v>50</v>
      </c>
      <c r="E2864" s="25" t="s">
        <v>49</v>
      </c>
      <c r="F2864" s="52">
        <v>1</v>
      </c>
      <c r="G2864" s="52">
        <v>498.5</v>
      </c>
      <c r="H2864" s="53">
        <f t="shared" si="88"/>
        <v>498.5</v>
      </c>
      <c r="I2864" s="1">
        <f t="shared" si="89"/>
        <v>43077</v>
      </c>
      <c r="J2864" s="52">
        <v>7.4775</v>
      </c>
    </row>
    <row r="2865" spans="1:10" x14ac:dyDescent="0.15">
      <c r="A2865" s="1">
        <v>43077</v>
      </c>
      <c r="B2865" s="24" t="s">
        <v>77</v>
      </c>
      <c r="C2865" s="27">
        <v>0.47251157407407413</v>
      </c>
      <c r="D2865" s="25" t="s">
        <v>50</v>
      </c>
      <c r="E2865" s="25" t="s">
        <v>49</v>
      </c>
      <c r="F2865" s="52">
        <v>1</v>
      </c>
      <c r="G2865" s="52">
        <v>498.5</v>
      </c>
      <c r="H2865" s="53">
        <f t="shared" si="88"/>
        <v>498.5</v>
      </c>
      <c r="I2865" s="1">
        <f t="shared" si="89"/>
        <v>43077</v>
      </c>
      <c r="J2865" s="52">
        <v>7.4775</v>
      </c>
    </row>
    <row r="2866" spans="1:10" x14ac:dyDescent="0.15">
      <c r="A2866" s="1">
        <v>43077</v>
      </c>
      <c r="B2866" s="24" t="s">
        <v>77</v>
      </c>
      <c r="C2866" s="27">
        <v>0.47491898148148143</v>
      </c>
      <c r="D2866" s="25" t="s">
        <v>50</v>
      </c>
      <c r="E2866" s="25" t="s">
        <v>49</v>
      </c>
      <c r="F2866" s="52">
        <v>1</v>
      </c>
      <c r="G2866" s="52">
        <v>498</v>
      </c>
      <c r="H2866" s="53">
        <f t="shared" si="88"/>
        <v>498</v>
      </c>
      <c r="I2866" s="1">
        <f t="shared" si="89"/>
        <v>43077</v>
      </c>
      <c r="J2866" s="52">
        <v>7.47</v>
      </c>
    </row>
    <row r="2867" spans="1:10" x14ac:dyDescent="0.15">
      <c r="A2867" s="1">
        <v>43077</v>
      </c>
      <c r="B2867" s="24" t="s">
        <v>55</v>
      </c>
      <c r="C2867" s="27">
        <v>0.5689467592592593</v>
      </c>
      <c r="D2867" s="25" t="s">
        <v>50</v>
      </c>
      <c r="E2867" s="25" t="s">
        <v>49</v>
      </c>
      <c r="F2867" s="52">
        <v>2</v>
      </c>
      <c r="G2867" s="52">
        <v>3878</v>
      </c>
      <c r="H2867" s="53">
        <f t="shared" si="88"/>
        <v>7756</v>
      </c>
      <c r="I2867" s="1">
        <f t="shared" si="89"/>
        <v>43077</v>
      </c>
      <c r="J2867" s="52">
        <v>8.5315999999999992</v>
      </c>
    </row>
    <row r="2868" spans="1:10" x14ac:dyDescent="0.15">
      <c r="A2868" s="1">
        <v>43077</v>
      </c>
      <c r="B2868" s="24" t="s">
        <v>55</v>
      </c>
      <c r="C2868" s="27">
        <v>0.5689467592592593</v>
      </c>
      <c r="D2868" s="25" t="s">
        <v>50</v>
      </c>
      <c r="E2868" s="25" t="s">
        <v>49</v>
      </c>
      <c r="F2868" s="52">
        <v>1</v>
      </c>
      <c r="G2868" s="52">
        <v>3878</v>
      </c>
      <c r="H2868" s="53">
        <f t="shared" si="88"/>
        <v>3878</v>
      </c>
      <c r="I2868" s="1">
        <f t="shared" si="89"/>
        <v>43077</v>
      </c>
      <c r="J2868" s="52">
        <v>4.2657999999999996</v>
      </c>
    </row>
    <row r="2869" spans="1:10" x14ac:dyDescent="0.15">
      <c r="A2869" s="1">
        <v>43077</v>
      </c>
      <c r="B2869" s="24" t="s">
        <v>77</v>
      </c>
      <c r="C2869" s="27">
        <v>0.57163194444444443</v>
      </c>
      <c r="D2869" s="25" t="s">
        <v>50</v>
      </c>
      <c r="E2869" s="25" t="s">
        <v>49</v>
      </c>
      <c r="F2869" s="52">
        <v>1</v>
      </c>
      <c r="G2869" s="52">
        <v>505</v>
      </c>
      <c r="H2869" s="53">
        <f t="shared" si="88"/>
        <v>505</v>
      </c>
      <c r="I2869" s="1">
        <f t="shared" si="89"/>
        <v>43077</v>
      </c>
      <c r="J2869" s="52">
        <v>7.5750000000000002</v>
      </c>
    </row>
    <row r="2870" spans="1:10" x14ac:dyDescent="0.15">
      <c r="A2870" s="1">
        <v>43077</v>
      </c>
      <c r="B2870" s="24" t="s">
        <v>55</v>
      </c>
      <c r="C2870" s="27">
        <v>0.60986111111111108</v>
      </c>
      <c r="D2870" s="25" t="s">
        <v>50</v>
      </c>
      <c r="E2870" s="25" t="s">
        <v>49</v>
      </c>
      <c r="F2870" s="52">
        <v>2</v>
      </c>
      <c r="G2870" s="52">
        <v>3904</v>
      </c>
      <c r="H2870" s="53">
        <f t="shared" si="88"/>
        <v>7808</v>
      </c>
      <c r="I2870" s="1">
        <f t="shared" si="89"/>
        <v>43077</v>
      </c>
      <c r="J2870" s="52">
        <v>8.5888000000000009</v>
      </c>
    </row>
    <row r="2871" spans="1:10" x14ac:dyDescent="0.15">
      <c r="A2871" s="1">
        <v>43077</v>
      </c>
      <c r="B2871" s="24" t="s">
        <v>77</v>
      </c>
      <c r="C2871" s="27">
        <v>0.60988425925925926</v>
      </c>
      <c r="D2871" s="25" t="s">
        <v>50</v>
      </c>
      <c r="E2871" s="25" t="s">
        <v>49</v>
      </c>
      <c r="F2871" s="52">
        <v>4</v>
      </c>
      <c r="G2871" s="52">
        <v>508</v>
      </c>
      <c r="H2871" s="53">
        <f t="shared" si="88"/>
        <v>2032</v>
      </c>
      <c r="I2871" s="1">
        <f t="shared" si="89"/>
        <v>43077</v>
      </c>
      <c r="J2871" s="52">
        <v>30.48</v>
      </c>
    </row>
    <row r="2872" spans="1:10" x14ac:dyDescent="0.15">
      <c r="A2872" s="1">
        <v>43077</v>
      </c>
      <c r="B2872" s="24" t="s">
        <v>55</v>
      </c>
      <c r="C2872" s="27">
        <v>0.62263888888888885</v>
      </c>
      <c r="D2872" s="25" t="s">
        <v>48</v>
      </c>
      <c r="E2872" s="25" t="s">
        <v>47</v>
      </c>
      <c r="F2872" s="52">
        <v>2</v>
      </c>
      <c r="G2872" s="52">
        <v>3901</v>
      </c>
      <c r="H2872" s="53">
        <f t="shared" si="88"/>
        <v>7802</v>
      </c>
      <c r="I2872" s="1">
        <f t="shared" si="89"/>
        <v>43077</v>
      </c>
      <c r="J2872" s="52">
        <v>8.5822000000000003</v>
      </c>
    </row>
    <row r="2873" spans="1:10" x14ac:dyDescent="0.15">
      <c r="A2873" s="1">
        <v>43077</v>
      </c>
      <c r="B2873" s="24" t="s">
        <v>78</v>
      </c>
      <c r="C2873" s="27">
        <v>0.62265046296296289</v>
      </c>
      <c r="D2873" s="25" t="s">
        <v>50</v>
      </c>
      <c r="E2873" s="25" t="s">
        <v>47</v>
      </c>
      <c r="F2873" s="52">
        <v>1</v>
      </c>
      <c r="G2873" s="52">
        <v>15180</v>
      </c>
      <c r="H2873" s="53">
        <f t="shared" si="88"/>
        <v>15180</v>
      </c>
      <c r="I2873" s="1">
        <f t="shared" si="89"/>
        <v>43077</v>
      </c>
      <c r="J2873" s="52">
        <v>4.9000000000000004</v>
      </c>
    </row>
    <row r="2874" spans="1:10" x14ac:dyDescent="0.15">
      <c r="A2874" s="1">
        <v>43077</v>
      </c>
      <c r="B2874" s="24" t="s">
        <v>71</v>
      </c>
      <c r="C2874" s="27">
        <v>0.62265046296296289</v>
      </c>
      <c r="D2874" s="25" t="s">
        <v>50</v>
      </c>
      <c r="E2874" s="25" t="s">
        <v>47</v>
      </c>
      <c r="F2874" s="52">
        <v>4</v>
      </c>
      <c r="G2874" s="52">
        <v>5878</v>
      </c>
      <c r="H2874" s="53">
        <f t="shared" si="88"/>
        <v>23512</v>
      </c>
      <c r="I2874" s="1">
        <f t="shared" si="89"/>
        <v>43077</v>
      </c>
      <c r="J2874" s="52">
        <v>11</v>
      </c>
    </row>
    <row r="2875" spans="1:10" x14ac:dyDescent="0.15">
      <c r="A2875" s="1">
        <v>43077</v>
      </c>
      <c r="B2875" s="24" t="s">
        <v>78</v>
      </c>
      <c r="C2875" s="27">
        <v>0.62266203703703704</v>
      </c>
      <c r="D2875" s="25" t="s">
        <v>50</v>
      </c>
      <c r="E2875" s="25" t="s">
        <v>47</v>
      </c>
      <c r="F2875" s="52">
        <v>1</v>
      </c>
      <c r="G2875" s="52">
        <v>15185</v>
      </c>
      <c r="H2875" s="53">
        <f t="shared" si="88"/>
        <v>15185</v>
      </c>
      <c r="I2875" s="1">
        <f t="shared" si="89"/>
        <v>43077</v>
      </c>
      <c r="J2875" s="52">
        <v>4.9000000000000004</v>
      </c>
    </row>
    <row r="2876" spans="1:10" x14ac:dyDescent="0.15">
      <c r="A2876" s="1">
        <v>43077</v>
      </c>
      <c r="B2876" s="24" t="s">
        <v>78</v>
      </c>
      <c r="C2876" s="27">
        <v>0.62266203703703704</v>
      </c>
      <c r="D2876" s="25" t="s">
        <v>50</v>
      </c>
      <c r="E2876" s="25" t="s">
        <v>47</v>
      </c>
      <c r="F2876" s="52">
        <v>1</v>
      </c>
      <c r="G2876" s="52">
        <v>15185</v>
      </c>
      <c r="H2876" s="53">
        <f t="shared" si="88"/>
        <v>15185</v>
      </c>
      <c r="I2876" s="1">
        <f t="shared" si="89"/>
        <v>43077</v>
      </c>
      <c r="J2876" s="52">
        <v>4.9000000000000004</v>
      </c>
    </row>
    <row r="2877" spans="1:10" x14ac:dyDescent="0.15">
      <c r="A2877" s="1">
        <v>43077</v>
      </c>
      <c r="B2877" s="24" t="s">
        <v>71</v>
      </c>
      <c r="C2877" s="27">
        <v>0.62266203703703704</v>
      </c>
      <c r="D2877" s="25" t="s">
        <v>50</v>
      </c>
      <c r="E2877" s="25" t="s">
        <v>47</v>
      </c>
      <c r="F2877" s="52">
        <v>2</v>
      </c>
      <c r="G2877" s="52">
        <v>5878</v>
      </c>
      <c r="H2877" s="53">
        <f t="shared" si="88"/>
        <v>11756</v>
      </c>
      <c r="I2877" s="1">
        <f t="shared" si="89"/>
        <v>43077</v>
      </c>
      <c r="J2877" s="52">
        <v>5.5</v>
      </c>
    </row>
    <row r="2878" spans="1:10" x14ac:dyDescent="0.15">
      <c r="A2878" s="1">
        <v>43077</v>
      </c>
      <c r="B2878" s="24" t="s">
        <v>71</v>
      </c>
      <c r="C2878" s="27">
        <v>0.62266203703703704</v>
      </c>
      <c r="D2878" s="25" t="s">
        <v>50</v>
      </c>
      <c r="E2878" s="25" t="s">
        <v>47</v>
      </c>
      <c r="F2878" s="52">
        <v>2</v>
      </c>
      <c r="G2878" s="52">
        <v>5878</v>
      </c>
      <c r="H2878" s="53">
        <f t="shared" si="88"/>
        <v>11756</v>
      </c>
      <c r="I2878" s="1">
        <f t="shared" si="89"/>
        <v>43077</v>
      </c>
      <c r="J2878" s="52">
        <v>5.5</v>
      </c>
    </row>
    <row r="2879" spans="1:10" x14ac:dyDescent="0.15">
      <c r="A2879" s="1">
        <v>43077</v>
      </c>
      <c r="B2879" s="24" t="s">
        <v>78</v>
      </c>
      <c r="C2879" s="27">
        <v>0.62267361111111108</v>
      </c>
      <c r="D2879" s="25" t="s">
        <v>50</v>
      </c>
      <c r="E2879" s="25" t="s">
        <v>47</v>
      </c>
      <c r="F2879" s="52">
        <v>1</v>
      </c>
      <c r="G2879" s="52">
        <v>15180</v>
      </c>
      <c r="H2879" s="53">
        <f t="shared" si="88"/>
        <v>15180</v>
      </c>
      <c r="I2879" s="1">
        <f t="shared" si="89"/>
        <v>43077</v>
      </c>
      <c r="J2879" s="52">
        <v>4.9000000000000004</v>
      </c>
    </row>
    <row r="2880" spans="1:10" x14ac:dyDescent="0.15">
      <c r="A2880" s="1">
        <v>43077</v>
      </c>
      <c r="B2880" s="24" t="s">
        <v>78</v>
      </c>
      <c r="C2880" s="27">
        <v>0.62267361111111108</v>
      </c>
      <c r="D2880" s="25" t="s">
        <v>50</v>
      </c>
      <c r="E2880" s="25" t="s">
        <v>47</v>
      </c>
      <c r="F2880" s="52">
        <v>1</v>
      </c>
      <c r="G2880" s="52">
        <v>15185</v>
      </c>
      <c r="H2880" s="53">
        <f t="shared" si="88"/>
        <v>15185</v>
      </c>
      <c r="I2880" s="1">
        <f t="shared" si="89"/>
        <v>43077</v>
      </c>
      <c r="J2880" s="52">
        <v>4.9000000000000004</v>
      </c>
    </row>
    <row r="2881" spans="1:10" x14ac:dyDescent="0.15">
      <c r="A2881" s="1">
        <v>43077</v>
      </c>
      <c r="B2881" s="24" t="s">
        <v>78</v>
      </c>
      <c r="C2881" s="27">
        <v>0.62268518518518523</v>
      </c>
      <c r="D2881" s="25" t="s">
        <v>50</v>
      </c>
      <c r="E2881" s="25" t="s">
        <v>47</v>
      </c>
      <c r="F2881" s="52">
        <v>1</v>
      </c>
      <c r="G2881" s="52">
        <v>15185</v>
      </c>
      <c r="H2881" s="53">
        <f t="shared" si="88"/>
        <v>15185</v>
      </c>
      <c r="I2881" s="1">
        <f t="shared" si="89"/>
        <v>43077</v>
      </c>
      <c r="J2881" s="52">
        <v>4.9000000000000004</v>
      </c>
    </row>
    <row r="2882" spans="1:10" x14ac:dyDescent="0.15">
      <c r="A2882" s="1">
        <v>43077</v>
      </c>
      <c r="B2882" s="24" t="s">
        <v>78</v>
      </c>
      <c r="C2882" s="27">
        <v>0.62268518518518523</v>
      </c>
      <c r="D2882" s="25" t="s">
        <v>50</v>
      </c>
      <c r="E2882" s="25" t="s">
        <v>47</v>
      </c>
      <c r="F2882" s="52">
        <v>1</v>
      </c>
      <c r="G2882" s="52">
        <v>15185</v>
      </c>
      <c r="H2882" s="53">
        <f t="shared" ref="H2882:H2945" si="90">G2882*F2882</f>
        <v>15185</v>
      </c>
      <c r="I2882" s="1">
        <f t="shared" ref="I2882:I2945" si="91">IF(C2882&gt;0.7046875,WORKDAY(A2882,-1),A2882)</f>
        <v>43077</v>
      </c>
      <c r="J2882" s="52">
        <v>4.9000000000000004</v>
      </c>
    </row>
    <row r="2883" spans="1:10" x14ac:dyDescent="0.15">
      <c r="A2883" s="1">
        <v>43077</v>
      </c>
      <c r="B2883" s="24" t="s">
        <v>78</v>
      </c>
      <c r="C2883" s="27">
        <v>0.62268518518518523</v>
      </c>
      <c r="D2883" s="25" t="s">
        <v>50</v>
      </c>
      <c r="E2883" s="25" t="s">
        <v>47</v>
      </c>
      <c r="F2883" s="52">
        <v>1</v>
      </c>
      <c r="G2883" s="52">
        <v>15185</v>
      </c>
      <c r="H2883" s="53">
        <f t="shared" si="90"/>
        <v>15185</v>
      </c>
      <c r="I2883" s="1">
        <f t="shared" si="91"/>
        <v>43077</v>
      </c>
      <c r="J2883" s="52">
        <v>4.9000000000000004</v>
      </c>
    </row>
    <row r="2884" spans="1:10" x14ac:dyDescent="0.15">
      <c r="A2884" s="1">
        <v>43077</v>
      </c>
      <c r="B2884" s="24" t="s">
        <v>77</v>
      </c>
      <c r="C2884" s="27">
        <v>0.62450231481481489</v>
      </c>
      <c r="D2884" s="25" t="s">
        <v>48</v>
      </c>
      <c r="E2884" s="25" t="s">
        <v>47</v>
      </c>
      <c r="F2884" s="52">
        <v>2</v>
      </c>
      <c r="G2884" s="52">
        <v>505.5</v>
      </c>
      <c r="H2884" s="53">
        <f t="shared" si="90"/>
        <v>1011</v>
      </c>
      <c r="I2884" s="1">
        <f t="shared" si="91"/>
        <v>43077</v>
      </c>
      <c r="J2884" s="52">
        <v>7.2792000000000003</v>
      </c>
    </row>
    <row r="2885" spans="1:10" x14ac:dyDescent="0.15">
      <c r="A2885" s="1">
        <v>43077</v>
      </c>
      <c r="B2885" s="24" t="s">
        <v>71</v>
      </c>
      <c r="C2885" s="27">
        <v>0.62450231481481489</v>
      </c>
      <c r="D2885" s="25" t="s">
        <v>48</v>
      </c>
      <c r="E2885" s="25" t="s">
        <v>49</v>
      </c>
      <c r="F2885" s="52">
        <v>1</v>
      </c>
      <c r="G2885" s="52">
        <v>5872</v>
      </c>
      <c r="H2885" s="53">
        <f t="shared" si="90"/>
        <v>5872</v>
      </c>
      <c r="I2885" s="1">
        <f t="shared" si="91"/>
        <v>43077</v>
      </c>
      <c r="J2885" s="52">
        <v>2.75</v>
      </c>
    </row>
    <row r="2886" spans="1:10" x14ac:dyDescent="0.15">
      <c r="A2886" s="1">
        <v>43077</v>
      </c>
      <c r="B2886" s="24" t="s">
        <v>71</v>
      </c>
      <c r="C2886" s="27">
        <v>0.62450231481481489</v>
      </c>
      <c r="D2886" s="25" t="s">
        <v>48</v>
      </c>
      <c r="E2886" s="25" t="s">
        <v>49</v>
      </c>
      <c r="F2886" s="52">
        <v>1</v>
      </c>
      <c r="G2886" s="52">
        <v>5872</v>
      </c>
      <c r="H2886" s="53">
        <f t="shared" si="90"/>
        <v>5872</v>
      </c>
      <c r="I2886" s="1">
        <f t="shared" si="91"/>
        <v>43077</v>
      </c>
      <c r="J2886" s="52">
        <v>2.75</v>
      </c>
    </row>
    <row r="2887" spans="1:10" x14ac:dyDescent="0.15">
      <c r="A2887" s="1">
        <v>43077</v>
      </c>
      <c r="B2887" s="24" t="s">
        <v>71</v>
      </c>
      <c r="C2887" s="27">
        <v>0.62450231481481489</v>
      </c>
      <c r="D2887" s="25" t="s">
        <v>48</v>
      </c>
      <c r="E2887" s="25" t="s">
        <v>49</v>
      </c>
      <c r="F2887" s="52">
        <v>1</v>
      </c>
      <c r="G2887" s="52">
        <v>5872</v>
      </c>
      <c r="H2887" s="53">
        <f t="shared" si="90"/>
        <v>5872</v>
      </c>
      <c r="I2887" s="1">
        <f t="shared" si="91"/>
        <v>43077</v>
      </c>
      <c r="J2887" s="52">
        <v>2.75</v>
      </c>
    </row>
    <row r="2888" spans="1:10" x14ac:dyDescent="0.15">
      <c r="A2888" s="1">
        <v>43080</v>
      </c>
      <c r="B2888" s="24" t="s">
        <v>55</v>
      </c>
      <c r="C2888" s="27">
        <v>0.94392361111111101</v>
      </c>
      <c r="D2888" s="25" t="s">
        <v>50</v>
      </c>
      <c r="E2888" s="25" t="s">
        <v>49</v>
      </c>
      <c r="F2888" s="52">
        <v>2</v>
      </c>
      <c r="G2888" s="52">
        <v>3928</v>
      </c>
      <c r="H2888" s="53">
        <f t="shared" si="90"/>
        <v>7856</v>
      </c>
      <c r="I2888" s="1">
        <f t="shared" si="91"/>
        <v>43077</v>
      </c>
      <c r="J2888" s="52">
        <v>8.6416000000000004</v>
      </c>
    </row>
    <row r="2889" spans="1:10" x14ac:dyDescent="0.15">
      <c r="A2889" s="1">
        <v>43080</v>
      </c>
      <c r="B2889" s="24" t="s">
        <v>55</v>
      </c>
      <c r="C2889" s="27">
        <v>0.94392361111111101</v>
      </c>
      <c r="D2889" s="25" t="s">
        <v>50</v>
      </c>
      <c r="E2889" s="25" t="s">
        <v>49</v>
      </c>
      <c r="F2889" s="52">
        <v>1</v>
      </c>
      <c r="G2889" s="52">
        <v>3928</v>
      </c>
      <c r="H2889" s="53">
        <f t="shared" si="90"/>
        <v>3928</v>
      </c>
      <c r="I2889" s="1">
        <f t="shared" si="91"/>
        <v>43077</v>
      </c>
      <c r="J2889" s="52">
        <v>4.3208000000000002</v>
      </c>
    </row>
    <row r="2890" spans="1:10" x14ac:dyDescent="0.15">
      <c r="A2890" s="1">
        <v>43080</v>
      </c>
      <c r="B2890" s="24" t="s">
        <v>55</v>
      </c>
      <c r="C2890" s="27">
        <v>0.94392361111111101</v>
      </c>
      <c r="D2890" s="25" t="s">
        <v>50</v>
      </c>
      <c r="E2890" s="25" t="s">
        <v>49</v>
      </c>
      <c r="F2890" s="52">
        <v>1</v>
      </c>
      <c r="G2890" s="52">
        <v>3928</v>
      </c>
      <c r="H2890" s="53">
        <f t="shared" si="90"/>
        <v>3928</v>
      </c>
      <c r="I2890" s="1">
        <f t="shared" si="91"/>
        <v>43077</v>
      </c>
      <c r="J2890" s="52">
        <v>4.3208000000000002</v>
      </c>
    </row>
    <row r="2891" spans="1:10" x14ac:dyDescent="0.15">
      <c r="A2891" s="1">
        <v>43080</v>
      </c>
      <c r="B2891" s="24" t="s">
        <v>55</v>
      </c>
      <c r="C2891" s="27">
        <v>0.62372685185185184</v>
      </c>
      <c r="D2891" s="25" t="s">
        <v>48</v>
      </c>
      <c r="E2891" s="25" t="s">
        <v>47</v>
      </c>
      <c r="F2891" s="52">
        <v>2</v>
      </c>
      <c r="G2891" s="52">
        <v>3904</v>
      </c>
      <c r="H2891" s="53">
        <f t="shared" si="90"/>
        <v>7808</v>
      </c>
      <c r="I2891" s="1">
        <f t="shared" si="91"/>
        <v>43080</v>
      </c>
      <c r="J2891" s="52">
        <v>8.5888000000000009</v>
      </c>
    </row>
    <row r="2892" spans="1:10" x14ac:dyDescent="0.15">
      <c r="A2892" s="1">
        <v>43080</v>
      </c>
      <c r="B2892" s="24" t="s">
        <v>55</v>
      </c>
      <c r="C2892" s="27">
        <v>0.62372685185185184</v>
      </c>
      <c r="D2892" s="25" t="s">
        <v>48</v>
      </c>
      <c r="E2892" s="25" t="s">
        <v>47</v>
      </c>
      <c r="F2892" s="52">
        <v>2</v>
      </c>
      <c r="G2892" s="52">
        <v>3904</v>
      </c>
      <c r="H2892" s="53">
        <f t="shared" si="90"/>
        <v>7808</v>
      </c>
      <c r="I2892" s="1">
        <f t="shared" si="91"/>
        <v>43080</v>
      </c>
      <c r="J2892" s="52">
        <v>8.5888000000000009</v>
      </c>
    </row>
    <row r="2893" spans="1:10" x14ac:dyDescent="0.15">
      <c r="A2893" s="1">
        <v>43080</v>
      </c>
      <c r="B2893" s="24" t="s">
        <v>78</v>
      </c>
      <c r="C2893" s="27">
        <v>0.62373842592592588</v>
      </c>
      <c r="D2893" s="25" t="s">
        <v>50</v>
      </c>
      <c r="E2893" s="25" t="s">
        <v>47</v>
      </c>
      <c r="F2893" s="52">
        <v>1</v>
      </c>
      <c r="G2893" s="52">
        <v>14970</v>
      </c>
      <c r="H2893" s="53">
        <f t="shared" si="90"/>
        <v>14970</v>
      </c>
      <c r="I2893" s="1">
        <f t="shared" si="91"/>
        <v>43080</v>
      </c>
      <c r="J2893" s="52">
        <v>4.9000000000000004</v>
      </c>
    </row>
    <row r="2894" spans="1:10" x14ac:dyDescent="0.15">
      <c r="A2894" s="1">
        <v>43080</v>
      </c>
      <c r="B2894" s="24" t="s">
        <v>78</v>
      </c>
      <c r="C2894" s="27">
        <v>0.62373842592592588</v>
      </c>
      <c r="D2894" s="25" t="s">
        <v>50</v>
      </c>
      <c r="E2894" s="25" t="s">
        <v>47</v>
      </c>
      <c r="F2894" s="52">
        <v>1</v>
      </c>
      <c r="G2894" s="52">
        <v>14970</v>
      </c>
      <c r="H2894" s="53">
        <f t="shared" si="90"/>
        <v>14970</v>
      </c>
      <c r="I2894" s="1">
        <f t="shared" si="91"/>
        <v>43080</v>
      </c>
      <c r="J2894" s="52">
        <v>4.9000000000000004</v>
      </c>
    </row>
    <row r="2895" spans="1:10" x14ac:dyDescent="0.15">
      <c r="A2895" s="1">
        <v>43080</v>
      </c>
      <c r="B2895" s="24" t="s">
        <v>78</v>
      </c>
      <c r="C2895" s="27">
        <v>0.62373842592592588</v>
      </c>
      <c r="D2895" s="25" t="s">
        <v>50</v>
      </c>
      <c r="E2895" s="25" t="s">
        <v>47</v>
      </c>
      <c r="F2895" s="52">
        <v>1</v>
      </c>
      <c r="G2895" s="52">
        <v>14970</v>
      </c>
      <c r="H2895" s="53">
        <f t="shared" si="90"/>
        <v>14970</v>
      </c>
      <c r="I2895" s="1">
        <f t="shared" si="91"/>
        <v>43080</v>
      </c>
      <c r="J2895" s="52">
        <v>4.9000000000000004</v>
      </c>
    </row>
    <row r="2896" spans="1:10" x14ac:dyDescent="0.15">
      <c r="A2896" s="1">
        <v>43080</v>
      </c>
      <c r="B2896" s="24" t="s">
        <v>78</v>
      </c>
      <c r="C2896" s="27">
        <v>0.62373842592592588</v>
      </c>
      <c r="D2896" s="25" t="s">
        <v>50</v>
      </c>
      <c r="E2896" s="25" t="s">
        <v>47</v>
      </c>
      <c r="F2896" s="52">
        <v>1</v>
      </c>
      <c r="G2896" s="52">
        <v>14970</v>
      </c>
      <c r="H2896" s="53">
        <f t="shared" si="90"/>
        <v>14970</v>
      </c>
      <c r="I2896" s="1">
        <f t="shared" si="91"/>
        <v>43080</v>
      </c>
      <c r="J2896" s="52">
        <v>4.9000000000000004</v>
      </c>
    </row>
    <row r="2897" spans="1:10" x14ac:dyDescent="0.15">
      <c r="A2897" s="1">
        <v>43080</v>
      </c>
      <c r="B2897" s="24" t="s">
        <v>77</v>
      </c>
      <c r="C2897" s="27">
        <v>0.62373842592592588</v>
      </c>
      <c r="D2897" s="25" t="s">
        <v>48</v>
      </c>
      <c r="E2897" s="25" t="s">
        <v>47</v>
      </c>
      <c r="F2897" s="52">
        <v>4</v>
      </c>
      <c r="G2897" s="52">
        <v>495.5</v>
      </c>
      <c r="H2897" s="53">
        <f t="shared" si="90"/>
        <v>1982</v>
      </c>
      <c r="I2897" s="1">
        <f t="shared" si="91"/>
        <v>43080</v>
      </c>
      <c r="J2897" s="52">
        <v>14.2704</v>
      </c>
    </row>
    <row r="2898" spans="1:10" x14ac:dyDescent="0.15">
      <c r="A2898" s="1">
        <v>43080</v>
      </c>
      <c r="B2898" s="24" t="s">
        <v>55</v>
      </c>
      <c r="C2898" s="27">
        <v>0.62373842592592588</v>
      </c>
      <c r="D2898" s="25" t="s">
        <v>48</v>
      </c>
      <c r="E2898" s="25" t="s">
        <v>47</v>
      </c>
      <c r="F2898" s="52">
        <v>2</v>
      </c>
      <c r="G2898" s="52">
        <v>3904</v>
      </c>
      <c r="H2898" s="53">
        <f t="shared" si="90"/>
        <v>7808</v>
      </c>
      <c r="I2898" s="1">
        <f t="shared" si="91"/>
        <v>43080</v>
      </c>
      <c r="J2898" s="52">
        <v>8.5888000000000009</v>
      </c>
    </row>
    <row r="2899" spans="1:10" x14ac:dyDescent="0.15">
      <c r="A2899" s="1">
        <v>43080</v>
      </c>
      <c r="B2899" s="24" t="s">
        <v>77</v>
      </c>
      <c r="C2899" s="27">
        <v>0.62375000000000003</v>
      </c>
      <c r="D2899" s="25" t="s">
        <v>48</v>
      </c>
      <c r="E2899" s="25" t="s">
        <v>47</v>
      </c>
      <c r="F2899" s="52">
        <v>4</v>
      </c>
      <c r="G2899" s="52">
        <v>495.5</v>
      </c>
      <c r="H2899" s="53">
        <f t="shared" si="90"/>
        <v>1982</v>
      </c>
      <c r="I2899" s="1">
        <f t="shared" si="91"/>
        <v>43080</v>
      </c>
      <c r="J2899" s="52">
        <v>14.2704</v>
      </c>
    </row>
    <row r="2900" spans="1:10" x14ac:dyDescent="0.15">
      <c r="A2900" s="1">
        <v>43080</v>
      </c>
      <c r="B2900" s="24" t="s">
        <v>78</v>
      </c>
      <c r="C2900" s="27">
        <v>0.62387731481481479</v>
      </c>
      <c r="D2900" s="25" t="s">
        <v>50</v>
      </c>
      <c r="E2900" s="25" t="s">
        <v>47</v>
      </c>
      <c r="F2900" s="52">
        <v>2</v>
      </c>
      <c r="G2900" s="52">
        <v>14970</v>
      </c>
      <c r="H2900" s="53">
        <f t="shared" si="90"/>
        <v>29940</v>
      </c>
      <c r="I2900" s="1">
        <f t="shared" si="91"/>
        <v>43080</v>
      </c>
      <c r="J2900" s="52">
        <v>9.8000000000000007</v>
      </c>
    </row>
    <row r="2901" spans="1:10" x14ac:dyDescent="0.15">
      <c r="A2901" s="1">
        <v>43080</v>
      </c>
      <c r="B2901" s="24" t="s">
        <v>78</v>
      </c>
      <c r="C2901" s="27">
        <v>0.62387731481481479</v>
      </c>
      <c r="D2901" s="25" t="s">
        <v>50</v>
      </c>
      <c r="E2901" s="25" t="s">
        <v>47</v>
      </c>
      <c r="F2901" s="52">
        <v>2</v>
      </c>
      <c r="G2901" s="52">
        <v>14970</v>
      </c>
      <c r="H2901" s="53">
        <f t="shared" si="90"/>
        <v>29940</v>
      </c>
      <c r="I2901" s="1">
        <f t="shared" si="91"/>
        <v>43080</v>
      </c>
      <c r="J2901" s="52">
        <v>9.8000000000000007</v>
      </c>
    </row>
    <row r="2902" spans="1:10" x14ac:dyDescent="0.15">
      <c r="A2902" s="1">
        <v>43080</v>
      </c>
      <c r="B2902" s="24" t="s">
        <v>71</v>
      </c>
      <c r="C2902" s="27">
        <v>0.62387731481481479</v>
      </c>
      <c r="D2902" s="25" t="s">
        <v>50</v>
      </c>
      <c r="E2902" s="25" t="s">
        <v>47</v>
      </c>
      <c r="F2902" s="52">
        <v>4</v>
      </c>
      <c r="G2902" s="52">
        <v>5890</v>
      </c>
      <c r="H2902" s="53">
        <f t="shared" si="90"/>
        <v>23560</v>
      </c>
      <c r="I2902" s="1">
        <f t="shared" si="91"/>
        <v>43080</v>
      </c>
      <c r="J2902" s="52">
        <v>11</v>
      </c>
    </row>
    <row r="2903" spans="1:10" x14ac:dyDescent="0.15">
      <c r="A2903" s="1">
        <v>43080</v>
      </c>
      <c r="B2903" s="24" t="s">
        <v>78</v>
      </c>
      <c r="C2903" s="27">
        <v>0.62388888888888883</v>
      </c>
      <c r="D2903" s="25" t="s">
        <v>50</v>
      </c>
      <c r="E2903" s="25" t="s">
        <v>47</v>
      </c>
      <c r="F2903" s="52">
        <v>1</v>
      </c>
      <c r="G2903" s="52">
        <v>14970</v>
      </c>
      <c r="H2903" s="53">
        <f t="shared" si="90"/>
        <v>14970</v>
      </c>
      <c r="I2903" s="1">
        <f t="shared" si="91"/>
        <v>43080</v>
      </c>
      <c r="J2903" s="52">
        <v>4.9000000000000004</v>
      </c>
    </row>
    <row r="2904" spans="1:10" x14ac:dyDescent="0.15">
      <c r="A2904" s="1">
        <v>43080</v>
      </c>
      <c r="B2904" s="24" t="s">
        <v>78</v>
      </c>
      <c r="C2904" s="27">
        <v>0.62388888888888883</v>
      </c>
      <c r="D2904" s="25" t="s">
        <v>50</v>
      </c>
      <c r="E2904" s="25" t="s">
        <v>47</v>
      </c>
      <c r="F2904" s="52">
        <v>1</v>
      </c>
      <c r="G2904" s="52">
        <v>14970</v>
      </c>
      <c r="H2904" s="53">
        <f t="shared" si="90"/>
        <v>14970</v>
      </c>
      <c r="I2904" s="1">
        <f t="shared" si="91"/>
        <v>43080</v>
      </c>
      <c r="J2904" s="52">
        <v>4.9000000000000004</v>
      </c>
    </row>
    <row r="2905" spans="1:10" x14ac:dyDescent="0.15">
      <c r="A2905" s="1">
        <v>43080</v>
      </c>
      <c r="B2905" s="24" t="s">
        <v>71</v>
      </c>
      <c r="C2905" s="27">
        <v>0.62388888888888883</v>
      </c>
      <c r="D2905" s="25" t="s">
        <v>50</v>
      </c>
      <c r="E2905" s="25" t="s">
        <v>47</v>
      </c>
      <c r="F2905" s="52">
        <v>4</v>
      </c>
      <c r="G2905" s="52">
        <v>5890</v>
      </c>
      <c r="H2905" s="53">
        <f t="shared" si="90"/>
        <v>23560</v>
      </c>
      <c r="I2905" s="1">
        <f t="shared" si="91"/>
        <v>43080</v>
      </c>
      <c r="J2905" s="52">
        <v>11</v>
      </c>
    </row>
    <row r="2906" spans="1:10" x14ac:dyDescent="0.15">
      <c r="A2906" s="1">
        <v>43081</v>
      </c>
      <c r="B2906" s="24" t="s">
        <v>77</v>
      </c>
      <c r="C2906" s="27">
        <v>0.97546296296296298</v>
      </c>
      <c r="D2906" s="25" t="s">
        <v>50</v>
      </c>
      <c r="E2906" s="25" t="s">
        <v>49</v>
      </c>
      <c r="F2906" s="52">
        <v>4</v>
      </c>
      <c r="G2906" s="52">
        <v>514</v>
      </c>
      <c r="H2906" s="53">
        <f t="shared" si="90"/>
        <v>2056</v>
      </c>
      <c r="I2906" s="1">
        <f t="shared" si="91"/>
        <v>43080</v>
      </c>
      <c r="J2906" s="52">
        <v>30.84</v>
      </c>
    </row>
    <row r="2907" spans="1:10" x14ac:dyDescent="0.15">
      <c r="A2907" s="1">
        <v>43081</v>
      </c>
      <c r="B2907" s="24" t="s">
        <v>77</v>
      </c>
      <c r="C2907" s="27">
        <v>0.97547453703703713</v>
      </c>
      <c r="D2907" s="25" t="s">
        <v>50</v>
      </c>
      <c r="E2907" s="25" t="s">
        <v>49</v>
      </c>
      <c r="F2907" s="52">
        <v>4</v>
      </c>
      <c r="G2907" s="52">
        <v>514</v>
      </c>
      <c r="H2907" s="53">
        <f t="shared" si="90"/>
        <v>2056</v>
      </c>
      <c r="I2907" s="1">
        <f t="shared" si="91"/>
        <v>43080</v>
      </c>
      <c r="J2907" s="52">
        <v>30.84</v>
      </c>
    </row>
    <row r="2908" spans="1:10" x14ac:dyDescent="0.15">
      <c r="A2908" s="1">
        <v>43081</v>
      </c>
      <c r="B2908" s="24" t="s">
        <v>55</v>
      </c>
      <c r="C2908" s="27">
        <v>0.6246180555555555</v>
      </c>
      <c r="D2908" s="25" t="s">
        <v>48</v>
      </c>
      <c r="E2908" s="25" t="s">
        <v>47</v>
      </c>
      <c r="F2908" s="52">
        <v>1</v>
      </c>
      <c r="G2908" s="52">
        <v>3885</v>
      </c>
      <c r="H2908" s="53">
        <f t="shared" si="90"/>
        <v>3885</v>
      </c>
      <c r="I2908" s="1">
        <f t="shared" si="91"/>
        <v>43081</v>
      </c>
      <c r="J2908" s="52">
        <v>4.2735000000000003</v>
      </c>
    </row>
    <row r="2909" spans="1:10" x14ac:dyDescent="0.15">
      <c r="A2909" s="1">
        <v>43081</v>
      </c>
      <c r="B2909" s="24" t="s">
        <v>77</v>
      </c>
      <c r="C2909" s="27">
        <v>0.62462962962962965</v>
      </c>
      <c r="D2909" s="25" t="s">
        <v>48</v>
      </c>
      <c r="E2909" s="25" t="s">
        <v>47</v>
      </c>
      <c r="F2909" s="52">
        <v>4</v>
      </c>
      <c r="G2909" s="52">
        <v>502.5</v>
      </c>
      <c r="H2909" s="53">
        <f t="shared" si="90"/>
        <v>2010</v>
      </c>
      <c r="I2909" s="1">
        <f t="shared" si="91"/>
        <v>43081</v>
      </c>
      <c r="J2909" s="52">
        <v>14.472</v>
      </c>
    </row>
    <row r="2910" spans="1:10" x14ac:dyDescent="0.15">
      <c r="A2910" s="1">
        <v>43081</v>
      </c>
      <c r="B2910" s="24" t="s">
        <v>71</v>
      </c>
      <c r="C2910" s="27">
        <v>0.62462962962962965</v>
      </c>
      <c r="D2910" s="25" t="s">
        <v>50</v>
      </c>
      <c r="E2910" s="25" t="s">
        <v>47</v>
      </c>
      <c r="F2910" s="52">
        <v>4</v>
      </c>
      <c r="G2910" s="52">
        <v>5914</v>
      </c>
      <c r="H2910" s="53">
        <f t="shared" si="90"/>
        <v>23656</v>
      </c>
      <c r="I2910" s="1">
        <f t="shared" si="91"/>
        <v>43081</v>
      </c>
      <c r="J2910" s="52">
        <v>11</v>
      </c>
    </row>
    <row r="2911" spans="1:10" x14ac:dyDescent="0.15">
      <c r="A2911" s="1">
        <v>43081</v>
      </c>
      <c r="B2911" s="24" t="s">
        <v>55</v>
      </c>
      <c r="C2911" s="27">
        <v>0.62462962962962965</v>
      </c>
      <c r="D2911" s="25" t="s">
        <v>48</v>
      </c>
      <c r="E2911" s="25" t="s">
        <v>47</v>
      </c>
      <c r="F2911" s="52">
        <v>2</v>
      </c>
      <c r="G2911" s="52">
        <v>3885</v>
      </c>
      <c r="H2911" s="53">
        <f t="shared" si="90"/>
        <v>7770</v>
      </c>
      <c r="I2911" s="1">
        <f t="shared" si="91"/>
        <v>43081</v>
      </c>
      <c r="J2911" s="52">
        <v>8.5470000000000006</v>
      </c>
    </row>
    <row r="2912" spans="1:10" x14ac:dyDescent="0.15">
      <c r="A2912" s="1">
        <v>43081</v>
      </c>
      <c r="B2912" s="24" t="s">
        <v>77</v>
      </c>
      <c r="C2912" s="27">
        <v>0.62464120370370368</v>
      </c>
      <c r="D2912" s="25" t="s">
        <v>48</v>
      </c>
      <c r="E2912" s="25" t="s">
        <v>47</v>
      </c>
      <c r="F2912" s="52">
        <v>3</v>
      </c>
      <c r="G2912" s="52">
        <v>502.5</v>
      </c>
      <c r="H2912" s="53">
        <f t="shared" si="90"/>
        <v>1507.5</v>
      </c>
      <c r="I2912" s="1">
        <f t="shared" si="91"/>
        <v>43081</v>
      </c>
      <c r="J2912" s="52">
        <v>10.853999999999999</v>
      </c>
    </row>
    <row r="2913" spans="1:10" x14ac:dyDescent="0.15">
      <c r="A2913" s="1">
        <v>43081</v>
      </c>
      <c r="B2913" s="24" t="s">
        <v>71</v>
      </c>
      <c r="C2913" s="27">
        <v>0.62464120370370368</v>
      </c>
      <c r="D2913" s="25" t="s">
        <v>50</v>
      </c>
      <c r="E2913" s="25" t="s">
        <v>47</v>
      </c>
      <c r="F2913" s="52">
        <v>4</v>
      </c>
      <c r="G2913" s="52">
        <v>5914</v>
      </c>
      <c r="H2913" s="53">
        <f t="shared" si="90"/>
        <v>23656</v>
      </c>
      <c r="I2913" s="1">
        <f t="shared" si="91"/>
        <v>43081</v>
      </c>
      <c r="J2913" s="52">
        <v>11</v>
      </c>
    </row>
    <row r="2914" spans="1:10" x14ac:dyDescent="0.15">
      <c r="A2914" s="1">
        <v>43081</v>
      </c>
      <c r="B2914" s="24" t="s">
        <v>71</v>
      </c>
      <c r="C2914" s="27">
        <v>0.62465277777777783</v>
      </c>
      <c r="D2914" s="25" t="s">
        <v>50</v>
      </c>
      <c r="E2914" s="25" t="s">
        <v>47</v>
      </c>
      <c r="F2914" s="52">
        <v>2</v>
      </c>
      <c r="G2914" s="52">
        <v>5914</v>
      </c>
      <c r="H2914" s="53">
        <f t="shared" si="90"/>
        <v>11828</v>
      </c>
      <c r="I2914" s="1">
        <f t="shared" si="91"/>
        <v>43081</v>
      </c>
      <c r="J2914" s="52">
        <v>5.5</v>
      </c>
    </row>
    <row r="2915" spans="1:10" x14ac:dyDescent="0.15">
      <c r="A2915" s="1">
        <v>43081</v>
      </c>
      <c r="B2915" s="24" t="s">
        <v>71</v>
      </c>
      <c r="C2915" s="27">
        <v>0.62472222222222229</v>
      </c>
      <c r="D2915" s="25" t="s">
        <v>50</v>
      </c>
      <c r="E2915" s="25" t="s">
        <v>47</v>
      </c>
      <c r="F2915" s="52">
        <v>2</v>
      </c>
      <c r="G2915" s="52">
        <v>5914</v>
      </c>
      <c r="H2915" s="53">
        <f t="shared" si="90"/>
        <v>11828</v>
      </c>
      <c r="I2915" s="1">
        <f t="shared" si="91"/>
        <v>43081</v>
      </c>
      <c r="J2915" s="52">
        <v>5.5</v>
      </c>
    </row>
    <row r="2916" spans="1:10" x14ac:dyDescent="0.15">
      <c r="A2916" s="1">
        <v>43081</v>
      </c>
      <c r="B2916" s="24" t="s">
        <v>78</v>
      </c>
      <c r="C2916" s="27">
        <v>0.62479166666666663</v>
      </c>
      <c r="D2916" s="25" t="s">
        <v>50</v>
      </c>
      <c r="E2916" s="25" t="s">
        <v>47</v>
      </c>
      <c r="F2916" s="52">
        <v>1</v>
      </c>
      <c r="G2916" s="52">
        <v>14930</v>
      </c>
      <c r="H2916" s="53">
        <f t="shared" si="90"/>
        <v>14930</v>
      </c>
      <c r="I2916" s="1">
        <f t="shared" si="91"/>
        <v>43081</v>
      </c>
      <c r="J2916" s="52">
        <v>4.9000000000000004</v>
      </c>
    </row>
    <row r="2917" spans="1:10" x14ac:dyDescent="0.15">
      <c r="A2917" s="1">
        <v>43081</v>
      </c>
      <c r="B2917" s="24" t="s">
        <v>78</v>
      </c>
      <c r="C2917" s="27">
        <v>0.62479166666666663</v>
      </c>
      <c r="D2917" s="25" t="s">
        <v>50</v>
      </c>
      <c r="E2917" s="25" t="s">
        <v>47</v>
      </c>
      <c r="F2917" s="52">
        <v>1</v>
      </c>
      <c r="G2917" s="52">
        <v>14930</v>
      </c>
      <c r="H2917" s="53">
        <f t="shared" si="90"/>
        <v>14930</v>
      </c>
      <c r="I2917" s="1">
        <f t="shared" si="91"/>
        <v>43081</v>
      </c>
      <c r="J2917" s="52">
        <v>4.9000000000000004</v>
      </c>
    </row>
    <row r="2918" spans="1:10" x14ac:dyDescent="0.15">
      <c r="A2918" s="1">
        <v>43081</v>
      </c>
      <c r="B2918" s="24" t="s">
        <v>78</v>
      </c>
      <c r="C2918" s="27">
        <v>0.62479166666666663</v>
      </c>
      <c r="D2918" s="25" t="s">
        <v>50</v>
      </c>
      <c r="E2918" s="25" t="s">
        <v>47</v>
      </c>
      <c r="F2918" s="52">
        <v>1</v>
      </c>
      <c r="G2918" s="52">
        <v>14930</v>
      </c>
      <c r="H2918" s="53">
        <f t="shared" si="90"/>
        <v>14930</v>
      </c>
      <c r="I2918" s="1">
        <f t="shared" si="91"/>
        <v>43081</v>
      </c>
      <c r="J2918" s="52">
        <v>4.9000000000000004</v>
      </c>
    </row>
    <row r="2919" spans="1:10" x14ac:dyDescent="0.15">
      <c r="A2919" s="1">
        <v>43081</v>
      </c>
      <c r="B2919" s="24" t="s">
        <v>78</v>
      </c>
      <c r="C2919" s="27">
        <v>0.62479166666666663</v>
      </c>
      <c r="D2919" s="25" t="s">
        <v>50</v>
      </c>
      <c r="E2919" s="25" t="s">
        <v>47</v>
      </c>
      <c r="F2919" s="52">
        <v>1</v>
      </c>
      <c r="G2919" s="52">
        <v>14930</v>
      </c>
      <c r="H2919" s="53">
        <f t="shared" si="90"/>
        <v>14930</v>
      </c>
      <c r="I2919" s="1">
        <f t="shared" si="91"/>
        <v>43081</v>
      </c>
      <c r="J2919" s="52">
        <v>4.9000000000000004</v>
      </c>
    </row>
    <row r="2920" spans="1:10" x14ac:dyDescent="0.15">
      <c r="A2920" s="1">
        <v>43081</v>
      </c>
      <c r="B2920" s="24" t="s">
        <v>78</v>
      </c>
      <c r="C2920" s="27">
        <v>0.62480324074074078</v>
      </c>
      <c r="D2920" s="25" t="s">
        <v>50</v>
      </c>
      <c r="E2920" s="25" t="s">
        <v>47</v>
      </c>
      <c r="F2920" s="52">
        <v>1</v>
      </c>
      <c r="G2920" s="52">
        <v>14930</v>
      </c>
      <c r="H2920" s="53">
        <f t="shared" si="90"/>
        <v>14930</v>
      </c>
      <c r="I2920" s="1">
        <f t="shared" si="91"/>
        <v>43081</v>
      </c>
      <c r="J2920" s="52">
        <v>4.9000000000000004</v>
      </c>
    </row>
    <row r="2921" spans="1:10" x14ac:dyDescent="0.15">
      <c r="A2921" s="1">
        <v>43081</v>
      </c>
      <c r="B2921" s="24" t="s">
        <v>78</v>
      </c>
      <c r="C2921" s="27">
        <v>0.62480324074074078</v>
      </c>
      <c r="D2921" s="25" t="s">
        <v>50</v>
      </c>
      <c r="E2921" s="25" t="s">
        <v>47</v>
      </c>
      <c r="F2921" s="52">
        <v>2</v>
      </c>
      <c r="G2921" s="52">
        <v>14930</v>
      </c>
      <c r="H2921" s="53">
        <f t="shared" si="90"/>
        <v>29860</v>
      </c>
      <c r="I2921" s="1">
        <f t="shared" si="91"/>
        <v>43081</v>
      </c>
      <c r="J2921" s="52">
        <v>9.8000000000000007</v>
      </c>
    </row>
    <row r="2922" spans="1:10" x14ac:dyDescent="0.15">
      <c r="A2922" s="1">
        <v>43081</v>
      </c>
      <c r="B2922" s="24" t="s">
        <v>78</v>
      </c>
      <c r="C2922" s="27">
        <v>0.62480324074074078</v>
      </c>
      <c r="D2922" s="25" t="s">
        <v>50</v>
      </c>
      <c r="E2922" s="25" t="s">
        <v>47</v>
      </c>
      <c r="F2922" s="52">
        <v>1</v>
      </c>
      <c r="G2922" s="52">
        <v>14930</v>
      </c>
      <c r="H2922" s="53">
        <f t="shared" si="90"/>
        <v>14930</v>
      </c>
      <c r="I2922" s="1">
        <f t="shared" si="91"/>
        <v>43081</v>
      </c>
      <c r="J2922" s="52">
        <v>4.9000000000000004</v>
      </c>
    </row>
    <row r="2923" spans="1:10" x14ac:dyDescent="0.15">
      <c r="A2923" s="1">
        <v>43082</v>
      </c>
      <c r="B2923" s="24" t="s">
        <v>55</v>
      </c>
      <c r="C2923" s="27">
        <v>0.44645833333333335</v>
      </c>
      <c r="D2923" s="25" t="s">
        <v>50</v>
      </c>
      <c r="E2923" s="25" t="s">
        <v>49</v>
      </c>
      <c r="F2923" s="52">
        <v>9</v>
      </c>
      <c r="G2923" s="52">
        <v>3868</v>
      </c>
      <c r="H2923" s="53">
        <f t="shared" si="90"/>
        <v>34812</v>
      </c>
      <c r="I2923" s="1">
        <f t="shared" si="91"/>
        <v>43082</v>
      </c>
      <c r="J2923" s="52">
        <v>38.293199999999999</v>
      </c>
    </row>
    <row r="2924" spans="1:10" x14ac:dyDescent="0.15">
      <c r="A2924" s="1">
        <v>43082</v>
      </c>
      <c r="B2924" s="24" t="s">
        <v>55</v>
      </c>
      <c r="C2924" s="27">
        <v>0.45740740740740743</v>
      </c>
      <c r="D2924" s="25" t="s">
        <v>48</v>
      </c>
      <c r="E2924" s="25" t="s">
        <v>47</v>
      </c>
      <c r="F2924" s="52">
        <v>1</v>
      </c>
      <c r="G2924" s="52">
        <v>3854</v>
      </c>
      <c r="H2924" s="53">
        <f t="shared" si="90"/>
        <v>3854</v>
      </c>
      <c r="I2924" s="1">
        <f t="shared" si="91"/>
        <v>43082</v>
      </c>
      <c r="J2924" s="52">
        <v>4.2393999999999998</v>
      </c>
    </row>
    <row r="2925" spans="1:10" x14ac:dyDescent="0.15">
      <c r="A2925" s="1">
        <v>43082</v>
      </c>
      <c r="B2925" s="24" t="s">
        <v>55</v>
      </c>
      <c r="C2925" s="27">
        <v>0.45740740740740743</v>
      </c>
      <c r="D2925" s="25" t="s">
        <v>48</v>
      </c>
      <c r="E2925" s="25" t="s">
        <v>47</v>
      </c>
      <c r="F2925" s="52">
        <v>1</v>
      </c>
      <c r="G2925" s="52">
        <v>3854</v>
      </c>
      <c r="H2925" s="53">
        <f t="shared" si="90"/>
        <v>3854</v>
      </c>
      <c r="I2925" s="1">
        <f t="shared" si="91"/>
        <v>43082</v>
      </c>
      <c r="J2925" s="52">
        <v>4.2393999999999998</v>
      </c>
    </row>
    <row r="2926" spans="1:10" x14ac:dyDescent="0.15">
      <c r="A2926" s="1">
        <v>43082</v>
      </c>
      <c r="B2926" s="24" t="s">
        <v>71</v>
      </c>
      <c r="C2926" s="27">
        <v>0.45763888888888887</v>
      </c>
      <c r="D2926" s="25" t="s">
        <v>48</v>
      </c>
      <c r="E2926" s="25" t="s">
        <v>49</v>
      </c>
      <c r="F2926" s="52">
        <v>3</v>
      </c>
      <c r="G2926" s="52">
        <v>5878</v>
      </c>
      <c r="H2926" s="53">
        <f t="shared" si="90"/>
        <v>17634</v>
      </c>
      <c r="I2926" s="1">
        <f t="shared" si="91"/>
        <v>43082</v>
      </c>
      <c r="J2926" s="52">
        <v>8.25</v>
      </c>
    </row>
    <row r="2927" spans="1:10" x14ac:dyDescent="0.15">
      <c r="A2927" s="1">
        <v>43082</v>
      </c>
      <c r="B2927" s="24" t="s">
        <v>71</v>
      </c>
      <c r="C2927" s="27">
        <v>0.45763888888888887</v>
      </c>
      <c r="D2927" s="25" t="s">
        <v>48</v>
      </c>
      <c r="E2927" s="25" t="s">
        <v>49</v>
      </c>
      <c r="F2927" s="52">
        <v>1</v>
      </c>
      <c r="G2927" s="52">
        <v>5878</v>
      </c>
      <c r="H2927" s="53">
        <f t="shared" si="90"/>
        <v>5878</v>
      </c>
      <c r="I2927" s="1">
        <f t="shared" si="91"/>
        <v>43082</v>
      </c>
      <c r="J2927" s="52">
        <v>2.75</v>
      </c>
    </row>
    <row r="2928" spans="1:10" x14ac:dyDescent="0.15">
      <c r="A2928" s="1">
        <v>43082</v>
      </c>
      <c r="B2928" s="24" t="s">
        <v>71</v>
      </c>
      <c r="C2928" s="27">
        <v>0.45765046296296297</v>
      </c>
      <c r="D2928" s="25" t="s">
        <v>48</v>
      </c>
      <c r="E2928" s="25" t="s">
        <v>49</v>
      </c>
      <c r="F2928" s="52">
        <v>4</v>
      </c>
      <c r="G2928" s="52">
        <v>5878</v>
      </c>
      <c r="H2928" s="53">
        <f t="shared" si="90"/>
        <v>23512</v>
      </c>
      <c r="I2928" s="1">
        <f t="shared" si="91"/>
        <v>43082</v>
      </c>
      <c r="J2928" s="52">
        <v>11</v>
      </c>
    </row>
    <row r="2929" spans="1:10" x14ac:dyDescent="0.15">
      <c r="A2929" s="1">
        <v>43082</v>
      </c>
      <c r="B2929" s="24" t="s">
        <v>71</v>
      </c>
      <c r="C2929" s="27">
        <v>0.45766203703703701</v>
      </c>
      <c r="D2929" s="25" t="s">
        <v>48</v>
      </c>
      <c r="E2929" s="25" t="s">
        <v>49</v>
      </c>
      <c r="F2929" s="52">
        <v>4</v>
      </c>
      <c r="G2929" s="52">
        <v>5878</v>
      </c>
      <c r="H2929" s="53">
        <f t="shared" si="90"/>
        <v>23512</v>
      </c>
      <c r="I2929" s="1">
        <f t="shared" si="91"/>
        <v>43082</v>
      </c>
      <c r="J2929" s="52">
        <v>11</v>
      </c>
    </row>
    <row r="2930" spans="1:10" x14ac:dyDescent="0.15">
      <c r="A2930" s="1">
        <v>43082</v>
      </c>
      <c r="B2930" s="24" t="s">
        <v>78</v>
      </c>
      <c r="C2930" s="27">
        <v>0.62322916666666661</v>
      </c>
      <c r="D2930" s="25" t="s">
        <v>50</v>
      </c>
      <c r="E2930" s="25" t="s">
        <v>47</v>
      </c>
      <c r="F2930" s="52">
        <v>1</v>
      </c>
      <c r="G2930" s="52">
        <v>14890</v>
      </c>
      <c r="H2930" s="53">
        <f t="shared" si="90"/>
        <v>14890</v>
      </c>
      <c r="I2930" s="1">
        <f t="shared" si="91"/>
        <v>43082</v>
      </c>
      <c r="J2930" s="52">
        <v>4.9000000000000004</v>
      </c>
    </row>
    <row r="2931" spans="1:10" x14ac:dyDescent="0.15">
      <c r="A2931" s="1">
        <v>43082</v>
      </c>
      <c r="B2931" s="24" t="s">
        <v>71</v>
      </c>
      <c r="C2931" s="27">
        <v>0.62321759259259257</v>
      </c>
      <c r="D2931" s="25" t="s">
        <v>50</v>
      </c>
      <c r="E2931" s="25" t="s">
        <v>47</v>
      </c>
      <c r="F2931" s="52">
        <v>4</v>
      </c>
      <c r="G2931" s="52">
        <v>5896</v>
      </c>
      <c r="H2931" s="53">
        <f t="shared" si="90"/>
        <v>23584</v>
      </c>
      <c r="I2931" s="1">
        <f t="shared" si="91"/>
        <v>43082</v>
      </c>
      <c r="J2931" s="52">
        <v>11</v>
      </c>
    </row>
    <row r="2932" spans="1:10" x14ac:dyDescent="0.15">
      <c r="A2932" s="1">
        <v>43082</v>
      </c>
      <c r="B2932" s="24" t="s">
        <v>78</v>
      </c>
      <c r="C2932" s="27">
        <v>0.62324074074074076</v>
      </c>
      <c r="D2932" s="25" t="s">
        <v>50</v>
      </c>
      <c r="E2932" s="25" t="s">
        <v>47</v>
      </c>
      <c r="F2932" s="52">
        <v>1</v>
      </c>
      <c r="G2932" s="52">
        <v>14890</v>
      </c>
      <c r="H2932" s="53">
        <f t="shared" si="90"/>
        <v>14890</v>
      </c>
      <c r="I2932" s="1">
        <f t="shared" si="91"/>
        <v>43082</v>
      </c>
      <c r="J2932" s="52">
        <v>4.9000000000000004</v>
      </c>
    </row>
    <row r="2933" spans="1:10" x14ac:dyDescent="0.15">
      <c r="A2933" s="1">
        <v>43082</v>
      </c>
      <c r="B2933" s="24" t="s">
        <v>71</v>
      </c>
      <c r="C2933" s="27">
        <v>0.62322916666666661</v>
      </c>
      <c r="D2933" s="25" t="s">
        <v>50</v>
      </c>
      <c r="E2933" s="25" t="s">
        <v>47</v>
      </c>
      <c r="F2933" s="52">
        <v>4</v>
      </c>
      <c r="G2933" s="52">
        <v>5896</v>
      </c>
      <c r="H2933" s="53">
        <f t="shared" si="90"/>
        <v>23584</v>
      </c>
      <c r="I2933" s="1">
        <f t="shared" si="91"/>
        <v>43082</v>
      </c>
      <c r="J2933" s="52">
        <v>11</v>
      </c>
    </row>
    <row r="2934" spans="1:10" x14ac:dyDescent="0.15">
      <c r="A2934" s="1">
        <v>43082</v>
      </c>
      <c r="B2934" s="24" t="s">
        <v>78</v>
      </c>
      <c r="C2934" s="27">
        <v>0.6232523148148148</v>
      </c>
      <c r="D2934" s="25" t="s">
        <v>50</v>
      </c>
      <c r="E2934" s="25" t="s">
        <v>47</v>
      </c>
      <c r="F2934" s="52">
        <v>1</v>
      </c>
      <c r="G2934" s="52">
        <v>14895</v>
      </c>
      <c r="H2934" s="53">
        <f t="shared" si="90"/>
        <v>14895</v>
      </c>
      <c r="I2934" s="1">
        <f t="shared" si="91"/>
        <v>43082</v>
      </c>
      <c r="J2934" s="52">
        <v>4.9000000000000004</v>
      </c>
    </row>
    <row r="2935" spans="1:10" x14ac:dyDescent="0.15">
      <c r="A2935" s="1">
        <v>43082</v>
      </c>
      <c r="B2935" s="24" t="s">
        <v>78</v>
      </c>
      <c r="C2935" s="27">
        <v>0.6232523148148148</v>
      </c>
      <c r="D2935" s="25" t="s">
        <v>50</v>
      </c>
      <c r="E2935" s="25" t="s">
        <v>47</v>
      </c>
      <c r="F2935" s="52">
        <v>2</v>
      </c>
      <c r="G2935" s="52">
        <v>14895</v>
      </c>
      <c r="H2935" s="53">
        <f t="shared" si="90"/>
        <v>29790</v>
      </c>
      <c r="I2935" s="1">
        <f t="shared" si="91"/>
        <v>43082</v>
      </c>
      <c r="J2935" s="52">
        <v>9.8000000000000007</v>
      </c>
    </row>
    <row r="2936" spans="1:10" x14ac:dyDescent="0.15">
      <c r="A2936" s="1">
        <v>43082</v>
      </c>
      <c r="B2936" s="24" t="s">
        <v>78</v>
      </c>
      <c r="C2936" s="27">
        <v>0.62326388888888895</v>
      </c>
      <c r="D2936" s="25" t="s">
        <v>50</v>
      </c>
      <c r="E2936" s="25" t="s">
        <v>47</v>
      </c>
      <c r="F2936" s="52">
        <v>1</v>
      </c>
      <c r="G2936" s="52">
        <v>14895</v>
      </c>
      <c r="H2936" s="53">
        <f t="shared" si="90"/>
        <v>14895</v>
      </c>
      <c r="I2936" s="1">
        <f t="shared" si="91"/>
        <v>43082</v>
      </c>
      <c r="J2936" s="52">
        <v>4.9000000000000004</v>
      </c>
    </row>
    <row r="2937" spans="1:10" x14ac:dyDescent="0.15">
      <c r="A2937" s="1">
        <v>43082</v>
      </c>
      <c r="B2937" s="24" t="s">
        <v>78</v>
      </c>
      <c r="C2937" s="27">
        <v>0.62327546296296299</v>
      </c>
      <c r="D2937" s="25" t="s">
        <v>50</v>
      </c>
      <c r="E2937" s="25" t="s">
        <v>47</v>
      </c>
      <c r="F2937" s="52">
        <v>1</v>
      </c>
      <c r="G2937" s="52">
        <v>14895</v>
      </c>
      <c r="H2937" s="53">
        <f t="shared" si="90"/>
        <v>14895</v>
      </c>
      <c r="I2937" s="1">
        <f t="shared" si="91"/>
        <v>43082</v>
      </c>
      <c r="J2937" s="52">
        <v>4.9000000000000004</v>
      </c>
    </row>
    <row r="2938" spans="1:10" x14ac:dyDescent="0.15">
      <c r="A2938" s="1">
        <v>43082</v>
      </c>
      <c r="B2938" s="24" t="s">
        <v>78</v>
      </c>
      <c r="C2938" s="27">
        <v>0.62328703703703703</v>
      </c>
      <c r="D2938" s="25" t="s">
        <v>50</v>
      </c>
      <c r="E2938" s="25" t="s">
        <v>47</v>
      </c>
      <c r="F2938" s="52">
        <v>1</v>
      </c>
      <c r="G2938" s="52">
        <v>14895</v>
      </c>
      <c r="H2938" s="53">
        <f t="shared" si="90"/>
        <v>14895</v>
      </c>
      <c r="I2938" s="1">
        <f t="shared" si="91"/>
        <v>43082</v>
      </c>
      <c r="J2938" s="52">
        <v>4.9000000000000004</v>
      </c>
    </row>
    <row r="2939" spans="1:10" x14ac:dyDescent="0.15">
      <c r="A2939" s="1">
        <v>43082</v>
      </c>
      <c r="B2939" s="24" t="s">
        <v>55</v>
      </c>
      <c r="C2939" s="27">
        <v>0.62334490740740744</v>
      </c>
      <c r="D2939" s="25" t="s">
        <v>48</v>
      </c>
      <c r="E2939" s="25" t="s">
        <v>47</v>
      </c>
      <c r="F2939" s="52">
        <v>2</v>
      </c>
      <c r="G2939" s="52">
        <v>3837</v>
      </c>
      <c r="H2939" s="53">
        <f t="shared" si="90"/>
        <v>7674</v>
      </c>
      <c r="I2939" s="1">
        <f t="shared" si="91"/>
        <v>43082</v>
      </c>
      <c r="J2939" s="52">
        <v>8.4413999999999998</v>
      </c>
    </row>
    <row r="2940" spans="1:10" x14ac:dyDescent="0.15">
      <c r="A2940" s="1">
        <v>43083</v>
      </c>
      <c r="B2940" s="24" t="s">
        <v>55</v>
      </c>
      <c r="C2940" s="27">
        <v>0.62153935185185183</v>
      </c>
      <c r="D2940" s="25" t="s">
        <v>48</v>
      </c>
      <c r="E2940" s="25" t="s">
        <v>47</v>
      </c>
      <c r="F2940" s="52">
        <v>4</v>
      </c>
      <c r="G2940" s="52">
        <v>3790</v>
      </c>
      <c r="H2940" s="53">
        <f t="shared" si="90"/>
        <v>15160</v>
      </c>
      <c r="I2940" s="1">
        <f t="shared" si="91"/>
        <v>43083</v>
      </c>
      <c r="J2940" s="52">
        <v>16.675999999999998</v>
      </c>
    </row>
    <row r="2941" spans="1:10" x14ac:dyDescent="0.15">
      <c r="A2941" s="1">
        <v>43083</v>
      </c>
      <c r="B2941" s="24" t="s">
        <v>78</v>
      </c>
      <c r="C2941" s="27">
        <v>0.62156250000000002</v>
      </c>
      <c r="D2941" s="25" t="s">
        <v>50</v>
      </c>
      <c r="E2941" s="25" t="s">
        <v>47</v>
      </c>
      <c r="F2941" s="52">
        <v>2</v>
      </c>
      <c r="G2941" s="52">
        <v>14855</v>
      </c>
      <c r="H2941" s="53">
        <f t="shared" si="90"/>
        <v>29710</v>
      </c>
      <c r="I2941" s="1">
        <f t="shared" si="91"/>
        <v>43083</v>
      </c>
      <c r="J2941" s="52">
        <v>9.8000000000000007</v>
      </c>
    </row>
    <row r="2942" spans="1:10" x14ac:dyDescent="0.15">
      <c r="A2942" s="1">
        <v>43083</v>
      </c>
      <c r="B2942" s="24" t="s">
        <v>78</v>
      </c>
      <c r="C2942" s="27">
        <v>0.62156250000000002</v>
      </c>
      <c r="D2942" s="25" t="s">
        <v>50</v>
      </c>
      <c r="E2942" s="25" t="s">
        <v>47</v>
      </c>
      <c r="F2942" s="52">
        <v>1</v>
      </c>
      <c r="G2942" s="52">
        <v>14855</v>
      </c>
      <c r="H2942" s="53">
        <f t="shared" si="90"/>
        <v>14855</v>
      </c>
      <c r="I2942" s="1">
        <f t="shared" si="91"/>
        <v>43083</v>
      </c>
      <c r="J2942" s="52">
        <v>4.9000000000000004</v>
      </c>
    </row>
    <row r="2943" spans="1:10" x14ac:dyDescent="0.15">
      <c r="A2943" s="1">
        <v>43083</v>
      </c>
      <c r="B2943" s="24" t="s">
        <v>78</v>
      </c>
      <c r="C2943" s="27">
        <v>0.62156250000000002</v>
      </c>
      <c r="D2943" s="25" t="s">
        <v>50</v>
      </c>
      <c r="E2943" s="25" t="s">
        <v>47</v>
      </c>
      <c r="F2943" s="52">
        <v>1</v>
      </c>
      <c r="G2943" s="52">
        <v>14855</v>
      </c>
      <c r="H2943" s="53">
        <f t="shared" si="90"/>
        <v>14855</v>
      </c>
      <c r="I2943" s="1">
        <f t="shared" si="91"/>
        <v>43083</v>
      </c>
      <c r="J2943" s="52">
        <v>4.9000000000000004</v>
      </c>
    </row>
    <row r="2944" spans="1:10" x14ac:dyDescent="0.15">
      <c r="A2944" s="1">
        <v>43083</v>
      </c>
      <c r="B2944" s="24" t="s">
        <v>77</v>
      </c>
      <c r="C2944" s="27">
        <v>0.62155092592592587</v>
      </c>
      <c r="D2944" s="25" t="s">
        <v>48</v>
      </c>
      <c r="E2944" s="25" t="s">
        <v>47</v>
      </c>
      <c r="F2944" s="52">
        <v>4</v>
      </c>
      <c r="G2944" s="52">
        <v>498.5</v>
      </c>
      <c r="H2944" s="53">
        <f t="shared" si="90"/>
        <v>1994</v>
      </c>
      <c r="I2944" s="1">
        <f t="shared" si="91"/>
        <v>43083</v>
      </c>
      <c r="J2944" s="52">
        <v>14.3568</v>
      </c>
    </row>
    <row r="2945" spans="1:10" x14ac:dyDescent="0.15">
      <c r="A2945" s="1">
        <v>43083</v>
      </c>
      <c r="B2945" s="24" t="s">
        <v>71</v>
      </c>
      <c r="C2945" s="27">
        <v>0.62155092592592587</v>
      </c>
      <c r="D2945" s="25" t="s">
        <v>48</v>
      </c>
      <c r="E2945" s="25" t="s">
        <v>49</v>
      </c>
      <c r="F2945" s="52">
        <v>4</v>
      </c>
      <c r="G2945" s="52">
        <v>5806</v>
      </c>
      <c r="H2945" s="53">
        <f t="shared" si="90"/>
        <v>23224</v>
      </c>
      <c r="I2945" s="1">
        <f t="shared" si="91"/>
        <v>43083</v>
      </c>
      <c r="J2945" s="52">
        <v>11</v>
      </c>
    </row>
    <row r="2946" spans="1:10" x14ac:dyDescent="0.15">
      <c r="A2946" s="1">
        <v>43083</v>
      </c>
      <c r="B2946" s="24" t="s">
        <v>78</v>
      </c>
      <c r="C2946" s="27">
        <v>0.62157407407407406</v>
      </c>
      <c r="D2946" s="25" t="s">
        <v>50</v>
      </c>
      <c r="E2946" s="25" t="s">
        <v>47</v>
      </c>
      <c r="F2946" s="52">
        <v>3</v>
      </c>
      <c r="G2946" s="52">
        <v>14860</v>
      </c>
      <c r="H2946" s="53">
        <f t="shared" ref="H2946:H3009" si="92">G2946*F2946</f>
        <v>44580</v>
      </c>
      <c r="I2946" s="1">
        <f t="shared" ref="I2946:I3009" si="93">IF(C2946&gt;0.7046875,WORKDAY(A2946,-1),A2946)</f>
        <v>43083</v>
      </c>
      <c r="J2946" s="52">
        <v>14.7</v>
      </c>
    </row>
    <row r="2947" spans="1:10" x14ac:dyDescent="0.15">
      <c r="A2947" s="1">
        <v>43083</v>
      </c>
      <c r="B2947" s="24" t="s">
        <v>78</v>
      </c>
      <c r="C2947" s="27">
        <v>0.62157407407407406</v>
      </c>
      <c r="D2947" s="25" t="s">
        <v>50</v>
      </c>
      <c r="E2947" s="25" t="s">
        <v>47</v>
      </c>
      <c r="F2947" s="52">
        <v>1</v>
      </c>
      <c r="G2947" s="52">
        <v>14860</v>
      </c>
      <c r="H2947" s="53">
        <f t="shared" si="92"/>
        <v>14860</v>
      </c>
      <c r="I2947" s="1">
        <f t="shared" si="93"/>
        <v>43083</v>
      </c>
      <c r="J2947" s="52">
        <v>4.9000000000000004</v>
      </c>
    </row>
    <row r="2948" spans="1:10" x14ac:dyDescent="0.15">
      <c r="A2948" s="1">
        <v>43083</v>
      </c>
      <c r="B2948" s="24" t="s">
        <v>77</v>
      </c>
      <c r="C2948" s="27">
        <v>0.62156250000000002</v>
      </c>
      <c r="D2948" s="25" t="s">
        <v>48</v>
      </c>
      <c r="E2948" s="25" t="s">
        <v>47</v>
      </c>
      <c r="F2948" s="52">
        <v>2</v>
      </c>
      <c r="G2948" s="52">
        <v>498.5</v>
      </c>
      <c r="H2948" s="53">
        <f t="shared" si="92"/>
        <v>997</v>
      </c>
      <c r="I2948" s="1">
        <f t="shared" si="93"/>
        <v>43083</v>
      </c>
      <c r="J2948" s="52">
        <v>7.1783999999999999</v>
      </c>
    </row>
    <row r="2949" spans="1:10" x14ac:dyDescent="0.15">
      <c r="A2949" s="1">
        <v>43083</v>
      </c>
      <c r="B2949" s="24" t="s">
        <v>71</v>
      </c>
      <c r="C2949" s="27">
        <v>0.62156250000000002</v>
      </c>
      <c r="D2949" s="25" t="s">
        <v>48</v>
      </c>
      <c r="E2949" s="25" t="s">
        <v>49</v>
      </c>
      <c r="F2949" s="52">
        <v>1</v>
      </c>
      <c r="G2949" s="52">
        <v>5806</v>
      </c>
      <c r="H2949" s="53">
        <f t="shared" si="92"/>
        <v>5806</v>
      </c>
      <c r="I2949" s="1">
        <f t="shared" si="93"/>
        <v>43083</v>
      </c>
      <c r="J2949" s="52">
        <v>2.75</v>
      </c>
    </row>
    <row r="2950" spans="1:10" x14ac:dyDescent="0.15">
      <c r="A2950" s="1">
        <v>43083</v>
      </c>
      <c r="B2950" s="24" t="s">
        <v>71</v>
      </c>
      <c r="C2950" s="27">
        <v>0.62156250000000002</v>
      </c>
      <c r="D2950" s="25" t="s">
        <v>48</v>
      </c>
      <c r="E2950" s="25" t="s">
        <v>49</v>
      </c>
      <c r="F2950" s="52">
        <v>1</v>
      </c>
      <c r="G2950" s="52">
        <v>5806</v>
      </c>
      <c r="H2950" s="53">
        <f t="shared" si="92"/>
        <v>5806</v>
      </c>
      <c r="I2950" s="1">
        <f t="shared" si="93"/>
        <v>43083</v>
      </c>
      <c r="J2950" s="52">
        <v>2.75</v>
      </c>
    </row>
    <row r="2951" spans="1:10" x14ac:dyDescent="0.15">
      <c r="A2951" s="1">
        <v>43083</v>
      </c>
      <c r="B2951" s="24" t="s">
        <v>71</v>
      </c>
      <c r="C2951" s="27">
        <v>0.62156250000000002</v>
      </c>
      <c r="D2951" s="25" t="s">
        <v>48</v>
      </c>
      <c r="E2951" s="25" t="s">
        <v>49</v>
      </c>
      <c r="F2951" s="52">
        <v>2</v>
      </c>
      <c r="G2951" s="52">
        <v>5806</v>
      </c>
      <c r="H2951" s="53">
        <f t="shared" si="92"/>
        <v>11612</v>
      </c>
      <c r="I2951" s="1">
        <f t="shared" si="93"/>
        <v>43083</v>
      </c>
      <c r="J2951" s="52">
        <v>5.5</v>
      </c>
    </row>
    <row r="2952" spans="1:10" x14ac:dyDescent="0.15">
      <c r="A2952" s="1">
        <v>43083</v>
      </c>
      <c r="B2952" s="24" t="s">
        <v>78</v>
      </c>
      <c r="C2952" s="27">
        <v>0.62164351851851851</v>
      </c>
      <c r="D2952" s="25" t="s">
        <v>50</v>
      </c>
      <c r="E2952" s="25" t="s">
        <v>47</v>
      </c>
      <c r="F2952" s="52">
        <v>1</v>
      </c>
      <c r="G2952" s="52">
        <v>14860</v>
      </c>
      <c r="H2952" s="53">
        <f t="shared" si="92"/>
        <v>14860</v>
      </c>
      <c r="I2952" s="1">
        <f t="shared" si="93"/>
        <v>43083</v>
      </c>
      <c r="J2952" s="52">
        <v>4.9000000000000004</v>
      </c>
    </row>
    <row r="2953" spans="1:10" x14ac:dyDescent="0.15">
      <c r="A2953" s="1">
        <v>43083</v>
      </c>
      <c r="B2953" s="24" t="s">
        <v>78</v>
      </c>
      <c r="C2953" s="27">
        <v>0.62164351851851851</v>
      </c>
      <c r="D2953" s="25" t="s">
        <v>50</v>
      </c>
      <c r="E2953" s="25" t="s">
        <v>47</v>
      </c>
      <c r="F2953" s="52">
        <v>1</v>
      </c>
      <c r="G2953" s="52">
        <v>14860</v>
      </c>
      <c r="H2953" s="53">
        <f t="shared" si="92"/>
        <v>14860</v>
      </c>
      <c r="I2953" s="1">
        <f t="shared" si="93"/>
        <v>43083</v>
      </c>
      <c r="J2953" s="52">
        <v>4.9000000000000004</v>
      </c>
    </row>
    <row r="2954" spans="1:10" x14ac:dyDescent="0.15">
      <c r="A2954" s="1">
        <v>43083</v>
      </c>
      <c r="B2954" s="24" t="s">
        <v>71</v>
      </c>
      <c r="C2954" s="27">
        <v>0.62163194444444447</v>
      </c>
      <c r="D2954" s="25" t="s">
        <v>48</v>
      </c>
      <c r="E2954" s="25" t="s">
        <v>49</v>
      </c>
      <c r="F2954" s="52">
        <v>4</v>
      </c>
      <c r="G2954" s="52">
        <v>5806</v>
      </c>
      <c r="H2954" s="53">
        <f t="shared" si="92"/>
        <v>23224</v>
      </c>
      <c r="I2954" s="1">
        <f t="shared" si="93"/>
        <v>43083</v>
      </c>
      <c r="J2954" s="52">
        <v>11</v>
      </c>
    </row>
    <row r="2955" spans="1:10" x14ac:dyDescent="0.15">
      <c r="A2955" s="1">
        <v>43083</v>
      </c>
      <c r="B2955" s="24" t="s">
        <v>71</v>
      </c>
      <c r="C2955" s="27">
        <v>0.62164351851851851</v>
      </c>
      <c r="D2955" s="25" t="s">
        <v>48</v>
      </c>
      <c r="E2955" s="25" t="s">
        <v>49</v>
      </c>
      <c r="F2955" s="52">
        <v>4</v>
      </c>
      <c r="G2955" s="52">
        <v>5806</v>
      </c>
      <c r="H2955" s="53">
        <f t="shared" si="92"/>
        <v>23224</v>
      </c>
      <c r="I2955" s="1">
        <f t="shared" si="93"/>
        <v>43083</v>
      </c>
      <c r="J2955" s="52">
        <v>11</v>
      </c>
    </row>
    <row r="2956" spans="1:10" x14ac:dyDescent="0.15">
      <c r="A2956" s="1">
        <v>43083</v>
      </c>
      <c r="B2956" s="24" t="s">
        <v>71</v>
      </c>
      <c r="C2956" s="27">
        <v>0.62165509259259266</v>
      </c>
      <c r="D2956" s="25" t="s">
        <v>48</v>
      </c>
      <c r="E2956" s="25" t="s">
        <v>49</v>
      </c>
      <c r="F2956" s="52">
        <v>1</v>
      </c>
      <c r="G2956" s="52">
        <v>5806</v>
      </c>
      <c r="H2956" s="53">
        <f t="shared" si="92"/>
        <v>5806</v>
      </c>
      <c r="I2956" s="1">
        <f t="shared" si="93"/>
        <v>43083</v>
      </c>
      <c r="J2956" s="52">
        <v>2.75</v>
      </c>
    </row>
    <row r="2957" spans="1:10" x14ac:dyDescent="0.15">
      <c r="A2957" s="1">
        <v>43083</v>
      </c>
      <c r="B2957" s="24" t="s">
        <v>71</v>
      </c>
      <c r="C2957" s="27">
        <v>0.62165509259259266</v>
      </c>
      <c r="D2957" s="25" t="s">
        <v>48</v>
      </c>
      <c r="E2957" s="25" t="s">
        <v>49</v>
      </c>
      <c r="F2957" s="52">
        <v>1</v>
      </c>
      <c r="G2957" s="52">
        <v>5806</v>
      </c>
      <c r="H2957" s="53">
        <f t="shared" si="92"/>
        <v>5806</v>
      </c>
      <c r="I2957" s="1">
        <f t="shared" si="93"/>
        <v>43083</v>
      </c>
      <c r="J2957" s="52">
        <v>2.75</v>
      </c>
    </row>
    <row r="2958" spans="1:10" x14ac:dyDescent="0.15">
      <c r="A2958" s="1">
        <v>43083</v>
      </c>
      <c r="B2958" s="24" t="s">
        <v>71</v>
      </c>
      <c r="C2958" s="27">
        <v>0.62165509259259266</v>
      </c>
      <c r="D2958" s="25" t="s">
        <v>48</v>
      </c>
      <c r="E2958" s="25" t="s">
        <v>49</v>
      </c>
      <c r="F2958" s="52">
        <v>1</v>
      </c>
      <c r="G2958" s="52">
        <v>5806</v>
      </c>
      <c r="H2958" s="53">
        <f t="shared" si="92"/>
        <v>5806</v>
      </c>
      <c r="I2958" s="1">
        <f t="shared" si="93"/>
        <v>43083</v>
      </c>
      <c r="J2958" s="52">
        <v>2.75</v>
      </c>
    </row>
    <row r="2959" spans="1:10" x14ac:dyDescent="0.15">
      <c r="A2959" s="1">
        <v>43083</v>
      </c>
      <c r="B2959" s="24" t="s">
        <v>71</v>
      </c>
      <c r="C2959" s="27">
        <v>0.62165509259259266</v>
      </c>
      <c r="D2959" s="25" t="s">
        <v>48</v>
      </c>
      <c r="E2959" s="25" t="s">
        <v>49</v>
      </c>
      <c r="F2959" s="52">
        <v>1</v>
      </c>
      <c r="G2959" s="52">
        <v>5806</v>
      </c>
      <c r="H2959" s="53">
        <f t="shared" si="92"/>
        <v>5806</v>
      </c>
      <c r="I2959" s="1">
        <f t="shared" si="93"/>
        <v>43083</v>
      </c>
      <c r="J2959" s="52">
        <v>2.75</v>
      </c>
    </row>
    <row r="2960" spans="1:10" x14ac:dyDescent="0.15">
      <c r="A2960" s="1">
        <v>43083</v>
      </c>
      <c r="B2960" s="24" t="s">
        <v>71</v>
      </c>
      <c r="C2960" s="27">
        <v>0.6216666666666667</v>
      </c>
      <c r="D2960" s="25" t="s">
        <v>48</v>
      </c>
      <c r="E2960" s="25" t="s">
        <v>49</v>
      </c>
      <c r="F2960" s="52">
        <v>4</v>
      </c>
      <c r="G2960" s="52">
        <v>5806</v>
      </c>
      <c r="H2960" s="53">
        <f t="shared" si="92"/>
        <v>23224</v>
      </c>
      <c r="I2960" s="1">
        <f t="shared" si="93"/>
        <v>43083</v>
      </c>
      <c r="J2960" s="52">
        <v>11</v>
      </c>
    </row>
    <row r="2961" spans="1:10" x14ac:dyDescent="0.15">
      <c r="A2961" s="1">
        <v>43083</v>
      </c>
      <c r="B2961" s="24" t="s">
        <v>71</v>
      </c>
      <c r="C2961" s="27">
        <v>0.62167824074074074</v>
      </c>
      <c r="D2961" s="25" t="s">
        <v>48</v>
      </c>
      <c r="E2961" s="25" t="s">
        <v>49</v>
      </c>
      <c r="F2961" s="52">
        <v>4</v>
      </c>
      <c r="G2961" s="52">
        <v>5806</v>
      </c>
      <c r="H2961" s="53">
        <f t="shared" si="92"/>
        <v>23224</v>
      </c>
      <c r="I2961" s="1">
        <f t="shared" si="93"/>
        <v>43083</v>
      </c>
      <c r="J2961" s="52">
        <v>11</v>
      </c>
    </row>
    <row r="2962" spans="1:10" x14ac:dyDescent="0.15">
      <c r="A2962" s="1">
        <v>43083</v>
      </c>
      <c r="B2962" s="24" t="s">
        <v>71</v>
      </c>
      <c r="C2962" s="27">
        <v>0.62168981481481478</v>
      </c>
      <c r="D2962" s="25" t="s">
        <v>48</v>
      </c>
      <c r="E2962" s="25" t="s">
        <v>49</v>
      </c>
      <c r="F2962" s="52">
        <v>1</v>
      </c>
      <c r="G2962" s="52">
        <v>5806</v>
      </c>
      <c r="H2962" s="53">
        <f t="shared" si="92"/>
        <v>5806</v>
      </c>
      <c r="I2962" s="1">
        <f t="shared" si="93"/>
        <v>43083</v>
      </c>
      <c r="J2962" s="52">
        <v>2.75</v>
      </c>
    </row>
    <row r="2963" spans="1:10" x14ac:dyDescent="0.15">
      <c r="A2963" s="1">
        <v>43083</v>
      </c>
      <c r="B2963" s="24" t="s">
        <v>71</v>
      </c>
      <c r="C2963" s="27">
        <v>0.62168981481481478</v>
      </c>
      <c r="D2963" s="25" t="s">
        <v>48</v>
      </c>
      <c r="E2963" s="25" t="s">
        <v>49</v>
      </c>
      <c r="F2963" s="52">
        <v>2</v>
      </c>
      <c r="G2963" s="52">
        <v>5806</v>
      </c>
      <c r="H2963" s="53">
        <f t="shared" si="92"/>
        <v>11612</v>
      </c>
      <c r="I2963" s="1">
        <f t="shared" si="93"/>
        <v>43083</v>
      </c>
      <c r="J2963" s="52">
        <v>5.5</v>
      </c>
    </row>
    <row r="2964" spans="1:10" x14ac:dyDescent="0.15">
      <c r="A2964" s="1">
        <v>43084</v>
      </c>
      <c r="B2964" s="24" t="s">
        <v>78</v>
      </c>
      <c r="C2964" s="27">
        <v>0.62305555555555558</v>
      </c>
      <c r="D2964" s="25" t="s">
        <v>50</v>
      </c>
      <c r="E2964" s="25" t="s">
        <v>47</v>
      </c>
      <c r="F2964" s="52">
        <v>1</v>
      </c>
      <c r="G2964" s="52">
        <v>14875</v>
      </c>
      <c r="H2964" s="53">
        <f t="shared" si="92"/>
        <v>14875</v>
      </c>
      <c r="I2964" s="1">
        <f t="shared" si="93"/>
        <v>43084</v>
      </c>
      <c r="J2964" s="52">
        <v>4.9000000000000004</v>
      </c>
    </row>
    <row r="2965" spans="1:10" x14ac:dyDescent="0.15">
      <c r="A2965" s="1">
        <v>43084</v>
      </c>
      <c r="B2965" s="24" t="s">
        <v>78</v>
      </c>
      <c r="C2965" s="27">
        <v>0.62305555555555558</v>
      </c>
      <c r="D2965" s="25" t="s">
        <v>50</v>
      </c>
      <c r="E2965" s="25" t="s">
        <v>47</v>
      </c>
      <c r="F2965" s="52">
        <v>1</v>
      </c>
      <c r="G2965" s="52">
        <v>14875</v>
      </c>
      <c r="H2965" s="53">
        <f t="shared" si="92"/>
        <v>14875</v>
      </c>
      <c r="I2965" s="1">
        <f t="shared" si="93"/>
        <v>43084</v>
      </c>
      <c r="J2965" s="52">
        <v>4.9000000000000004</v>
      </c>
    </row>
    <row r="2966" spans="1:10" x14ac:dyDescent="0.15">
      <c r="A2966" s="1">
        <v>43084</v>
      </c>
      <c r="B2966" s="24" t="s">
        <v>78</v>
      </c>
      <c r="C2966" s="27">
        <v>0.62305555555555558</v>
      </c>
      <c r="D2966" s="25" t="s">
        <v>50</v>
      </c>
      <c r="E2966" s="25" t="s">
        <v>47</v>
      </c>
      <c r="F2966" s="52">
        <v>1</v>
      </c>
      <c r="G2966" s="52">
        <v>14875</v>
      </c>
      <c r="H2966" s="53">
        <f t="shared" si="92"/>
        <v>14875</v>
      </c>
      <c r="I2966" s="1">
        <f t="shared" si="93"/>
        <v>43084</v>
      </c>
      <c r="J2966" s="52">
        <v>4.9000000000000004</v>
      </c>
    </row>
    <row r="2967" spans="1:10" x14ac:dyDescent="0.15">
      <c r="A2967" s="1">
        <v>43084</v>
      </c>
      <c r="B2967" s="24" t="s">
        <v>77</v>
      </c>
      <c r="C2967" s="27">
        <v>0.62305555555555558</v>
      </c>
      <c r="D2967" s="25" t="s">
        <v>50</v>
      </c>
      <c r="E2967" s="25" t="s">
        <v>49</v>
      </c>
      <c r="F2967" s="52">
        <v>2</v>
      </c>
      <c r="G2967" s="52">
        <v>507.5</v>
      </c>
      <c r="H2967" s="53">
        <f t="shared" si="92"/>
        <v>1015</v>
      </c>
      <c r="I2967" s="1">
        <f t="shared" si="93"/>
        <v>43084</v>
      </c>
      <c r="J2967" s="52">
        <v>15.225</v>
      </c>
    </row>
    <row r="2968" spans="1:10" x14ac:dyDescent="0.15">
      <c r="A2968" s="1">
        <v>43084</v>
      </c>
      <c r="B2968" s="24" t="s">
        <v>78</v>
      </c>
      <c r="C2968" s="27">
        <v>0.62306712962962962</v>
      </c>
      <c r="D2968" s="25" t="s">
        <v>50</v>
      </c>
      <c r="E2968" s="25" t="s">
        <v>47</v>
      </c>
      <c r="F2968" s="52">
        <v>1</v>
      </c>
      <c r="G2968" s="52">
        <v>14875</v>
      </c>
      <c r="H2968" s="53">
        <f t="shared" si="92"/>
        <v>14875</v>
      </c>
      <c r="I2968" s="1">
        <f t="shared" si="93"/>
        <v>43084</v>
      </c>
      <c r="J2968" s="52">
        <v>4.9000000000000004</v>
      </c>
    </row>
    <row r="2969" spans="1:10" x14ac:dyDescent="0.15">
      <c r="A2969" s="1">
        <v>43084</v>
      </c>
      <c r="B2969" s="24" t="s">
        <v>78</v>
      </c>
      <c r="C2969" s="27">
        <v>0.62307870370370366</v>
      </c>
      <c r="D2969" s="25" t="s">
        <v>50</v>
      </c>
      <c r="E2969" s="25" t="s">
        <v>47</v>
      </c>
      <c r="F2969" s="52">
        <v>1</v>
      </c>
      <c r="G2969" s="52">
        <v>14875</v>
      </c>
      <c r="H2969" s="53">
        <f t="shared" si="92"/>
        <v>14875</v>
      </c>
      <c r="I2969" s="1">
        <f t="shared" si="93"/>
        <v>43084</v>
      </c>
      <c r="J2969" s="52">
        <v>4.9000000000000004</v>
      </c>
    </row>
    <row r="2970" spans="1:10" x14ac:dyDescent="0.15">
      <c r="A2970" s="1">
        <v>43084</v>
      </c>
      <c r="B2970" s="24" t="s">
        <v>78</v>
      </c>
      <c r="C2970" s="27">
        <v>0.62309027777777781</v>
      </c>
      <c r="D2970" s="25" t="s">
        <v>50</v>
      </c>
      <c r="E2970" s="25" t="s">
        <v>47</v>
      </c>
      <c r="F2970" s="52">
        <v>3</v>
      </c>
      <c r="G2970" s="52">
        <v>14880</v>
      </c>
      <c r="H2970" s="53">
        <f t="shared" si="92"/>
        <v>44640</v>
      </c>
      <c r="I2970" s="1">
        <f t="shared" si="93"/>
        <v>43084</v>
      </c>
      <c r="J2970" s="52">
        <v>14.7</v>
      </c>
    </row>
    <row r="2971" spans="1:10" x14ac:dyDescent="0.15">
      <c r="A2971" s="1">
        <v>43087</v>
      </c>
      <c r="B2971" s="24" t="s">
        <v>77</v>
      </c>
      <c r="C2971" s="27">
        <v>0.38108796296296293</v>
      </c>
      <c r="D2971" s="25" t="s">
        <v>50</v>
      </c>
      <c r="E2971" s="25" t="s">
        <v>49</v>
      </c>
      <c r="F2971" s="52">
        <v>10</v>
      </c>
      <c r="G2971" s="52">
        <v>531</v>
      </c>
      <c r="H2971" s="53">
        <f t="shared" si="92"/>
        <v>5310</v>
      </c>
      <c r="I2971" s="1">
        <f t="shared" si="93"/>
        <v>43087</v>
      </c>
      <c r="J2971" s="52">
        <v>79.650000000000006</v>
      </c>
    </row>
    <row r="2972" spans="1:10" x14ac:dyDescent="0.15">
      <c r="A2972" s="1">
        <v>43087</v>
      </c>
      <c r="B2972" s="24" t="s">
        <v>77</v>
      </c>
      <c r="C2972" s="27">
        <v>0.38870370370370372</v>
      </c>
      <c r="D2972" s="25" t="s">
        <v>50</v>
      </c>
      <c r="E2972" s="25" t="s">
        <v>49</v>
      </c>
      <c r="F2972" s="52">
        <v>5</v>
      </c>
      <c r="G2972" s="52">
        <v>530</v>
      </c>
      <c r="H2972" s="53">
        <f t="shared" si="92"/>
        <v>2650</v>
      </c>
      <c r="I2972" s="1">
        <f t="shared" si="93"/>
        <v>43087</v>
      </c>
      <c r="J2972" s="52">
        <v>39.75</v>
      </c>
    </row>
    <row r="2973" spans="1:10" x14ac:dyDescent="0.15">
      <c r="A2973" s="1">
        <v>43087</v>
      </c>
      <c r="B2973" s="24" t="s">
        <v>77</v>
      </c>
      <c r="C2973" s="27">
        <v>0.59393518518518518</v>
      </c>
      <c r="D2973" s="25" t="s">
        <v>50</v>
      </c>
      <c r="E2973" s="25" t="s">
        <v>49</v>
      </c>
      <c r="F2973" s="52">
        <v>4</v>
      </c>
      <c r="G2973" s="52">
        <v>534.5</v>
      </c>
      <c r="H2973" s="53">
        <f t="shared" si="92"/>
        <v>2138</v>
      </c>
      <c r="I2973" s="1">
        <f t="shared" si="93"/>
        <v>43087</v>
      </c>
      <c r="J2973" s="52">
        <v>32.07</v>
      </c>
    </row>
    <row r="2974" spans="1:10" x14ac:dyDescent="0.15">
      <c r="A2974" s="1">
        <v>43087</v>
      </c>
      <c r="B2974" s="24" t="s">
        <v>77</v>
      </c>
      <c r="C2974" s="27">
        <v>0.59394675925925922</v>
      </c>
      <c r="D2974" s="25" t="s">
        <v>50</v>
      </c>
      <c r="E2974" s="25" t="s">
        <v>49</v>
      </c>
      <c r="F2974" s="52">
        <v>4</v>
      </c>
      <c r="G2974" s="52">
        <v>534.5</v>
      </c>
      <c r="H2974" s="53">
        <f t="shared" si="92"/>
        <v>2138</v>
      </c>
      <c r="I2974" s="1">
        <f t="shared" si="93"/>
        <v>43087</v>
      </c>
      <c r="J2974" s="52">
        <v>32.07</v>
      </c>
    </row>
    <row r="2975" spans="1:10" x14ac:dyDescent="0.15">
      <c r="A2975" s="1">
        <v>43087</v>
      </c>
      <c r="B2975" s="24" t="s">
        <v>77</v>
      </c>
      <c r="C2975" s="27">
        <v>0.59395833333333337</v>
      </c>
      <c r="D2975" s="25" t="s">
        <v>50</v>
      </c>
      <c r="E2975" s="25" t="s">
        <v>49</v>
      </c>
      <c r="F2975" s="52">
        <v>4</v>
      </c>
      <c r="G2975" s="52">
        <v>534.5</v>
      </c>
      <c r="H2975" s="53">
        <f t="shared" si="92"/>
        <v>2138</v>
      </c>
      <c r="I2975" s="1">
        <f t="shared" si="93"/>
        <v>43087</v>
      </c>
      <c r="J2975" s="52">
        <v>32.07</v>
      </c>
    </row>
    <row r="2976" spans="1:10" x14ac:dyDescent="0.15">
      <c r="A2976" s="1">
        <v>43087</v>
      </c>
      <c r="B2976" s="24" t="s">
        <v>77</v>
      </c>
      <c r="C2976" s="27">
        <v>0.59795138888888888</v>
      </c>
      <c r="D2976" s="25" t="s">
        <v>50</v>
      </c>
      <c r="E2976" s="25" t="s">
        <v>49</v>
      </c>
      <c r="F2976" s="52">
        <v>4</v>
      </c>
      <c r="G2976" s="52">
        <v>538</v>
      </c>
      <c r="H2976" s="53">
        <f t="shared" si="92"/>
        <v>2152</v>
      </c>
      <c r="I2976" s="1">
        <f t="shared" si="93"/>
        <v>43087</v>
      </c>
      <c r="J2976" s="52">
        <v>32.28</v>
      </c>
    </row>
    <row r="2977" spans="1:10" x14ac:dyDescent="0.15">
      <c r="A2977" s="1">
        <v>43087</v>
      </c>
      <c r="B2977" s="24" t="s">
        <v>77</v>
      </c>
      <c r="C2977" s="27">
        <v>0.59796296296296292</v>
      </c>
      <c r="D2977" s="25" t="s">
        <v>50</v>
      </c>
      <c r="E2977" s="25" t="s">
        <v>49</v>
      </c>
      <c r="F2977" s="52">
        <v>4</v>
      </c>
      <c r="G2977" s="52">
        <v>538</v>
      </c>
      <c r="H2977" s="53">
        <f t="shared" si="92"/>
        <v>2152</v>
      </c>
      <c r="I2977" s="1">
        <f t="shared" si="93"/>
        <v>43087</v>
      </c>
      <c r="J2977" s="52">
        <v>32.28</v>
      </c>
    </row>
    <row r="2978" spans="1:10" x14ac:dyDescent="0.15">
      <c r="A2978" s="1">
        <v>43087</v>
      </c>
      <c r="B2978" s="24" t="s">
        <v>77</v>
      </c>
      <c r="C2978" s="27">
        <v>0.59859953703703705</v>
      </c>
      <c r="D2978" s="25" t="s">
        <v>50</v>
      </c>
      <c r="E2978" s="25" t="s">
        <v>49</v>
      </c>
      <c r="F2978" s="52">
        <v>1</v>
      </c>
      <c r="G2978" s="52">
        <v>539.5</v>
      </c>
      <c r="H2978" s="53">
        <f t="shared" si="92"/>
        <v>539.5</v>
      </c>
      <c r="I2978" s="1">
        <f t="shared" si="93"/>
        <v>43087</v>
      </c>
      <c r="J2978" s="52">
        <v>8.0924999999999994</v>
      </c>
    </row>
    <row r="2979" spans="1:10" x14ac:dyDescent="0.15">
      <c r="A2979" s="1">
        <v>43087</v>
      </c>
      <c r="B2979" s="24" t="s">
        <v>77</v>
      </c>
      <c r="C2979" s="27">
        <v>0.59859953703703705</v>
      </c>
      <c r="D2979" s="25" t="s">
        <v>50</v>
      </c>
      <c r="E2979" s="25" t="s">
        <v>49</v>
      </c>
      <c r="F2979" s="52">
        <v>1</v>
      </c>
      <c r="G2979" s="52">
        <v>539.5</v>
      </c>
      <c r="H2979" s="53">
        <f t="shared" si="92"/>
        <v>539.5</v>
      </c>
      <c r="I2979" s="1">
        <f t="shared" si="93"/>
        <v>43087</v>
      </c>
      <c r="J2979" s="52">
        <v>8.0924999999999994</v>
      </c>
    </row>
    <row r="2980" spans="1:10" x14ac:dyDescent="0.15">
      <c r="A2980" s="1">
        <v>43087</v>
      </c>
      <c r="B2980" s="24" t="s">
        <v>77</v>
      </c>
      <c r="C2980" s="27">
        <v>0.59859953703703705</v>
      </c>
      <c r="D2980" s="25" t="s">
        <v>50</v>
      </c>
      <c r="E2980" s="25" t="s">
        <v>49</v>
      </c>
      <c r="F2980" s="52">
        <v>1</v>
      </c>
      <c r="G2980" s="52">
        <v>539.5</v>
      </c>
      <c r="H2980" s="53">
        <f t="shared" si="92"/>
        <v>539.5</v>
      </c>
      <c r="I2980" s="1">
        <f t="shared" si="93"/>
        <v>43087</v>
      </c>
      <c r="J2980" s="52">
        <v>8.0924999999999994</v>
      </c>
    </row>
    <row r="2981" spans="1:10" x14ac:dyDescent="0.15">
      <c r="A2981" s="1">
        <v>43087</v>
      </c>
      <c r="B2981" s="24" t="s">
        <v>77</v>
      </c>
      <c r="C2981" s="27">
        <v>0.59859953703703705</v>
      </c>
      <c r="D2981" s="25" t="s">
        <v>50</v>
      </c>
      <c r="E2981" s="25" t="s">
        <v>49</v>
      </c>
      <c r="F2981" s="52">
        <v>1</v>
      </c>
      <c r="G2981" s="52">
        <v>539.5</v>
      </c>
      <c r="H2981" s="53">
        <f t="shared" si="92"/>
        <v>539.5</v>
      </c>
      <c r="I2981" s="1">
        <f t="shared" si="93"/>
        <v>43087</v>
      </c>
      <c r="J2981" s="52">
        <v>8.0924999999999994</v>
      </c>
    </row>
    <row r="2982" spans="1:10" x14ac:dyDescent="0.15">
      <c r="A2982" s="1">
        <v>43087</v>
      </c>
      <c r="B2982" s="24" t="s">
        <v>78</v>
      </c>
      <c r="C2982" s="27">
        <v>0.62340277777777775</v>
      </c>
      <c r="D2982" s="25" t="s">
        <v>50</v>
      </c>
      <c r="E2982" s="25" t="s">
        <v>47</v>
      </c>
      <c r="F2982" s="52">
        <v>1</v>
      </c>
      <c r="G2982" s="52">
        <v>14930</v>
      </c>
      <c r="H2982" s="53">
        <f t="shared" si="92"/>
        <v>14930</v>
      </c>
      <c r="I2982" s="1">
        <f t="shared" si="93"/>
        <v>43087</v>
      </c>
      <c r="J2982" s="52">
        <v>4.9000000000000004</v>
      </c>
    </row>
    <row r="2983" spans="1:10" x14ac:dyDescent="0.15">
      <c r="A2983" s="1">
        <v>43087</v>
      </c>
      <c r="B2983" s="24" t="s">
        <v>71</v>
      </c>
      <c r="C2983" s="27">
        <v>0.62340277777777775</v>
      </c>
      <c r="D2983" s="25" t="s">
        <v>50</v>
      </c>
      <c r="E2983" s="25" t="s">
        <v>47</v>
      </c>
      <c r="F2983" s="52">
        <v>4</v>
      </c>
      <c r="G2983" s="52">
        <v>5834</v>
      </c>
      <c r="H2983" s="53">
        <f t="shared" si="92"/>
        <v>23336</v>
      </c>
      <c r="I2983" s="1">
        <f t="shared" si="93"/>
        <v>43087</v>
      </c>
      <c r="J2983" s="52">
        <v>11</v>
      </c>
    </row>
    <row r="2984" spans="1:10" x14ac:dyDescent="0.15">
      <c r="A2984" s="1">
        <v>43087</v>
      </c>
      <c r="B2984" s="24" t="s">
        <v>77</v>
      </c>
      <c r="C2984" s="27">
        <v>0.62340277777777775</v>
      </c>
      <c r="D2984" s="25" t="s">
        <v>48</v>
      </c>
      <c r="E2984" s="25" t="s">
        <v>47</v>
      </c>
      <c r="F2984" s="52">
        <v>4</v>
      </c>
      <c r="G2984" s="52">
        <v>536.5</v>
      </c>
      <c r="H2984" s="53">
        <f t="shared" si="92"/>
        <v>2146</v>
      </c>
      <c r="I2984" s="1">
        <f t="shared" si="93"/>
        <v>43087</v>
      </c>
      <c r="J2984" s="52">
        <v>15.4512</v>
      </c>
    </row>
    <row r="2985" spans="1:10" x14ac:dyDescent="0.15">
      <c r="A2985" s="1">
        <v>43087</v>
      </c>
      <c r="B2985" s="24" t="s">
        <v>78</v>
      </c>
      <c r="C2985" s="27">
        <v>0.6234143518518519</v>
      </c>
      <c r="D2985" s="25" t="s">
        <v>50</v>
      </c>
      <c r="E2985" s="25" t="s">
        <v>47</v>
      </c>
      <c r="F2985" s="52">
        <v>1</v>
      </c>
      <c r="G2985" s="52">
        <v>14930</v>
      </c>
      <c r="H2985" s="53">
        <f t="shared" si="92"/>
        <v>14930</v>
      </c>
      <c r="I2985" s="1">
        <f t="shared" si="93"/>
        <v>43087</v>
      </c>
      <c r="J2985" s="52">
        <v>4.9000000000000004</v>
      </c>
    </row>
    <row r="2986" spans="1:10" x14ac:dyDescent="0.15">
      <c r="A2986" s="1">
        <v>43087</v>
      </c>
      <c r="B2986" s="24" t="s">
        <v>71</v>
      </c>
      <c r="C2986" s="27">
        <v>0.6234143518518519</v>
      </c>
      <c r="D2986" s="25" t="s">
        <v>50</v>
      </c>
      <c r="E2986" s="25" t="s">
        <v>47</v>
      </c>
      <c r="F2986" s="52">
        <v>4</v>
      </c>
      <c r="G2986" s="52">
        <v>5834</v>
      </c>
      <c r="H2986" s="53">
        <f t="shared" si="92"/>
        <v>23336</v>
      </c>
      <c r="I2986" s="1">
        <f t="shared" si="93"/>
        <v>43087</v>
      </c>
      <c r="J2986" s="52">
        <v>11</v>
      </c>
    </row>
    <row r="2987" spans="1:10" x14ac:dyDescent="0.15">
      <c r="A2987" s="1">
        <v>43087</v>
      </c>
      <c r="B2987" s="24" t="s">
        <v>78</v>
      </c>
      <c r="C2987" s="27">
        <v>0.62342592592592594</v>
      </c>
      <c r="D2987" s="25" t="s">
        <v>50</v>
      </c>
      <c r="E2987" s="25" t="s">
        <v>47</v>
      </c>
      <c r="F2987" s="52">
        <v>1</v>
      </c>
      <c r="G2987" s="52">
        <v>14930</v>
      </c>
      <c r="H2987" s="53">
        <f t="shared" si="92"/>
        <v>14930</v>
      </c>
      <c r="I2987" s="1">
        <f t="shared" si="93"/>
        <v>43087</v>
      </c>
      <c r="J2987" s="52">
        <v>4.9000000000000004</v>
      </c>
    </row>
    <row r="2988" spans="1:10" x14ac:dyDescent="0.15">
      <c r="A2988" s="1">
        <v>43087</v>
      </c>
      <c r="B2988" s="24" t="s">
        <v>71</v>
      </c>
      <c r="C2988" s="27">
        <v>0.62342592592592594</v>
      </c>
      <c r="D2988" s="25" t="s">
        <v>50</v>
      </c>
      <c r="E2988" s="25" t="s">
        <v>47</v>
      </c>
      <c r="F2988" s="52">
        <v>4</v>
      </c>
      <c r="G2988" s="52">
        <v>5834</v>
      </c>
      <c r="H2988" s="53">
        <f t="shared" si="92"/>
        <v>23336</v>
      </c>
      <c r="I2988" s="1">
        <f t="shared" si="93"/>
        <v>43087</v>
      </c>
      <c r="J2988" s="52">
        <v>11</v>
      </c>
    </row>
    <row r="2989" spans="1:10" x14ac:dyDescent="0.15">
      <c r="A2989" s="1">
        <v>43087</v>
      </c>
      <c r="B2989" s="24" t="s">
        <v>78</v>
      </c>
      <c r="C2989" s="27">
        <v>0.62343749999999998</v>
      </c>
      <c r="D2989" s="25" t="s">
        <v>50</v>
      </c>
      <c r="E2989" s="25" t="s">
        <v>47</v>
      </c>
      <c r="F2989" s="52">
        <v>1</v>
      </c>
      <c r="G2989" s="52">
        <v>14930</v>
      </c>
      <c r="H2989" s="53">
        <f t="shared" si="92"/>
        <v>14930</v>
      </c>
      <c r="I2989" s="1">
        <f t="shared" si="93"/>
        <v>43087</v>
      </c>
      <c r="J2989" s="52">
        <v>4.9000000000000004</v>
      </c>
    </row>
    <row r="2990" spans="1:10" x14ac:dyDescent="0.15">
      <c r="A2990" s="1">
        <v>43087</v>
      </c>
      <c r="B2990" s="24" t="s">
        <v>71</v>
      </c>
      <c r="C2990" s="27">
        <v>0.62343749999999998</v>
      </c>
      <c r="D2990" s="25" t="s">
        <v>50</v>
      </c>
      <c r="E2990" s="25" t="s">
        <v>47</v>
      </c>
      <c r="F2990" s="52">
        <v>2</v>
      </c>
      <c r="G2990" s="52">
        <v>5834</v>
      </c>
      <c r="H2990" s="53">
        <f t="shared" si="92"/>
        <v>11668</v>
      </c>
      <c r="I2990" s="1">
        <f t="shared" si="93"/>
        <v>43087</v>
      </c>
      <c r="J2990" s="52">
        <v>5.5</v>
      </c>
    </row>
    <row r="2991" spans="1:10" x14ac:dyDescent="0.15">
      <c r="A2991" s="1">
        <v>43087</v>
      </c>
      <c r="B2991" s="24" t="s">
        <v>78</v>
      </c>
      <c r="C2991" s="27">
        <v>0.62344907407407402</v>
      </c>
      <c r="D2991" s="25" t="s">
        <v>50</v>
      </c>
      <c r="E2991" s="25" t="s">
        <v>47</v>
      </c>
      <c r="F2991" s="52">
        <v>1</v>
      </c>
      <c r="G2991" s="52">
        <v>14930</v>
      </c>
      <c r="H2991" s="53">
        <f t="shared" si="92"/>
        <v>14930</v>
      </c>
      <c r="I2991" s="1">
        <f t="shared" si="93"/>
        <v>43087</v>
      </c>
      <c r="J2991" s="52">
        <v>4.9000000000000004</v>
      </c>
    </row>
    <row r="2992" spans="1:10" x14ac:dyDescent="0.15">
      <c r="A2992" s="1">
        <v>43087</v>
      </c>
      <c r="B2992" s="24" t="s">
        <v>78</v>
      </c>
      <c r="C2992" s="27">
        <v>0.62346064814814817</v>
      </c>
      <c r="D2992" s="25" t="s">
        <v>50</v>
      </c>
      <c r="E2992" s="25" t="s">
        <v>47</v>
      </c>
      <c r="F2992" s="52">
        <v>1</v>
      </c>
      <c r="G2992" s="52">
        <v>14930</v>
      </c>
      <c r="H2992" s="53">
        <f t="shared" si="92"/>
        <v>14930</v>
      </c>
      <c r="I2992" s="1">
        <f t="shared" si="93"/>
        <v>43087</v>
      </c>
      <c r="J2992" s="52">
        <v>4.9000000000000004</v>
      </c>
    </row>
    <row r="2993" spans="1:10" x14ac:dyDescent="0.15">
      <c r="A2993" s="1">
        <v>43087</v>
      </c>
      <c r="B2993" s="24" t="s">
        <v>78</v>
      </c>
      <c r="C2993" s="27">
        <v>0.62347222222222221</v>
      </c>
      <c r="D2993" s="25" t="s">
        <v>50</v>
      </c>
      <c r="E2993" s="25" t="s">
        <v>47</v>
      </c>
      <c r="F2993" s="52">
        <v>1</v>
      </c>
      <c r="G2993" s="52">
        <v>14930</v>
      </c>
      <c r="H2993" s="53">
        <f t="shared" si="92"/>
        <v>14930</v>
      </c>
      <c r="I2993" s="1">
        <f t="shared" si="93"/>
        <v>43087</v>
      </c>
      <c r="J2993" s="52">
        <v>4.9000000000000004</v>
      </c>
    </row>
    <row r="2994" spans="1:10" x14ac:dyDescent="0.15">
      <c r="A2994" s="1">
        <v>43087</v>
      </c>
      <c r="B2994" s="24" t="s">
        <v>78</v>
      </c>
      <c r="C2994" s="27">
        <v>0.62348379629629636</v>
      </c>
      <c r="D2994" s="25" t="s">
        <v>50</v>
      </c>
      <c r="E2994" s="25" t="s">
        <v>47</v>
      </c>
      <c r="F2994" s="52">
        <v>1</v>
      </c>
      <c r="G2994" s="52">
        <v>14930</v>
      </c>
      <c r="H2994" s="53">
        <f t="shared" si="92"/>
        <v>14930</v>
      </c>
      <c r="I2994" s="1">
        <f t="shared" si="93"/>
        <v>43087</v>
      </c>
      <c r="J2994" s="52">
        <v>4.9000000000000004</v>
      </c>
    </row>
    <row r="2995" spans="1:10" x14ac:dyDescent="0.15">
      <c r="A2995" s="1">
        <v>43087</v>
      </c>
      <c r="B2995" s="24" t="s">
        <v>77</v>
      </c>
      <c r="C2995" s="27">
        <v>0.62428240740740748</v>
      </c>
      <c r="D2995" s="25" t="s">
        <v>48</v>
      </c>
      <c r="E2995" s="25" t="s">
        <v>47</v>
      </c>
      <c r="F2995" s="52">
        <v>2</v>
      </c>
      <c r="G2995" s="52">
        <v>536</v>
      </c>
      <c r="H2995" s="53">
        <f t="shared" si="92"/>
        <v>1072</v>
      </c>
      <c r="I2995" s="1">
        <f t="shared" si="93"/>
        <v>43087</v>
      </c>
      <c r="J2995" s="52">
        <v>7.7183999999999999</v>
      </c>
    </row>
    <row r="2996" spans="1:10" x14ac:dyDescent="0.15">
      <c r="A2996" s="1">
        <v>43087</v>
      </c>
      <c r="B2996" s="24" t="s">
        <v>77</v>
      </c>
      <c r="C2996" s="27">
        <v>0.62449074074074074</v>
      </c>
      <c r="D2996" s="25" t="s">
        <v>50</v>
      </c>
      <c r="E2996" s="25" t="s">
        <v>49</v>
      </c>
      <c r="F2996" s="52">
        <v>2</v>
      </c>
      <c r="G2996" s="52">
        <v>536.5</v>
      </c>
      <c r="H2996" s="53">
        <f t="shared" si="92"/>
        <v>1073</v>
      </c>
      <c r="I2996" s="1">
        <f t="shared" si="93"/>
        <v>43087</v>
      </c>
      <c r="J2996" s="52">
        <v>16.094999999999999</v>
      </c>
    </row>
    <row r="2997" spans="1:10" x14ac:dyDescent="0.15">
      <c r="A2997" s="1">
        <v>43087</v>
      </c>
      <c r="B2997" s="24" t="s">
        <v>77</v>
      </c>
      <c r="C2997" s="27">
        <v>0.62451388888888892</v>
      </c>
      <c r="D2997" s="25" t="s">
        <v>48</v>
      </c>
      <c r="E2997" s="25" t="s">
        <v>47</v>
      </c>
      <c r="F2997" s="52">
        <v>1</v>
      </c>
      <c r="G2997" s="52">
        <v>536</v>
      </c>
      <c r="H2997" s="53">
        <f t="shared" si="92"/>
        <v>536</v>
      </c>
      <c r="I2997" s="1">
        <f t="shared" si="93"/>
        <v>43087</v>
      </c>
      <c r="J2997" s="52">
        <v>3.8592</v>
      </c>
    </row>
    <row r="2998" spans="1:10" x14ac:dyDescent="0.15">
      <c r="A2998" s="1">
        <v>43087</v>
      </c>
      <c r="B2998" s="24" t="s">
        <v>77</v>
      </c>
      <c r="C2998" s="27">
        <v>0.62451388888888892</v>
      </c>
      <c r="D2998" s="25" t="s">
        <v>48</v>
      </c>
      <c r="E2998" s="25" t="s">
        <v>47</v>
      </c>
      <c r="F2998" s="52">
        <v>1</v>
      </c>
      <c r="G2998" s="52">
        <v>536</v>
      </c>
      <c r="H2998" s="53">
        <f t="shared" si="92"/>
        <v>536</v>
      </c>
      <c r="I2998" s="1">
        <f t="shared" si="93"/>
        <v>43087</v>
      </c>
      <c r="J2998" s="52">
        <v>3.8592</v>
      </c>
    </row>
    <row r="2999" spans="1:10" x14ac:dyDescent="0.15">
      <c r="A2999" s="1">
        <v>43088</v>
      </c>
      <c r="B2999" s="24" t="s">
        <v>77</v>
      </c>
      <c r="C2999" s="27">
        <v>0.47386574074074073</v>
      </c>
      <c r="D2999" s="25" t="s">
        <v>50</v>
      </c>
      <c r="E2999" s="25" t="s">
        <v>49</v>
      </c>
      <c r="F2999" s="52">
        <v>3</v>
      </c>
      <c r="G2999" s="52">
        <v>533</v>
      </c>
      <c r="H2999" s="53">
        <f t="shared" si="92"/>
        <v>1599</v>
      </c>
      <c r="I2999" s="1">
        <f t="shared" si="93"/>
        <v>43088</v>
      </c>
      <c r="J2999" s="52">
        <v>23.984999999999999</v>
      </c>
    </row>
    <row r="3000" spans="1:10" x14ac:dyDescent="0.15">
      <c r="A3000" s="1">
        <v>43088</v>
      </c>
      <c r="B3000" s="24" t="s">
        <v>77</v>
      </c>
      <c r="C3000" s="27">
        <v>0.56726851851851856</v>
      </c>
      <c r="D3000" s="25" t="s">
        <v>48</v>
      </c>
      <c r="E3000" s="25" t="s">
        <v>47</v>
      </c>
      <c r="F3000" s="52">
        <v>2</v>
      </c>
      <c r="G3000" s="52">
        <v>528</v>
      </c>
      <c r="H3000" s="53">
        <f t="shared" si="92"/>
        <v>1056</v>
      </c>
      <c r="I3000" s="1">
        <f t="shared" si="93"/>
        <v>43088</v>
      </c>
      <c r="J3000" s="52">
        <v>7.6032000000000002</v>
      </c>
    </row>
    <row r="3001" spans="1:10" x14ac:dyDescent="0.15">
      <c r="A3001" s="1">
        <v>43088</v>
      </c>
      <c r="B3001" s="24" t="s">
        <v>77</v>
      </c>
      <c r="C3001" s="27">
        <v>0.56907407407407407</v>
      </c>
      <c r="D3001" s="25" t="s">
        <v>48</v>
      </c>
      <c r="E3001" s="25" t="s">
        <v>47</v>
      </c>
      <c r="F3001" s="52">
        <v>2</v>
      </c>
      <c r="G3001" s="52">
        <v>526.5</v>
      </c>
      <c r="H3001" s="53">
        <f t="shared" si="92"/>
        <v>1053</v>
      </c>
      <c r="I3001" s="1">
        <f t="shared" si="93"/>
        <v>43088</v>
      </c>
      <c r="J3001" s="52">
        <v>7.5815999999999999</v>
      </c>
    </row>
    <row r="3002" spans="1:10" x14ac:dyDescent="0.15">
      <c r="A3002" s="1">
        <v>43088</v>
      </c>
      <c r="B3002" s="24" t="s">
        <v>77</v>
      </c>
      <c r="C3002" s="27">
        <v>0.56908564814814822</v>
      </c>
      <c r="D3002" s="25" t="s">
        <v>48</v>
      </c>
      <c r="E3002" s="25" t="s">
        <v>47</v>
      </c>
      <c r="F3002" s="52">
        <v>2</v>
      </c>
      <c r="G3002" s="52">
        <v>526</v>
      </c>
      <c r="H3002" s="53">
        <f t="shared" si="92"/>
        <v>1052</v>
      </c>
      <c r="I3002" s="1">
        <f t="shared" si="93"/>
        <v>43088</v>
      </c>
      <c r="J3002" s="52">
        <v>7.5743999999999998</v>
      </c>
    </row>
    <row r="3003" spans="1:10" x14ac:dyDescent="0.15">
      <c r="A3003" s="1">
        <v>43088</v>
      </c>
      <c r="B3003" s="24" t="s">
        <v>77</v>
      </c>
      <c r="C3003" s="27">
        <v>0.56909722222222225</v>
      </c>
      <c r="D3003" s="25" t="s">
        <v>48</v>
      </c>
      <c r="E3003" s="25" t="s">
        <v>47</v>
      </c>
      <c r="F3003" s="52">
        <v>2</v>
      </c>
      <c r="G3003" s="52">
        <v>526</v>
      </c>
      <c r="H3003" s="53">
        <f t="shared" si="92"/>
        <v>1052</v>
      </c>
      <c r="I3003" s="1">
        <f t="shared" si="93"/>
        <v>43088</v>
      </c>
      <c r="J3003" s="52">
        <v>7.5743999999999998</v>
      </c>
    </row>
    <row r="3004" spans="1:10" x14ac:dyDescent="0.15">
      <c r="A3004" s="1">
        <v>43088</v>
      </c>
      <c r="B3004" s="24" t="s">
        <v>77</v>
      </c>
      <c r="C3004" s="27">
        <v>0.56912037037037033</v>
      </c>
      <c r="D3004" s="25" t="s">
        <v>48</v>
      </c>
      <c r="E3004" s="25" t="s">
        <v>47</v>
      </c>
      <c r="F3004" s="52">
        <v>2</v>
      </c>
      <c r="G3004" s="52">
        <v>526</v>
      </c>
      <c r="H3004" s="53">
        <f t="shared" si="92"/>
        <v>1052</v>
      </c>
      <c r="I3004" s="1">
        <f t="shared" si="93"/>
        <v>43088</v>
      </c>
      <c r="J3004" s="52">
        <v>7.5743999999999998</v>
      </c>
    </row>
    <row r="3005" spans="1:10" x14ac:dyDescent="0.15">
      <c r="A3005" s="1">
        <v>43088</v>
      </c>
      <c r="B3005" s="24" t="s">
        <v>55</v>
      </c>
      <c r="C3005" s="27">
        <v>0.56996527777777783</v>
      </c>
      <c r="D3005" s="25" t="s">
        <v>48</v>
      </c>
      <c r="E3005" s="25" t="s">
        <v>47</v>
      </c>
      <c r="F3005" s="52">
        <v>2</v>
      </c>
      <c r="G3005" s="52">
        <v>3788</v>
      </c>
      <c r="H3005" s="53">
        <f t="shared" si="92"/>
        <v>7576</v>
      </c>
      <c r="I3005" s="1">
        <f t="shared" si="93"/>
        <v>43088</v>
      </c>
      <c r="J3005" s="52">
        <v>8.3336000000000006</v>
      </c>
    </row>
    <row r="3006" spans="1:10" x14ac:dyDescent="0.15">
      <c r="A3006" s="1">
        <v>43088</v>
      </c>
      <c r="B3006" s="24" t="s">
        <v>78</v>
      </c>
      <c r="C3006" s="27">
        <v>0.62446759259259255</v>
      </c>
      <c r="D3006" s="25" t="s">
        <v>50</v>
      </c>
      <c r="E3006" s="25" t="s">
        <v>47</v>
      </c>
      <c r="F3006" s="52">
        <v>1</v>
      </c>
      <c r="G3006" s="52">
        <v>14705</v>
      </c>
      <c r="H3006" s="53">
        <f t="shared" si="92"/>
        <v>14705</v>
      </c>
      <c r="I3006" s="1">
        <f t="shared" si="93"/>
        <v>43088</v>
      </c>
      <c r="J3006" s="52">
        <v>4.9000000000000004</v>
      </c>
    </row>
    <row r="3007" spans="1:10" x14ac:dyDescent="0.15">
      <c r="A3007" s="1">
        <v>43088</v>
      </c>
      <c r="B3007" s="24" t="s">
        <v>78</v>
      </c>
      <c r="C3007" s="27">
        <v>0.62446759259259255</v>
      </c>
      <c r="D3007" s="25" t="s">
        <v>50</v>
      </c>
      <c r="E3007" s="25" t="s">
        <v>47</v>
      </c>
      <c r="F3007" s="52">
        <v>1</v>
      </c>
      <c r="G3007" s="52">
        <v>14705</v>
      </c>
      <c r="H3007" s="53">
        <f t="shared" si="92"/>
        <v>14705</v>
      </c>
      <c r="I3007" s="1">
        <f t="shared" si="93"/>
        <v>43088</v>
      </c>
      <c r="J3007" s="52">
        <v>4.9000000000000004</v>
      </c>
    </row>
    <row r="3008" spans="1:10" x14ac:dyDescent="0.15">
      <c r="A3008" s="1">
        <v>43088</v>
      </c>
      <c r="B3008" s="24" t="s">
        <v>77</v>
      </c>
      <c r="C3008" s="27">
        <v>0.62446759259259255</v>
      </c>
      <c r="D3008" s="25" t="s">
        <v>48</v>
      </c>
      <c r="E3008" s="25" t="s">
        <v>47</v>
      </c>
      <c r="F3008" s="52">
        <v>1</v>
      </c>
      <c r="G3008" s="52">
        <v>529</v>
      </c>
      <c r="H3008" s="53">
        <f t="shared" si="92"/>
        <v>529</v>
      </c>
      <c r="I3008" s="1">
        <f t="shared" si="93"/>
        <v>43088</v>
      </c>
      <c r="J3008" s="52">
        <v>3.8088000000000002</v>
      </c>
    </row>
    <row r="3009" spans="1:10" x14ac:dyDescent="0.15">
      <c r="A3009" s="1">
        <v>43088</v>
      </c>
      <c r="B3009" s="24" t="s">
        <v>77</v>
      </c>
      <c r="C3009" s="27">
        <v>0.62446759259259255</v>
      </c>
      <c r="D3009" s="25" t="s">
        <v>48</v>
      </c>
      <c r="E3009" s="25" t="s">
        <v>47</v>
      </c>
      <c r="F3009" s="52">
        <v>1</v>
      </c>
      <c r="G3009" s="52">
        <v>529</v>
      </c>
      <c r="H3009" s="53">
        <f t="shared" si="92"/>
        <v>529</v>
      </c>
      <c r="I3009" s="1">
        <f t="shared" si="93"/>
        <v>43088</v>
      </c>
      <c r="J3009" s="52">
        <v>3.8088000000000002</v>
      </c>
    </row>
    <row r="3010" spans="1:10" x14ac:dyDescent="0.15">
      <c r="A3010" s="1">
        <v>43088</v>
      </c>
      <c r="B3010" s="24" t="s">
        <v>77</v>
      </c>
      <c r="C3010" s="27">
        <v>0.62446759259259255</v>
      </c>
      <c r="D3010" s="25" t="s">
        <v>48</v>
      </c>
      <c r="E3010" s="25" t="s">
        <v>47</v>
      </c>
      <c r="F3010" s="52">
        <v>2</v>
      </c>
      <c r="G3010" s="52">
        <v>529</v>
      </c>
      <c r="H3010" s="53">
        <f t="shared" ref="H3010:H3073" si="94">G3010*F3010</f>
        <v>1058</v>
      </c>
      <c r="I3010" s="1">
        <f t="shared" ref="I3010:I3073" si="95">IF(C3010&gt;0.7046875,WORKDAY(A3010,-1),A3010)</f>
        <v>43088</v>
      </c>
      <c r="J3010" s="52">
        <v>7.6176000000000004</v>
      </c>
    </row>
    <row r="3011" spans="1:10" x14ac:dyDescent="0.15">
      <c r="A3011" s="1">
        <v>43088</v>
      </c>
      <c r="B3011" s="24" t="s">
        <v>71</v>
      </c>
      <c r="C3011" s="27">
        <v>0.62446759259259255</v>
      </c>
      <c r="D3011" s="25" t="s">
        <v>48</v>
      </c>
      <c r="E3011" s="25" t="s">
        <v>49</v>
      </c>
      <c r="F3011" s="52">
        <v>3</v>
      </c>
      <c r="G3011" s="52">
        <v>5780</v>
      </c>
      <c r="H3011" s="53">
        <f t="shared" si="94"/>
        <v>17340</v>
      </c>
      <c r="I3011" s="1">
        <f t="shared" si="95"/>
        <v>43088</v>
      </c>
      <c r="J3011" s="52">
        <v>8.25</v>
      </c>
    </row>
    <row r="3012" spans="1:10" x14ac:dyDescent="0.15">
      <c r="A3012" s="1">
        <v>43088</v>
      </c>
      <c r="B3012" s="24" t="s">
        <v>71</v>
      </c>
      <c r="C3012" s="27">
        <v>0.62446759259259255</v>
      </c>
      <c r="D3012" s="25" t="s">
        <v>48</v>
      </c>
      <c r="E3012" s="25" t="s">
        <v>49</v>
      </c>
      <c r="F3012" s="52">
        <v>1</v>
      </c>
      <c r="G3012" s="52">
        <v>5780</v>
      </c>
      <c r="H3012" s="53">
        <f t="shared" si="94"/>
        <v>5780</v>
      </c>
      <c r="I3012" s="1">
        <f t="shared" si="95"/>
        <v>43088</v>
      </c>
      <c r="J3012" s="52">
        <v>2.75</v>
      </c>
    </row>
    <row r="3013" spans="1:10" x14ac:dyDescent="0.15">
      <c r="A3013" s="1">
        <v>43088</v>
      </c>
      <c r="B3013" s="24" t="s">
        <v>78</v>
      </c>
      <c r="C3013" s="27">
        <v>0.6244791666666667</v>
      </c>
      <c r="D3013" s="25" t="s">
        <v>50</v>
      </c>
      <c r="E3013" s="25" t="s">
        <v>47</v>
      </c>
      <c r="F3013" s="52">
        <v>1</v>
      </c>
      <c r="G3013" s="52">
        <v>14705</v>
      </c>
      <c r="H3013" s="53">
        <f t="shared" si="94"/>
        <v>14705</v>
      </c>
      <c r="I3013" s="1">
        <f t="shared" si="95"/>
        <v>43088</v>
      </c>
      <c r="J3013" s="52">
        <v>4.9000000000000004</v>
      </c>
    </row>
    <row r="3014" spans="1:10" x14ac:dyDescent="0.15">
      <c r="A3014" s="1">
        <v>43088</v>
      </c>
      <c r="B3014" s="24" t="s">
        <v>77</v>
      </c>
      <c r="C3014" s="27">
        <v>0.6244791666666667</v>
      </c>
      <c r="D3014" s="25" t="s">
        <v>48</v>
      </c>
      <c r="E3014" s="25" t="s">
        <v>47</v>
      </c>
      <c r="F3014" s="52">
        <v>4</v>
      </c>
      <c r="G3014" s="52">
        <v>529</v>
      </c>
      <c r="H3014" s="53">
        <f t="shared" si="94"/>
        <v>2116</v>
      </c>
      <c r="I3014" s="1">
        <f t="shared" si="95"/>
        <v>43088</v>
      </c>
      <c r="J3014" s="52">
        <v>15.235200000000001</v>
      </c>
    </row>
    <row r="3015" spans="1:10" x14ac:dyDescent="0.15">
      <c r="A3015" s="1">
        <v>43088</v>
      </c>
      <c r="B3015" s="24" t="s">
        <v>71</v>
      </c>
      <c r="C3015" s="27">
        <v>0.6244791666666667</v>
      </c>
      <c r="D3015" s="25" t="s">
        <v>48</v>
      </c>
      <c r="E3015" s="25" t="s">
        <v>49</v>
      </c>
      <c r="F3015" s="52">
        <v>1</v>
      </c>
      <c r="G3015" s="52">
        <v>5780</v>
      </c>
      <c r="H3015" s="53">
        <f t="shared" si="94"/>
        <v>5780</v>
      </c>
      <c r="I3015" s="1">
        <f t="shared" si="95"/>
        <v>43088</v>
      </c>
      <c r="J3015" s="52">
        <v>2.75</v>
      </c>
    </row>
    <row r="3016" spans="1:10" x14ac:dyDescent="0.15">
      <c r="A3016" s="1">
        <v>43088</v>
      </c>
      <c r="B3016" s="24" t="s">
        <v>71</v>
      </c>
      <c r="C3016" s="27">
        <v>0.6244791666666667</v>
      </c>
      <c r="D3016" s="25" t="s">
        <v>48</v>
      </c>
      <c r="E3016" s="25" t="s">
        <v>49</v>
      </c>
      <c r="F3016" s="52">
        <v>1</v>
      </c>
      <c r="G3016" s="52">
        <v>5780</v>
      </c>
      <c r="H3016" s="53">
        <f t="shared" si="94"/>
        <v>5780</v>
      </c>
      <c r="I3016" s="1">
        <f t="shared" si="95"/>
        <v>43088</v>
      </c>
      <c r="J3016" s="52">
        <v>2.75</v>
      </c>
    </row>
    <row r="3017" spans="1:10" x14ac:dyDescent="0.15">
      <c r="A3017" s="1">
        <v>43088</v>
      </c>
      <c r="B3017" s="24" t="s">
        <v>71</v>
      </c>
      <c r="C3017" s="27">
        <v>0.6244791666666667</v>
      </c>
      <c r="D3017" s="25" t="s">
        <v>48</v>
      </c>
      <c r="E3017" s="25" t="s">
        <v>49</v>
      </c>
      <c r="F3017" s="52">
        <v>2</v>
      </c>
      <c r="G3017" s="52">
        <v>5780</v>
      </c>
      <c r="H3017" s="53">
        <f t="shared" si="94"/>
        <v>11560</v>
      </c>
      <c r="I3017" s="1">
        <f t="shared" si="95"/>
        <v>43088</v>
      </c>
      <c r="J3017" s="52">
        <v>5.5</v>
      </c>
    </row>
    <row r="3018" spans="1:10" x14ac:dyDescent="0.15">
      <c r="A3018" s="1">
        <v>43088</v>
      </c>
      <c r="B3018" s="24" t="s">
        <v>78</v>
      </c>
      <c r="C3018" s="27">
        <v>0.62449074074074074</v>
      </c>
      <c r="D3018" s="25" t="s">
        <v>50</v>
      </c>
      <c r="E3018" s="25" t="s">
        <v>47</v>
      </c>
      <c r="F3018" s="52">
        <v>1</v>
      </c>
      <c r="G3018" s="52">
        <v>14705</v>
      </c>
      <c r="H3018" s="53">
        <f t="shared" si="94"/>
        <v>14705</v>
      </c>
      <c r="I3018" s="1">
        <f t="shared" si="95"/>
        <v>43088</v>
      </c>
      <c r="J3018" s="52">
        <v>4.9000000000000004</v>
      </c>
    </row>
    <row r="3019" spans="1:10" x14ac:dyDescent="0.15">
      <c r="A3019" s="1">
        <v>43088</v>
      </c>
      <c r="B3019" s="24" t="s">
        <v>71</v>
      </c>
      <c r="C3019" s="27">
        <v>0.62449074074074074</v>
      </c>
      <c r="D3019" s="25" t="s">
        <v>48</v>
      </c>
      <c r="E3019" s="25" t="s">
        <v>49</v>
      </c>
      <c r="F3019" s="52">
        <v>4</v>
      </c>
      <c r="G3019" s="52">
        <v>5780</v>
      </c>
      <c r="H3019" s="53">
        <f t="shared" si="94"/>
        <v>23120</v>
      </c>
      <c r="I3019" s="1">
        <f t="shared" si="95"/>
        <v>43088</v>
      </c>
      <c r="J3019" s="52">
        <v>11</v>
      </c>
    </row>
    <row r="3020" spans="1:10" x14ac:dyDescent="0.15">
      <c r="A3020" s="1">
        <v>43088</v>
      </c>
      <c r="B3020" s="24" t="s">
        <v>78</v>
      </c>
      <c r="C3020" s="27">
        <v>0.62450231481481489</v>
      </c>
      <c r="D3020" s="25" t="s">
        <v>50</v>
      </c>
      <c r="E3020" s="25" t="s">
        <v>47</v>
      </c>
      <c r="F3020" s="52">
        <v>1</v>
      </c>
      <c r="G3020" s="52">
        <v>14705</v>
      </c>
      <c r="H3020" s="53">
        <f t="shared" si="94"/>
        <v>14705</v>
      </c>
      <c r="I3020" s="1">
        <f t="shared" si="95"/>
        <v>43088</v>
      </c>
      <c r="J3020" s="52">
        <v>4.9000000000000004</v>
      </c>
    </row>
    <row r="3021" spans="1:10" x14ac:dyDescent="0.15">
      <c r="A3021" s="1">
        <v>43088</v>
      </c>
      <c r="B3021" s="24" t="s">
        <v>71</v>
      </c>
      <c r="C3021" s="27">
        <v>0.62450231481481489</v>
      </c>
      <c r="D3021" s="25" t="s">
        <v>48</v>
      </c>
      <c r="E3021" s="25" t="s">
        <v>49</v>
      </c>
      <c r="F3021" s="52">
        <v>1</v>
      </c>
      <c r="G3021" s="52">
        <v>5780</v>
      </c>
      <c r="H3021" s="53">
        <f t="shared" si="94"/>
        <v>5780</v>
      </c>
      <c r="I3021" s="1">
        <f t="shared" si="95"/>
        <v>43088</v>
      </c>
      <c r="J3021" s="52">
        <v>2.75</v>
      </c>
    </row>
    <row r="3022" spans="1:10" x14ac:dyDescent="0.15">
      <c r="A3022" s="1">
        <v>43088</v>
      </c>
      <c r="B3022" s="24" t="s">
        <v>71</v>
      </c>
      <c r="C3022" s="27">
        <v>0.62450231481481489</v>
      </c>
      <c r="D3022" s="25" t="s">
        <v>48</v>
      </c>
      <c r="E3022" s="25" t="s">
        <v>49</v>
      </c>
      <c r="F3022" s="52">
        <v>3</v>
      </c>
      <c r="G3022" s="52">
        <v>5780</v>
      </c>
      <c r="H3022" s="53">
        <f t="shared" si="94"/>
        <v>17340</v>
      </c>
      <c r="I3022" s="1">
        <f t="shared" si="95"/>
        <v>43088</v>
      </c>
      <c r="J3022" s="52">
        <v>8.25</v>
      </c>
    </row>
    <row r="3023" spans="1:10" x14ac:dyDescent="0.15">
      <c r="A3023" s="1">
        <v>43088</v>
      </c>
      <c r="B3023" s="24" t="s">
        <v>78</v>
      </c>
      <c r="C3023" s="27">
        <v>0.62451388888888892</v>
      </c>
      <c r="D3023" s="25" t="s">
        <v>50</v>
      </c>
      <c r="E3023" s="25" t="s">
        <v>47</v>
      </c>
      <c r="F3023" s="52">
        <v>1</v>
      </c>
      <c r="G3023" s="52">
        <v>14705</v>
      </c>
      <c r="H3023" s="53">
        <f t="shared" si="94"/>
        <v>14705</v>
      </c>
      <c r="I3023" s="1">
        <f t="shared" si="95"/>
        <v>43088</v>
      </c>
      <c r="J3023" s="52">
        <v>4.9000000000000004</v>
      </c>
    </row>
    <row r="3024" spans="1:10" x14ac:dyDescent="0.15">
      <c r="A3024" s="1">
        <v>43088</v>
      </c>
      <c r="B3024" s="24" t="s">
        <v>78</v>
      </c>
      <c r="C3024" s="27">
        <v>0.62452546296296296</v>
      </c>
      <c r="D3024" s="25" t="s">
        <v>50</v>
      </c>
      <c r="E3024" s="25" t="s">
        <v>47</v>
      </c>
      <c r="F3024" s="52">
        <v>1</v>
      </c>
      <c r="G3024" s="52">
        <v>14705</v>
      </c>
      <c r="H3024" s="53">
        <f t="shared" si="94"/>
        <v>14705</v>
      </c>
      <c r="I3024" s="1">
        <f t="shared" si="95"/>
        <v>43088</v>
      </c>
      <c r="J3024" s="52">
        <v>4.9000000000000004</v>
      </c>
    </row>
    <row r="3025" spans="1:10" x14ac:dyDescent="0.15">
      <c r="A3025" s="1">
        <v>43088</v>
      </c>
      <c r="B3025" s="24" t="s">
        <v>78</v>
      </c>
      <c r="C3025" s="27">
        <v>0.624537037037037</v>
      </c>
      <c r="D3025" s="25" t="s">
        <v>50</v>
      </c>
      <c r="E3025" s="25" t="s">
        <v>47</v>
      </c>
      <c r="F3025" s="52">
        <v>1</v>
      </c>
      <c r="G3025" s="52">
        <v>14705</v>
      </c>
      <c r="H3025" s="53">
        <f t="shared" si="94"/>
        <v>14705</v>
      </c>
      <c r="I3025" s="1">
        <f t="shared" si="95"/>
        <v>43088</v>
      </c>
      <c r="J3025" s="52">
        <v>4.9000000000000004</v>
      </c>
    </row>
    <row r="3026" spans="1:10" x14ac:dyDescent="0.15">
      <c r="A3026" s="1">
        <v>43088</v>
      </c>
      <c r="B3026" s="24" t="s">
        <v>78</v>
      </c>
      <c r="C3026" s="27">
        <v>0.62454861111111104</v>
      </c>
      <c r="D3026" s="25" t="s">
        <v>50</v>
      </c>
      <c r="E3026" s="25" t="s">
        <v>47</v>
      </c>
      <c r="F3026" s="52">
        <v>1</v>
      </c>
      <c r="G3026" s="52">
        <v>14705</v>
      </c>
      <c r="H3026" s="53">
        <f t="shared" si="94"/>
        <v>14705</v>
      </c>
      <c r="I3026" s="1">
        <f t="shared" si="95"/>
        <v>43088</v>
      </c>
      <c r="J3026" s="52">
        <v>4.9000000000000004</v>
      </c>
    </row>
    <row r="3027" spans="1:10" x14ac:dyDescent="0.15">
      <c r="A3027" s="1">
        <v>43088</v>
      </c>
      <c r="B3027" s="24" t="s">
        <v>55</v>
      </c>
      <c r="C3027" s="27">
        <v>0.62474537037037037</v>
      </c>
      <c r="D3027" s="25" t="s">
        <v>48</v>
      </c>
      <c r="E3027" s="25" t="s">
        <v>47</v>
      </c>
      <c r="F3027" s="52">
        <v>1</v>
      </c>
      <c r="G3027" s="52">
        <v>3789</v>
      </c>
      <c r="H3027" s="53">
        <f t="shared" si="94"/>
        <v>3789</v>
      </c>
      <c r="I3027" s="1">
        <f t="shared" si="95"/>
        <v>43088</v>
      </c>
      <c r="J3027" s="52">
        <v>4.1679000000000004</v>
      </c>
    </row>
    <row r="3028" spans="1:10" x14ac:dyDescent="0.15">
      <c r="A3028" s="1">
        <v>43089</v>
      </c>
      <c r="B3028" s="24" t="s">
        <v>75</v>
      </c>
      <c r="C3028" s="27">
        <v>0.59425925925925926</v>
      </c>
      <c r="D3028" s="25" t="s">
        <v>48</v>
      </c>
      <c r="E3028" s="25" t="s">
        <v>49</v>
      </c>
      <c r="F3028" s="52">
        <v>5</v>
      </c>
      <c r="G3028" s="52">
        <v>94890</v>
      </c>
      <c r="H3028" s="53">
        <f t="shared" si="94"/>
        <v>474450</v>
      </c>
      <c r="I3028" s="1">
        <f t="shared" si="95"/>
        <v>43089</v>
      </c>
      <c r="J3028" s="52">
        <v>33</v>
      </c>
    </row>
    <row r="3029" spans="1:10" x14ac:dyDescent="0.15">
      <c r="A3029" s="1">
        <v>43089</v>
      </c>
      <c r="B3029" s="24" t="s">
        <v>75</v>
      </c>
      <c r="C3029" s="27">
        <v>0.59425925925925926</v>
      </c>
      <c r="D3029" s="25" t="s">
        <v>48</v>
      </c>
      <c r="E3029" s="25" t="s">
        <v>49</v>
      </c>
      <c r="F3029" s="52">
        <v>1</v>
      </c>
      <c r="G3029" s="52">
        <v>94890</v>
      </c>
      <c r="H3029" s="53">
        <f t="shared" si="94"/>
        <v>94890</v>
      </c>
      <c r="I3029" s="1">
        <f t="shared" si="95"/>
        <v>43089</v>
      </c>
      <c r="J3029" s="52">
        <v>6.6</v>
      </c>
    </row>
    <row r="3030" spans="1:10" x14ac:dyDescent="0.15">
      <c r="A3030" s="1">
        <v>43089</v>
      </c>
      <c r="B3030" s="24" t="s">
        <v>75</v>
      </c>
      <c r="C3030" s="27">
        <v>0.59425925925925926</v>
      </c>
      <c r="D3030" s="25" t="s">
        <v>48</v>
      </c>
      <c r="E3030" s="25" t="s">
        <v>49</v>
      </c>
      <c r="F3030" s="52">
        <v>1</v>
      </c>
      <c r="G3030" s="52">
        <v>94890</v>
      </c>
      <c r="H3030" s="53">
        <f t="shared" si="94"/>
        <v>94890</v>
      </c>
      <c r="I3030" s="1">
        <f t="shared" si="95"/>
        <v>43089</v>
      </c>
      <c r="J3030" s="52">
        <v>6.6</v>
      </c>
    </row>
    <row r="3031" spans="1:10" x14ac:dyDescent="0.15">
      <c r="A3031" s="1">
        <v>43089</v>
      </c>
      <c r="B3031" s="24" t="s">
        <v>75</v>
      </c>
      <c r="C3031" s="27">
        <v>0.59425925925925926</v>
      </c>
      <c r="D3031" s="25" t="s">
        <v>48</v>
      </c>
      <c r="E3031" s="25" t="s">
        <v>49</v>
      </c>
      <c r="F3031" s="52">
        <v>1</v>
      </c>
      <c r="G3031" s="52">
        <v>94890</v>
      </c>
      <c r="H3031" s="53">
        <f t="shared" si="94"/>
        <v>94890</v>
      </c>
      <c r="I3031" s="1">
        <f t="shared" si="95"/>
        <v>43089</v>
      </c>
      <c r="J3031" s="52">
        <v>6.6</v>
      </c>
    </row>
    <row r="3032" spans="1:10" x14ac:dyDescent="0.15">
      <c r="A3032" s="1">
        <v>43089</v>
      </c>
      <c r="B3032" s="24" t="s">
        <v>77</v>
      </c>
      <c r="C3032" s="27">
        <v>0.60850694444444442</v>
      </c>
      <c r="D3032" s="25" t="s">
        <v>48</v>
      </c>
      <c r="E3032" s="25" t="s">
        <v>47</v>
      </c>
      <c r="F3032" s="52">
        <v>5</v>
      </c>
      <c r="G3032" s="52">
        <v>524.5</v>
      </c>
      <c r="H3032" s="53">
        <f t="shared" si="94"/>
        <v>2622.5</v>
      </c>
      <c r="I3032" s="1">
        <f t="shared" si="95"/>
        <v>43089</v>
      </c>
      <c r="J3032" s="52">
        <v>18.882000000000001</v>
      </c>
    </row>
    <row r="3033" spans="1:10" x14ac:dyDescent="0.15">
      <c r="A3033" s="1">
        <v>43089</v>
      </c>
      <c r="B3033" s="24" t="s">
        <v>78</v>
      </c>
      <c r="C3033" s="27">
        <v>0.61331018518518521</v>
      </c>
      <c r="D3033" s="25" t="s">
        <v>50</v>
      </c>
      <c r="E3033" s="25" t="s">
        <v>47</v>
      </c>
      <c r="F3033" s="52">
        <v>2</v>
      </c>
      <c r="G3033" s="52">
        <v>14610</v>
      </c>
      <c r="H3033" s="53">
        <f t="shared" si="94"/>
        <v>29220</v>
      </c>
      <c r="I3033" s="1">
        <f t="shared" si="95"/>
        <v>43089</v>
      </c>
      <c r="J3033" s="52">
        <v>9.8000000000000007</v>
      </c>
    </row>
    <row r="3034" spans="1:10" x14ac:dyDescent="0.15">
      <c r="A3034" s="1">
        <v>43089</v>
      </c>
      <c r="B3034" s="24" t="s">
        <v>78</v>
      </c>
      <c r="C3034" s="27">
        <v>0.61331018518518521</v>
      </c>
      <c r="D3034" s="25" t="s">
        <v>50</v>
      </c>
      <c r="E3034" s="25" t="s">
        <v>47</v>
      </c>
      <c r="F3034" s="52">
        <v>1</v>
      </c>
      <c r="G3034" s="52">
        <v>14610</v>
      </c>
      <c r="H3034" s="53">
        <f t="shared" si="94"/>
        <v>14610</v>
      </c>
      <c r="I3034" s="1">
        <f t="shared" si="95"/>
        <v>43089</v>
      </c>
      <c r="J3034" s="52">
        <v>4.9000000000000004</v>
      </c>
    </row>
    <row r="3035" spans="1:10" x14ac:dyDescent="0.15">
      <c r="A3035" s="1">
        <v>43089</v>
      </c>
      <c r="B3035" s="24" t="s">
        <v>78</v>
      </c>
      <c r="C3035" s="27">
        <v>0.61331018518518521</v>
      </c>
      <c r="D3035" s="25" t="s">
        <v>50</v>
      </c>
      <c r="E3035" s="25" t="s">
        <v>47</v>
      </c>
      <c r="F3035" s="52">
        <v>1</v>
      </c>
      <c r="G3035" s="52">
        <v>14610</v>
      </c>
      <c r="H3035" s="53">
        <f t="shared" si="94"/>
        <v>14610</v>
      </c>
      <c r="I3035" s="1">
        <f t="shared" si="95"/>
        <v>43089</v>
      </c>
      <c r="J3035" s="52">
        <v>4.9000000000000004</v>
      </c>
    </row>
    <row r="3036" spans="1:10" x14ac:dyDescent="0.15">
      <c r="A3036" s="1">
        <v>43089</v>
      </c>
      <c r="B3036" s="24" t="s">
        <v>78</v>
      </c>
      <c r="C3036" s="27">
        <v>0.61331018518518521</v>
      </c>
      <c r="D3036" s="25" t="s">
        <v>50</v>
      </c>
      <c r="E3036" s="25" t="s">
        <v>47</v>
      </c>
      <c r="F3036" s="52">
        <v>1</v>
      </c>
      <c r="G3036" s="52">
        <v>14610</v>
      </c>
      <c r="H3036" s="53">
        <f t="shared" si="94"/>
        <v>14610</v>
      </c>
      <c r="I3036" s="1">
        <f t="shared" si="95"/>
        <v>43089</v>
      </c>
      <c r="J3036" s="52">
        <v>4.9000000000000004</v>
      </c>
    </row>
    <row r="3037" spans="1:10" x14ac:dyDescent="0.15">
      <c r="A3037" s="1">
        <v>43089</v>
      </c>
      <c r="B3037" s="24" t="s">
        <v>78</v>
      </c>
      <c r="C3037" s="27">
        <v>0.61331018518518521</v>
      </c>
      <c r="D3037" s="25" t="s">
        <v>50</v>
      </c>
      <c r="E3037" s="25" t="s">
        <v>47</v>
      </c>
      <c r="F3037" s="52">
        <v>1</v>
      </c>
      <c r="G3037" s="52">
        <v>14610</v>
      </c>
      <c r="H3037" s="53">
        <f t="shared" si="94"/>
        <v>14610</v>
      </c>
      <c r="I3037" s="1">
        <f t="shared" si="95"/>
        <v>43089</v>
      </c>
      <c r="J3037" s="52">
        <v>4.9000000000000004</v>
      </c>
    </row>
    <row r="3038" spans="1:10" x14ac:dyDescent="0.15">
      <c r="A3038" s="1">
        <v>43089</v>
      </c>
      <c r="B3038" s="24" t="s">
        <v>78</v>
      </c>
      <c r="C3038" s="27">
        <v>0.61331018518518521</v>
      </c>
      <c r="D3038" s="25" t="s">
        <v>50</v>
      </c>
      <c r="E3038" s="25" t="s">
        <v>47</v>
      </c>
      <c r="F3038" s="52">
        <v>3</v>
      </c>
      <c r="G3038" s="52">
        <v>14610</v>
      </c>
      <c r="H3038" s="53">
        <f t="shared" si="94"/>
        <v>43830</v>
      </c>
      <c r="I3038" s="1">
        <f t="shared" si="95"/>
        <v>43089</v>
      </c>
      <c r="J3038" s="52">
        <v>14.7</v>
      </c>
    </row>
    <row r="3039" spans="1:10" x14ac:dyDescent="0.15">
      <c r="A3039" s="1">
        <v>43090</v>
      </c>
      <c r="B3039" s="24" t="s">
        <v>77</v>
      </c>
      <c r="C3039" s="27">
        <v>0.90582175925925934</v>
      </c>
      <c r="D3039" s="25" t="s">
        <v>50</v>
      </c>
      <c r="E3039" s="25" t="s">
        <v>49</v>
      </c>
      <c r="F3039" s="52">
        <v>4</v>
      </c>
      <c r="G3039" s="52">
        <v>544.5</v>
      </c>
      <c r="H3039" s="53">
        <f t="shared" si="94"/>
        <v>2178</v>
      </c>
      <c r="I3039" s="1">
        <f t="shared" si="95"/>
        <v>43089</v>
      </c>
      <c r="J3039" s="52">
        <v>32.67</v>
      </c>
    </row>
    <row r="3040" spans="1:10" x14ac:dyDescent="0.15">
      <c r="A3040" s="1">
        <v>43090</v>
      </c>
      <c r="B3040" s="24" t="s">
        <v>77</v>
      </c>
      <c r="C3040" s="27">
        <v>0.90583333333333327</v>
      </c>
      <c r="D3040" s="25" t="s">
        <v>50</v>
      </c>
      <c r="E3040" s="25" t="s">
        <v>49</v>
      </c>
      <c r="F3040" s="52">
        <v>4</v>
      </c>
      <c r="G3040" s="52">
        <v>544.5</v>
      </c>
      <c r="H3040" s="53">
        <f t="shared" si="94"/>
        <v>2178</v>
      </c>
      <c r="I3040" s="1">
        <f t="shared" si="95"/>
        <v>43089</v>
      </c>
      <c r="J3040" s="52">
        <v>32.67</v>
      </c>
    </row>
    <row r="3041" spans="1:10" x14ac:dyDescent="0.15">
      <c r="A3041" s="1">
        <v>43090</v>
      </c>
      <c r="B3041" s="24" t="s">
        <v>77</v>
      </c>
      <c r="C3041" s="27">
        <v>0.90584490740740742</v>
      </c>
      <c r="D3041" s="25" t="s">
        <v>50</v>
      </c>
      <c r="E3041" s="25" t="s">
        <v>49</v>
      </c>
      <c r="F3041" s="52">
        <v>4</v>
      </c>
      <c r="G3041" s="52">
        <v>544.5</v>
      </c>
      <c r="H3041" s="53">
        <f t="shared" si="94"/>
        <v>2178</v>
      </c>
      <c r="I3041" s="1">
        <f t="shared" si="95"/>
        <v>43089</v>
      </c>
      <c r="J3041" s="52">
        <v>32.67</v>
      </c>
    </row>
    <row r="3042" spans="1:10" x14ac:dyDescent="0.15">
      <c r="A3042" s="1">
        <v>43090</v>
      </c>
      <c r="B3042" s="24" t="s">
        <v>77</v>
      </c>
      <c r="C3042" s="27">
        <v>0.90585648148148146</v>
      </c>
      <c r="D3042" s="25" t="s">
        <v>50</v>
      </c>
      <c r="E3042" s="25" t="s">
        <v>49</v>
      </c>
      <c r="F3042" s="52">
        <v>4</v>
      </c>
      <c r="G3042" s="52">
        <v>544.5</v>
      </c>
      <c r="H3042" s="53">
        <f t="shared" si="94"/>
        <v>2178</v>
      </c>
      <c r="I3042" s="1">
        <f t="shared" si="95"/>
        <v>43089</v>
      </c>
      <c r="J3042" s="52">
        <v>32.67</v>
      </c>
    </row>
    <row r="3043" spans="1:10" x14ac:dyDescent="0.15">
      <c r="A3043" s="1">
        <v>43090</v>
      </c>
      <c r="B3043" s="24" t="s">
        <v>77</v>
      </c>
      <c r="C3043" s="27">
        <v>0.90586805555555561</v>
      </c>
      <c r="D3043" s="25" t="s">
        <v>50</v>
      </c>
      <c r="E3043" s="25" t="s">
        <v>49</v>
      </c>
      <c r="F3043" s="52">
        <v>4</v>
      </c>
      <c r="G3043" s="52">
        <v>544.5</v>
      </c>
      <c r="H3043" s="53">
        <f t="shared" si="94"/>
        <v>2178</v>
      </c>
      <c r="I3043" s="1">
        <f t="shared" si="95"/>
        <v>43089</v>
      </c>
      <c r="J3043" s="52">
        <v>32.67</v>
      </c>
    </row>
    <row r="3044" spans="1:10" x14ac:dyDescent="0.15">
      <c r="A3044" s="1">
        <v>43090</v>
      </c>
      <c r="B3044" s="24" t="s">
        <v>77</v>
      </c>
      <c r="C3044" s="27">
        <v>0.90587962962962953</v>
      </c>
      <c r="D3044" s="25" t="s">
        <v>50</v>
      </c>
      <c r="E3044" s="25" t="s">
        <v>49</v>
      </c>
      <c r="F3044" s="52">
        <v>4</v>
      </c>
      <c r="G3044" s="52">
        <v>544.5</v>
      </c>
      <c r="H3044" s="53">
        <f t="shared" si="94"/>
        <v>2178</v>
      </c>
      <c r="I3044" s="1">
        <f t="shared" si="95"/>
        <v>43089</v>
      </c>
      <c r="J3044" s="52">
        <v>32.67</v>
      </c>
    </row>
    <row r="3045" spans="1:10" x14ac:dyDescent="0.15">
      <c r="A3045" s="1">
        <v>43090</v>
      </c>
      <c r="B3045" s="24" t="s">
        <v>77</v>
      </c>
      <c r="C3045" s="27">
        <v>0.90589120370370368</v>
      </c>
      <c r="D3045" s="25" t="s">
        <v>50</v>
      </c>
      <c r="E3045" s="25" t="s">
        <v>49</v>
      </c>
      <c r="F3045" s="52">
        <v>4</v>
      </c>
      <c r="G3045" s="52">
        <v>544.5</v>
      </c>
      <c r="H3045" s="53">
        <f t="shared" si="94"/>
        <v>2178</v>
      </c>
      <c r="I3045" s="1">
        <f t="shared" si="95"/>
        <v>43089</v>
      </c>
      <c r="J3045" s="52">
        <v>32.67</v>
      </c>
    </row>
    <row r="3046" spans="1:10" x14ac:dyDescent="0.15">
      <c r="A3046" s="1">
        <v>43090</v>
      </c>
      <c r="B3046" s="24" t="s">
        <v>77</v>
      </c>
      <c r="C3046" s="27">
        <v>0.90631944444444434</v>
      </c>
      <c r="D3046" s="25" t="s">
        <v>50</v>
      </c>
      <c r="E3046" s="25" t="s">
        <v>49</v>
      </c>
      <c r="F3046" s="52">
        <v>4</v>
      </c>
      <c r="G3046" s="52">
        <v>545</v>
      </c>
      <c r="H3046" s="53">
        <f t="shared" si="94"/>
        <v>2180</v>
      </c>
      <c r="I3046" s="1">
        <f t="shared" si="95"/>
        <v>43089</v>
      </c>
      <c r="J3046" s="52">
        <v>32.700000000000003</v>
      </c>
    </row>
    <row r="3047" spans="1:10" x14ac:dyDescent="0.15">
      <c r="A3047" s="1">
        <v>43090</v>
      </c>
      <c r="B3047" s="24" t="s">
        <v>77</v>
      </c>
      <c r="C3047" s="27">
        <v>0.91295138888888883</v>
      </c>
      <c r="D3047" s="25" t="s">
        <v>50</v>
      </c>
      <c r="E3047" s="25" t="s">
        <v>49</v>
      </c>
      <c r="F3047" s="52">
        <v>5</v>
      </c>
      <c r="G3047" s="52">
        <v>545</v>
      </c>
      <c r="H3047" s="53">
        <f t="shared" si="94"/>
        <v>2725</v>
      </c>
      <c r="I3047" s="1">
        <f t="shared" si="95"/>
        <v>43089</v>
      </c>
      <c r="J3047" s="52">
        <v>40.875</v>
      </c>
    </row>
    <row r="3048" spans="1:10" x14ac:dyDescent="0.15">
      <c r="A3048" s="1">
        <v>43090</v>
      </c>
      <c r="B3048" s="24" t="s">
        <v>77</v>
      </c>
      <c r="C3048" s="27">
        <v>0.91468749999999999</v>
      </c>
      <c r="D3048" s="25" t="s">
        <v>50</v>
      </c>
      <c r="E3048" s="25" t="s">
        <v>49</v>
      </c>
      <c r="F3048" s="52">
        <v>4</v>
      </c>
      <c r="G3048" s="52">
        <v>543</v>
      </c>
      <c r="H3048" s="53">
        <f t="shared" si="94"/>
        <v>2172</v>
      </c>
      <c r="I3048" s="1">
        <f t="shared" si="95"/>
        <v>43089</v>
      </c>
      <c r="J3048" s="52">
        <v>32.58</v>
      </c>
    </row>
    <row r="3049" spans="1:10" x14ac:dyDescent="0.15">
      <c r="A3049" s="1">
        <v>43090</v>
      </c>
      <c r="B3049" s="24" t="s">
        <v>77</v>
      </c>
      <c r="C3049" s="27">
        <v>0.91468749999999999</v>
      </c>
      <c r="D3049" s="25" t="s">
        <v>50</v>
      </c>
      <c r="E3049" s="25" t="s">
        <v>49</v>
      </c>
      <c r="F3049" s="52">
        <v>1</v>
      </c>
      <c r="G3049" s="52">
        <v>543</v>
      </c>
      <c r="H3049" s="53">
        <f t="shared" si="94"/>
        <v>543</v>
      </c>
      <c r="I3049" s="1">
        <f t="shared" si="95"/>
        <v>43089</v>
      </c>
      <c r="J3049" s="52">
        <v>8.1449999999999996</v>
      </c>
    </row>
    <row r="3050" spans="1:10" x14ac:dyDescent="0.15">
      <c r="A3050" s="1">
        <v>43090</v>
      </c>
      <c r="B3050" s="24" t="s">
        <v>77</v>
      </c>
      <c r="C3050" s="27">
        <v>0.95008101851851856</v>
      </c>
      <c r="D3050" s="25" t="s">
        <v>50</v>
      </c>
      <c r="E3050" s="25" t="s">
        <v>49</v>
      </c>
      <c r="F3050" s="52">
        <v>3</v>
      </c>
      <c r="G3050" s="52">
        <v>549.5</v>
      </c>
      <c r="H3050" s="53">
        <f t="shared" si="94"/>
        <v>1648.5</v>
      </c>
      <c r="I3050" s="1">
        <f t="shared" si="95"/>
        <v>43089</v>
      </c>
      <c r="J3050" s="52">
        <v>24.727499999999999</v>
      </c>
    </row>
    <row r="3051" spans="1:10" x14ac:dyDescent="0.15">
      <c r="A3051" s="1">
        <v>43090</v>
      </c>
      <c r="B3051" s="24" t="s">
        <v>77</v>
      </c>
      <c r="C3051" s="27">
        <v>0.95008101851851856</v>
      </c>
      <c r="D3051" s="25" t="s">
        <v>50</v>
      </c>
      <c r="E3051" s="25" t="s">
        <v>49</v>
      </c>
      <c r="F3051" s="52">
        <v>1</v>
      </c>
      <c r="G3051" s="52">
        <v>549.5</v>
      </c>
      <c r="H3051" s="53">
        <f t="shared" si="94"/>
        <v>549.5</v>
      </c>
      <c r="I3051" s="1">
        <f t="shared" si="95"/>
        <v>43089</v>
      </c>
      <c r="J3051" s="52">
        <v>8.2424999999999997</v>
      </c>
    </row>
    <row r="3052" spans="1:10" x14ac:dyDescent="0.15">
      <c r="A3052" s="1">
        <v>43090</v>
      </c>
      <c r="B3052" s="24" t="s">
        <v>77</v>
      </c>
      <c r="C3052" s="27">
        <v>0.95008101851851856</v>
      </c>
      <c r="D3052" s="25" t="s">
        <v>50</v>
      </c>
      <c r="E3052" s="25" t="s">
        <v>49</v>
      </c>
      <c r="F3052" s="52">
        <v>1</v>
      </c>
      <c r="G3052" s="52">
        <v>549.5</v>
      </c>
      <c r="H3052" s="53">
        <f t="shared" si="94"/>
        <v>549.5</v>
      </c>
      <c r="I3052" s="1">
        <f t="shared" si="95"/>
        <v>43089</v>
      </c>
      <c r="J3052" s="52">
        <v>8.2424999999999997</v>
      </c>
    </row>
    <row r="3053" spans="1:10" x14ac:dyDescent="0.15">
      <c r="A3053" s="1">
        <v>43090</v>
      </c>
      <c r="B3053" s="24" t="s">
        <v>77</v>
      </c>
      <c r="C3053" s="27">
        <v>0.95010416666666664</v>
      </c>
      <c r="D3053" s="25" t="s">
        <v>50</v>
      </c>
      <c r="E3053" s="25" t="s">
        <v>49</v>
      </c>
      <c r="F3053" s="52">
        <v>1</v>
      </c>
      <c r="G3053" s="52">
        <v>549.5</v>
      </c>
      <c r="H3053" s="53">
        <f t="shared" si="94"/>
        <v>549.5</v>
      </c>
      <c r="I3053" s="1">
        <f t="shared" si="95"/>
        <v>43089</v>
      </c>
      <c r="J3053" s="52">
        <v>8.2424999999999997</v>
      </c>
    </row>
    <row r="3054" spans="1:10" x14ac:dyDescent="0.15">
      <c r="A3054" s="1">
        <v>43090</v>
      </c>
      <c r="B3054" s="24" t="s">
        <v>77</v>
      </c>
      <c r="C3054" s="27">
        <v>0.95010416666666664</v>
      </c>
      <c r="D3054" s="25" t="s">
        <v>50</v>
      </c>
      <c r="E3054" s="25" t="s">
        <v>49</v>
      </c>
      <c r="F3054" s="52">
        <v>1</v>
      </c>
      <c r="G3054" s="52">
        <v>549.5</v>
      </c>
      <c r="H3054" s="53">
        <f t="shared" si="94"/>
        <v>549.5</v>
      </c>
      <c r="I3054" s="1">
        <f t="shared" si="95"/>
        <v>43089</v>
      </c>
      <c r="J3054" s="52">
        <v>8.2424999999999997</v>
      </c>
    </row>
    <row r="3055" spans="1:10" x14ac:dyDescent="0.15">
      <c r="A3055" s="1">
        <v>43090</v>
      </c>
      <c r="B3055" s="24" t="s">
        <v>77</v>
      </c>
      <c r="C3055" s="27">
        <v>0.95010416666666664</v>
      </c>
      <c r="D3055" s="25" t="s">
        <v>50</v>
      </c>
      <c r="E3055" s="25" t="s">
        <v>49</v>
      </c>
      <c r="F3055" s="52">
        <v>1</v>
      </c>
      <c r="G3055" s="52">
        <v>549.5</v>
      </c>
      <c r="H3055" s="53">
        <f t="shared" si="94"/>
        <v>549.5</v>
      </c>
      <c r="I3055" s="1">
        <f t="shared" si="95"/>
        <v>43089</v>
      </c>
      <c r="J3055" s="52">
        <v>8.2424999999999997</v>
      </c>
    </row>
    <row r="3056" spans="1:10" x14ac:dyDescent="0.15">
      <c r="A3056" s="1">
        <v>43090</v>
      </c>
      <c r="B3056" s="24" t="s">
        <v>77</v>
      </c>
      <c r="C3056" s="27">
        <v>0.95010416666666664</v>
      </c>
      <c r="D3056" s="25" t="s">
        <v>50</v>
      </c>
      <c r="E3056" s="25" t="s">
        <v>49</v>
      </c>
      <c r="F3056" s="52">
        <v>2</v>
      </c>
      <c r="G3056" s="52">
        <v>549.5</v>
      </c>
      <c r="H3056" s="53">
        <f t="shared" si="94"/>
        <v>1099</v>
      </c>
      <c r="I3056" s="1">
        <f t="shared" si="95"/>
        <v>43089</v>
      </c>
      <c r="J3056" s="52">
        <v>16.484999999999999</v>
      </c>
    </row>
    <row r="3057" spans="1:10" x14ac:dyDescent="0.15">
      <c r="A3057" s="1">
        <v>43090</v>
      </c>
      <c r="B3057" s="24" t="s">
        <v>77</v>
      </c>
      <c r="C3057" s="27">
        <v>0.95060185185185186</v>
      </c>
      <c r="D3057" s="25" t="s">
        <v>50</v>
      </c>
      <c r="E3057" s="25" t="s">
        <v>49</v>
      </c>
      <c r="F3057" s="52">
        <v>5</v>
      </c>
      <c r="G3057" s="52">
        <v>547</v>
      </c>
      <c r="H3057" s="53">
        <f t="shared" si="94"/>
        <v>2735</v>
      </c>
      <c r="I3057" s="1">
        <f t="shared" si="95"/>
        <v>43089</v>
      </c>
      <c r="J3057" s="52">
        <v>41.024999999999999</v>
      </c>
    </row>
    <row r="3058" spans="1:10" x14ac:dyDescent="0.15">
      <c r="A3058" s="1">
        <v>43090</v>
      </c>
      <c r="B3058" s="24" t="s">
        <v>77</v>
      </c>
      <c r="C3058" s="27">
        <v>0.95813657407407404</v>
      </c>
      <c r="D3058" s="25" t="s">
        <v>48</v>
      </c>
      <c r="E3058" s="25" t="s">
        <v>47</v>
      </c>
      <c r="F3058" s="52">
        <v>4</v>
      </c>
      <c r="G3058" s="52">
        <v>544</v>
      </c>
      <c r="H3058" s="53">
        <f t="shared" si="94"/>
        <v>2176</v>
      </c>
      <c r="I3058" s="1">
        <f t="shared" si="95"/>
        <v>43089</v>
      </c>
      <c r="J3058" s="52">
        <v>15.667199999999999</v>
      </c>
    </row>
    <row r="3059" spans="1:10" x14ac:dyDescent="0.15">
      <c r="A3059" s="1">
        <v>43090</v>
      </c>
      <c r="B3059" s="24" t="s">
        <v>77</v>
      </c>
      <c r="C3059" s="27">
        <v>0.95819444444444446</v>
      </c>
      <c r="D3059" s="25" t="s">
        <v>48</v>
      </c>
      <c r="E3059" s="25" t="s">
        <v>47</v>
      </c>
      <c r="F3059" s="52">
        <v>4</v>
      </c>
      <c r="G3059" s="52">
        <v>543.5</v>
      </c>
      <c r="H3059" s="53">
        <f t="shared" si="94"/>
        <v>2174</v>
      </c>
      <c r="I3059" s="1">
        <f t="shared" si="95"/>
        <v>43089</v>
      </c>
      <c r="J3059" s="52">
        <v>15.652799999999999</v>
      </c>
    </row>
    <row r="3060" spans="1:10" x14ac:dyDescent="0.15">
      <c r="A3060" s="1">
        <v>43090</v>
      </c>
      <c r="B3060" s="24" t="s">
        <v>77</v>
      </c>
      <c r="C3060" s="27">
        <v>0.95928240740740733</v>
      </c>
      <c r="D3060" s="25" t="s">
        <v>48</v>
      </c>
      <c r="E3060" s="25" t="s">
        <v>47</v>
      </c>
      <c r="F3060" s="52">
        <v>4</v>
      </c>
      <c r="G3060" s="52">
        <v>542.5</v>
      </c>
      <c r="H3060" s="53">
        <f t="shared" si="94"/>
        <v>2170</v>
      </c>
      <c r="I3060" s="1">
        <f t="shared" si="95"/>
        <v>43089</v>
      </c>
      <c r="J3060" s="52">
        <v>15.624000000000001</v>
      </c>
    </row>
    <row r="3061" spans="1:10" x14ac:dyDescent="0.15">
      <c r="A3061" s="1">
        <v>43090</v>
      </c>
      <c r="B3061" s="24" t="s">
        <v>77</v>
      </c>
      <c r="C3061" s="27">
        <v>0.96064814814814825</v>
      </c>
      <c r="D3061" s="25" t="s">
        <v>48</v>
      </c>
      <c r="E3061" s="25" t="s">
        <v>47</v>
      </c>
      <c r="F3061" s="52">
        <v>2</v>
      </c>
      <c r="G3061" s="52">
        <v>541</v>
      </c>
      <c r="H3061" s="53">
        <f t="shared" si="94"/>
        <v>1082</v>
      </c>
      <c r="I3061" s="1">
        <f t="shared" si="95"/>
        <v>43089</v>
      </c>
      <c r="J3061" s="52">
        <v>7.7904</v>
      </c>
    </row>
    <row r="3062" spans="1:10" x14ac:dyDescent="0.15">
      <c r="A3062" s="1">
        <v>43090</v>
      </c>
      <c r="B3062" s="24" t="s">
        <v>77</v>
      </c>
      <c r="C3062" s="27">
        <v>0.96064814814814825</v>
      </c>
      <c r="D3062" s="25" t="s">
        <v>48</v>
      </c>
      <c r="E3062" s="25" t="s">
        <v>47</v>
      </c>
      <c r="F3062" s="52">
        <v>1</v>
      </c>
      <c r="G3062" s="52">
        <v>541</v>
      </c>
      <c r="H3062" s="53">
        <f t="shared" si="94"/>
        <v>541</v>
      </c>
      <c r="I3062" s="1">
        <f t="shared" si="95"/>
        <v>43089</v>
      </c>
      <c r="J3062" s="52">
        <v>3.8952</v>
      </c>
    </row>
    <row r="3063" spans="1:10" x14ac:dyDescent="0.15">
      <c r="A3063" s="1">
        <v>43090</v>
      </c>
      <c r="B3063" s="24" t="s">
        <v>77</v>
      </c>
      <c r="C3063" s="27">
        <v>0.96064814814814825</v>
      </c>
      <c r="D3063" s="25" t="s">
        <v>48</v>
      </c>
      <c r="E3063" s="25" t="s">
        <v>47</v>
      </c>
      <c r="F3063" s="52">
        <v>1</v>
      </c>
      <c r="G3063" s="52">
        <v>541</v>
      </c>
      <c r="H3063" s="53">
        <f t="shared" si="94"/>
        <v>541</v>
      </c>
      <c r="I3063" s="1">
        <f t="shared" si="95"/>
        <v>43089</v>
      </c>
      <c r="J3063" s="52">
        <v>3.8952</v>
      </c>
    </row>
    <row r="3064" spans="1:10" x14ac:dyDescent="0.15">
      <c r="A3064" s="1">
        <v>43090</v>
      </c>
      <c r="B3064" s="24" t="s">
        <v>77</v>
      </c>
      <c r="C3064" s="27">
        <v>0.96070601851851845</v>
      </c>
      <c r="D3064" s="25" t="s">
        <v>48</v>
      </c>
      <c r="E3064" s="25" t="s">
        <v>47</v>
      </c>
      <c r="F3064" s="52">
        <v>1</v>
      </c>
      <c r="G3064" s="52">
        <v>540.5</v>
      </c>
      <c r="H3064" s="53">
        <f t="shared" si="94"/>
        <v>540.5</v>
      </c>
      <c r="I3064" s="1">
        <f t="shared" si="95"/>
        <v>43089</v>
      </c>
      <c r="J3064" s="52">
        <v>3.8915999999999999</v>
      </c>
    </row>
    <row r="3065" spans="1:10" x14ac:dyDescent="0.15">
      <c r="A3065" s="1">
        <v>43090</v>
      </c>
      <c r="B3065" s="24" t="s">
        <v>77</v>
      </c>
      <c r="C3065" s="27">
        <v>0.96070601851851845</v>
      </c>
      <c r="D3065" s="25" t="s">
        <v>48</v>
      </c>
      <c r="E3065" s="25" t="s">
        <v>47</v>
      </c>
      <c r="F3065" s="52">
        <v>1</v>
      </c>
      <c r="G3065" s="52">
        <v>540.5</v>
      </c>
      <c r="H3065" s="53">
        <f t="shared" si="94"/>
        <v>540.5</v>
      </c>
      <c r="I3065" s="1">
        <f t="shared" si="95"/>
        <v>43089</v>
      </c>
      <c r="J3065" s="52">
        <v>3.8915999999999999</v>
      </c>
    </row>
    <row r="3066" spans="1:10" x14ac:dyDescent="0.15">
      <c r="A3066" s="1">
        <v>43090</v>
      </c>
      <c r="B3066" s="24" t="s">
        <v>77</v>
      </c>
      <c r="C3066" s="27">
        <v>0.96070601851851845</v>
      </c>
      <c r="D3066" s="25" t="s">
        <v>48</v>
      </c>
      <c r="E3066" s="25" t="s">
        <v>47</v>
      </c>
      <c r="F3066" s="52">
        <v>2</v>
      </c>
      <c r="G3066" s="52">
        <v>540.5</v>
      </c>
      <c r="H3066" s="53">
        <f t="shared" si="94"/>
        <v>1081</v>
      </c>
      <c r="I3066" s="1">
        <f t="shared" si="95"/>
        <v>43089</v>
      </c>
      <c r="J3066" s="52">
        <v>7.7831999999999999</v>
      </c>
    </row>
    <row r="3067" spans="1:10" x14ac:dyDescent="0.15">
      <c r="A3067" s="1">
        <v>43090</v>
      </c>
      <c r="B3067" s="24" t="s">
        <v>77</v>
      </c>
      <c r="C3067" s="27">
        <v>0.96087962962962958</v>
      </c>
      <c r="D3067" s="25" t="s">
        <v>48</v>
      </c>
      <c r="E3067" s="25" t="s">
        <v>47</v>
      </c>
      <c r="F3067" s="52">
        <v>3</v>
      </c>
      <c r="G3067" s="52">
        <v>539.5</v>
      </c>
      <c r="H3067" s="53">
        <f t="shared" si="94"/>
        <v>1618.5</v>
      </c>
      <c r="I3067" s="1">
        <f t="shared" si="95"/>
        <v>43089</v>
      </c>
      <c r="J3067" s="52">
        <v>11.6532</v>
      </c>
    </row>
    <row r="3068" spans="1:10" x14ac:dyDescent="0.15">
      <c r="A3068" s="1">
        <v>43090</v>
      </c>
      <c r="B3068" s="24" t="s">
        <v>77</v>
      </c>
      <c r="C3068" s="27">
        <v>0.96087962962962958</v>
      </c>
      <c r="D3068" s="25" t="s">
        <v>48</v>
      </c>
      <c r="E3068" s="25" t="s">
        <v>47</v>
      </c>
      <c r="F3068" s="52">
        <v>1</v>
      </c>
      <c r="G3068" s="52">
        <v>539.5</v>
      </c>
      <c r="H3068" s="53">
        <f t="shared" si="94"/>
        <v>539.5</v>
      </c>
      <c r="I3068" s="1">
        <f t="shared" si="95"/>
        <v>43089</v>
      </c>
      <c r="J3068" s="52">
        <v>3.8843999999999999</v>
      </c>
    </row>
    <row r="3069" spans="1:10" x14ac:dyDescent="0.15">
      <c r="A3069" s="1">
        <v>43090</v>
      </c>
      <c r="B3069" s="24" t="s">
        <v>77</v>
      </c>
      <c r="C3069" s="27">
        <v>0.96202546296296287</v>
      </c>
      <c r="D3069" s="25" t="s">
        <v>48</v>
      </c>
      <c r="E3069" s="25" t="s">
        <v>47</v>
      </c>
      <c r="F3069" s="52">
        <v>4</v>
      </c>
      <c r="G3069" s="52">
        <v>538.5</v>
      </c>
      <c r="H3069" s="53">
        <f t="shared" si="94"/>
        <v>2154</v>
      </c>
      <c r="I3069" s="1">
        <f t="shared" si="95"/>
        <v>43089</v>
      </c>
      <c r="J3069" s="52">
        <v>15.508800000000001</v>
      </c>
    </row>
    <row r="3070" spans="1:10" x14ac:dyDescent="0.15">
      <c r="A3070" s="1">
        <v>43090</v>
      </c>
      <c r="B3070" s="24" t="s">
        <v>77</v>
      </c>
      <c r="C3070" s="27">
        <v>0.96210648148148159</v>
      </c>
      <c r="D3070" s="25" t="s">
        <v>48</v>
      </c>
      <c r="E3070" s="25" t="s">
        <v>47</v>
      </c>
      <c r="F3070" s="52">
        <v>4</v>
      </c>
      <c r="G3070" s="52">
        <v>537</v>
      </c>
      <c r="H3070" s="53">
        <f t="shared" si="94"/>
        <v>2148</v>
      </c>
      <c r="I3070" s="1">
        <f t="shared" si="95"/>
        <v>43089</v>
      </c>
      <c r="J3070" s="52">
        <v>15.4656</v>
      </c>
    </row>
    <row r="3071" spans="1:10" x14ac:dyDescent="0.15">
      <c r="A3071" s="1">
        <v>43090</v>
      </c>
      <c r="B3071" s="24" t="s">
        <v>77</v>
      </c>
      <c r="C3071" s="27">
        <v>0.9630439814814814</v>
      </c>
      <c r="D3071" s="25" t="s">
        <v>48</v>
      </c>
      <c r="E3071" s="25" t="s">
        <v>47</v>
      </c>
      <c r="F3071" s="52">
        <v>1</v>
      </c>
      <c r="G3071" s="52">
        <v>536</v>
      </c>
      <c r="H3071" s="53">
        <f t="shared" si="94"/>
        <v>536</v>
      </c>
      <c r="I3071" s="1">
        <f t="shared" si="95"/>
        <v>43089</v>
      </c>
      <c r="J3071" s="52">
        <v>3.8592</v>
      </c>
    </row>
    <row r="3072" spans="1:10" x14ac:dyDescent="0.15">
      <c r="A3072" s="1">
        <v>43090</v>
      </c>
      <c r="B3072" s="24" t="s">
        <v>77</v>
      </c>
      <c r="C3072" s="27">
        <v>0.9630439814814814</v>
      </c>
      <c r="D3072" s="25" t="s">
        <v>48</v>
      </c>
      <c r="E3072" s="25" t="s">
        <v>47</v>
      </c>
      <c r="F3072" s="52">
        <v>3</v>
      </c>
      <c r="G3072" s="52">
        <v>536</v>
      </c>
      <c r="H3072" s="53">
        <f t="shared" si="94"/>
        <v>1608</v>
      </c>
      <c r="I3072" s="1">
        <f t="shared" si="95"/>
        <v>43089</v>
      </c>
      <c r="J3072" s="52">
        <v>11.5776</v>
      </c>
    </row>
    <row r="3073" spans="1:10" x14ac:dyDescent="0.15">
      <c r="A3073" s="1">
        <v>43090</v>
      </c>
      <c r="B3073" s="24" t="s">
        <v>77</v>
      </c>
      <c r="C3073" s="27">
        <v>0.96307870370370363</v>
      </c>
      <c r="D3073" s="25" t="s">
        <v>48</v>
      </c>
      <c r="E3073" s="25" t="s">
        <v>47</v>
      </c>
      <c r="F3073" s="52">
        <v>4</v>
      </c>
      <c r="G3073" s="52">
        <v>535.5</v>
      </c>
      <c r="H3073" s="53">
        <f t="shared" si="94"/>
        <v>2142</v>
      </c>
      <c r="I3073" s="1">
        <f t="shared" si="95"/>
        <v>43089</v>
      </c>
      <c r="J3073" s="52">
        <v>15.4224</v>
      </c>
    </row>
    <row r="3074" spans="1:10" x14ac:dyDescent="0.15">
      <c r="A3074" s="1">
        <v>43090</v>
      </c>
      <c r="B3074" s="24" t="s">
        <v>77</v>
      </c>
      <c r="C3074" s="27">
        <v>0.96350694444444451</v>
      </c>
      <c r="D3074" s="25" t="s">
        <v>48</v>
      </c>
      <c r="E3074" s="25" t="s">
        <v>47</v>
      </c>
      <c r="F3074" s="52">
        <v>4</v>
      </c>
      <c r="G3074" s="52">
        <v>534</v>
      </c>
      <c r="H3074" s="53">
        <f t="shared" ref="H3074:H3137" si="96">G3074*F3074</f>
        <v>2136</v>
      </c>
      <c r="I3074" s="1">
        <f t="shared" ref="I3074:I3137" si="97">IF(C3074&gt;0.7046875,WORKDAY(A3074,-1),A3074)</f>
        <v>43089</v>
      </c>
      <c r="J3074" s="52">
        <v>15.379200000000001</v>
      </c>
    </row>
    <row r="3075" spans="1:10" x14ac:dyDescent="0.15">
      <c r="A3075" s="1">
        <v>43090</v>
      </c>
      <c r="B3075" s="24" t="s">
        <v>77</v>
      </c>
      <c r="C3075" s="27">
        <v>0.96496527777777785</v>
      </c>
      <c r="D3075" s="25" t="s">
        <v>48</v>
      </c>
      <c r="E3075" s="25" t="s">
        <v>47</v>
      </c>
      <c r="F3075" s="52">
        <v>1</v>
      </c>
      <c r="G3075" s="52">
        <v>532.5</v>
      </c>
      <c r="H3075" s="53">
        <f t="shared" si="96"/>
        <v>532.5</v>
      </c>
      <c r="I3075" s="1">
        <f t="shared" si="97"/>
        <v>43089</v>
      </c>
      <c r="J3075" s="52">
        <v>3.8340000000000001</v>
      </c>
    </row>
    <row r="3076" spans="1:10" x14ac:dyDescent="0.15">
      <c r="A3076" s="1">
        <v>43090</v>
      </c>
      <c r="B3076" s="24" t="s">
        <v>77</v>
      </c>
      <c r="C3076" s="27">
        <v>0.96496527777777785</v>
      </c>
      <c r="D3076" s="25" t="s">
        <v>48</v>
      </c>
      <c r="E3076" s="25" t="s">
        <v>47</v>
      </c>
      <c r="F3076" s="52">
        <v>3</v>
      </c>
      <c r="G3076" s="52">
        <v>532.5</v>
      </c>
      <c r="H3076" s="53">
        <f t="shared" si="96"/>
        <v>1597.5</v>
      </c>
      <c r="I3076" s="1">
        <f t="shared" si="97"/>
        <v>43089</v>
      </c>
      <c r="J3076" s="52">
        <v>11.502000000000001</v>
      </c>
    </row>
    <row r="3077" spans="1:10" x14ac:dyDescent="0.15">
      <c r="A3077" s="1">
        <v>43090</v>
      </c>
      <c r="B3077" s="24" t="s">
        <v>77</v>
      </c>
      <c r="C3077" s="27">
        <v>0.96978009259259268</v>
      </c>
      <c r="D3077" s="25" t="s">
        <v>48</v>
      </c>
      <c r="E3077" s="25" t="s">
        <v>47</v>
      </c>
      <c r="F3077" s="52">
        <v>4</v>
      </c>
      <c r="G3077" s="52">
        <v>531.5</v>
      </c>
      <c r="H3077" s="53">
        <f t="shared" si="96"/>
        <v>2126</v>
      </c>
      <c r="I3077" s="1">
        <f t="shared" si="97"/>
        <v>43089</v>
      </c>
      <c r="J3077" s="52">
        <v>15.3072</v>
      </c>
    </row>
    <row r="3078" spans="1:10" x14ac:dyDescent="0.15">
      <c r="A3078" s="1">
        <v>43090</v>
      </c>
      <c r="B3078" s="24" t="s">
        <v>77</v>
      </c>
      <c r="C3078" s="27">
        <v>0.96982638888888895</v>
      </c>
      <c r="D3078" s="25" t="s">
        <v>48</v>
      </c>
      <c r="E3078" s="25" t="s">
        <v>47</v>
      </c>
      <c r="F3078" s="52">
        <v>4</v>
      </c>
      <c r="G3078" s="52">
        <v>530</v>
      </c>
      <c r="H3078" s="53">
        <f t="shared" si="96"/>
        <v>2120</v>
      </c>
      <c r="I3078" s="1">
        <f t="shared" si="97"/>
        <v>43089</v>
      </c>
      <c r="J3078" s="52">
        <v>15.263999999999999</v>
      </c>
    </row>
    <row r="3079" spans="1:10" x14ac:dyDescent="0.15">
      <c r="A3079" s="1">
        <v>43090</v>
      </c>
      <c r="B3079" s="24" t="s">
        <v>77</v>
      </c>
      <c r="C3079" s="27">
        <v>0.97109953703703711</v>
      </c>
      <c r="D3079" s="25" t="s">
        <v>48</v>
      </c>
      <c r="E3079" s="25" t="s">
        <v>47</v>
      </c>
      <c r="F3079" s="52">
        <v>4</v>
      </c>
      <c r="G3079" s="52">
        <v>528</v>
      </c>
      <c r="H3079" s="53">
        <f t="shared" si="96"/>
        <v>2112</v>
      </c>
      <c r="I3079" s="1">
        <f t="shared" si="97"/>
        <v>43089</v>
      </c>
      <c r="J3079" s="52">
        <v>15.2064</v>
      </c>
    </row>
    <row r="3080" spans="1:10" x14ac:dyDescent="0.15">
      <c r="A3080" s="1">
        <v>43090</v>
      </c>
      <c r="B3080" s="24" t="s">
        <v>77</v>
      </c>
      <c r="C3080" s="27">
        <v>0.45320601851851849</v>
      </c>
      <c r="D3080" s="25" t="s">
        <v>48</v>
      </c>
      <c r="E3080" s="25" t="s">
        <v>47</v>
      </c>
      <c r="F3080" s="52">
        <v>4</v>
      </c>
      <c r="G3080" s="52">
        <v>529.5</v>
      </c>
      <c r="H3080" s="53">
        <f t="shared" si="96"/>
        <v>2118</v>
      </c>
      <c r="I3080" s="1">
        <f t="shared" si="97"/>
        <v>43090</v>
      </c>
      <c r="J3080" s="52">
        <v>15.249599999999999</v>
      </c>
    </row>
    <row r="3081" spans="1:10" x14ac:dyDescent="0.15">
      <c r="A3081" s="1">
        <v>43090</v>
      </c>
      <c r="B3081" s="24" t="s">
        <v>77</v>
      </c>
      <c r="C3081" s="27">
        <v>0.46547453703703701</v>
      </c>
      <c r="D3081" s="25" t="s">
        <v>48</v>
      </c>
      <c r="E3081" s="25" t="s">
        <v>47</v>
      </c>
      <c r="F3081" s="52">
        <v>4</v>
      </c>
      <c r="G3081" s="52">
        <v>527.5</v>
      </c>
      <c r="H3081" s="53">
        <f t="shared" si="96"/>
        <v>2110</v>
      </c>
      <c r="I3081" s="1">
        <f t="shared" si="97"/>
        <v>43090</v>
      </c>
      <c r="J3081" s="52">
        <v>15.192</v>
      </c>
    </row>
    <row r="3082" spans="1:10" x14ac:dyDescent="0.15">
      <c r="A3082" s="1">
        <v>43090</v>
      </c>
      <c r="B3082" s="24" t="s">
        <v>77</v>
      </c>
      <c r="C3082" s="27">
        <v>0.60846064814814815</v>
      </c>
      <c r="D3082" s="25" t="s">
        <v>50</v>
      </c>
      <c r="E3082" s="25" t="s">
        <v>49</v>
      </c>
      <c r="F3082" s="52">
        <v>4</v>
      </c>
      <c r="G3082" s="52">
        <v>535</v>
      </c>
      <c r="H3082" s="53">
        <f t="shared" si="96"/>
        <v>2140</v>
      </c>
      <c r="I3082" s="1">
        <f t="shared" si="97"/>
        <v>43090</v>
      </c>
      <c r="J3082" s="52">
        <v>32.1</v>
      </c>
    </row>
    <row r="3083" spans="1:10" x14ac:dyDescent="0.15">
      <c r="A3083" s="1">
        <v>43090</v>
      </c>
      <c r="B3083" s="24" t="s">
        <v>77</v>
      </c>
      <c r="C3083" s="27">
        <v>0.61771990740740745</v>
      </c>
      <c r="D3083" s="25" t="s">
        <v>50</v>
      </c>
      <c r="E3083" s="25" t="s">
        <v>49</v>
      </c>
      <c r="F3083" s="52">
        <v>3</v>
      </c>
      <c r="G3083" s="52">
        <v>536</v>
      </c>
      <c r="H3083" s="53">
        <f t="shared" si="96"/>
        <v>1608</v>
      </c>
      <c r="I3083" s="1">
        <f t="shared" si="97"/>
        <v>43090</v>
      </c>
      <c r="J3083" s="52">
        <v>24.12</v>
      </c>
    </row>
    <row r="3084" spans="1:10" x14ac:dyDescent="0.15">
      <c r="A3084" s="1">
        <v>43090</v>
      </c>
      <c r="B3084" s="24" t="s">
        <v>71</v>
      </c>
      <c r="C3084" s="27">
        <v>0.61771990740740745</v>
      </c>
      <c r="D3084" s="25" t="s">
        <v>48</v>
      </c>
      <c r="E3084" s="25" t="s">
        <v>49</v>
      </c>
      <c r="F3084" s="52">
        <v>4</v>
      </c>
      <c r="G3084" s="52">
        <v>5682</v>
      </c>
      <c r="H3084" s="53">
        <f t="shared" si="96"/>
        <v>22728</v>
      </c>
      <c r="I3084" s="1">
        <f t="shared" si="97"/>
        <v>43090</v>
      </c>
      <c r="J3084" s="52">
        <v>11</v>
      </c>
    </row>
    <row r="3085" spans="1:10" x14ac:dyDescent="0.15">
      <c r="A3085" s="1">
        <v>43090</v>
      </c>
      <c r="B3085" s="24" t="s">
        <v>71</v>
      </c>
      <c r="C3085" s="27">
        <v>0.61773148148148149</v>
      </c>
      <c r="D3085" s="25" t="s">
        <v>48</v>
      </c>
      <c r="E3085" s="25" t="s">
        <v>49</v>
      </c>
      <c r="F3085" s="52">
        <v>4</v>
      </c>
      <c r="G3085" s="52">
        <v>5684</v>
      </c>
      <c r="H3085" s="53">
        <f t="shared" si="96"/>
        <v>22736</v>
      </c>
      <c r="I3085" s="1">
        <f t="shared" si="97"/>
        <v>43090</v>
      </c>
      <c r="J3085" s="52">
        <v>11</v>
      </c>
    </row>
    <row r="3086" spans="1:10" x14ac:dyDescent="0.15">
      <c r="A3086" s="1">
        <v>43090</v>
      </c>
      <c r="B3086" s="24" t="s">
        <v>77</v>
      </c>
      <c r="C3086" s="27">
        <v>0.61773148148148149</v>
      </c>
      <c r="D3086" s="25" t="s">
        <v>50</v>
      </c>
      <c r="E3086" s="25" t="s">
        <v>49</v>
      </c>
      <c r="F3086" s="52">
        <v>2</v>
      </c>
      <c r="G3086" s="52">
        <v>535.5</v>
      </c>
      <c r="H3086" s="53">
        <f t="shared" si="96"/>
        <v>1071</v>
      </c>
      <c r="I3086" s="1">
        <f t="shared" si="97"/>
        <v>43090</v>
      </c>
      <c r="J3086" s="52">
        <v>16.065000000000001</v>
      </c>
    </row>
    <row r="3087" spans="1:10" x14ac:dyDescent="0.15">
      <c r="A3087" s="1">
        <v>43090</v>
      </c>
      <c r="B3087" s="24" t="s">
        <v>77</v>
      </c>
      <c r="C3087" s="27">
        <v>0.61774305555555553</v>
      </c>
      <c r="D3087" s="25" t="s">
        <v>48</v>
      </c>
      <c r="E3087" s="25" t="s">
        <v>47</v>
      </c>
      <c r="F3087" s="52">
        <v>2</v>
      </c>
      <c r="G3087" s="52">
        <v>535</v>
      </c>
      <c r="H3087" s="53">
        <f t="shared" si="96"/>
        <v>1070</v>
      </c>
      <c r="I3087" s="1">
        <f t="shared" si="97"/>
        <v>43090</v>
      </c>
      <c r="J3087" s="52">
        <v>7.7039999999999997</v>
      </c>
    </row>
    <row r="3088" spans="1:10" x14ac:dyDescent="0.15">
      <c r="A3088" s="1">
        <v>43090</v>
      </c>
      <c r="B3088" s="24" t="s">
        <v>71</v>
      </c>
      <c r="C3088" s="27">
        <v>0.61774305555555553</v>
      </c>
      <c r="D3088" s="25" t="s">
        <v>48</v>
      </c>
      <c r="E3088" s="25" t="s">
        <v>49</v>
      </c>
      <c r="F3088" s="52">
        <v>4</v>
      </c>
      <c r="G3088" s="52">
        <v>5684</v>
      </c>
      <c r="H3088" s="53">
        <f t="shared" si="96"/>
        <v>22736</v>
      </c>
      <c r="I3088" s="1">
        <f t="shared" si="97"/>
        <v>43090</v>
      </c>
      <c r="J3088" s="52">
        <v>11</v>
      </c>
    </row>
    <row r="3089" spans="1:10" x14ac:dyDescent="0.15">
      <c r="A3089" s="1">
        <v>43090</v>
      </c>
      <c r="B3089" s="24" t="s">
        <v>71</v>
      </c>
      <c r="C3089" s="27">
        <v>0.61775462962962957</v>
      </c>
      <c r="D3089" s="25" t="s">
        <v>48</v>
      </c>
      <c r="E3089" s="25" t="s">
        <v>49</v>
      </c>
      <c r="F3089" s="52">
        <v>4</v>
      </c>
      <c r="G3089" s="52">
        <v>5684</v>
      </c>
      <c r="H3089" s="53">
        <f t="shared" si="96"/>
        <v>22736</v>
      </c>
      <c r="I3089" s="1">
        <f t="shared" si="97"/>
        <v>43090</v>
      </c>
      <c r="J3089" s="52">
        <v>11</v>
      </c>
    </row>
    <row r="3090" spans="1:10" x14ac:dyDescent="0.15">
      <c r="A3090" s="1">
        <v>43090</v>
      </c>
      <c r="B3090" s="24" t="s">
        <v>71</v>
      </c>
      <c r="C3090" s="27">
        <v>0.61776620370370372</v>
      </c>
      <c r="D3090" s="25" t="s">
        <v>48</v>
      </c>
      <c r="E3090" s="25" t="s">
        <v>49</v>
      </c>
      <c r="F3090" s="52">
        <v>4</v>
      </c>
      <c r="G3090" s="52">
        <v>5684</v>
      </c>
      <c r="H3090" s="53">
        <f t="shared" si="96"/>
        <v>22736</v>
      </c>
      <c r="I3090" s="1">
        <f t="shared" si="97"/>
        <v>43090</v>
      </c>
      <c r="J3090" s="52">
        <v>11</v>
      </c>
    </row>
    <row r="3091" spans="1:10" x14ac:dyDescent="0.15">
      <c r="A3091" s="1">
        <v>43090</v>
      </c>
      <c r="B3091" s="24" t="s">
        <v>71</v>
      </c>
      <c r="C3091" s="27">
        <v>0.61777777777777776</v>
      </c>
      <c r="D3091" s="25" t="s">
        <v>48</v>
      </c>
      <c r="E3091" s="25" t="s">
        <v>49</v>
      </c>
      <c r="F3091" s="52">
        <v>2</v>
      </c>
      <c r="G3091" s="52">
        <v>5682</v>
      </c>
      <c r="H3091" s="53">
        <f t="shared" si="96"/>
        <v>11364</v>
      </c>
      <c r="I3091" s="1">
        <f t="shared" si="97"/>
        <v>43090</v>
      </c>
      <c r="J3091" s="52">
        <v>5.5</v>
      </c>
    </row>
    <row r="3092" spans="1:10" x14ac:dyDescent="0.15">
      <c r="A3092" s="1">
        <v>43090</v>
      </c>
      <c r="B3092" s="24" t="s">
        <v>77</v>
      </c>
      <c r="C3092" s="27">
        <v>0.62129629629629635</v>
      </c>
      <c r="D3092" s="25" t="s">
        <v>48</v>
      </c>
      <c r="E3092" s="25" t="s">
        <v>47</v>
      </c>
      <c r="F3092" s="52">
        <v>4</v>
      </c>
      <c r="G3092" s="52">
        <v>532.5</v>
      </c>
      <c r="H3092" s="53">
        <f t="shared" si="96"/>
        <v>2130</v>
      </c>
      <c r="I3092" s="1">
        <f t="shared" si="97"/>
        <v>43090</v>
      </c>
      <c r="J3092" s="52">
        <v>15.336</v>
      </c>
    </row>
    <row r="3093" spans="1:10" x14ac:dyDescent="0.15">
      <c r="A3093" s="1">
        <v>43091</v>
      </c>
      <c r="B3093" s="24" t="s">
        <v>77</v>
      </c>
      <c r="C3093" s="27">
        <v>0.9789699074074073</v>
      </c>
      <c r="D3093" s="25" t="s">
        <v>50</v>
      </c>
      <c r="E3093" s="25" t="s">
        <v>49</v>
      </c>
      <c r="F3093" s="52">
        <v>4</v>
      </c>
      <c r="G3093" s="52">
        <v>537.5</v>
      </c>
      <c r="H3093" s="53">
        <f t="shared" si="96"/>
        <v>2150</v>
      </c>
      <c r="I3093" s="1">
        <f t="shared" si="97"/>
        <v>43090</v>
      </c>
      <c r="J3093" s="52">
        <v>32.25</v>
      </c>
    </row>
    <row r="3094" spans="1:10" x14ac:dyDescent="0.15">
      <c r="A3094" s="1">
        <v>43091</v>
      </c>
      <c r="B3094" s="24" t="s">
        <v>77</v>
      </c>
      <c r="C3094" s="27">
        <v>0.9789930555555556</v>
      </c>
      <c r="D3094" s="25" t="s">
        <v>50</v>
      </c>
      <c r="E3094" s="25" t="s">
        <v>49</v>
      </c>
      <c r="F3094" s="52">
        <v>3</v>
      </c>
      <c r="G3094" s="52">
        <v>538</v>
      </c>
      <c r="H3094" s="53">
        <f t="shared" si="96"/>
        <v>1614</v>
      </c>
      <c r="I3094" s="1">
        <f t="shared" si="97"/>
        <v>43090</v>
      </c>
      <c r="J3094" s="52">
        <v>24.21</v>
      </c>
    </row>
    <row r="3095" spans="1:10" x14ac:dyDescent="0.15">
      <c r="A3095" s="1">
        <v>43091</v>
      </c>
      <c r="B3095" s="24" t="s">
        <v>77</v>
      </c>
      <c r="C3095" s="27">
        <v>0.62307870370370366</v>
      </c>
      <c r="D3095" s="25" t="s">
        <v>48</v>
      </c>
      <c r="E3095" s="25" t="s">
        <v>47</v>
      </c>
      <c r="F3095" s="52">
        <v>4</v>
      </c>
      <c r="G3095" s="52">
        <v>544.5</v>
      </c>
      <c r="H3095" s="53">
        <f t="shared" si="96"/>
        <v>2178</v>
      </c>
      <c r="I3095" s="1">
        <f t="shared" si="97"/>
        <v>43091</v>
      </c>
      <c r="J3095" s="52">
        <v>15.6816</v>
      </c>
    </row>
    <row r="3096" spans="1:10" x14ac:dyDescent="0.15">
      <c r="A3096" s="1">
        <v>43091</v>
      </c>
      <c r="B3096" s="24" t="s">
        <v>71</v>
      </c>
      <c r="C3096" s="27">
        <v>0.62307870370370366</v>
      </c>
      <c r="D3096" s="25" t="s">
        <v>48</v>
      </c>
      <c r="E3096" s="25" t="s">
        <v>49</v>
      </c>
      <c r="F3096" s="52">
        <v>4</v>
      </c>
      <c r="G3096" s="52">
        <v>5622</v>
      </c>
      <c r="H3096" s="53">
        <f t="shared" si="96"/>
        <v>22488</v>
      </c>
      <c r="I3096" s="1">
        <f t="shared" si="97"/>
        <v>43091</v>
      </c>
      <c r="J3096" s="52">
        <v>11</v>
      </c>
    </row>
    <row r="3097" spans="1:10" x14ac:dyDescent="0.15">
      <c r="A3097" s="1">
        <v>43091</v>
      </c>
      <c r="B3097" s="24" t="s">
        <v>77</v>
      </c>
      <c r="C3097" s="27">
        <v>0.62309027777777781</v>
      </c>
      <c r="D3097" s="25" t="s">
        <v>48</v>
      </c>
      <c r="E3097" s="25" t="s">
        <v>47</v>
      </c>
      <c r="F3097" s="52">
        <v>4</v>
      </c>
      <c r="G3097" s="52">
        <v>544.5</v>
      </c>
      <c r="H3097" s="53">
        <f t="shared" si="96"/>
        <v>2178</v>
      </c>
      <c r="I3097" s="1">
        <f t="shared" si="97"/>
        <v>43091</v>
      </c>
      <c r="J3097" s="52">
        <v>15.6816</v>
      </c>
    </row>
    <row r="3098" spans="1:10" x14ac:dyDescent="0.15">
      <c r="A3098" s="1">
        <v>43091</v>
      </c>
      <c r="B3098" s="24" t="s">
        <v>71</v>
      </c>
      <c r="C3098" s="27">
        <v>0.62309027777777781</v>
      </c>
      <c r="D3098" s="25" t="s">
        <v>48</v>
      </c>
      <c r="E3098" s="25" t="s">
        <v>49</v>
      </c>
      <c r="F3098" s="52">
        <v>3</v>
      </c>
      <c r="G3098" s="52">
        <v>5622</v>
      </c>
      <c r="H3098" s="53">
        <f t="shared" si="96"/>
        <v>16866</v>
      </c>
      <c r="I3098" s="1">
        <f t="shared" si="97"/>
        <v>43091</v>
      </c>
      <c r="J3098" s="52">
        <v>8.25</v>
      </c>
    </row>
    <row r="3099" spans="1:10" x14ac:dyDescent="0.15">
      <c r="A3099" s="1">
        <v>43091</v>
      </c>
      <c r="B3099" s="24" t="s">
        <v>71</v>
      </c>
      <c r="C3099" s="27">
        <v>0.62309027777777781</v>
      </c>
      <c r="D3099" s="25" t="s">
        <v>48</v>
      </c>
      <c r="E3099" s="25" t="s">
        <v>49</v>
      </c>
      <c r="F3099" s="52">
        <v>1</v>
      </c>
      <c r="G3099" s="52">
        <v>5622</v>
      </c>
      <c r="H3099" s="53">
        <f t="shared" si="96"/>
        <v>5622</v>
      </c>
      <c r="I3099" s="1">
        <f t="shared" si="97"/>
        <v>43091</v>
      </c>
      <c r="J3099" s="52">
        <v>2.75</v>
      </c>
    </row>
    <row r="3100" spans="1:10" x14ac:dyDescent="0.15">
      <c r="A3100" s="1">
        <v>43091</v>
      </c>
      <c r="B3100" s="24" t="s">
        <v>71</v>
      </c>
      <c r="C3100" s="27">
        <v>0.62310185185185185</v>
      </c>
      <c r="D3100" s="25" t="s">
        <v>48</v>
      </c>
      <c r="E3100" s="25" t="s">
        <v>49</v>
      </c>
      <c r="F3100" s="52">
        <v>1</v>
      </c>
      <c r="G3100" s="52">
        <v>5622</v>
      </c>
      <c r="H3100" s="53">
        <f t="shared" si="96"/>
        <v>5622</v>
      </c>
      <c r="I3100" s="1">
        <f t="shared" si="97"/>
        <v>43091</v>
      </c>
      <c r="J3100" s="52">
        <v>2.75</v>
      </c>
    </row>
    <row r="3101" spans="1:10" x14ac:dyDescent="0.15">
      <c r="A3101" s="1">
        <v>43091</v>
      </c>
      <c r="B3101" s="24" t="s">
        <v>71</v>
      </c>
      <c r="C3101" s="27">
        <v>0.62310185185185185</v>
      </c>
      <c r="D3101" s="25" t="s">
        <v>48</v>
      </c>
      <c r="E3101" s="25" t="s">
        <v>49</v>
      </c>
      <c r="F3101" s="52">
        <v>3</v>
      </c>
      <c r="G3101" s="52">
        <v>5622</v>
      </c>
      <c r="H3101" s="53">
        <f t="shared" si="96"/>
        <v>16866</v>
      </c>
      <c r="I3101" s="1">
        <f t="shared" si="97"/>
        <v>43091</v>
      </c>
      <c r="J3101" s="52">
        <v>8.25</v>
      </c>
    </row>
    <row r="3102" spans="1:10" x14ac:dyDescent="0.15">
      <c r="A3102" s="1">
        <v>43091</v>
      </c>
      <c r="B3102" s="24" t="s">
        <v>77</v>
      </c>
      <c r="C3102" s="27">
        <v>0.62310185185185185</v>
      </c>
      <c r="D3102" s="25" t="s">
        <v>48</v>
      </c>
      <c r="E3102" s="25" t="s">
        <v>47</v>
      </c>
      <c r="F3102" s="52">
        <v>1</v>
      </c>
      <c r="G3102" s="52">
        <v>544.5</v>
      </c>
      <c r="H3102" s="53">
        <f t="shared" si="96"/>
        <v>544.5</v>
      </c>
      <c r="I3102" s="1">
        <f t="shared" si="97"/>
        <v>43091</v>
      </c>
      <c r="J3102" s="52">
        <v>3.9203999999999999</v>
      </c>
    </row>
    <row r="3103" spans="1:10" x14ac:dyDescent="0.15">
      <c r="A3103" s="1">
        <v>43091</v>
      </c>
      <c r="B3103" s="24" t="s">
        <v>77</v>
      </c>
      <c r="C3103" s="27">
        <v>0.62310185185185185</v>
      </c>
      <c r="D3103" s="25" t="s">
        <v>48</v>
      </c>
      <c r="E3103" s="25" t="s">
        <v>47</v>
      </c>
      <c r="F3103" s="52">
        <v>3</v>
      </c>
      <c r="G3103" s="52">
        <v>544.5</v>
      </c>
      <c r="H3103" s="53">
        <f t="shared" si="96"/>
        <v>1633.5</v>
      </c>
      <c r="I3103" s="1">
        <f t="shared" si="97"/>
        <v>43091</v>
      </c>
      <c r="J3103" s="52">
        <v>11.761200000000001</v>
      </c>
    </row>
    <row r="3104" spans="1:10" x14ac:dyDescent="0.15">
      <c r="A3104" s="1">
        <v>43091</v>
      </c>
      <c r="B3104" s="24" t="s">
        <v>77</v>
      </c>
      <c r="C3104" s="27">
        <v>0.62311342592592589</v>
      </c>
      <c r="D3104" s="25" t="s">
        <v>48</v>
      </c>
      <c r="E3104" s="25" t="s">
        <v>47</v>
      </c>
      <c r="F3104" s="52">
        <v>4</v>
      </c>
      <c r="G3104" s="52">
        <v>544.5</v>
      </c>
      <c r="H3104" s="53">
        <f t="shared" si="96"/>
        <v>2178</v>
      </c>
      <c r="I3104" s="1">
        <f t="shared" si="97"/>
        <v>43091</v>
      </c>
      <c r="J3104" s="52">
        <v>15.6816</v>
      </c>
    </row>
    <row r="3105" spans="1:10" x14ac:dyDescent="0.15">
      <c r="A3105" s="1">
        <v>43091</v>
      </c>
      <c r="B3105" s="24" t="s">
        <v>77</v>
      </c>
      <c r="C3105" s="27">
        <v>0.62312500000000004</v>
      </c>
      <c r="D3105" s="25" t="s">
        <v>48</v>
      </c>
      <c r="E3105" s="25" t="s">
        <v>47</v>
      </c>
      <c r="F3105" s="52">
        <v>3</v>
      </c>
      <c r="G3105" s="52">
        <v>544.5</v>
      </c>
      <c r="H3105" s="53">
        <f t="shared" si="96"/>
        <v>1633.5</v>
      </c>
      <c r="I3105" s="1">
        <f t="shared" si="97"/>
        <v>43091</v>
      </c>
      <c r="J3105" s="52">
        <v>11.761200000000001</v>
      </c>
    </row>
    <row r="3106" spans="1:10" x14ac:dyDescent="0.15">
      <c r="A3106" s="1">
        <v>43091</v>
      </c>
      <c r="B3106" s="24" t="s">
        <v>77</v>
      </c>
      <c r="C3106" s="27">
        <v>0.62327546296296299</v>
      </c>
      <c r="D3106" s="25" t="s">
        <v>50</v>
      </c>
      <c r="E3106" s="25" t="s">
        <v>49</v>
      </c>
      <c r="F3106" s="52">
        <v>3</v>
      </c>
      <c r="G3106" s="52">
        <v>545.5</v>
      </c>
      <c r="H3106" s="53">
        <f t="shared" si="96"/>
        <v>1636.5</v>
      </c>
      <c r="I3106" s="1">
        <f t="shared" si="97"/>
        <v>43091</v>
      </c>
      <c r="J3106" s="52">
        <v>24.547499999999999</v>
      </c>
    </row>
    <row r="3107" spans="1:10" x14ac:dyDescent="0.15">
      <c r="A3107" s="1">
        <v>43091</v>
      </c>
      <c r="B3107" s="24" t="s">
        <v>77</v>
      </c>
      <c r="C3107" s="27">
        <v>0.62327546296296299</v>
      </c>
      <c r="D3107" s="25" t="s">
        <v>50</v>
      </c>
      <c r="E3107" s="25" t="s">
        <v>49</v>
      </c>
      <c r="F3107" s="52">
        <v>1</v>
      </c>
      <c r="G3107" s="52">
        <v>545.5</v>
      </c>
      <c r="H3107" s="53">
        <f t="shared" si="96"/>
        <v>545.5</v>
      </c>
      <c r="I3107" s="1">
        <f t="shared" si="97"/>
        <v>43091</v>
      </c>
      <c r="J3107" s="52">
        <v>8.1824999999999992</v>
      </c>
    </row>
    <row r="3108" spans="1:10" x14ac:dyDescent="0.15">
      <c r="A3108" s="1">
        <v>43091</v>
      </c>
      <c r="B3108" s="24" t="s">
        <v>77</v>
      </c>
      <c r="C3108" s="27">
        <v>0.62328703703703703</v>
      </c>
      <c r="D3108" s="25" t="s">
        <v>48</v>
      </c>
      <c r="E3108" s="25" t="s">
        <v>47</v>
      </c>
      <c r="F3108" s="52">
        <v>3</v>
      </c>
      <c r="G3108" s="52">
        <v>545</v>
      </c>
      <c r="H3108" s="53">
        <f t="shared" si="96"/>
        <v>1635</v>
      </c>
      <c r="I3108" s="1">
        <f t="shared" si="97"/>
        <v>43091</v>
      </c>
      <c r="J3108" s="52">
        <v>11.772</v>
      </c>
    </row>
    <row r="3109" spans="1:10" x14ac:dyDescent="0.15">
      <c r="A3109" s="1">
        <v>43091</v>
      </c>
      <c r="B3109" s="24" t="s">
        <v>77</v>
      </c>
      <c r="C3109" s="27">
        <v>0.62334490740740744</v>
      </c>
      <c r="D3109" s="25" t="s">
        <v>50</v>
      </c>
      <c r="E3109" s="25" t="s">
        <v>49</v>
      </c>
      <c r="F3109" s="52">
        <v>3</v>
      </c>
      <c r="G3109" s="52">
        <v>545.5</v>
      </c>
      <c r="H3109" s="53">
        <f t="shared" si="96"/>
        <v>1636.5</v>
      </c>
      <c r="I3109" s="1">
        <f t="shared" si="97"/>
        <v>43091</v>
      </c>
      <c r="J3109" s="52">
        <v>24.547499999999999</v>
      </c>
    </row>
    <row r="3110" spans="1:10" x14ac:dyDescent="0.15">
      <c r="A3110" s="1">
        <v>43091</v>
      </c>
      <c r="B3110" s="24" t="s">
        <v>77</v>
      </c>
      <c r="C3110" s="27">
        <v>0.62335648148148148</v>
      </c>
      <c r="D3110" s="25" t="s">
        <v>48</v>
      </c>
      <c r="E3110" s="25" t="s">
        <v>47</v>
      </c>
      <c r="F3110" s="52">
        <v>3</v>
      </c>
      <c r="G3110" s="52">
        <v>545</v>
      </c>
      <c r="H3110" s="53">
        <f t="shared" si="96"/>
        <v>1635</v>
      </c>
      <c r="I3110" s="1">
        <f t="shared" si="97"/>
        <v>43091</v>
      </c>
      <c r="J3110" s="52">
        <v>11.772</v>
      </c>
    </row>
    <row r="3111" spans="1:10" x14ac:dyDescent="0.15">
      <c r="A3111" s="1">
        <v>43091</v>
      </c>
      <c r="B3111" s="24" t="s">
        <v>77</v>
      </c>
      <c r="C3111" s="27">
        <v>0.62337962962962956</v>
      </c>
      <c r="D3111" s="25" t="s">
        <v>50</v>
      </c>
      <c r="E3111" s="25" t="s">
        <v>49</v>
      </c>
      <c r="F3111" s="52">
        <v>3</v>
      </c>
      <c r="G3111" s="52">
        <v>545.5</v>
      </c>
      <c r="H3111" s="53">
        <f t="shared" si="96"/>
        <v>1636.5</v>
      </c>
      <c r="I3111" s="1">
        <f t="shared" si="97"/>
        <v>43091</v>
      </c>
      <c r="J3111" s="52">
        <v>24.547499999999999</v>
      </c>
    </row>
    <row r="3112" spans="1:10" x14ac:dyDescent="0.15">
      <c r="A3112" s="1">
        <v>43091</v>
      </c>
      <c r="B3112" s="24" t="s">
        <v>77</v>
      </c>
      <c r="C3112" s="27">
        <v>0.6234143518518519</v>
      </c>
      <c r="D3112" s="25" t="s">
        <v>48</v>
      </c>
      <c r="E3112" s="25" t="s">
        <v>47</v>
      </c>
      <c r="F3112" s="52">
        <v>3</v>
      </c>
      <c r="G3112" s="52">
        <v>545</v>
      </c>
      <c r="H3112" s="53">
        <f t="shared" si="96"/>
        <v>1635</v>
      </c>
      <c r="I3112" s="1">
        <f t="shared" si="97"/>
        <v>43091</v>
      </c>
      <c r="J3112" s="52">
        <v>11.772</v>
      </c>
    </row>
    <row r="3113" spans="1:10" x14ac:dyDescent="0.15">
      <c r="A3113" s="1">
        <v>43094</v>
      </c>
      <c r="B3113" s="24" t="s">
        <v>77</v>
      </c>
      <c r="C3113" s="27">
        <v>0.88969907407407411</v>
      </c>
      <c r="D3113" s="25" t="s">
        <v>48</v>
      </c>
      <c r="E3113" s="25" t="s">
        <v>47</v>
      </c>
      <c r="F3113" s="52">
        <v>1</v>
      </c>
      <c r="G3113" s="52">
        <v>548</v>
      </c>
      <c r="H3113" s="53">
        <f t="shared" si="96"/>
        <v>548</v>
      </c>
      <c r="I3113" s="1">
        <f t="shared" si="97"/>
        <v>43091</v>
      </c>
      <c r="J3113" s="52">
        <v>3.9456000000000002</v>
      </c>
    </row>
    <row r="3114" spans="1:10" x14ac:dyDescent="0.15">
      <c r="A3114" s="1">
        <v>43094</v>
      </c>
      <c r="B3114" s="24" t="s">
        <v>71</v>
      </c>
      <c r="C3114" s="27">
        <v>0.6237152777777778</v>
      </c>
      <c r="D3114" s="25" t="s">
        <v>50</v>
      </c>
      <c r="E3114" s="25" t="s">
        <v>47</v>
      </c>
      <c r="F3114" s="52">
        <v>4</v>
      </c>
      <c r="G3114" s="52">
        <v>5658</v>
      </c>
      <c r="H3114" s="53">
        <f t="shared" si="96"/>
        <v>22632</v>
      </c>
      <c r="I3114" s="1">
        <f t="shared" si="97"/>
        <v>43094</v>
      </c>
      <c r="J3114" s="52">
        <v>11</v>
      </c>
    </row>
    <row r="3115" spans="1:10" x14ac:dyDescent="0.15">
      <c r="A3115" s="1">
        <v>43094</v>
      </c>
      <c r="B3115" s="24" t="s">
        <v>71</v>
      </c>
      <c r="C3115" s="27">
        <v>0.62372685185185184</v>
      </c>
      <c r="D3115" s="25" t="s">
        <v>50</v>
      </c>
      <c r="E3115" s="25" t="s">
        <v>47</v>
      </c>
      <c r="F3115" s="52">
        <v>4</v>
      </c>
      <c r="G3115" s="52">
        <v>5658</v>
      </c>
      <c r="H3115" s="53">
        <f t="shared" si="96"/>
        <v>22632</v>
      </c>
      <c r="I3115" s="1">
        <f t="shared" si="97"/>
        <v>43094</v>
      </c>
      <c r="J3115" s="52">
        <v>11</v>
      </c>
    </row>
    <row r="3116" spans="1:10" x14ac:dyDescent="0.15">
      <c r="A3116" s="1">
        <v>43095</v>
      </c>
      <c r="B3116" s="24" t="s">
        <v>71</v>
      </c>
      <c r="C3116" s="27">
        <v>0.62460648148148146</v>
      </c>
      <c r="D3116" s="25" t="s">
        <v>50</v>
      </c>
      <c r="E3116" s="25" t="s">
        <v>47</v>
      </c>
      <c r="F3116" s="52">
        <v>4</v>
      </c>
      <c r="G3116" s="52">
        <v>5664</v>
      </c>
      <c r="H3116" s="53">
        <f t="shared" si="96"/>
        <v>22656</v>
      </c>
      <c r="I3116" s="1">
        <f t="shared" si="97"/>
        <v>43095</v>
      </c>
      <c r="J3116" s="52">
        <v>11</v>
      </c>
    </row>
    <row r="3117" spans="1:10" x14ac:dyDescent="0.15">
      <c r="A3117" s="1">
        <v>43096</v>
      </c>
      <c r="B3117" s="24" t="s">
        <v>76</v>
      </c>
      <c r="C3117" s="27">
        <v>0.88112268518518511</v>
      </c>
      <c r="D3117" s="25" t="s">
        <v>50</v>
      </c>
      <c r="E3117" s="25" t="s">
        <v>49</v>
      </c>
      <c r="F3117" s="52">
        <v>1</v>
      </c>
      <c r="G3117" s="52">
        <v>55180</v>
      </c>
      <c r="H3117" s="53">
        <f t="shared" si="96"/>
        <v>55180</v>
      </c>
      <c r="I3117" s="1">
        <f t="shared" si="97"/>
        <v>43095</v>
      </c>
      <c r="J3117" s="52">
        <v>15.1745</v>
      </c>
    </row>
    <row r="3118" spans="1:10" x14ac:dyDescent="0.15">
      <c r="A3118" s="1">
        <v>43096</v>
      </c>
      <c r="B3118" s="24" t="s">
        <v>76</v>
      </c>
      <c r="C3118" s="27">
        <v>0.4378009259259259</v>
      </c>
      <c r="D3118" s="25" t="s">
        <v>48</v>
      </c>
      <c r="E3118" s="25" t="s">
        <v>47</v>
      </c>
      <c r="F3118" s="52">
        <v>1</v>
      </c>
      <c r="G3118" s="52">
        <v>55010</v>
      </c>
      <c r="H3118" s="53">
        <f t="shared" si="96"/>
        <v>55010</v>
      </c>
      <c r="I3118" s="1">
        <f t="shared" si="97"/>
        <v>43096</v>
      </c>
      <c r="J3118" s="52">
        <v>0</v>
      </c>
    </row>
    <row r="3119" spans="1:10" x14ac:dyDescent="0.15">
      <c r="A3119" s="1">
        <v>43096</v>
      </c>
      <c r="B3119" s="24" t="s">
        <v>71</v>
      </c>
      <c r="C3119" s="27">
        <v>0.62400462962962966</v>
      </c>
      <c r="D3119" s="25" t="s">
        <v>50</v>
      </c>
      <c r="E3119" s="25" t="s">
        <v>47</v>
      </c>
      <c r="F3119" s="52">
        <v>2</v>
      </c>
      <c r="G3119" s="52">
        <v>5706</v>
      </c>
      <c r="H3119" s="53">
        <f t="shared" si="96"/>
        <v>11412</v>
      </c>
      <c r="I3119" s="1">
        <f t="shared" si="97"/>
        <v>43096</v>
      </c>
      <c r="J3119" s="52">
        <v>5.5</v>
      </c>
    </row>
    <row r="3120" spans="1:10" x14ac:dyDescent="0.15">
      <c r="A3120" s="1">
        <v>43096</v>
      </c>
      <c r="B3120" s="24" t="s">
        <v>71</v>
      </c>
      <c r="C3120" s="27">
        <v>0.62400462962962966</v>
      </c>
      <c r="D3120" s="25" t="s">
        <v>50</v>
      </c>
      <c r="E3120" s="25" t="s">
        <v>47</v>
      </c>
      <c r="F3120" s="52">
        <v>2</v>
      </c>
      <c r="G3120" s="52">
        <v>5706</v>
      </c>
      <c r="H3120" s="53">
        <f t="shared" si="96"/>
        <v>11412</v>
      </c>
      <c r="I3120" s="1">
        <f t="shared" si="97"/>
        <v>43096</v>
      </c>
      <c r="J3120" s="52">
        <v>5.5</v>
      </c>
    </row>
    <row r="3121" spans="1:10" x14ac:dyDescent="0.15">
      <c r="A3121" s="1">
        <v>43096</v>
      </c>
      <c r="B3121" s="24" t="s">
        <v>71</v>
      </c>
      <c r="C3121" s="27">
        <v>0.6240162037037037</v>
      </c>
      <c r="D3121" s="25" t="s">
        <v>50</v>
      </c>
      <c r="E3121" s="25" t="s">
        <v>47</v>
      </c>
      <c r="F3121" s="52">
        <v>1</v>
      </c>
      <c r="G3121" s="52">
        <v>5706</v>
      </c>
      <c r="H3121" s="53">
        <f t="shared" si="96"/>
        <v>5706</v>
      </c>
      <c r="I3121" s="1">
        <f t="shared" si="97"/>
        <v>43096</v>
      </c>
      <c r="J3121" s="52">
        <v>2.75</v>
      </c>
    </row>
    <row r="3122" spans="1:10" x14ac:dyDescent="0.15">
      <c r="A3122" s="1">
        <v>43096</v>
      </c>
      <c r="B3122" s="24" t="s">
        <v>71</v>
      </c>
      <c r="C3122" s="27">
        <v>0.6240162037037037</v>
      </c>
      <c r="D3122" s="25" t="s">
        <v>50</v>
      </c>
      <c r="E3122" s="25" t="s">
        <v>47</v>
      </c>
      <c r="F3122" s="52">
        <v>1</v>
      </c>
      <c r="G3122" s="52">
        <v>5706</v>
      </c>
      <c r="H3122" s="53">
        <f t="shared" si="96"/>
        <v>5706</v>
      </c>
      <c r="I3122" s="1">
        <f t="shared" si="97"/>
        <v>43096</v>
      </c>
      <c r="J3122" s="52">
        <v>2.75</v>
      </c>
    </row>
    <row r="3123" spans="1:10" x14ac:dyDescent="0.15">
      <c r="A3123" s="1">
        <v>43096</v>
      </c>
      <c r="B3123" s="24" t="s">
        <v>71</v>
      </c>
      <c r="C3123" s="27">
        <v>0.6240162037037037</v>
      </c>
      <c r="D3123" s="25" t="s">
        <v>50</v>
      </c>
      <c r="E3123" s="25" t="s">
        <v>47</v>
      </c>
      <c r="F3123" s="52">
        <v>1</v>
      </c>
      <c r="G3123" s="52">
        <v>5706</v>
      </c>
      <c r="H3123" s="53">
        <f t="shared" si="96"/>
        <v>5706</v>
      </c>
      <c r="I3123" s="1">
        <f t="shared" si="97"/>
        <v>43096</v>
      </c>
      <c r="J3123" s="52">
        <v>2.75</v>
      </c>
    </row>
    <row r="3124" spans="1:10" x14ac:dyDescent="0.15">
      <c r="A3124" s="1">
        <v>43096</v>
      </c>
      <c r="B3124" s="24" t="s">
        <v>71</v>
      </c>
      <c r="C3124" s="27">
        <v>0.6240162037037037</v>
      </c>
      <c r="D3124" s="25" t="s">
        <v>50</v>
      </c>
      <c r="E3124" s="25" t="s">
        <v>47</v>
      </c>
      <c r="F3124" s="52">
        <v>1</v>
      </c>
      <c r="G3124" s="52">
        <v>5706</v>
      </c>
      <c r="H3124" s="53">
        <f t="shared" si="96"/>
        <v>5706</v>
      </c>
      <c r="I3124" s="1">
        <f t="shared" si="97"/>
        <v>43096</v>
      </c>
      <c r="J3124" s="52">
        <v>2.75</v>
      </c>
    </row>
    <row r="3125" spans="1:10" x14ac:dyDescent="0.15">
      <c r="A3125" s="1">
        <v>43096</v>
      </c>
      <c r="B3125" s="24" t="s">
        <v>71</v>
      </c>
      <c r="C3125" s="27">
        <v>0.62402777777777774</v>
      </c>
      <c r="D3125" s="25" t="s">
        <v>50</v>
      </c>
      <c r="E3125" s="25" t="s">
        <v>47</v>
      </c>
      <c r="F3125" s="52">
        <v>2</v>
      </c>
      <c r="G3125" s="52">
        <v>5706</v>
      </c>
      <c r="H3125" s="53">
        <f t="shared" si="96"/>
        <v>11412</v>
      </c>
      <c r="I3125" s="1">
        <f t="shared" si="97"/>
        <v>43096</v>
      </c>
      <c r="J3125" s="52">
        <v>5.5</v>
      </c>
    </row>
    <row r="3126" spans="1:10" x14ac:dyDescent="0.15">
      <c r="A3126" s="1">
        <v>43098</v>
      </c>
      <c r="B3126" s="24" t="s">
        <v>71</v>
      </c>
      <c r="C3126" s="27">
        <v>0.62418981481481484</v>
      </c>
      <c r="D3126" s="25" t="s">
        <v>48</v>
      </c>
      <c r="E3126" s="25" t="s">
        <v>49</v>
      </c>
      <c r="F3126" s="52">
        <v>2</v>
      </c>
      <c r="G3126" s="52">
        <v>5668</v>
      </c>
      <c r="H3126" s="53">
        <f t="shared" si="96"/>
        <v>11336</v>
      </c>
      <c r="I3126" s="1">
        <f t="shared" si="97"/>
        <v>43098</v>
      </c>
      <c r="J3126" s="52">
        <v>5.5</v>
      </c>
    </row>
    <row r="3127" spans="1:10" x14ac:dyDescent="0.15">
      <c r="A3127" s="1">
        <v>43102</v>
      </c>
      <c r="B3127" s="24" t="s">
        <v>71</v>
      </c>
      <c r="C3127" s="27">
        <v>0.61983796296296301</v>
      </c>
      <c r="D3127" s="25" t="s">
        <v>50</v>
      </c>
      <c r="E3127" s="25" t="s">
        <v>47</v>
      </c>
      <c r="F3127" s="52">
        <v>4</v>
      </c>
      <c r="G3127" s="52">
        <v>5778</v>
      </c>
      <c r="H3127" s="53">
        <f t="shared" si="96"/>
        <v>23112</v>
      </c>
      <c r="I3127" s="1">
        <f t="shared" si="97"/>
        <v>43102</v>
      </c>
      <c r="J3127" s="52">
        <v>11</v>
      </c>
    </row>
    <row r="3128" spans="1:10" x14ac:dyDescent="0.15">
      <c r="A3128" s="1">
        <v>43102</v>
      </c>
      <c r="B3128" s="24" t="s">
        <v>71</v>
      </c>
      <c r="C3128" s="27">
        <v>0.61990740740740746</v>
      </c>
      <c r="D3128" s="25" t="s">
        <v>50</v>
      </c>
      <c r="E3128" s="25" t="s">
        <v>47</v>
      </c>
      <c r="F3128" s="52">
        <v>3</v>
      </c>
      <c r="G3128" s="52">
        <v>5778</v>
      </c>
      <c r="H3128" s="53">
        <f t="shared" si="96"/>
        <v>17334</v>
      </c>
      <c r="I3128" s="1">
        <f t="shared" si="97"/>
        <v>43102</v>
      </c>
      <c r="J3128" s="52">
        <v>8.25</v>
      </c>
    </row>
    <row r="3129" spans="1:10" x14ac:dyDescent="0.15">
      <c r="A3129" s="1">
        <v>43102</v>
      </c>
      <c r="B3129" s="24" t="s">
        <v>71</v>
      </c>
      <c r="C3129" s="27">
        <v>0.61990740740740746</v>
      </c>
      <c r="D3129" s="25" t="s">
        <v>50</v>
      </c>
      <c r="E3129" s="25" t="s">
        <v>47</v>
      </c>
      <c r="F3129" s="52">
        <v>1</v>
      </c>
      <c r="G3129" s="52">
        <v>5778</v>
      </c>
      <c r="H3129" s="53">
        <f t="shared" si="96"/>
        <v>5778</v>
      </c>
      <c r="I3129" s="1">
        <f t="shared" si="97"/>
        <v>43102</v>
      </c>
      <c r="J3129" s="52">
        <v>2.75</v>
      </c>
    </row>
    <row r="3130" spans="1:10" x14ac:dyDescent="0.15">
      <c r="A3130" s="1">
        <v>43102</v>
      </c>
      <c r="B3130" s="24" t="s">
        <v>71</v>
      </c>
      <c r="C3130" s="27">
        <v>0.6199189814814815</v>
      </c>
      <c r="D3130" s="25" t="s">
        <v>50</v>
      </c>
      <c r="E3130" s="25" t="s">
        <v>47</v>
      </c>
      <c r="F3130" s="52">
        <v>1</v>
      </c>
      <c r="G3130" s="52">
        <v>5778</v>
      </c>
      <c r="H3130" s="53">
        <f t="shared" si="96"/>
        <v>5778</v>
      </c>
      <c r="I3130" s="1">
        <f t="shared" si="97"/>
        <v>43102</v>
      </c>
      <c r="J3130" s="52">
        <v>2.75</v>
      </c>
    </row>
    <row r="3131" spans="1:10" x14ac:dyDescent="0.15">
      <c r="A3131" s="1">
        <v>43102</v>
      </c>
      <c r="B3131" s="24" t="s">
        <v>71</v>
      </c>
      <c r="C3131" s="27">
        <v>0.6199189814814815</v>
      </c>
      <c r="D3131" s="25" t="s">
        <v>50</v>
      </c>
      <c r="E3131" s="25" t="s">
        <v>47</v>
      </c>
      <c r="F3131" s="52">
        <v>1</v>
      </c>
      <c r="G3131" s="52">
        <v>5778</v>
      </c>
      <c r="H3131" s="53">
        <f t="shared" si="96"/>
        <v>5778</v>
      </c>
      <c r="I3131" s="1">
        <f t="shared" si="97"/>
        <v>43102</v>
      </c>
      <c r="J3131" s="52">
        <v>2.75</v>
      </c>
    </row>
    <row r="3132" spans="1:10" x14ac:dyDescent="0.15">
      <c r="A3132" s="1">
        <v>43102</v>
      </c>
      <c r="B3132" s="24" t="s">
        <v>71</v>
      </c>
      <c r="C3132" s="27">
        <v>0.6199189814814815</v>
      </c>
      <c r="D3132" s="25" t="s">
        <v>50</v>
      </c>
      <c r="E3132" s="25" t="s">
        <v>47</v>
      </c>
      <c r="F3132" s="52">
        <v>1</v>
      </c>
      <c r="G3132" s="52">
        <v>5778</v>
      </c>
      <c r="H3132" s="53">
        <f t="shared" si="96"/>
        <v>5778</v>
      </c>
      <c r="I3132" s="1">
        <f t="shared" si="97"/>
        <v>43102</v>
      </c>
      <c r="J3132" s="52">
        <v>2.75</v>
      </c>
    </row>
    <row r="3133" spans="1:10" x14ac:dyDescent="0.15">
      <c r="A3133" s="1">
        <v>43102</v>
      </c>
      <c r="B3133" s="24" t="s">
        <v>71</v>
      </c>
      <c r="C3133" s="27">
        <v>0.6199189814814815</v>
      </c>
      <c r="D3133" s="25" t="s">
        <v>50</v>
      </c>
      <c r="E3133" s="25" t="s">
        <v>47</v>
      </c>
      <c r="F3133" s="52">
        <v>1</v>
      </c>
      <c r="G3133" s="52">
        <v>5778</v>
      </c>
      <c r="H3133" s="53">
        <f t="shared" si="96"/>
        <v>5778</v>
      </c>
      <c r="I3133" s="1">
        <f t="shared" si="97"/>
        <v>43102</v>
      </c>
      <c r="J3133" s="52">
        <v>2.75</v>
      </c>
    </row>
    <row r="3134" spans="1:10" x14ac:dyDescent="0.15">
      <c r="A3134" s="1">
        <v>43102</v>
      </c>
      <c r="B3134" s="24" t="s">
        <v>71</v>
      </c>
      <c r="C3134" s="27">
        <v>0.61993055555555554</v>
      </c>
      <c r="D3134" s="25" t="s">
        <v>50</v>
      </c>
      <c r="E3134" s="25" t="s">
        <v>47</v>
      </c>
      <c r="F3134" s="52">
        <v>1</v>
      </c>
      <c r="G3134" s="52">
        <v>5778</v>
      </c>
      <c r="H3134" s="53">
        <f t="shared" si="96"/>
        <v>5778</v>
      </c>
      <c r="I3134" s="1">
        <f t="shared" si="97"/>
        <v>43102</v>
      </c>
      <c r="J3134" s="52">
        <v>2.75</v>
      </c>
    </row>
    <row r="3135" spans="1:10" x14ac:dyDescent="0.15">
      <c r="A3135" s="1">
        <v>43102</v>
      </c>
      <c r="B3135" s="24" t="s">
        <v>71</v>
      </c>
      <c r="C3135" s="27">
        <v>0.61993055555555554</v>
      </c>
      <c r="D3135" s="25" t="s">
        <v>50</v>
      </c>
      <c r="E3135" s="25" t="s">
        <v>47</v>
      </c>
      <c r="F3135" s="52">
        <v>1</v>
      </c>
      <c r="G3135" s="52">
        <v>5778</v>
      </c>
      <c r="H3135" s="53">
        <f t="shared" si="96"/>
        <v>5778</v>
      </c>
      <c r="I3135" s="1">
        <f t="shared" si="97"/>
        <v>43102</v>
      </c>
      <c r="J3135" s="52">
        <v>2.75</v>
      </c>
    </row>
    <row r="3136" spans="1:10" x14ac:dyDescent="0.15">
      <c r="A3136" s="1">
        <v>43102</v>
      </c>
      <c r="B3136" s="24" t="s">
        <v>71</v>
      </c>
      <c r="C3136" s="27">
        <v>0.61993055555555554</v>
      </c>
      <c r="D3136" s="25" t="s">
        <v>50</v>
      </c>
      <c r="E3136" s="25" t="s">
        <v>47</v>
      </c>
      <c r="F3136" s="52">
        <v>2</v>
      </c>
      <c r="G3136" s="52">
        <v>5778</v>
      </c>
      <c r="H3136" s="53">
        <f t="shared" si="96"/>
        <v>11556</v>
      </c>
      <c r="I3136" s="1">
        <f t="shared" si="97"/>
        <v>43102</v>
      </c>
      <c r="J3136" s="52">
        <v>5.5</v>
      </c>
    </row>
    <row r="3137" spans="1:10" x14ac:dyDescent="0.15">
      <c r="A3137" s="1">
        <v>43102</v>
      </c>
      <c r="B3137" s="24" t="s">
        <v>71</v>
      </c>
      <c r="C3137" s="27">
        <v>0.61994212962962958</v>
      </c>
      <c r="D3137" s="25" t="s">
        <v>50</v>
      </c>
      <c r="E3137" s="25" t="s">
        <v>47</v>
      </c>
      <c r="F3137" s="52">
        <v>4</v>
      </c>
      <c r="G3137" s="52">
        <v>5778</v>
      </c>
      <c r="H3137" s="53">
        <f t="shared" si="96"/>
        <v>23112</v>
      </c>
      <c r="I3137" s="1">
        <f t="shared" si="97"/>
        <v>43102</v>
      </c>
      <c r="J3137" s="52">
        <v>11</v>
      </c>
    </row>
    <row r="3138" spans="1:10" x14ac:dyDescent="0.15">
      <c r="A3138" s="1">
        <v>43102</v>
      </c>
      <c r="B3138" s="24" t="s">
        <v>71</v>
      </c>
      <c r="C3138" s="27">
        <v>0.61995370370370373</v>
      </c>
      <c r="D3138" s="25" t="s">
        <v>50</v>
      </c>
      <c r="E3138" s="25" t="s">
        <v>47</v>
      </c>
      <c r="F3138" s="52">
        <v>4</v>
      </c>
      <c r="G3138" s="52">
        <v>5778</v>
      </c>
      <c r="H3138" s="53">
        <f t="shared" ref="H3138:H3201" si="98">G3138*F3138</f>
        <v>23112</v>
      </c>
      <c r="I3138" s="1">
        <f t="shared" ref="I3138:I3201" si="99">IF(C3138&gt;0.7046875,WORKDAY(A3138,-1),A3138)</f>
        <v>43102</v>
      </c>
      <c r="J3138" s="52">
        <v>11</v>
      </c>
    </row>
    <row r="3139" spans="1:10" x14ac:dyDescent="0.15">
      <c r="A3139" s="1">
        <v>43102</v>
      </c>
      <c r="B3139" s="24" t="s">
        <v>71</v>
      </c>
      <c r="C3139" s="27">
        <v>0.61996527777777777</v>
      </c>
      <c r="D3139" s="25" t="s">
        <v>50</v>
      </c>
      <c r="E3139" s="25" t="s">
        <v>47</v>
      </c>
      <c r="F3139" s="52">
        <v>2</v>
      </c>
      <c r="G3139" s="52">
        <v>5778</v>
      </c>
      <c r="H3139" s="53">
        <f t="shared" si="98"/>
        <v>11556</v>
      </c>
      <c r="I3139" s="1">
        <f t="shared" si="99"/>
        <v>43102</v>
      </c>
      <c r="J3139" s="52">
        <v>5.5</v>
      </c>
    </row>
    <row r="3140" spans="1:10" x14ac:dyDescent="0.15">
      <c r="A3140" s="1">
        <v>43104</v>
      </c>
      <c r="B3140" s="24" t="s">
        <v>24</v>
      </c>
      <c r="C3140" s="27">
        <v>0.59832175925925923</v>
      </c>
      <c r="D3140" s="25" t="s">
        <v>48</v>
      </c>
      <c r="E3140" s="25" t="s">
        <v>49</v>
      </c>
      <c r="F3140" s="52">
        <v>6</v>
      </c>
      <c r="G3140" s="52">
        <v>1808</v>
      </c>
      <c r="H3140" s="53">
        <f t="shared" si="98"/>
        <v>10848</v>
      </c>
      <c r="I3140" s="1">
        <f t="shared" si="99"/>
        <v>43104</v>
      </c>
      <c r="J3140" s="52">
        <v>1.92</v>
      </c>
    </row>
    <row r="3141" spans="1:10" x14ac:dyDescent="0.15">
      <c r="A3141" s="1">
        <v>43104</v>
      </c>
      <c r="B3141" s="24" t="s">
        <v>55</v>
      </c>
      <c r="C3141" s="27">
        <v>0.60135416666666663</v>
      </c>
      <c r="D3141" s="25" t="s">
        <v>50</v>
      </c>
      <c r="E3141" s="25" t="s">
        <v>49</v>
      </c>
      <c r="F3141" s="52">
        <v>10</v>
      </c>
      <c r="G3141" s="52">
        <v>3810</v>
      </c>
      <c r="H3141" s="53">
        <f t="shared" si="98"/>
        <v>38100</v>
      </c>
      <c r="I3141" s="1">
        <f t="shared" si="99"/>
        <v>43104</v>
      </c>
      <c r="J3141" s="52">
        <v>41.91</v>
      </c>
    </row>
    <row r="3142" spans="1:10" x14ac:dyDescent="0.15">
      <c r="A3142" s="1">
        <v>43104</v>
      </c>
      <c r="B3142" s="24" t="s">
        <v>55</v>
      </c>
      <c r="C3142" s="27">
        <v>0.60135416666666663</v>
      </c>
      <c r="D3142" s="25" t="s">
        <v>50</v>
      </c>
      <c r="E3142" s="25" t="s">
        <v>49</v>
      </c>
      <c r="F3142" s="52">
        <v>1</v>
      </c>
      <c r="G3142" s="52">
        <v>3810</v>
      </c>
      <c r="H3142" s="53">
        <f t="shared" si="98"/>
        <v>3810</v>
      </c>
      <c r="I3142" s="1">
        <f t="shared" si="99"/>
        <v>43104</v>
      </c>
      <c r="J3142" s="52">
        <v>4.1909999999999998</v>
      </c>
    </row>
    <row r="3143" spans="1:10" x14ac:dyDescent="0.15">
      <c r="A3143" s="1">
        <v>43104</v>
      </c>
      <c r="B3143" s="24" t="s">
        <v>55</v>
      </c>
      <c r="C3143" s="27">
        <v>0.60135416666666663</v>
      </c>
      <c r="D3143" s="25" t="s">
        <v>50</v>
      </c>
      <c r="E3143" s="25" t="s">
        <v>49</v>
      </c>
      <c r="F3143" s="52">
        <v>1</v>
      </c>
      <c r="G3143" s="52">
        <v>3810</v>
      </c>
      <c r="H3143" s="53">
        <f t="shared" si="98"/>
        <v>3810</v>
      </c>
      <c r="I3143" s="1">
        <f t="shared" si="99"/>
        <v>43104</v>
      </c>
      <c r="J3143" s="52">
        <v>4.1909999999999998</v>
      </c>
    </row>
    <row r="3144" spans="1:10" x14ac:dyDescent="0.15">
      <c r="A3144" s="1">
        <v>43104</v>
      </c>
      <c r="B3144" s="24" t="s">
        <v>55</v>
      </c>
      <c r="C3144" s="27">
        <v>0.60135416666666663</v>
      </c>
      <c r="D3144" s="25" t="s">
        <v>50</v>
      </c>
      <c r="E3144" s="25" t="s">
        <v>49</v>
      </c>
      <c r="F3144" s="52">
        <v>1</v>
      </c>
      <c r="G3144" s="52">
        <v>3810</v>
      </c>
      <c r="H3144" s="53">
        <f t="shared" si="98"/>
        <v>3810</v>
      </c>
      <c r="I3144" s="1">
        <f t="shared" si="99"/>
        <v>43104</v>
      </c>
      <c r="J3144" s="52">
        <v>4.1909999999999998</v>
      </c>
    </row>
    <row r="3145" spans="1:10" x14ac:dyDescent="0.15">
      <c r="A3145" s="1">
        <v>43104</v>
      </c>
      <c r="B3145" s="24" t="s">
        <v>55</v>
      </c>
      <c r="C3145" s="27">
        <v>0.60135416666666663</v>
      </c>
      <c r="D3145" s="25" t="s">
        <v>50</v>
      </c>
      <c r="E3145" s="25" t="s">
        <v>49</v>
      </c>
      <c r="F3145" s="52">
        <v>1</v>
      </c>
      <c r="G3145" s="52">
        <v>3810</v>
      </c>
      <c r="H3145" s="53">
        <f t="shared" si="98"/>
        <v>3810</v>
      </c>
      <c r="I3145" s="1">
        <f t="shared" si="99"/>
        <v>43104</v>
      </c>
      <c r="J3145" s="52">
        <v>4.1909999999999998</v>
      </c>
    </row>
    <row r="3146" spans="1:10" x14ac:dyDescent="0.15">
      <c r="A3146" s="1">
        <v>43104</v>
      </c>
      <c r="B3146" s="24" t="s">
        <v>55</v>
      </c>
      <c r="C3146" s="27">
        <v>0.60135416666666663</v>
      </c>
      <c r="D3146" s="25" t="s">
        <v>50</v>
      </c>
      <c r="E3146" s="25" t="s">
        <v>49</v>
      </c>
      <c r="F3146" s="52">
        <v>1</v>
      </c>
      <c r="G3146" s="52">
        <v>3810</v>
      </c>
      <c r="H3146" s="53">
        <f t="shared" si="98"/>
        <v>3810</v>
      </c>
      <c r="I3146" s="1">
        <f t="shared" si="99"/>
        <v>43104</v>
      </c>
      <c r="J3146" s="52">
        <v>4.1909999999999998</v>
      </c>
    </row>
    <row r="3147" spans="1:10" x14ac:dyDescent="0.15">
      <c r="A3147" s="1">
        <v>43104</v>
      </c>
      <c r="B3147" s="24" t="s">
        <v>55</v>
      </c>
      <c r="C3147" s="27">
        <v>0.60135416666666663</v>
      </c>
      <c r="D3147" s="25" t="s">
        <v>50</v>
      </c>
      <c r="E3147" s="25" t="s">
        <v>49</v>
      </c>
      <c r="F3147" s="52">
        <v>1</v>
      </c>
      <c r="G3147" s="52">
        <v>3810</v>
      </c>
      <c r="H3147" s="53">
        <f t="shared" si="98"/>
        <v>3810</v>
      </c>
      <c r="I3147" s="1">
        <f t="shared" si="99"/>
        <v>43104</v>
      </c>
      <c r="J3147" s="52">
        <v>4.1909999999999998</v>
      </c>
    </row>
    <row r="3148" spans="1:10" x14ac:dyDescent="0.15">
      <c r="A3148" s="1">
        <v>43104</v>
      </c>
      <c r="B3148" s="24" t="s">
        <v>55</v>
      </c>
      <c r="C3148" s="27">
        <v>0.60135416666666663</v>
      </c>
      <c r="D3148" s="25" t="s">
        <v>50</v>
      </c>
      <c r="E3148" s="25" t="s">
        <v>49</v>
      </c>
      <c r="F3148" s="52">
        <v>8</v>
      </c>
      <c r="G3148" s="52">
        <v>3810</v>
      </c>
      <c r="H3148" s="53">
        <f t="shared" si="98"/>
        <v>30480</v>
      </c>
      <c r="I3148" s="1">
        <f t="shared" si="99"/>
        <v>43104</v>
      </c>
      <c r="J3148" s="52">
        <v>33.527999999999999</v>
      </c>
    </row>
    <row r="3149" spans="1:10" x14ac:dyDescent="0.15">
      <c r="A3149" s="1">
        <v>43104</v>
      </c>
      <c r="B3149" s="24" t="s">
        <v>55</v>
      </c>
      <c r="C3149" s="27">
        <v>0.60135416666666663</v>
      </c>
      <c r="D3149" s="25" t="s">
        <v>50</v>
      </c>
      <c r="E3149" s="25" t="s">
        <v>49</v>
      </c>
      <c r="F3149" s="52">
        <v>1</v>
      </c>
      <c r="G3149" s="52">
        <v>3810</v>
      </c>
      <c r="H3149" s="53">
        <f t="shared" si="98"/>
        <v>3810</v>
      </c>
      <c r="I3149" s="1">
        <f t="shared" si="99"/>
        <v>43104</v>
      </c>
      <c r="J3149" s="52">
        <v>4.1909999999999998</v>
      </c>
    </row>
    <row r="3150" spans="1:10" x14ac:dyDescent="0.15">
      <c r="A3150" s="1">
        <v>43104</v>
      </c>
      <c r="B3150" s="24" t="s">
        <v>55</v>
      </c>
      <c r="C3150" s="27">
        <v>0.60135416666666663</v>
      </c>
      <c r="D3150" s="25" t="s">
        <v>50</v>
      </c>
      <c r="E3150" s="25" t="s">
        <v>49</v>
      </c>
      <c r="F3150" s="52">
        <v>25</v>
      </c>
      <c r="G3150" s="52">
        <v>3810</v>
      </c>
      <c r="H3150" s="53">
        <f t="shared" si="98"/>
        <v>95250</v>
      </c>
      <c r="I3150" s="1">
        <f t="shared" si="99"/>
        <v>43104</v>
      </c>
      <c r="J3150" s="52">
        <v>104.77500000000001</v>
      </c>
    </row>
    <row r="3151" spans="1:10" x14ac:dyDescent="0.15">
      <c r="A3151" s="1">
        <v>43104</v>
      </c>
      <c r="B3151" s="24" t="s">
        <v>57</v>
      </c>
      <c r="C3151" s="27">
        <v>0.61895833333333339</v>
      </c>
      <c r="D3151" s="25" t="s">
        <v>50</v>
      </c>
      <c r="E3151" s="25" t="s">
        <v>49</v>
      </c>
      <c r="F3151" s="52">
        <v>3</v>
      </c>
      <c r="G3151" s="52">
        <v>3870</v>
      </c>
      <c r="H3151" s="53">
        <f t="shared" si="98"/>
        <v>11610</v>
      </c>
      <c r="I3151" s="1">
        <f t="shared" si="99"/>
        <v>43104</v>
      </c>
      <c r="J3151" s="52">
        <v>12.771000000000001</v>
      </c>
    </row>
    <row r="3152" spans="1:10" x14ac:dyDescent="0.15">
      <c r="A3152" s="1">
        <v>43104</v>
      </c>
      <c r="B3152" s="24" t="s">
        <v>57</v>
      </c>
      <c r="C3152" s="27">
        <v>0.61895833333333339</v>
      </c>
      <c r="D3152" s="25" t="s">
        <v>50</v>
      </c>
      <c r="E3152" s="25" t="s">
        <v>49</v>
      </c>
      <c r="F3152" s="52">
        <v>2</v>
      </c>
      <c r="G3152" s="52">
        <v>3870</v>
      </c>
      <c r="H3152" s="53">
        <f t="shared" si="98"/>
        <v>7740</v>
      </c>
      <c r="I3152" s="1">
        <f t="shared" si="99"/>
        <v>43104</v>
      </c>
      <c r="J3152" s="52">
        <v>8.5139999999999993</v>
      </c>
    </row>
    <row r="3153" spans="1:10" x14ac:dyDescent="0.15">
      <c r="A3153" s="1">
        <v>43104</v>
      </c>
      <c r="B3153" s="24" t="s">
        <v>57</v>
      </c>
      <c r="C3153" s="27">
        <v>0.61895833333333339</v>
      </c>
      <c r="D3153" s="25" t="s">
        <v>50</v>
      </c>
      <c r="E3153" s="25" t="s">
        <v>49</v>
      </c>
      <c r="F3153" s="52">
        <v>2</v>
      </c>
      <c r="G3153" s="52">
        <v>3870</v>
      </c>
      <c r="H3153" s="53">
        <f t="shared" si="98"/>
        <v>7740</v>
      </c>
      <c r="I3153" s="1">
        <f t="shared" si="99"/>
        <v>43104</v>
      </c>
      <c r="J3153" s="52">
        <v>8.5139999999999993</v>
      </c>
    </row>
    <row r="3154" spans="1:10" x14ac:dyDescent="0.15">
      <c r="A3154" s="1">
        <v>43104</v>
      </c>
      <c r="B3154" s="24" t="s">
        <v>57</v>
      </c>
      <c r="C3154" s="27">
        <v>0.61895833333333339</v>
      </c>
      <c r="D3154" s="25" t="s">
        <v>50</v>
      </c>
      <c r="E3154" s="25" t="s">
        <v>49</v>
      </c>
      <c r="F3154" s="52">
        <v>1</v>
      </c>
      <c r="G3154" s="52">
        <v>3870</v>
      </c>
      <c r="H3154" s="53">
        <f t="shared" si="98"/>
        <v>3870</v>
      </c>
      <c r="I3154" s="1">
        <f t="shared" si="99"/>
        <v>43104</v>
      </c>
      <c r="J3154" s="52">
        <v>4.2569999999999997</v>
      </c>
    </row>
    <row r="3155" spans="1:10" x14ac:dyDescent="0.15">
      <c r="A3155" s="1">
        <v>43104</v>
      </c>
      <c r="B3155" s="24" t="s">
        <v>57</v>
      </c>
      <c r="C3155" s="27">
        <v>0.61896990740740743</v>
      </c>
      <c r="D3155" s="25" t="s">
        <v>50</v>
      </c>
      <c r="E3155" s="25" t="s">
        <v>49</v>
      </c>
      <c r="F3155" s="52">
        <v>7</v>
      </c>
      <c r="G3155" s="52">
        <v>3870</v>
      </c>
      <c r="H3155" s="53">
        <f t="shared" si="98"/>
        <v>27090</v>
      </c>
      <c r="I3155" s="1">
        <f t="shared" si="99"/>
        <v>43104</v>
      </c>
      <c r="J3155" s="52">
        <v>29.798999999999999</v>
      </c>
    </row>
    <row r="3156" spans="1:10" x14ac:dyDescent="0.15">
      <c r="A3156" s="1">
        <v>43104</v>
      </c>
      <c r="B3156" s="24" t="s">
        <v>57</v>
      </c>
      <c r="C3156" s="27">
        <v>0.61896990740740743</v>
      </c>
      <c r="D3156" s="25" t="s">
        <v>50</v>
      </c>
      <c r="E3156" s="25" t="s">
        <v>49</v>
      </c>
      <c r="F3156" s="52">
        <v>1</v>
      </c>
      <c r="G3156" s="52">
        <v>3870</v>
      </c>
      <c r="H3156" s="53">
        <f t="shared" si="98"/>
        <v>3870</v>
      </c>
      <c r="I3156" s="1">
        <f t="shared" si="99"/>
        <v>43104</v>
      </c>
      <c r="J3156" s="52">
        <v>4.2569999999999997</v>
      </c>
    </row>
    <row r="3157" spans="1:10" x14ac:dyDescent="0.15">
      <c r="A3157" s="1">
        <v>43104</v>
      </c>
      <c r="B3157" s="24" t="s">
        <v>57</v>
      </c>
      <c r="C3157" s="27">
        <v>0.61900462962962965</v>
      </c>
      <c r="D3157" s="25" t="s">
        <v>50</v>
      </c>
      <c r="E3157" s="25" t="s">
        <v>49</v>
      </c>
      <c r="F3157" s="52">
        <v>1</v>
      </c>
      <c r="G3157" s="52">
        <v>3870</v>
      </c>
      <c r="H3157" s="53">
        <f t="shared" si="98"/>
        <v>3870</v>
      </c>
      <c r="I3157" s="1">
        <f t="shared" si="99"/>
        <v>43104</v>
      </c>
      <c r="J3157" s="52">
        <v>4.2569999999999997</v>
      </c>
    </row>
    <row r="3158" spans="1:10" x14ac:dyDescent="0.15">
      <c r="A3158" s="1">
        <v>43104</v>
      </c>
      <c r="B3158" s="24" t="s">
        <v>57</v>
      </c>
      <c r="C3158" s="27">
        <v>0.61901620370370369</v>
      </c>
      <c r="D3158" s="25" t="s">
        <v>50</v>
      </c>
      <c r="E3158" s="25" t="s">
        <v>49</v>
      </c>
      <c r="F3158" s="52">
        <v>6</v>
      </c>
      <c r="G3158" s="52">
        <v>3870</v>
      </c>
      <c r="H3158" s="53">
        <f t="shared" si="98"/>
        <v>23220</v>
      </c>
      <c r="I3158" s="1">
        <f t="shared" si="99"/>
        <v>43104</v>
      </c>
      <c r="J3158" s="52">
        <v>25.542000000000002</v>
      </c>
    </row>
    <row r="3159" spans="1:10" x14ac:dyDescent="0.15">
      <c r="A3159" s="1">
        <v>43104</v>
      </c>
      <c r="B3159" s="24" t="s">
        <v>57</v>
      </c>
      <c r="C3159" s="27">
        <v>0.61903935185185188</v>
      </c>
      <c r="D3159" s="25" t="s">
        <v>50</v>
      </c>
      <c r="E3159" s="25" t="s">
        <v>49</v>
      </c>
      <c r="F3159" s="52">
        <v>1</v>
      </c>
      <c r="G3159" s="52">
        <v>3870</v>
      </c>
      <c r="H3159" s="53">
        <f t="shared" si="98"/>
        <v>3870</v>
      </c>
      <c r="I3159" s="1">
        <f t="shared" si="99"/>
        <v>43104</v>
      </c>
      <c r="J3159" s="52">
        <v>4.2569999999999997</v>
      </c>
    </row>
    <row r="3160" spans="1:10" x14ac:dyDescent="0.15">
      <c r="A3160" s="1">
        <v>43104</v>
      </c>
      <c r="B3160" s="24" t="s">
        <v>57</v>
      </c>
      <c r="C3160" s="27">
        <v>0.62061342592592594</v>
      </c>
      <c r="D3160" s="25" t="s">
        <v>50</v>
      </c>
      <c r="E3160" s="25" t="s">
        <v>49</v>
      </c>
      <c r="F3160" s="52">
        <v>3</v>
      </c>
      <c r="G3160" s="52">
        <v>3870</v>
      </c>
      <c r="H3160" s="53">
        <f t="shared" si="98"/>
        <v>11610</v>
      </c>
      <c r="I3160" s="1">
        <f t="shared" si="99"/>
        <v>43104</v>
      </c>
      <c r="J3160" s="52">
        <v>12.771000000000001</v>
      </c>
    </row>
    <row r="3161" spans="1:10" x14ac:dyDescent="0.15">
      <c r="A3161" s="1">
        <v>43104</v>
      </c>
      <c r="B3161" s="24" t="s">
        <v>57</v>
      </c>
      <c r="C3161" s="27">
        <v>0.62061342592592594</v>
      </c>
      <c r="D3161" s="25" t="s">
        <v>50</v>
      </c>
      <c r="E3161" s="25" t="s">
        <v>49</v>
      </c>
      <c r="F3161" s="52">
        <v>3</v>
      </c>
      <c r="G3161" s="52">
        <v>3870</v>
      </c>
      <c r="H3161" s="53">
        <f t="shared" si="98"/>
        <v>11610</v>
      </c>
      <c r="I3161" s="1">
        <f t="shared" si="99"/>
        <v>43104</v>
      </c>
      <c r="J3161" s="52">
        <v>12.771000000000001</v>
      </c>
    </row>
    <row r="3162" spans="1:10" x14ac:dyDescent="0.15">
      <c r="A3162" s="1">
        <v>43104</v>
      </c>
      <c r="B3162" s="24" t="s">
        <v>57</v>
      </c>
      <c r="C3162" s="27">
        <v>0.62061342592592594</v>
      </c>
      <c r="D3162" s="25" t="s">
        <v>50</v>
      </c>
      <c r="E3162" s="25" t="s">
        <v>49</v>
      </c>
      <c r="F3162" s="52">
        <v>3</v>
      </c>
      <c r="G3162" s="52">
        <v>3870</v>
      </c>
      <c r="H3162" s="53">
        <f t="shared" si="98"/>
        <v>11610</v>
      </c>
      <c r="I3162" s="1">
        <f t="shared" si="99"/>
        <v>43104</v>
      </c>
      <c r="J3162" s="52">
        <v>12.771000000000001</v>
      </c>
    </row>
    <row r="3163" spans="1:10" x14ac:dyDescent="0.15">
      <c r="A3163" s="1">
        <v>43104</v>
      </c>
      <c r="B3163" s="24" t="s">
        <v>57</v>
      </c>
      <c r="C3163" s="27">
        <v>0.62062499999999998</v>
      </c>
      <c r="D3163" s="25" t="s">
        <v>50</v>
      </c>
      <c r="E3163" s="25" t="s">
        <v>49</v>
      </c>
      <c r="F3163" s="52">
        <v>1</v>
      </c>
      <c r="G3163" s="52">
        <v>3870</v>
      </c>
      <c r="H3163" s="53">
        <f t="shared" si="98"/>
        <v>3870</v>
      </c>
      <c r="I3163" s="1">
        <f t="shared" si="99"/>
        <v>43104</v>
      </c>
      <c r="J3163" s="52">
        <v>4.2569999999999997</v>
      </c>
    </row>
    <row r="3164" spans="1:10" x14ac:dyDescent="0.15">
      <c r="A3164" s="1">
        <v>43104</v>
      </c>
      <c r="B3164" s="24" t="s">
        <v>57</v>
      </c>
      <c r="C3164" s="27">
        <v>0.62062499999999998</v>
      </c>
      <c r="D3164" s="25" t="s">
        <v>50</v>
      </c>
      <c r="E3164" s="25" t="s">
        <v>49</v>
      </c>
      <c r="F3164" s="52">
        <v>1</v>
      </c>
      <c r="G3164" s="52">
        <v>3870</v>
      </c>
      <c r="H3164" s="53">
        <f t="shared" si="98"/>
        <v>3870</v>
      </c>
      <c r="I3164" s="1">
        <f t="shared" si="99"/>
        <v>43104</v>
      </c>
      <c r="J3164" s="52">
        <v>4.2569999999999997</v>
      </c>
    </row>
    <row r="3165" spans="1:10" x14ac:dyDescent="0.15">
      <c r="A3165" s="1">
        <v>43104</v>
      </c>
      <c r="B3165" s="24" t="s">
        <v>57</v>
      </c>
      <c r="C3165" s="27">
        <v>0.62063657407407413</v>
      </c>
      <c r="D3165" s="25" t="s">
        <v>50</v>
      </c>
      <c r="E3165" s="25" t="s">
        <v>49</v>
      </c>
      <c r="F3165" s="52">
        <v>1</v>
      </c>
      <c r="G3165" s="52">
        <v>3870</v>
      </c>
      <c r="H3165" s="53">
        <f t="shared" si="98"/>
        <v>3870</v>
      </c>
      <c r="I3165" s="1">
        <f t="shared" si="99"/>
        <v>43104</v>
      </c>
      <c r="J3165" s="52">
        <v>4.2569999999999997</v>
      </c>
    </row>
    <row r="3166" spans="1:10" x14ac:dyDescent="0.15">
      <c r="A3166" s="1">
        <v>43104</v>
      </c>
      <c r="B3166" s="24" t="s">
        <v>57</v>
      </c>
      <c r="C3166" s="27">
        <v>0.62063657407407413</v>
      </c>
      <c r="D3166" s="25" t="s">
        <v>50</v>
      </c>
      <c r="E3166" s="25" t="s">
        <v>49</v>
      </c>
      <c r="F3166" s="52">
        <v>1</v>
      </c>
      <c r="G3166" s="52">
        <v>3870</v>
      </c>
      <c r="H3166" s="53">
        <f t="shared" si="98"/>
        <v>3870</v>
      </c>
      <c r="I3166" s="1">
        <f t="shared" si="99"/>
        <v>43104</v>
      </c>
      <c r="J3166" s="52">
        <v>4.2569999999999997</v>
      </c>
    </row>
    <row r="3167" spans="1:10" x14ac:dyDescent="0.15">
      <c r="A3167" s="1">
        <v>43104</v>
      </c>
      <c r="B3167" s="24" t="s">
        <v>57</v>
      </c>
      <c r="C3167" s="27">
        <v>0.62063657407407413</v>
      </c>
      <c r="D3167" s="25" t="s">
        <v>50</v>
      </c>
      <c r="E3167" s="25" t="s">
        <v>49</v>
      </c>
      <c r="F3167" s="52">
        <v>1</v>
      </c>
      <c r="G3167" s="52">
        <v>3870</v>
      </c>
      <c r="H3167" s="53">
        <f t="shared" si="98"/>
        <v>3870</v>
      </c>
      <c r="I3167" s="1">
        <f t="shared" si="99"/>
        <v>43104</v>
      </c>
      <c r="J3167" s="52">
        <v>4.2569999999999997</v>
      </c>
    </row>
    <row r="3168" spans="1:10" x14ac:dyDescent="0.15">
      <c r="A3168" s="1">
        <v>43104</v>
      </c>
      <c r="B3168" s="24" t="s">
        <v>57</v>
      </c>
      <c r="C3168" s="27">
        <v>0.62063657407407413</v>
      </c>
      <c r="D3168" s="25" t="s">
        <v>50</v>
      </c>
      <c r="E3168" s="25" t="s">
        <v>49</v>
      </c>
      <c r="F3168" s="52">
        <v>1</v>
      </c>
      <c r="G3168" s="52">
        <v>3870</v>
      </c>
      <c r="H3168" s="53">
        <f t="shared" si="98"/>
        <v>3870</v>
      </c>
      <c r="I3168" s="1">
        <f t="shared" si="99"/>
        <v>43104</v>
      </c>
      <c r="J3168" s="52">
        <v>4.2569999999999997</v>
      </c>
    </row>
    <row r="3169" spans="1:10" x14ac:dyDescent="0.15">
      <c r="A3169" s="1">
        <v>43104</v>
      </c>
      <c r="B3169" s="24" t="s">
        <v>57</v>
      </c>
      <c r="C3169" s="27">
        <v>0.62064814814814817</v>
      </c>
      <c r="D3169" s="25" t="s">
        <v>50</v>
      </c>
      <c r="E3169" s="25" t="s">
        <v>49</v>
      </c>
      <c r="F3169" s="52">
        <v>1</v>
      </c>
      <c r="G3169" s="52">
        <v>3870</v>
      </c>
      <c r="H3169" s="53">
        <f t="shared" si="98"/>
        <v>3870</v>
      </c>
      <c r="I3169" s="1">
        <f t="shared" si="99"/>
        <v>43104</v>
      </c>
      <c r="J3169" s="52">
        <v>4.2569999999999997</v>
      </c>
    </row>
    <row r="3170" spans="1:10" x14ac:dyDescent="0.15">
      <c r="A3170" s="1">
        <v>43104</v>
      </c>
      <c r="B3170" s="24" t="s">
        <v>57</v>
      </c>
      <c r="C3170" s="27">
        <v>0.62064814814814817</v>
      </c>
      <c r="D3170" s="25" t="s">
        <v>50</v>
      </c>
      <c r="E3170" s="25" t="s">
        <v>49</v>
      </c>
      <c r="F3170" s="52">
        <v>1</v>
      </c>
      <c r="G3170" s="52">
        <v>3870</v>
      </c>
      <c r="H3170" s="53">
        <f t="shared" si="98"/>
        <v>3870</v>
      </c>
      <c r="I3170" s="1">
        <f t="shared" si="99"/>
        <v>43104</v>
      </c>
      <c r="J3170" s="52">
        <v>4.2569999999999997</v>
      </c>
    </row>
    <row r="3171" spans="1:10" x14ac:dyDescent="0.15">
      <c r="A3171" s="1">
        <v>43104</v>
      </c>
      <c r="B3171" s="24" t="s">
        <v>57</v>
      </c>
      <c r="C3171" s="27">
        <v>0.62065972222222221</v>
      </c>
      <c r="D3171" s="25" t="s">
        <v>50</v>
      </c>
      <c r="E3171" s="25" t="s">
        <v>49</v>
      </c>
      <c r="F3171" s="52">
        <v>1</v>
      </c>
      <c r="G3171" s="52">
        <v>3870</v>
      </c>
      <c r="H3171" s="53">
        <f t="shared" si="98"/>
        <v>3870</v>
      </c>
      <c r="I3171" s="1">
        <f t="shared" si="99"/>
        <v>43104</v>
      </c>
      <c r="J3171" s="52">
        <v>4.2569999999999997</v>
      </c>
    </row>
    <row r="3172" spans="1:10" x14ac:dyDescent="0.15">
      <c r="A3172" s="1">
        <v>43104</v>
      </c>
      <c r="B3172" s="24" t="s">
        <v>57</v>
      </c>
      <c r="C3172" s="27">
        <v>0.62065972222222221</v>
      </c>
      <c r="D3172" s="25" t="s">
        <v>50</v>
      </c>
      <c r="E3172" s="25" t="s">
        <v>49</v>
      </c>
      <c r="F3172" s="52">
        <v>1</v>
      </c>
      <c r="G3172" s="52">
        <v>3870</v>
      </c>
      <c r="H3172" s="53">
        <f t="shared" si="98"/>
        <v>3870</v>
      </c>
      <c r="I3172" s="1">
        <f t="shared" si="99"/>
        <v>43104</v>
      </c>
      <c r="J3172" s="52">
        <v>4.2569999999999997</v>
      </c>
    </row>
    <row r="3173" spans="1:10" x14ac:dyDescent="0.15">
      <c r="A3173" s="1">
        <v>43104</v>
      </c>
      <c r="B3173" s="24" t="s">
        <v>57</v>
      </c>
      <c r="C3173" s="27">
        <v>0.62065972222222221</v>
      </c>
      <c r="D3173" s="25" t="s">
        <v>50</v>
      </c>
      <c r="E3173" s="25" t="s">
        <v>49</v>
      </c>
      <c r="F3173" s="52">
        <v>1</v>
      </c>
      <c r="G3173" s="52">
        <v>3870</v>
      </c>
      <c r="H3173" s="53">
        <f t="shared" si="98"/>
        <v>3870</v>
      </c>
      <c r="I3173" s="1">
        <f t="shared" si="99"/>
        <v>43104</v>
      </c>
      <c r="J3173" s="52">
        <v>4.2569999999999997</v>
      </c>
    </row>
    <row r="3174" spans="1:10" x14ac:dyDescent="0.15">
      <c r="A3174" s="1">
        <v>43104</v>
      </c>
      <c r="B3174" s="24" t="s">
        <v>57</v>
      </c>
      <c r="C3174" s="27">
        <v>0.62065972222222221</v>
      </c>
      <c r="D3174" s="25" t="s">
        <v>50</v>
      </c>
      <c r="E3174" s="25" t="s">
        <v>49</v>
      </c>
      <c r="F3174" s="52">
        <v>1</v>
      </c>
      <c r="G3174" s="52">
        <v>3870</v>
      </c>
      <c r="H3174" s="53">
        <f t="shared" si="98"/>
        <v>3870</v>
      </c>
      <c r="I3174" s="1">
        <f t="shared" si="99"/>
        <v>43104</v>
      </c>
      <c r="J3174" s="52">
        <v>4.2569999999999997</v>
      </c>
    </row>
    <row r="3175" spans="1:10" x14ac:dyDescent="0.15">
      <c r="A3175" s="1">
        <v>43104</v>
      </c>
      <c r="B3175" s="24" t="s">
        <v>71</v>
      </c>
      <c r="C3175" s="27">
        <v>0.62489583333333332</v>
      </c>
      <c r="D3175" s="25" t="s">
        <v>50</v>
      </c>
      <c r="E3175" s="25" t="s">
        <v>47</v>
      </c>
      <c r="F3175" s="52">
        <v>3</v>
      </c>
      <c r="G3175" s="52">
        <v>5822</v>
      </c>
      <c r="H3175" s="53">
        <f t="shared" si="98"/>
        <v>17466</v>
      </c>
      <c r="I3175" s="1">
        <f t="shared" si="99"/>
        <v>43104</v>
      </c>
      <c r="J3175" s="52">
        <v>8.25</v>
      </c>
    </row>
    <row r="3176" spans="1:10" x14ac:dyDescent="0.15">
      <c r="A3176" s="1">
        <v>43104</v>
      </c>
      <c r="B3176" s="24" t="s">
        <v>71</v>
      </c>
      <c r="C3176" s="27">
        <v>0.62490740740740736</v>
      </c>
      <c r="D3176" s="25" t="s">
        <v>50</v>
      </c>
      <c r="E3176" s="25" t="s">
        <v>47</v>
      </c>
      <c r="F3176" s="52">
        <v>4</v>
      </c>
      <c r="G3176" s="52">
        <v>5824</v>
      </c>
      <c r="H3176" s="53">
        <f t="shared" si="98"/>
        <v>23296</v>
      </c>
      <c r="I3176" s="1">
        <f t="shared" si="99"/>
        <v>43104</v>
      </c>
      <c r="J3176" s="52">
        <v>11</v>
      </c>
    </row>
    <row r="3177" spans="1:10" x14ac:dyDescent="0.15">
      <c r="A3177" s="1">
        <v>43104</v>
      </c>
      <c r="B3177" s="24" t="s">
        <v>71</v>
      </c>
      <c r="C3177" s="27">
        <v>0.62491898148148151</v>
      </c>
      <c r="D3177" s="25" t="s">
        <v>50</v>
      </c>
      <c r="E3177" s="25" t="s">
        <v>47</v>
      </c>
      <c r="F3177" s="52">
        <v>3</v>
      </c>
      <c r="G3177" s="52">
        <v>5824</v>
      </c>
      <c r="H3177" s="53">
        <f t="shared" si="98"/>
        <v>17472</v>
      </c>
      <c r="I3177" s="1">
        <f t="shared" si="99"/>
        <v>43104</v>
      </c>
      <c r="J3177" s="52">
        <v>8.25</v>
      </c>
    </row>
    <row r="3178" spans="1:10" x14ac:dyDescent="0.15">
      <c r="A3178" s="1">
        <v>43104</v>
      </c>
      <c r="B3178" s="24" t="s">
        <v>71</v>
      </c>
      <c r="C3178" s="27">
        <v>0.62493055555555554</v>
      </c>
      <c r="D3178" s="25" t="s">
        <v>50</v>
      </c>
      <c r="E3178" s="25" t="s">
        <v>47</v>
      </c>
      <c r="F3178" s="52">
        <v>2</v>
      </c>
      <c r="G3178" s="52">
        <v>5824</v>
      </c>
      <c r="H3178" s="53">
        <f t="shared" si="98"/>
        <v>11648</v>
      </c>
      <c r="I3178" s="1">
        <f t="shared" si="99"/>
        <v>43104</v>
      </c>
      <c r="J3178" s="52">
        <v>5.5</v>
      </c>
    </row>
    <row r="3179" spans="1:10" x14ac:dyDescent="0.15">
      <c r="A3179" s="1">
        <v>43104</v>
      </c>
      <c r="B3179" s="24" t="s">
        <v>71</v>
      </c>
      <c r="C3179" s="27">
        <v>0.62493055555555554</v>
      </c>
      <c r="D3179" s="25" t="s">
        <v>50</v>
      </c>
      <c r="E3179" s="25" t="s">
        <v>47</v>
      </c>
      <c r="F3179" s="52">
        <v>2</v>
      </c>
      <c r="G3179" s="52">
        <v>5824</v>
      </c>
      <c r="H3179" s="53">
        <f t="shared" si="98"/>
        <v>11648</v>
      </c>
      <c r="I3179" s="1">
        <f t="shared" si="99"/>
        <v>43104</v>
      </c>
      <c r="J3179" s="52">
        <v>5.5</v>
      </c>
    </row>
    <row r="3180" spans="1:10" x14ac:dyDescent="0.15">
      <c r="A3180" s="1">
        <v>43105</v>
      </c>
      <c r="B3180" s="24" t="s">
        <v>57</v>
      </c>
      <c r="C3180" s="27">
        <v>0.87607638888888895</v>
      </c>
      <c r="D3180" s="25" t="s">
        <v>50</v>
      </c>
      <c r="E3180" s="25" t="s">
        <v>49</v>
      </c>
      <c r="F3180" s="52">
        <v>70</v>
      </c>
      <c r="G3180" s="52">
        <v>3867</v>
      </c>
      <c r="H3180" s="53">
        <f t="shared" si="98"/>
        <v>270690</v>
      </c>
      <c r="I3180" s="1">
        <f t="shared" si="99"/>
        <v>43104</v>
      </c>
      <c r="J3180" s="52">
        <v>297.75900000000001</v>
      </c>
    </row>
    <row r="3181" spans="1:10" x14ac:dyDescent="0.15">
      <c r="A3181" s="1">
        <v>43105</v>
      </c>
      <c r="B3181" s="24" t="s">
        <v>55</v>
      </c>
      <c r="C3181" s="27">
        <v>0.87626157407407401</v>
      </c>
      <c r="D3181" s="25" t="s">
        <v>50</v>
      </c>
      <c r="E3181" s="25" t="s">
        <v>49</v>
      </c>
      <c r="F3181" s="52">
        <v>36</v>
      </c>
      <c r="G3181" s="52">
        <v>3810</v>
      </c>
      <c r="H3181" s="53">
        <f t="shared" si="98"/>
        <v>137160</v>
      </c>
      <c r="I3181" s="1">
        <f t="shared" si="99"/>
        <v>43104</v>
      </c>
      <c r="J3181" s="52">
        <v>150.876</v>
      </c>
    </row>
    <row r="3182" spans="1:10" x14ac:dyDescent="0.15">
      <c r="A3182" s="1">
        <v>43105</v>
      </c>
      <c r="B3182" s="24" t="s">
        <v>28</v>
      </c>
      <c r="C3182" s="27">
        <v>0.88162037037037033</v>
      </c>
      <c r="D3182" s="25" t="s">
        <v>50</v>
      </c>
      <c r="E3182" s="25" t="s">
        <v>49</v>
      </c>
      <c r="F3182" s="52">
        <v>1</v>
      </c>
      <c r="G3182" s="52">
        <v>3705</v>
      </c>
      <c r="H3182" s="53">
        <f t="shared" si="98"/>
        <v>3705</v>
      </c>
      <c r="I3182" s="1">
        <f t="shared" si="99"/>
        <v>43104</v>
      </c>
      <c r="J3182" s="52">
        <v>4.0754999999999999</v>
      </c>
    </row>
    <row r="3183" spans="1:10" x14ac:dyDescent="0.15">
      <c r="A3183" s="1">
        <v>43105</v>
      </c>
      <c r="B3183" s="24" t="s">
        <v>28</v>
      </c>
      <c r="C3183" s="27">
        <v>0.88163194444444448</v>
      </c>
      <c r="D3183" s="25" t="s">
        <v>50</v>
      </c>
      <c r="E3183" s="25" t="s">
        <v>49</v>
      </c>
      <c r="F3183" s="52">
        <v>1</v>
      </c>
      <c r="G3183" s="52">
        <v>3705</v>
      </c>
      <c r="H3183" s="53">
        <f t="shared" si="98"/>
        <v>3705</v>
      </c>
      <c r="I3183" s="1">
        <f t="shared" si="99"/>
        <v>43104</v>
      </c>
      <c r="J3183" s="52">
        <v>4.0754999999999999</v>
      </c>
    </row>
    <row r="3184" spans="1:10" x14ac:dyDescent="0.15">
      <c r="A3184" s="1">
        <v>43105</v>
      </c>
      <c r="B3184" s="24" t="s">
        <v>28</v>
      </c>
      <c r="C3184" s="27">
        <v>0.88175925925925924</v>
      </c>
      <c r="D3184" s="25" t="s">
        <v>50</v>
      </c>
      <c r="E3184" s="25" t="s">
        <v>49</v>
      </c>
      <c r="F3184" s="52">
        <v>1</v>
      </c>
      <c r="G3184" s="52">
        <v>3705</v>
      </c>
      <c r="H3184" s="53">
        <f t="shared" si="98"/>
        <v>3705</v>
      </c>
      <c r="I3184" s="1">
        <f t="shared" si="99"/>
        <v>43104</v>
      </c>
      <c r="J3184" s="52">
        <v>4.0754999999999999</v>
      </c>
    </row>
    <row r="3185" spans="1:10" x14ac:dyDescent="0.15">
      <c r="A3185" s="1">
        <v>43105</v>
      </c>
      <c r="B3185" s="24" t="s">
        <v>28</v>
      </c>
      <c r="C3185" s="27">
        <v>0.88177083333333339</v>
      </c>
      <c r="D3185" s="25" t="s">
        <v>50</v>
      </c>
      <c r="E3185" s="25" t="s">
        <v>49</v>
      </c>
      <c r="F3185" s="52">
        <v>1</v>
      </c>
      <c r="G3185" s="52">
        <v>3705</v>
      </c>
      <c r="H3185" s="53">
        <f t="shared" si="98"/>
        <v>3705</v>
      </c>
      <c r="I3185" s="1">
        <f t="shared" si="99"/>
        <v>43104</v>
      </c>
      <c r="J3185" s="52">
        <v>4.0754999999999999</v>
      </c>
    </row>
    <row r="3186" spans="1:10" x14ac:dyDescent="0.15">
      <c r="A3186" s="1">
        <v>43105</v>
      </c>
      <c r="B3186" s="24" t="s">
        <v>28</v>
      </c>
      <c r="C3186" s="27">
        <v>0.89155092592592589</v>
      </c>
      <c r="D3186" s="25" t="s">
        <v>50</v>
      </c>
      <c r="E3186" s="25" t="s">
        <v>49</v>
      </c>
      <c r="F3186" s="52">
        <v>1</v>
      </c>
      <c r="G3186" s="52">
        <v>3705</v>
      </c>
      <c r="H3186" s="53">
        <f t="shared" si="98"/>
        <v>3705</v>
      </c>
      <c r="I3186" s="1">
        <f t="shared" si="99"/>
        <v>43104</v>
      </c>
      <c r="J3186" s="52">
        <v>4.0754999999999999</v>
      </c>
    </row>
    <row r="3187" spans="1:10" x14ac:dyDescent="0.15">
      <c r="A3187" s="1">
        <v>43105</v>
      </c>
      <c r="B3187" s="24" t="s">
        <v>28</v>
      </c>
      <c r="C3187" s="27">
        <v>0.89156250000000004</v>
      </c>
      <c r="D3187" s="25" t="s">
        <v>50</v>
      </c>
      <c r="E3187" s="25" t="s">
        <v>49</v>
      </c>
      <c r="F3187" s="52">
        <v>1</v>
      </c>
      <c r="G3187" s="52">
        <v>3705</v>
      </c>
      <c r="H3187" s="53">
        <f t="shared" si="98"/>
        <v>3705</v>
      </c>
      <c r="I3187" s="1">
        <f t="shared" si="99"/>
        <v>43104</v>
      </c>
      <c r="J3187" s="52">
        <v>4.0754999999999999</v>
      </c>
    </row>
    <row r="3188" spans="1:10" x14ac:dyDescent="0.15">
      <c r="A3188" s="1">
        <v>43105</v>
      </c>
      <c r="B3188" s="24" t="s">
        <v>28</v>
      </c>
      <c r="C3188" s="27">
        <v>0.89156250000000004</v>
      </c>
      <c r="D3188" s="25" t="s">
        <v>50</v>
      </c>
      <c r="E3188" s="25" t="s">
        <v>49</v>
      </c>
      <c r="F3188" s="52">
        <v>10</v>
      </c>
      <c r="G3188" s="52">
        <v>3705</v>
      </c>
      <c r="H3188" s="53">
        <f t="shared" si="98"/>
        <v>37050</v>
      </c>
      <c r="I3188" s="1">
        <f t="shared" si="99"/>
        <v>43104</v>
      </c>
      <c r="J3188" s="52">
        <v>40.755000000000003</v>
      </c>
    </row>
    <row r="3189" spans="1:10" x14ac:dyDescent="0.15">
      <c r="A3189" s="1">
        <v>43105</v>
      </c>
      <c r="B3189" s="24" t="s">
        <v>28</v>
      </c>
      <c r="C3189" s="27">
        <v>0.89156250000000004</v>
      </c>
      <c r="D3189" s="25" t="s">
        <v>50</v>
      </c>
      <c r="E3189" s="25" t="s">
        <v>49</v>
      </c>
      <c r="F3189" s="52">
        <v>1</v>
      </c>
      <c r="G3189" s="52">
        <v>3705</v>
      </c>
      <c r="H3189" s="53">
        <f t="shared" si="98"/>
        <v>3705</v>
      </c>
      <c r="I3189" s="1">
        <f t="shared" si="99"/>
        <v>43104</v>
      </c>
      <c r="J3189" s="52">
        <v>4.0754999999999999</v>
      </c>
    </row>
    <row r="3190" spans="1:10" x14ac:dyDescent="0.15">
      <c r="A3190" s="1">
        <v>43105</v>
      </c>
      <c r="B3190" s="24" t="s">
        <v>28</v>
      </c>
      <c r="C3190" s="27">
        <v>0.89156250000000004</v>
      </c>
      <c r="D3190" s="25" t="s">
        <v>50</v>
      </c>
      <c r="E3190" s="25" t="s">
        <v>49</v>
      </c>
      <c r="F3190" s="52">
        <v>5</v>
      </c>
      <c r="G3190" s="52">
        <v>3705</v>
      </c>
      <c r="H3190" s="53">
        <f t="shared" si="98"/>
        <v>18525</v>
      </c>
      <c r="I3190" s="1">
        <f t="shared" si="99"/>
        <v>43104</v>
      </c>
      <c r="J3190" s="52">
        <v>20.377500000000001</v>
      </c>
    </row>
    <row r="3191" spans="1:10" x14ac:dyDescent="0.15">
      <c r="A3191" s="1">
        <v>43105</v>
      </c>
      <c r="B3191" s="24" t="s">
        <v>28</v>
      </c>
      <c r="C3191" s="27">
        <v>0.89156250000000004</v>
      </c>
      <c r="D3191" s="25" t="s">
        <v>50</v>
      </c>
      <c r="E3191" s="25" t="s">
        <v>49</v>
      </c>
      <c r="F3191" s="52">
        <v>2</v>
      </c>
      <c r="G3191" s="52">
        <v>3705</v>
      </c>
      <c r="H3191" s="53">
        <f t="shared" si="98"/>
        <v>7410</v>
      </c>
      <c r="I3191" s="1">
        <f t="shared" si="99"/>
        <v>43104</v>
      </c>
      <c r="J3191" s="52">
        <v>8.1509999999999998</v>
      </c>
    </row>
    <row r="3192" spans="1:10" x14ac:dyDescent="0.15">
      <c r="A3192" s="1">
        <v>43105</v>
      </c>
      <c r="B3192" s="24" t="s">
        <v>28</v>
      </c>
      <c r="C3192" s="27">
        <v>0.89156250000000004</v>
      </c>
      <c r="D3192" s="25" t="s">
        <v>50</v>
      </c>
      <c r="E3192" s="25" t="s">
        <v>49</v>
      </c>
      <c r="F3192" s="52">
        <v>1</v>
      </c>
      <c r="G3192" s="52">
        <v>3705</v>
      </c>
      <c r="H3192" s="53">
        <f t="shared" si="98"/>
        <v>3705</v>
      </c>
      <c r="I3192" s="1">
        <f t="shared" si="99"/>
        <v>43104</v>
      </c>
      <c r="J3192" s="52">
        <v>4.0754999999999999</v>
      </c>
    </row>
    <row r="3193" spans="1:10" x14ac:dyDescent="0.15">
      <c r="A3193" s="1">
        <v>43105</v>
      </c>
      <c r="B3193" s="24" t="s">
        <v>28</v>
      </c>
      <c r="C3193" s="27">
        <v>0.89156250000000004</v>
      </c>
      <c r="D3193" s="25" t="s">
        <v>50</v>
      </c>
      <c r="E3193" s="25" t="s">
        <v>49</v>
      </c>
      <c r="F3193" s="52">
        <v>30</v>
      </c>
      <c r="G3193" s="52">
        <v>3705</v>
      </c>
      <c r="H3193" s="53">
        <f t="shared" si="98"/>
        <v>111150</v>
      </c>
      <c r="I3193" s="1">
        <f t="shared" si="99"/>
        <v>43104</v>
      </c>
      <c r="J3193" s="52">
        <v>122.265</v>
      </c>
    </row>
    <row r="3194" spans="1:10" x14ac:dyDescent="0.15">
      <c r="A3194" s="1">
        <v>43105</v>
      </c>
      <c r="B3194" s="24" t="s">
        <v>28</v>
      </c>
      <c r="C3194" s="27">
        <v>0.89156250000000004</v>
      </c>
      <c r="D3194" s="25" t="s">
        <v>50</v>
      </c>
      <c r="E3194" s="25" t="s">
        <v>49</v>
      </c>
      <c r="F3194" s="52">
        <v>4</v>
      </c>
      <c r="G3194" s="52">
        <v>3705</v>
      </c>
      <c r="H3194" s="53">
        <f t="shared" si="98"/>
        <v>14820</v>
      </c>
      <c r="I3194" s="1">
        <f t="shared" si="99"/>
        <v>43104</v>
      </c>
      <c r="J3194" s="52">
        <v>16.302</v>
      </c>
    </row>
    <row r="3195" spans="1:10" x14ac:dyDescent="0.15">
      <c r="A3195" s="1">
        <v>43105</v>
      </c>
      <c r="B3195" s="24" t="s">
        <v>28</v>
      </c>
      <c r="C3195" s="27">
        <v>0.89156250000000004</v>
      </c>
      <c r="D3195" s="25" t="s">
        <v>50</v>
      </c>
      <c r="E3195" s="25" t="s">
        <v>49</v>
      </c>
      <c r="F3195" s="52">
        <v>1</v>
      </c>
      <c r="G3195" s="52">
        <v>3705</v>
      </c>
      <c r="H3195" s="53">
        <f t="shared" si="98"/>
        <v>3705</v>
      </c>
      <c r="I3195" s="1">
        <f t="shared" si="99"/>
        <v>43104</v>
      </c>
      <c r="J3195" s="52">
        <v>4.0754999999999999</v>
      </c>
    </row>
    <row r="3196" spans="1:10" x14ac:dyDescent="0.15">
      <c r="A3196" s="1">
        <v>43105</v>
      </c>
      <c r="B3196" s="24" t="s">
        <v>28</v>
      </c>
      <c r="C3196" s="27">
        <v>0.89156250000000004</v>
      </c>
      <c r="D3196" s="25" t="s">
        <v>50</v>
      </c>
      <c r="E3196" s="25" t="s">
        <v>49</v>
      </c>
      <c r="F3196" s="52">
        <v>2</v>
      </c>
      <c r="G3196" s="52">
        <v>3705</v>
      </c>
      <c r="H3196" s="53">
        <f t="shared" si="98"/>
        <v>7410</v>
      </c>
      <c r="I3196" s="1">
        <f t="shared" si="99"/>
        <v>43104</v>
      </c>
      <c r="J3196" s="52">
        <v>8.1509999999999998</v>
      </c>
    </row>
    <row r="3197" spans="1:10" x14ac:dyDescent="0.15">
      <c r="A3197" s="1">
        <v>43105</v>
      </c>
      <c r="B3197" s="24" t="s">
        <v>28</v>
      </c>
      <c r="C3197" s="27">
        <v>0.89156250000000004</v>
      </c>
      <c r="D3197" s="25" t="s">
        <v>50</v>
      </c>
      <c r="E3197" s="25" t="s">
        <v>49</v>
      </c>
      <c r="F3197" s="52">
        <v>1</v>
      </c>
      <c r="G3197" s="52">
        <v>3705</v>
      </c>
      <c r="H3197" s="53">
        <f t="shared" si="98"/>
        <v>3705</v>
      </c>
      <c r="I3197" s="1">
        <f t="shared" si="99"/>
        <v>43104</v>
      </c>
      <c r="J3197" s="52">
        <v>4.0754999999999999</v>
      </c>
    </row>
    <row r="3198" spans="1:10" x14ac:dyDescent="0.15">
      <c r="A3198" s="1">
        <v>43105</v>
      </c>
      <c r="B3198" s="24" t="s">
        <v>28</v>
      </c>
      <c r="C3198" s="27">
        <v>0.89156250000000004</v>
      </c>
      <c r="D3198" s="25" t="s">
        <v>50</v>
      </c>
      <c r="E3198" s="25" t="s">
        <v>49</v>
      </c>
      <c r="F3198" s="52">
        <v>1</v>
      </c>
      <c r="G3198" s="52">
        <v>3705</v>
      </c>
      <c r="H3198" s="53">
        <f t="shared" si="98"/>
        <v>3705</v>
      </c>
      <c r="I3198" s="1">
        <f t="shared" si="99"/>
        <v>43104</v>
      </c>
      <c r="J3198" s="52">
        <v>4.0754999999999999</v>
      </c>
    </row>
    <row r="3199" spans="1:10" x14ac:dyDescent="0.15">
      <c r="A3199" s="1">
        <v>43105</v>
      </c>
      <c r="B3199" s="24" t="s">
        <v>28</v>
      </c>
      <c r="C3199" s="27">
        <v>0.89156250000000004</v>
      </c>
      <c r="D3199" s="25" t="s">
        <v>50</v>
      </c>
      <c r="E3199" s="25" t="s">
        <v>49</v>
      </c>
      <c r="F3199" s="52">
        <v>1</v>
      </c>
      <c r="G3199" s="52">
        <v>3705</v>
      </c>
      <c r="H3199" s="53">
        <f t="shared" si="98"/>
        <v>3705</v>
      </c>
      <c r="I3199" s="1">
        <f t="shared" si="99"/>
        <v>43104</v>
      </c>
      <c r="J3199" s="52">
        <v>4.0754999999999999</v>
      </c>
    </row>
    <row r="3200" spans="1:10" x14ac:dyDescent="0.15">
      <c r="A3200" s="1">
        <v>43105</v>
      </c>
      <c r="B3200" s="24" t="s">
        <v>28</v>
      </c>
      <c r="C3200" s="27">
        <v>0.89156250000000004</v>
      </c>
      <c r="D3200" s="25" t="s">
        <v>50</v>
      </c>
      <c r="E3200" s="25" t="s">
        <v>49</v>
      </c>
      <c r="F3200" s="52">
        <v>10</v>
      </c>
      <c r="G3200" s="52">
        <v>3705</v>
      </c>
      <c r="H3200" s="53">
        <f t="shared" si="98"/>
        <v>37050</v>
      </c>
      <c r="I3200" s="1">
        <f t="shared" si="99"/>
        <v>43104</v>
      </c>
      <c r="J3200" s="52">
        <v>40.755000000000003</v>
      </c>
    </row>
    <row r="3201" spans="1:10" x14ac:dyDescent="0.15">
      <c r="A3201" s="1">
        <v>43105</v>
      </c>
      <c r="B3201" s="24" t="s">
        <v>28</v>
      </c>
      <c r="C3201" s="27">
        <v>0.89156250000000004</v>
      </c>
      <c r="D3201" s="25" t="s">
        <v>50</v>
      </c>
      <c r="E3201" s="25" t="s">
        <v>49</v>
      </c>
      <c r="F3201" s="52">
        <v>1</v>
      </c>
      <c r="G3201" s="52">
        <v>3705</v>
      </c>
      <c r="H3201" s="53">
        <f t="shared" si="98"/>
        <v>3705</v>
      </c>
      <c r="I3201" s="1">
        <f t="shared" si="99"/>
        <v>43104</v>
      </c>
      <c r="J3201" s="52">
        <v>4.0754999999999999</v>
      </c>
    </row>
    <row r="3202" spans="1:10" x14ac:dyDescent="0.15">
      <c r="A3202" s="1">
        <v>43105</v>
      </c>
      <c r="B3202" s="24" t="s">
        <v>28</v>
      </c>
      <c r="C3202" s="27">
        <v>0.89157407407407396</v>
      </c>
      <c r="D3202" s="25" t="s">
        <v>50</v>
      </c>
      <c r="E3202" s="25" t="s">
        <v>49</v>
      </c>
      <c r="F3202" s="52">
        <v>16</v>
      </c>
      <c r="G3202" s="52">
        <v>3705</v>
      </c>
      <c r="H3202" s="53">
        <f t="shared" ref="H3202:H3265" si="100">G3202*F3202</f>
        <v>59280</v>
      </c>
      <c r="I3202" s="1">
        <f t="shared" ref="I3202:I3265" si="101">IF(C3202&gt;0.7046875,WORKDAY(A3202,-1),A3202)</f>
        <v>43104</v>
      </c>
      <c r="J3202" s="52">
        <v>65.207999999999998</v>
      </c>
    </row>
    <row r="3203" spans="1:10" x14ac:dyDescent="0.15">
      <c r="A3203" s="1">
        <v>43105</v>
      </c>
      <c r="B3203" s="24" t="s">
        <v>28</v>
      </c>
      <c r="C3203" s="27">
        <v>0.89157407407407396</v>
      </c>
      <c r="D3203" s="25" t="s">
        <v>50</v>
      </c>
      <c r="E3203" s="25" t="s">
        <v>49</v>
      </c>
      <c r="F3203" s="52">
        <v>1</v>
      </c>
      <c r="G3203" s="52">
        <v>3705</v>
      </c>
      <c r="H3203" s="53">
        <f t="shared" si="100"/>
        <v>3705</v>
      </c>
      <c r="I3203" s="1">
        <f t="shared" si="101"/>
        <v>43104</v>
      </c>
      <c r="J3203" s="52">
        <v>4.0754999999999999</v>
      </c>
    </row>
    <row r="3204" spans="1:10" x14ac:dyDescent="0.15">
      <c r="A3204" s="1">
        <v>43105</v>
      </c>
      <c r="B3204" s="24" t="s">
        <v>28</v>
      </c>
      <c r="C3204" s="27">
        <v>0.89157407407407396</v>
      </c>
      <c r="D3204" s="25" t="s">
        <v>50</v>
      </c>
      <c r="E3204" s="25" t="s">
        <v>49</v>
      </c>
      <c r="F3204" s="52">
        <v>2</v>
      </c>
      <c r="G3204" s="52">
        <v>3705</v>
      </c>
      <c r="H3204" s="53">
        <f t="shared" si="100"/>
        <v>7410</v>
      </c>
      <c r="I3204" s="1">
        <f t="shared" si="101"/>
        <v>43104</v>
      </c>
      <c r="J3204" s="52">
        <v>8.1509999999999998</v>
      </c>
    </row>
    <row r="3205" spans="1:10" x14ac:dyDescent="0.15">
      <c r="A3205" s="1">
        <v>43105</v>
      </c>
      <c r="B3205" s="24" t="s">
        <v>28</v>
      </c>
      <c r="C3205" s="27">
        <v>0.89157407407407396</v>
      </c>
      <c r="D3205" s="25" t="s">
        <v>50</v>
      </c>
      <c r="E3205" s="25" t="s">
        <v>49</v>
      </c>
      <c r="F3205" s="52">
        <v>50</v>
      </c>
      <c r="G3205" s="52">
        <v>3705</v>
      </c>
      <c r="H3205" s="53">
        <f t="shared" si="100"/>
        <v>185250</v>
      </c>
      <c r="I3205" s="1">
        <f t="shared" si="101"/>
        <v>43104</v>
      </c>
      <c r="J3205" s="52">
        <v>203.77500000000001</v>
      </c>
    </row>
    <row r="3206" spans="1:10" x14ac:dyDescent="0.15">
      <c r="A3206" s="1">
        <v>43105</v>
      </c>
      <c r="B3206" s="24" t="s">
        <v>28</v>
      </c>
      <c r="C3206" s="27">
        <v>0.89157407407407396</v>
      </c>
      <c r="D3206" s="25" t="s">
        <v>50</v>
      </c>
      <c r="E3206" s="25" t="s">
        <v>49</v>
      </c>
      <c r="F3206" s="52">
        <v>63</v>
      </c>
      <c r="G3206" s="52">
        <v>3705</v>
      </c>
      <c r="H3206" s="53">
        <f t="shared" si="100"/>
        <v>233415</v>
      </c>
      <c r="I3206" s="1">
        <f t="shared" si="101"/>
        <v>43104</v>
      </c>
      <c r="J3206" s="52">
        <v>256.75700000000001</v>
      </c>
    </row>
    <row r="3207" spans="1:10" x14ac:dyDescent="0.15">
      <c r="A3207" s="1">
        <v>43105</v>
      </c>
      <c r="B3207" s="24" t="s">
        <v>28</v>
      </c>
      <c r="C3207" s="27">
        <v>0.89157407407407396</v>
      </c>
      <c r="D3207" s="25" t="s">
        <v>50</v>
      </c>
      <c r="E3207" s="25" t="s">
        <v>49</v>
      </c>
      <c r="F3207" s="52">
        <v>1</v>
      </c>
      <c r="G3207" s="52">
        <v>3705</v>
      </c>
      <c r="H3207" s="53">
        <f t="shared" si="100"/>
        <v>3705</v>
      </c>
      <c r="I3207" s="1">
        <f t="shared" si="101"/>
        <v>43104</v>
      </c>
      <c r="J3207" s="52">
        <v>4.0754999999999999</v>
      </c>
    </row>
    <row r="3208" spans="1:10" x14ac:dyDescent="0.15">
      <c r="A3208" s="1">
        <v>43105</v>
      </c>
      <c r="B3208" s="24" t="s">
        <v>28</v>
      </c>
      <c r="C3208" s="27">
        <v>0.89157407407407396</v>
      </c>
      <c r="D3208" s="25" t="s">
        <v>50</v>
      </c>
      <c r="E3208" s="25" t="s">
        <v>49</v>
      </c>
      <c r="F3208" s="52">
        <v>1</v>
      </c>
      <c r="G3208" s="52">
        <v>3705</v>
      </c>
      <c r="H3208" s="53">
        <f t="shared" si="100"/>
        <v>3705</v>
      </c>
      <c r="I3208" s="1">
        <f t="shared" si="101"/>
        <v>43104</v>
      </c>
      <c r="J3208" s="52">
        <v>4.0754999999999999</v>
      </c>
    </row>
    <row r="3209" spans="1:10" x14ac:dyDescent="0.15">
      <c r="A3209" s="1">
        <v>43105</v>
      </c>
      <c r="B3209" s="24" t="s">
        <v>28</v>
      </c>
      <c r="C3209" s="27">
        <v>0.89157407407407396</v>
      </c>
      <c r="D3209" s="25" t="s">
        <v>50</v>
      </c>
      <c r="E3209" s="25" t="s">
        <v>49</v>
      </c>
      <c r="F3209" s="52">
        <v>1</v>
      </c>
      <c r="G3209" s="52">
        <v>3705</v>
      </c>
      <c r="H3209" s="53">
        <f t="shared" si="100"/>
        <v>3705</v>
      </c>
      <c r="I3209" s="1">
        <f t="shared" si="101"/>
        <v>43104</v>
      </c>
      <c r="J3209" s="52">
        <v>4.0754999999999999</v>
      </c>
    </row>
    <row r="3210" spans="1:10" x14ac:dyDescent="0.15">
      <c r="A3210" s="1">
        <v>43105</v>
      </c>
      <c r="B3210" s="24" t="s">
        <v>28</v>
      </c>
      <c r="C3210" s="27">
        <v>0.89157407407407396</v>
      </c>
      <c r="D3210" s="25" t="s">
        <v>50</v>
      </c>
      <c r="E3210" s="25" t="s">
        <v>49</v>
      </c>
      <c r="F3210" s="52">
        <v>3</v>
      </c>
      <c r="G3210" s="52">
        <v>3705</v>
      </c>
      <c r="H3210" s="53">
        <f t="shared" si="100"/>
        <v>11115</v>
      </c>
      <c r="I3210" s="1">
        <f t="shared" si="101"/>
        <v>43104</v>
      </c>
      <c r="J3210" s="52">
        <v>12.2265</v>
      </c>
    </row>
    <row r="3211" spans="1:10" x14ac:dyDescent="0.15">
      <c r="A3211" s="1">
        <v>43105</v>
      </c>
      <c r="B3211" s="24" t="s">
        <v>28</v>
      </c>
      <c r="C3211" s="27">
        <v>0.89157407407407396</v>
      </c>
      <c r="D3211" s="25" t="s">
        <v>50</v>
      </c>
      <c r="E3211" s="25" t="s">
        <v>49</v>
      </c>
      <c r="F3211" s="52">
        <v>1</v>
      </c>
      <c r="G3211" s="52">
        <v>3705</v>
      </c>
      <c r="H3211" s="53">
        <f t="shared" si="100"/>
        <v>3705</v>
      </c>
      <c r="I3211" s="1">
        <f t="shared" si="101"/>
        <v>43104</v>
      </c>
      <c r="J3211" s="52">
        <v>4.0754999999999999</v>
      </c>
    </row>
    <row r="3212" spans="1:10" x14ac:dyDescent="0.15">
      <c r="A3212" s="1">
        <v>43105</v>
      </c>
      <c r="B3212" s="24" t="s">
        <v>28</v>
      </c>
      <c r="C3212" s="27">
        <v>0.89157407407407396</v>
      </c>
      <c r="D3212" s="25" t="s">
        <v>50</v>
      </c>
      <c r="E3212" s="25" t="s">
        <v>49</v>
      </c>
      <c r="F3212" s="52">
        <v>1</v>
      </c>
      <c r="G3212" s="52">
        <v>3705</v>
      </c>
      <c r="H3212" s="53">
        <f t="shared" si="100"/>
        <v>3705</v>
      </c>
      <c r="I3212" s="1">
        <f t="shared" si="101"/>
        <v>43104</v>
      </c>
      <c r="J3212" s="52">
        <v>4.0754999999999999</v>
      </c>
    </row>
    <row r="3213" spans="1:10" x14ac:dyDescent="0.15">
      <c r="A3213" s="1">
        <v>43105</v>
      </c>
      <c r="B3213" s="24" t="s">
        <v>28</v>
      </c>
      <c r="C3213" s="27">
        <v>0.89157407407407396</v>
      </c>
      <c r="D3213" s="25" t="s">
        <v>50</v>
      </c>
      <c r="E3213" s="25" t="s">
        <v>49</v>
      </c>
      <c r="F3213" s="52">
        <v>1</v>
      </c>
      <c r="G3213" s="52">
        <v>3705</v>
      </c>
      <c r="H3213" s="53">
        <f t="shared" si="100"/>
        <v>3705</v>
      </c>
      <c r="I3213" s="1">
        <f t="shared" si="101"/>
        <v>43104</v>
      </c>
      <c r="J3213" s="52">
        <v>4.0754999999999999</v>
      </c>
    </row>
    <row r="3214" spans="1:10" x14ac:dyDescent="0.15">
      <c r="A3214" s="1">
        <v>43105</v>
      </c>
      <c r="B3214" s="24" t="s">
        <v>28</v>
      </c>
      <c r="C3214" s="27">
        <v>0.89157407407407396</v>
      </c>
      <c r="D3214" s="25" t="s">
        <v>50</v>
      </c>
      <c r="E3214" s="25" t="s">
        <v>49</v>
      </c>
      <c r="F3214" s="52">
        <v>1</v>
      </c>
      <c r="G3214" s="52">
        <v>3705</v>
      </c>
      <c r="H3214" s="53">
        <f t="shared" si="100"/>
        <v>3705</v>
      </c>
      <c r="I3214" s="1">
        <f t="shared" si="101"/>
        <v>43104</v>
      </c>
      <c r="J3214" s="52">
        <v>4.0754999999999999</v>
      </c>
    </row>
    <row r="3215" spans="1:10" x14ac:dyDescent="0.15">
      <c r="A3215" s="1">
        <v>43105</v>
      </c>
      <c r="B3215" s="24" t="s">
        <v>28</v>
      </c>
      <c r="C3215" s="27">
        <v>0.89158564814814811</v>
      </c>
      <c r="D3215" s="25" t="s">
        <v>50</v>
      </c>
      <c r="E3215" s="25" t="s">
        <v>49</v>
      </c>
      <c r="F3215" s="52">
        <v>1</v>
      </c>
      <c r="G3215" s="52">
        <v>3705</v>
      </c>
      <c r="H3215" s="53">
        <f t="shared" si="100"/>
        <v>3705</v>
      </c>
      <c r="I3215" s="1">
        <f t="shared" si="101"/>
        <v>43104</v>
      </c>
      <c r="J3215" s="52">
        <v>4.0754999999999999</v>
      </c>
    </row>
    <row r="3216" spans="1:10" x14ac:dyDescent="0.15">
      <c r="A3216" s="1">
        <v>43105</v>
      </c>
      <c r="B3216" s="24" t="s">
        <v>28</v>
      </c>
      <c r="C3216" s="27">
        <v>0.89158564814814811</v>
      </c>
      <c r="D3216" s="25" t="s">
        <v>50</v>
      </c>
      <c r="E3216" s="25" t="s">
        <v>49</v>
      </c>
      <c r="F3216" s="52">
        <v>1</v>
      </c>
      <c r="G3216" s="52">
        <v>3705</v>
      </c>
      <c r="H3216" s="53">
        <f t="shared" si="100"/>
        <v>3705</v>
      </c>
      <c r="I3216" s="1">
        <f t="shared" si="101"/>
        <v>43104</v>
      </c>
      <c r="J3216" s="52">
        <v>4.0754999999999999</v>
      </c>
    </row>
    <row r="3217" spans="1:10" x14ac:dyDescent="0.15">
      <c r="A3217" s="1">
        <v>43105</v>
      </c>
      <c r="B3217" s="24" t="s">
        <v>28</v>
      </c>
      <c r="C3217" s="27">
        <v>0.89164351851851853</v>
      </c>
      <c r="D3217" s="25" t="s">
        <v>50</v>
      </c>
      <c r="E3217" s="25" t="s">
        <v>49</v>
      </c>
      <c r="F3217" s="52">
        <v>1</v>
      </c>
      <c r="G3217" s="52">
        <v>3705</v>
      </c>
      <c r="H3217" s="53">
        <f t="shared" si="100"/>
        <v>3705</v>
      </c>
      <c r="I3217" s="1">
        <f t="shared" si="101"/>
        <v>43104</v>
      </c>
      <c r="J3217" s="52">
        <v>4.0754999999999999</v>
      </c>
    </row>
    <row r="3218" spans="1:10" x14ac:dyDescent="0.15">
      <c r="A3218" s="1">
        <v>43105</v>
      </c>
      <c r="B3218" s="24" t="s">
        <v>28</v>
      </c>
      <c r="C3218" s="27">
        <v>0.89165509259259268</v>
      </c>
      <c r="D3218" s="25" t="s">
        <v>50</v>
      </c>
      <c r="E3218" s="25" t="s">
        <v>49</v>
      </c>
      <c r="F3218" s="52">
        <v>1</v>
      </c>
      <c r="G3218" s="52">
        <v>3705</v>
      </c>
      <c r="H3218" s="53">
        <f t="shared" si="100"/>
        <v>3705</v>
      </c>
      <c r="I3218" s="1">
        <f t="shared" si="101"/>
        <v>43104</v>
      </c>
      <c r="J3218" s="52">
        <v>4.0754999999999999</v>
      </c>
    </row>
    <row r="3219" spans="1:10" x14ac:dyDescent="0.15">
      <c r="A3219" s="1">
        <v>43105</v>
      </c>
      <c r="B3219" s="24" t="s">
        <v>28</v>
      </c>
      <c r="C3219" s="27">
        <v>0.89166666666666661</v>
      </c>
      <c r="D3219" s="25" t="s">
        <v>50</v>
      </c>
      <c r="E3219" s="25" t="s">
        <v>49</v>
      </c>
      <c r="F3219" s="52">
        <v>1</v>
      </c>
      <c r="G3219" s="52">
        <v>3705</v>
      </c>
      <c r="H3219" s="53">
        <f t="shared" si="100"/>
        <v>3705</v>
      </c>
      <c r="I3219" s="1">
        <f t="shared" si="101"/>
        <v>43104</v>
      </c>
      <c r="J3219" s="52">
        <v>4.0754999999999999</v>
      </c>
    </row>
    <row r="3220" spans="1:10" x14ac:dyDescent="0.15">
      <c r="A3220" s="1">
        <v>43105</v>
      </c>
      <c r="B3220" s="24" t="s">
        <v>28</v>
      </c>
      <c r="C3220" s="27">
        <v>0.89748842592592604</v>
      </c>
      <c r="D3220" s="25" t="s">
        <v>50</v>
      </c>
      <c r="E3220" s="25" t="s">
        <v>49</v>
      </c>
      <c r="F3220" s="52">
        <v>5</v>
      </c>
      <c r="G3220" s="52">
        <v>3700</v>
      </c>
      <c r="H3220" s="53">
        <f t="shared" si="100"/>
        <v>18500</v>
      </c>
      <c r="I3220" s="1">
        <f t="shared" si="101"/>
        <v>43104</v>
      </c>
      <c r="J3220" s="52">
        <v>20.350000000000001</v>
      </c>
    </row>
    <row r="3221" spans="1:10" x14ac:dyDescent="0.15">
      <c r="A3221" s="1">
        <v>43105</v>
      </c>
      <c r="B3221" s="24" t="s">
        <v>28</v>
      </c>
      <c r="C3221" s="27">
        <v>0.89748842592592604</v>
      </c>
      <c r="D3221" s="25" t="s">
        <v>50</v>
      </c>
      <c r="E3221" s="25" t="s">
        <v>49</v>
      </c>
      <c r="F3221" s="52">
        <v>2</v>
      </c>
      <c r="G3221" s="52">
        <v>3700</v>
      </c>
      <c r="H3221" s="53">
        <f t="shared" si="100"/>
        <v>7400</v>
      </c>
      <c r="I3221" s="1">
        <f t="shared" si="101"/>
        <v>43104</v>
      </c>
      <c r="J3221" s="52">
        <v>8.14</v>
      </c>
    </row>
    <row r="3222" spans="1:10" x14ac:dyDescent="0.15">
      <c r="A3222" s="1">
        <v>43105</v>
      </c>
      <c r="B3222" s="24" t="s">
        <v>28</v>
      </c>
      <c r="C3222" s="27">
        <v>0.89748842592592604</v>
      </c>
      <c r="D3222" s="25" t="s">
        <v>50</v>
      </c>
      <c r="E3222" s="25" t="s">
        <v>49</v>
      </c>
      <c r="F3222" s="52">
        <v>1</v>
      </c>
      <c r="G3222" s="52">
        <v>3700</v>
      </c>
      <c r="H3222" s="53">
        <f t="shared" si="100"/>
        <v>3700</v>
      </c>
      <c r="I3222" s="1">
        <f t="shared" si="101"/>
        <v>43104</v>
      </c>
      <c r="J3222" s="52">
        <v>4.07</v>
      </c>
    </row>
    <row r="3223" spans="1:10" x14ac:dyDescent="0.15">
      <c r="A3223" s="1">
        <v>43105</v>
      </c>
      <c r="B3223" s="24" t="s">
        <v>28</v>
      </c>
      <c r="C3223" s="27">
        <v>0.89748842592592604</v>
      </c>
      <c r="D3223" s="25" t="s">
        <v>50</v>
      </c>
      <c r="E3223" s="25" t="s">
        <v>49</v>
      </c>
      <c r="F3223" s="52">
        <v>4</v>
      </c>
      <c r="G3223" s="52">
        <v>3700</v>
      </c>
      <c r="H3223" s="53">
        <f t="shared" si="100"/>
        <v>14800</v>
      </c>
      <c r="I3223" s="1">
        <f t="shared" si="101"/>
        <v>43104</v>
      </c>
      <c r="J3223" s="52">
        <v>16.28</v>
      </c>
    </row>
    <row r="3224" spans="1:10" x14ac:dyDescent="0.15">
      <c r="A3224" s="1">
        <v>43105</v>
      </c>
      <c r="B3224" s="24" t="s">
        <v>28</v>
      </c>
      <c r="C3224" s="27">
        <v>0.89748842592592604</v>
      </c>
      <c r="D3224" s="25" t="s">
        <v>50</v>
      </c>
      <c r="E3224" s="25" t="s">
        <v>49</v>
      </c>
      <c r="F3224" s="52">
        <v>1</v>
      </c>
      <c r="G3224" s="52">
        <v>3700</v>
      </c>
      <c r="H3224" s="53">
        <f t="shared" si="100"/>
        <v>3700</v>
      </c>
      <c r="I3224" s="1">
        <f t="shared" si="101"/>
        <v>43104</v>
      </c>
      <c r="J3224" s="52">
        <v>4.07</v>
      </c>
    </row>
    <row r="3225" spans="1:10" x14ac:dyDescent="0.15">
      <c r="A3225" s="1">
        <v>43105</v>
      </c>
      <c r="B3225" s="24" t="s">
        <v>28</v>
      </c>
      <c r="C3225" s="27">
        <v>0.89748842592592604</v>
      </c>
      <c r="D3225" s="25" t="s">
        <v>50</v>
      </c>
      <c r="E3225" s="25" t="s">
        <v>49</v>
      </c>
      <c r="F3225" s="52">
        <v>4</v>
      </c>
      <c r="G3225" s="52">
        <v>3700</v>
      </c>
      <c r="H3225" s="53">
        <f t="shared" si="100"/>
        <v>14800</v>
      </c>
      <c r="I3225" s="1">
        <f t="shared" si="101"/>
        <v>43104</v>
      </c>
      <c r="J3225" s="52">
        <v>16.28</v>
      </c>
    </row>
    <row r="3226" spans="1:10" x14ac:dyDescent="0.15">
      <c r="A3226" s="1">
        <v>43105</v>
      </c>
      <c r="B3226" s="24" t="s">
        <v>28</v>
      </c>
      <c r="C3226" s="27">
        <v>0.89748842592592604</v>
      </c>
      <c r="D3226" s="25" t="s">
        <v>50</v>
      </c>
      <c r="E3226" s="25" t="s">
        <v>49</v>
      </c>
      <c r="F3226" s="52">
        <v>1</v>
      </c>
      <c r="G3226" s="52">
        <v>3700</v>
      </c>
      <c r="H3226" s="53">
        <f t="shared" si="100"/>
        <v>3700</v>
      </c>
      <c r="I3226" s="1">
        <f t="shared" si="101"/>
        <v>43104</v>
      </c>
      <c r="J3226" s="52">
        <v>4.07</v>
      </c>
    </row>
    <row r="3227" spans="1:10" x14ac:dyDescent="0.15">
      <c r="A3227" s="1">
        <v>43105</v>
      </c>
      <c r="B3227" s="24" t="s">
        <v>28</v>
      </c>
      <c r="C3227" s="27">
        <v>0.89748842592592604</v>
      </c>
      <c r="D3227" s="25" t="s">
        <v>50</v>
      </c>
      <c r="E3227" s="25" t="s">
        <v>49</v>
      </c>
      <c r="F3227" s="52">
        <v>1</v>
      </c>
      <c r="G3227" s="52">
        <v>3700</v>
      </c>
      <c r="H3227" s="53">
        <f t="shared" si="100"/>
        <v>3700</v>
      </c>
      <c r="I3227" s="1">
        <f t="shared" si="101"/>
        <v>43104</v>
      </c>
      <c r="J3227" s="52">
        <v>4.07</v>
      </c>
    </row>
    <row r="3228" spans="1:10" x14ac:dyDescent="0.15">
      <c r="A3228" s="1">
        <v>43105</v>
      </c>
      <c r="B3228" s="24" t="s">
        <v>28</v>
      </c>
      <c r="C3228" s="27">
        <v>0.89748842592592604</v>
      </c>
      <c r="D3228" s="25" t="s">
        <v>50</v>
      </c>
      <c r="E3228" s="25" t="s">
        <v>49</v>
      </c>
      <c r="F3228" s="52">
        <v>1</v>
      </c>
      <c r="G3228" s="52">
        <v>3700</v>
      </c>
      <c r="H3228" s="53">
        <f t="shared" si="100"/>
        <v>3700</v>
      </c>
      <c r="I3228" s="1">
        <f t="shared" si="101"/>
        <v>43104</v>
      </c>
      <c r="J3228" s="52">
        <v>4.07</v>
      </c>
    </row>
    <row r="3229" spans="1:10" x14ac:dyDescent="0.15">
      <c r="A3229" s="1">
        <v>43105</v>
      </c>
      <c r="B3229" s="24" t="s">
        <v>28</v>
      </c>
      <c r="C3229" s="27">
        <v>0.89748842592592604</v>
      </c>
      <c r="D3229" s="25" t="s">
        <v>50</v>
      </c>
      <c r="E3229" s="25" t="s">
        <v>49</v>
      </c>
      <c r="F3229" s="52">
        <v>1</v>
      </c>
      <c r="G3229" s="52">
        <v>3700</v>
      </c>
      <c r="H3229" s="53">
        <f t="shared" si="100"/>
        <v>3700</v>
      </c>
      <c r="I3229" s="1">
        <f t="shared" si="101"/>
        <v>43104</v>
      </c>
      <c r="J3229" s="52">
        <v>4.07</v>
      </c>
    </row>
    <row r="3230" spans="1:10" x14ac:dyDescent="0.15">
      <c r="A3230" s="1">
        <v>43105</v>
      </c>
      <c r="B3230" s="24" t="s">
        <v>28</v>
      </c>
      <c r="C3230" s="27">
        <v>0.89748842592592604</v>
      </c>
      <c r="D3230" s="25" t="s">
        <v>50</v>
      </c>
      <c r="E3230" s="25" t="s">
        <v>49</v>
      </c>
      <c r="F3230" s="52">
        <v>2</v>
      </c>
      <c r="G3230" s="52">
        <v>3700</v>
      </c>
      <c r="H3230" s="53">
        <f t="shared" si="100"/>
        <v>7400</v>
      </c>
      <c r="I3230" s="1">
        <f t="shared" si="101"/>
        <v>43104</v>
      </c>
      <c r="J3230" s="52">
        <v>8.14</v>
      </c>
    </row>
    <row r="3231" spans="1:10" x14ac:dyDescent="0.15">
      <c r="A3231" s="1">
        <v>43105</v>
      </c>
      <c r="B3231" s="24" t="s">
        <v>28</v>
      </c>
      <c r="C3231" s="27">
        <v>0.89748842592592604</v>
      </c>
      <c r="D3231" s="25" t="s">
        <v>50</v>
      </c>
      <c r="E3231" s="25" t="s">
        <v>49</v>
      </c>
      <c r="F3231" s="52">
        <v>2</v>
      </c>
      <c r="G3231" s="52">
        <v>3700</v>
      </c>
      <c r="H3231" s="53">
        <f t="shared" si="100"/>
        <v>7400</v>
      </c>
      <c r="I3231" s="1">
        <f t="shared" si="101"/>
        <v>43104</v>
      </c>
      <c r="J3231" s="52">
        <v>8.14</v>
      </c>
    </row>
    <row r="3232" spans="1:10" x14ac:dyDescent="0.15">
      <c r="A3232" s="1">
        <v>43105</v>
      </c>
      <c r="B3232" s="24" t="s">
        <v>28</v>
      </c>
      <c r="C3232" s="27">
        <v>0.89748842592592604</v>
      </c>
      <c r="D3232" s="25" t="s">
        <v>50</v>
      </c>
      <c r="E3232" s="25" t="s">
        <v>49</v>
      </c>
      <c r="F3232" s="52">
        <v>2</v>
      </c>
      <c r="G3232" s="52">
        <v>3700</v>
      </c>
      <c r="H3232" s="53">
        <f t="shared" si="100"/>
        <v>7400</v>
      </c>
      <c r="I3232" s="1">
        <f t="shared" si="101"/>
        <v>43104</v>
      </c>
      <c r="J3232" s="52">
        <v>8.14</v>
      </c>
    </row>
    <row r="3233" spans="1:10" x14ac:dyDescent="0.15">
      <c r="A3233" s="1">
        <v>43105</v>
      </c>
      <c r="B3233" s="24" t="s">
        <v>28</v>
      </c>
      <c r="C3233" s="27">
        <v>0.89748842592592604</v>
      </c>
      <c r="D3233" s="25" t="s">
        <v>50</v>
      </c>
      <c r="E3233" s="25" t="s">
        <v>49</v>
      </c>
      <c r="F3233" s="52">
        <v>2</v>
      </c>
      <c r="G3233" s="52">
        <v>3700</v>
      </c>
      <c r="H3233" s="53">
        <f t="shared" si="100"/>
        <v>7400</v>
      </c>
      <c r="I3233" s="1">
        <f t="shared" si="101"/>
        <v>43104</v>
      </c>
      <c r="J3233" s="52">
        <v>8.14</v>
      </c>
    </row>
    <row r="3234" spans="1:10" x14ac:dyDescent="0.15">
      <c r="A3234" s="1">
        <v>43105</v>
      </c>
      <c r="B3234" s="24" t="s">
        <v>28</v>
      </c>
      <c r="C3234" s="27">
        <v>0.89748842592592604</v>
      </c>
      <c r="D3234" s="25" t="s">
        <v>50</v>
      </c>
      <c r="E3234" s="25" t="s">
        <v>49</v>
      </c>
      <c r="F3234" s="52">
        <v>2</v>
      </c>
      <c r="G3234" s="52">
        <v>3700</v>
      </c>
      <c r="H3234" s="53">
        <f t="shared" si="100"/>
        <v>7400</v>
      </c>
      <c r="I3234" s="1">
        <f t="shared" si="101"/>
        <v>43104</v>
      </c>
      <c r="J3234" s="52">
        <v>8.14</v>
      </c>
    </row>
    <row r="3235" spans="1:10" x14ac:dyDescent="0.15">
      <c r="A3235" s="1">
        <v>43105</v>
      </c>
      <c r="B3235" s="24" t="s">
        <v>28</v>
      </c>
      <c r="C3235" s="27">
        <v>0.89748842592592604</v>
      </c>
      <c r="D3235" s="25" t="s">
        <v>50</v>
      </c>
      <c r="E3235" s="25" t="s">
        <v>49</v>
      </c>
      <c r="F3235" s="52">
        <v>1</v>
      </c>
      <c r="G3235" s="52">
        <v>3700</v>
      </c>
      <c r="H3235" s="53">
        <f t="shared" si="100"/>
        <v>3700</v>
      </c>
      <c r="I3235" s="1">
        <f t="shared" si="101"/>
        <v>43104</v>
      </c>
      <c r="J3235" s="52">
        <v>4.07</v>
      </c>
    </row>
    <row r="3236" spans="1:10" x14ac:dyDescent="0.15">
      <c r="A3236" s="1">
        <v>43105</v>
      </c>
      <c r="B3236" s="24" t="s">
        <v>28</v>
      </c>
      <c r="C3236" s="27">
        <v>0.89748842592592604</v>
      </c>
      <c r="D3236" s="25" t="s">
        <v>50</v>
      </c>
      <c r="E3236" s="25" t="s">
        <v>49</v>
      </c>
      <c r="F3236" s="52">
        <v>4</v>
      </c>
      <c r="G3236" s="52">
        <v>3700</v>
      </c>
      <c r="H3236" s="53">
        <f t="shared" si="100"/>
        <v>14800</v>
      </c>
      <c r="I3236" s="1">
        <f t="shared" si="101"/>
        <v>43104</v>
      </c>
      <c r="J3236" s="52">
        <v>16.28</v>
      </c>
    </row>
    <row r="3237" spans="1:10" x14ac:dyDescent="0.15">
      <c r="A3237" s="1">
        <v>43105</v>
      </c>
      <c r="B3237" s="24" t="s">
        <v>28</v>
      </c>
      <c r="C3237" s="27">
        <v>0.89748842592592604</v>
      </c>
      <c r="D3237" s="25" t="s">
        <v>50</v>
      </c>
      <c r="E3237" s="25" t="s">
        <v>49</v>
      </c>
      <c r="F3237" s="52">
        <v>2</v>
      </c>
      <c r="G3237" s="52">
        <v>3700</v>
      </c>
      <c r="H3237" s="53">
        <f t="shared" si="100"/>
        <v>7400</v>
      </c>
      <c r="I3237" s="1">
        <f t="shared" si="101"/>
        <v>43104</v>
      </c>
      <c r="J3237" s="52">
        <v>8.14</v>
      </c>
    </row>
    <row r="3238" spans="1:10" x14ac:dyDescent="0.15">
      <c r="A3238" s="1">
        <v>43105</v>
      </c>
      <c r="B3238" s="24" t="s">
        <v>28</v>
      </c>
      <c r="C3238" s="27">
        <v>0.89748842592592604</v>
      </c>
      <c r="D3238" s="25" t="s">
        <v>50</v>
      </c>
      <c r="E3238" s="25" t="s">
        <v>49</v>
      </c>
      <c r="F3238" s="52">
        <v>1</v>
      </c>
      <c r="G3238" s="52">
        <v>3700</v>
      </c>
      <c r="H3238" s="53">
        <f t="shared" si="100"/>
        <v>3700</v>
      </c>
      <c r="I3238" s="1">
        <f t="shared" si="101"/>
        <v>43104</v>
      </c>
      <c r="J3238" s="52">
        <v>4.07</v>
      </c>
    </row>
    <row r="3239" spans="1:10" x14ac:dyDescent="0.15">
      <c r="A3239" s="1">
        <v>43105</v>
      </c>
      <c r="B3239" s="24" t="s">
        <v>28</v>
      </c>
      <c r="C3239" s="27">
        <v>0.89748842592592604</v>
      </c>
      <c r="D3239" s="25" t="s">
        <v>50</v>
      </c>
      <c r="E3239" s="25" t="s">
        <v>49</v>
      </c>
      <c r="F3239" s="52">
        <v>2</v>
      </c>
      <c r="G3239" s="52">
        <v>3700</v>
      </c>
      <c r="H3239" s="53">
        <f t="shared" si="100"/>
        <v>7400</v>
      </c>
      <c r="I3239" s="1">
        <f t="shared" si="101"/>
        <v>43104</v>
      </c>
      <c r="J3239" s="52">
        <v>8.14</v>
      </c>
    </row>
    <row r="3240" spans="1:10" x14ac:dyDescent="0.15">
      <c r="A3240" s="1">
        <v>43105</v>
      </c>
      <c r="B3240" s="24" t="s">
        <v>28</v>
      </c>
      <c r="C3240" s="27">
        <v>0.89748842592592604</v>
      </c>
      <c r="D3240" s="25" t="s">
        <v>50</v>
      </c>
      <c r="E3240" s="25" t="s">
        <v>49</v>
      </c>
      <c r="F3240" s="52">
        <v>1</v>
      </c>
      <c r="G3240" s="52">
        <v>3700</v>
      </c>
      <c r="H3240" s="53">
        <f t="shared" si="100"/>
        <v>3700</v>
      </c>
      <c r="I3240" s="1">
        <f t="shared" si="101"/>
        <v>43104</v>
      </c>
      <c r="J3240" s="52">
        <v>4.07</v>
      </c>
    </row>
    <row r="3241" spans="1:10" x14ac:dyDescent="0.15">
      <c r="A3241" s="1">
        <v>43105</v>
      </c>
      <c r="B3241" s="24" t="s">
        <v>28</v>
      </c>
      <c r="C3241" s="27">
        <v>0.89749999999999996</v>
      </c>
      <c r="D3241" s="25" t="s">
        <v>50</v>
      </c>
      <c r="E3241" s="25" t="s">
        <v>49</v>
      </c>
      <c r="F3241" s="52">
        <v>6</v>
      </c>
      <c r="G3241" s="52">
        <v>3700</v>
      </c>
      <c r="H3241" s="53">
        <f t="shared" si="100"/>
        <v>22200</v>
      </c>
      <c r="I3241" s="1">
        <f t="shared" si="101"/>
        <v>43104</v>
      </c>
      <c r="J3241" s="52">
        <v>24.42</v>
      </c>
    </row>
    <row r="3242" spans="1:10" x14ac:dyDescent="0.15">
      <c r="A3242" s="1">
        <v>43105</v>
      </c>
      <c r="B3242" s="24" t="s">
        <v>28</v>
      </c>
      <c r="C3242" s="27">
        <v>0.89749999999999996</v>
      </c>
      <c r="D3242" s="25" t="s">
        <v>50</v>
      </c>
      <c r="E3242" s="25" t="s">
        <v>49</v>
      </c>
      <c r="F3242" s="52">
        <v>1</v>
      </c>
      <c r="G3242" s="52">
        <v>3700</v>
      </c>
      <c r="H3242" s="53">
        <f t="shared" si="100"/>
        <v>3700</v>
      </c>
      <c r="I3242" s="1">
        <f t="shared" si="101"/>
        <v>43104</v>
      </c>
      <c r="J3242" s="52">
        <v>4.07</v>
      </c>
    </row>
    <row r="3243" spans="1:10" x14ac:dyDescent="0.15">
      <c r="A3243" s="1">
        <v>43105</v>
      </c>
      <c r="B3243" s="24" t="s">
        <v>28</v>
      </c>
      <c r="C3243" s="27">
        <v>0.89749999999999996</v>
      </c>
      <c r="D3243" s="25" t="s">
        <v>50</v>
      </c>
      <c r="E3243" s="25" t="s">
        <v>49</v>
      </c>
      <c r="F3243" s="52">
        <v>2</v>
      </c>
      <c r="G3243" s="52">
        <v>3700</v>
      </c>
      <c r="H3243" s="53">
        <f t="shared" si="100"/>
        <v>7400</v>
      </c>
      <c r="I3243" s="1">
        <f t="shared" si="101"/>
        <v>43104</v>
      </c>
      <c r="J3243" s="52">
        <v>8.14</v>
      </c>
    </row>
    <row r="3244" spans="1:10" x14ac:dyDescent="0.15">
      <c r="A3244" s="1">
        <v>43105</v>
      </c>
      <c r="B3244" s="24" t="s">
        <v>28</v>
      </c>
      <c r="C3244" s="27">
        <v>0.89749999999999996</v>
      </c>
      <c r="D3244" s="25" t="s">
        <v>50</v>
      </c>
      <c r="E3244" s="25" t="s">
        <v>49</v>
      </c>
      <c r="F3244" s="52">
        <v>3</v>
      </c>
      <c r="G3244" s="52">
        <v>3700</v>
      </c>
      <c r="H3244" s="53">
        <f t="shared" si="100"/>
        <v>11100</v>
      </c>
      <c r="I3244" s="1">
        <f t="shared" si="101"/>
        <v>43104</v>
      </c>
      <c r="J3244" s="52">
        <v>12.21</v>
      </c>
    </row>
    <row r="3245" spans="1:10" x14ac:dyDescent="0.15">
      <c r="A3245" s="1">
        <v>43105</v>
      </c>
      <c r="B3245" s="24" t="s">
        <v>28</v>
      </c>
      <c r="C3245" s="27">
        <v>0.89749999999999996</v>
      </c>
      <c r="D3245" s="25" t="s">
        <v>50</v>
      </c>
      <c r="E3245" s="25" t="s">
        <v>49</v>
      </c>
      <c r="F3245" s="52">
        <v>4</v>
      </c>
      <c r="G3245" s="52">
        <v>3700</v>
      </c>
      <c r="H3245" s="53">
        <f t="shared" si="100"/>
        <v>14800</v>
      </c>
      <c r="I3245" s="1">
        <f t="shared" si="101"/>
        <v>43104</v>
      </c>
      <c r="J3245" s="52">
        <v>16.28</v>
      </c>
    </row>
    <row r="3246" spans="1:10" x14ac:dyDescent="0.15">
      <c r="A3246" s="1">
        <v>43105</v>
      </c>
      <c r="B3246" s="24" t="s">
        <v>28</v>
      </c>
      <c r="C3246" s="27">
        <v>0.89749999999999996</v>
      </c>
      <c r="D3246" s="25" t="s">
        <v>50</v>
      </c>
      <c r="E3246" s="25" t="s">
        <v>49</v>
      </c>
      <c r="F3246" s="52">
        <v>7</v>
      </c>
      <c r="G3246" s="52">
        <v>3700</v>
      </c>
      <c r="H3246" s="53">
        <f t="shared" si="100"/>
        <v>25900</v>
      </c>
      <c r="I3246" s="1">
        <f t="shared" si="101"/>
        <v>43104</v>
      </c>
      <c r="J3246" s="52">
        <v>28.49</v>
      </c>
    </row>
    <row r="3247" spans="1:10" x14ac:dyDescent="0.15">
      <c r="A3247" s="1">
        <v>43105</v>
      </c>
      <c r="B3247" s="24" t="s">
        <v>28</v>
      </c>
      <c r="C3247" s="27">
        <v>0.89749999999999996</v>
      </c>
      <c r="D3247" s="25" t="s">
        <v>50</v>
      </c>
      <c r="E3247" s="25" t="s">
        <v>49</v>
      </c>
      <c r="F3247" s="52">
        <v>1</v>
      </c>
      <c r="G3247" s="52">
        <v>3700</v>
      </c>
      <c r="H3247" s="53">
        <f t="shared" si="100"/>
        <v>3700</v>
      </c>
      <c r="I3247" s="1">
        <f t="shared" si="101"/>
        <v>43104</v>
      </c>
      <c r="J3247" s="52">
        <v>4.07</v>
      </c>
    </row>
    <row r="3248" spans="1:10" x14ac:dyDescent="0.15">
      <c r="A3248" s="1">
        <v>43105</v>
      </c>
      <c r="B3248" s="24" t="s">
        <v>28</v>
      </c>
      <c r="C3248" s="27">
        <v>0.89749999999999996</v>
      </c>
      <c r="D3248" s="25" t="s">
        <v>50</v>
      </c>
      <c r="E3248" s="25" t="s">
        <v>49</v>
      </c>
      <c r="F3248" s="52">
        <v>5</v>
      </c>
      <c r="G3248" s="52">
        <v>3700</v>
      </c>
      <c r="H3248" s="53">
        <f t="shared" si="100"/>
        <v>18500</v>
      </c>
      <c r="I3248" s="1">
        <f t="shared" si="101"/>
        <v>43104</v>
      </c>
      <c r="J3248" s="52">
        <v>20.350000000000001</v>
      </c>
    </row>
    <row r="3249" spans="1:10" x14ac:dyDescent="0.15">
      <c r="A3249" s="1">
        <v>43105</v>
      </c>
      <c r="B3249" s="24" t="s">
        <v>28</v>
      </c>
      <c r="C3249" s="27">
        <v>0.89749999999999996</v>
      </c>
      <c r="D3249" s="25" t="s">
        <v>50</v>
      </c>
      <c r="E3249" s="25" t="s">
        <v>49</v>
      </c>
      <c r="F3249" s="52">
        <v>1</v>
      </c>
      <c r="G3249" s="52">
        <v>3700</v>
      </c>
      <c r="H3249" s="53">
        <f t="shared" si="100"/>
        <v>3700</v>
      </c>
      <c r="I3249" s="1">
        <f t="shared" si="101"/>
        <v>43104</v>
      </c>
      <c r="J3249" s="52">
        <v>4.07</v>
      </c>
    </row>
    <row r="3250" spans="1:10" x14ac:dyDescent="0.15">
      <c r="A3250" s="1">
        <v>43105</v>
      </c>
      <c r="B3250" s="24" t="s">
        <v>28</v>
      </c>
      <c r="C3250" s="27">
        <v>0.89751157407407411</v>
      </c>
      <c r="D3250" s="25" t="s">
        <v>50</v>
      </c>
      <c r="E3250" s="25" t="s">
        <v>49</v>
      </c>
      <c r="F3250" s="52">
        <v>1</v>
      </c>
      <c r="G3250" s="52">
        <v>3700</v>
      </c>
      <c r="H3250" s="53">
        <f t="shared" si="100"/>
        <v>3700</v>
      </c>
      <c r="I3250" s="1">
        <f t="shared" si="101"/>
        <v>43104</v>
      </c>
      <c r="J3250" s="52">
        <v>4.07</v>
      </c>
    </row>
    <row r="3251" spans="1:10" x14ac:dyDescent="0.15">
      <c r="A3251" s="1">
        <v>43105</v>
      </c>
      <c r="B3251" s="24" t="s">
        <v>28</v>
      </c>
      <c r="C3251" s="27">
        <v>0.89765046296296302</v>
      </c>
      <c r="D3251" s="25" t="s">
        <v>50</v>
      </c>
      <c r="E3251" s="25" t="s">
        <v>49</v>
      </c>
      <c r="F3251" s="52">
        <v>6</v>
      </c>
      <c r="G3251" s="52">
        <v>3700</v>
      </c>
      <c r="H3251" s="53">
        <f t="shared" si="100"/>
        <v>22200</v>
      </c>
      <c r="I3251" s="1">
        <f t="shared" si="101"/>
        <v>43104</v>
      </c>
      <c r="J3251" s="52">
        <v>24.42</v>
      </c>
    </row>
    <row r="3252" spans="1:10" x14ac:dyDescent="0.15">
      <c r="A3252" s="1">
        <v>43105</v>
      </c>
      <c r="B3252" s="24" t="s">
        <v>28</v>
      </c>
      <c r="C3252" s="27">
        <v>0.8976736111111111</v>
      </c>
      <c r="D3252" s="25" t="s">
        <v>50</v>
      </c>
      <c r="E3252" s="25" t="s">
        <v>49</v>
      </c>
      <c r="F3252" s="52">
        <v>2</v>
      </c>
      <c r="G3252" s="52">
        <v>3700</v>
      </c>
      <c r="H3252" s="53">
        <f t="shared" si="100"/>
        <v>7400</v>
      </c>
      <c r="I3252" s="1">
        <f t="shared" si="101"/>
        <v>43104</v>
      </c>
      <c r="J3252" s="52">
        <v>8.14</v>
      </c>
    </row>
    <row r="3253" spans="1:10" x14ac:dyDescent="0.15">
      <c r="A3253" s="1">
        <v>43105</v>
      </c>
      <c r="B3253" s="24" t="s">
        <v>28</v>
      </c>
      <c r="C3253" s="27">
        <v>0.8976736111111111</v>
      </c>
      <c r="D3253" s="25" t="s">
        <v>50</v>
      </c>
      <c r="E3253" s="25" t="s">
        <v>49</v>
      </c>
      <c r="F3253" s="52">
        <v>3</v>
      </c>
      <c r="G3253" s="52">
        <v>3700</v>
      </c>
      <c r="H3253" s="53">
        <f t="shared" si="100"/>
        <v>11100</v>
      </c>
      <c r="I3253" s="1">
        <f t="shared" si="101"/>
        <v>43104</v>
      </c>
      <c r="J3253" s="52">
        <v>12.21</v>
      </c>
    </row>
    <row r="3254" spans="1:10" x14ac:dyDescent="0.15">
      <c r="A3254" s="1">
        <v>43105</v>
      </c>
      <c r="B3254" s="24" t="s">
        <v>28</v>
      </c>
      <c r="C3254" s="27">
        <v>0.8976736111111111</v>
      </c>
      <c r="D3254" s="25" t="s">
        <v>50</v>
      </c>
      <c r="E3254" s="25" t="s">
        <v>49</v>
      </c>
      <c r="F3254" s="52">
        <v>1</v>
      </c>
      <c r="G3254" s="52">
        <v>3700</v>
      </c>
      <c r="H3254" s="53">
        <f t="shared" si="100"/>
        <v>3700</v>
      </c>
      <c r="I3254" s="1">
        <f t="shared" si="101"/>
        <v>43104</v>
      </c>
      <c r="J3254" s="52">
        <v>4.07</v>
      </c>
    </row>
    <row r="3255" spans="1:10" x14ac:dyDescent="0.15">
      <c r="A3255" s="1">
        <v>43105</v>
      </c>
      <c r="B3255" s="24" t="s">
        <v>28</v>
      </c>
      <c r="C3255" s="27">
        <v>0.8976736111111111</v>
      </c>
      <c r="D3255" s="25" t="s">
        <v>50</v>
      </c>
      <c r="E3255" s="25" t="s">
        <v>49</v>
      </c>
      <c r="F3255" s="52">
        <v>1</v>
      </c>
      <c r="G3255" s="52">
        <v>3700</v>
      </c>
      <c r="H3255" s="53">
        <f t="shared" si="100"/>
        <v>3700</v>
      </c>
      <c r="I3255" s="1">
        <f t="shared" si="101"/>
        <v>43104</v>
      </c>
      <c r="J3255" s="52">
        <v>4.07</v>
      </c>
    </row>
    <row r="3256" spans="1:10" x14ac:dyDescent="0.15">
      <c r="A3256" s="1">
        <v>43105</v>
      </c>
      <c r="B3256" s="24" t="s">
        <v>28</v>
      </c>
      <c r="C3256" s="27">
        <v>0.8976736111111111</v>
      </c>
      <c r="D3256" s="25" t="s">
        <v>50</v>
      </c>
      <c r="E3256" s="25" t="s">
        <v>49</v>
      </c>
      <c r="F3256" s="52">
        <v>1</v>
      </c>
      <c r="G3256" s="52">
        <v>3700</v>
      </c>
      <c r="H3256" s="53">
        <f t="shared" si="100"/>
        <v>3700</v>
      </c>
      <c r="I3256" s="1">
        <f t="shared" si="101"/>
        <v>43104</v>
      </c>
      <c r="J3256" s="52">
        <v>4.07</v>
      </c>
    </row>
    <row r="3257" spans="1:10" x14ac:dyDescent="0.15">
      <c r="A3257" s="1">
        <v>43105</v>
      </c>
      <c r="B3257" s="24" t="s">
        <v>28</v>
      </c>
      <c r="C3257" s="27">
        <v>0.8976736111111111</v>
      </c>
      <c r="D3257" s="25" t="s">
        <v>50</v>
      </c>
      <c r="E3257" s="25" t="s">
        <v>49</v>
      </c>
      <c r="F3257" s="52">
        <v>1</v>
      </c>
      <c r="G3257" s="52">
        <v>3700</v>
      </c>
      <c r="H3257" s="53">
        <f t="shared" si="100"/>
        <v>3700</v>
      </c>
      <c r="I3257" s="1">
        <f t="shared" si="101"/>
        <v>43104</v>
      </c>
      <c r="J3257" s="52">
        <v>4.07</v>
      </c>
    </row>
    <row r="3258" spans="1:10" x14ac:dyDescent="0.15">
      <c r="A3258" s="1">
        <v>43105</v>
      </c>
      <c r="B3258" s="24" t="s">
        <v>28</v>
      </c>
      <c r="C3258" s="27">
        <v>0.8976736111111111</v>
      </c>
      <c r="D3258" s="25" t="s">
        <v>50</v>
      </c>
      <c r="E3258" s="25" t="s">
        <v>49</v>
      </c>
      <c r="F3258" s="52">
        <v>1</v>
      </c>
      <c r="G3258" s="52">
        <v>3700</v>
      </c>
      <c r="H3258" s="53">
        <f t="shared" si="100"/>
        <v>3700</v>
      </c>
      <c r="I3258" s="1">
        <f t="shared" si="101"/>
        <v>43104</v>
      </c>
      <c r="J3258" s="52">
        <v>4.07</v>
      </c>
    </row>
    <row r="3259" spans="1:10" x14ac:dyDescent="0.15">
      <c r="A3259" s="1">
        <v>43105</v>
      </c>
      <c r="B3259" s="24" t="s">
        <v>28</v>
      </c>
      <c r="C3259" s="27">
        <v>0.8976736111111111</v>
      </c>
      <c r="D3259" s="25" t="s">
        <v>50</v>
      </c>
      <c r="E3259" s="25" t="s">
        <v>49</v>
      </c>
      <c r="F3259" s="52">
        <v>1</v>
      </c>
      <c r="G3259" s="52">
        <v>3700</v>
      </c>
      <c r="H3259" s="53">
        <f t="shared" si="100"/>
        <v>3700</v>
      </c>
      <c r="I3259" s="1">
        <f t="shared" si="101"/>
        <v>43104</v>
      </c>
      <c r="J3259" s="52">
        <v>4.07</v>
      </c>
    </row>
    <row r="3260" spans="1:10" x14ac:dyDescent="0.15">
      <c r="A3260" s="1">
        <v>43105</v>
      </c>
      <c r="B3260" s="24" t="s">
        <v>28</v>
      </c>
      <c r="C3260" s="27">
        <v>0.89768518518518514</v>
      </c>
      <c r="D3260" s="25" t="s">
        <v>50</v>
      </c>
      <c r="E3260" s="25" t="s">
        <v>49</v>
      </c>
      <c r="F3260" s="52">
        <v>2</v>
      </c>
      <c r="G3260" s="52">
        <v>3700</v>
      </c>
      <c r="H3260" s="53">
        <f t="shared" si="100"/>
        <v>7400</v>
      </c>
      <c r="I3260" s="1">
        <f t="shared" si="101"/>
        <v>43104</v>
      </c>
      <c r="J3260" s="52">
        <v>8.14</v>
      </c>
    </row>
    <row r="3261" spans="1:10" x14ac:dyDescent="0.15">
      <c r="A3261" s="1">
        <v>43105</v>
      </c>
      <c r="B3261" s="24" t="s">
        <v>24</v>
      </c>
      <c r="C3261" s="27">
        <v>0.62333333333333341</v>
      </c>
      <c r="D3261" s="25" t="s">
        <v>48</v>
      </c>
      <c r="E3261" s="25" t="s">
        <v>49</v>
      </c>
      <c r="F3261" s="52">
        <v>1</v>
      </c>
      <c r="G3261" s="52">
        <v>1810</v>
      </c>
      <c r="H3261" s="53">
        <f t="shared" si="100"/>
        <v>1810</v>
      </c>
      <c r="I3261" s="1">
        <f t="shared" si="101"/>
        <v>43105</v>
      </c>
      <c r="J3261" s="52">
        <v>0.32</v>
      </c>
    </row>
    <row r="3262" spans="1:10" x14ac:dyDescent="0.15">
      <c r="A3262" s="1">
        <v>43105</v>
      </c>
      <c r="B3262" s="24" t="s">
        <v>71</v>
      </c>
      <c r="C3262" s="27">
        <v>0.62333333333333341</v>
      </c>
      <c r="D3262" s="25" t="s">
        <v>50</v>
      </c>
      <c r="E3262" s="25" t="s">
        <v>47</v>
      </c>
      <c r="F3262" s="52">
        <v>4</v>
      </c>
      <c r="G3262" s="52">
        <v>5824</v>
      </c>
      <c r="H3262" s="53">
        <f t="shared" si="100"/>
        <v>23296</v>
      </c>
      <c r="I3262" s="1">
        <f t="shared" si="101"/>
        <v>43105</v>
      </c>
      <c r="J3262" s="52">
        <v>11</v>
      </c>
    </row>
    <row r="3263" spans="1:10" x14ac:dyDescent="0.15">
      <c r="A3263" s="1">
        <v>43105</v>
      </c>
      <c r="B3263" s="24" t="s">
        <v>71</v>
      </c>
      <c r="C3263" s="27">
        <v>0.62334490740740744</v>
      </c>
      <c r="D3263" s="25" t="s">
        <v>50</v>
      </c>
      <c r="E3263" s="25" t="s">
        <v>47</v>
      </c>
      <c r="F3263" s="52">
        <v>1</v>
      </c>
      <c r="G3263" s="52">
        <v>5824</v>
      </c>
      <c r="H3263" s="53">
        <f t="shared" si="100"/>
        <v>5824</v>
      </c>
      <c r="I3263" s="1">
        <f t="shared" si="101"/>
        <v>43105</v>
      </c>
      <c r="J3263" s="52">
        <v>2.75</v>
      </c>
    </row>
    <row r="3264" spans="1:10" x14ac:dyDescent="0.15">
      <c r="A3264" s="1">
        <v>43105</v>
      </c>
      <c r="B3264" s="24" t="s">
        <v>71</v>
      </c>
      <c r="C3264" s="27">
        <v>0.62334490740740744</v>
      </c>
      <c r="D3264" s="25" t="s">
        <v>50</v>
      </c>
      <c r="E3264" s="25" t="s">
        <v>47</v>
      </c>
      <c r="F3264" s="52">
        <v>1</v>
      </c>
      <c r="G3264" s="52">
        <v>5824</v>
      </c>
      <c r="H3264" s="53">
        <f t="shared" si="100"/>
        <v>5824</v>
      </c>
      <c r="I3264" s="1">
        <f t="shared" si="101"/>
        <v>43105</v>
      </c>
      <c r="J3264" s="52">
        <v>2.75</v>
      </c>
    </row>
    <row r="3265" spans="1:10" x14ac:dyDescent="0.15">
      <c r="A3265" s="1">
        <v>43105</v>
      </c>
      <c r="B3265" s="24" t="s">
        <v>71</v>
      </c>
      <c r="C3265" s="27">
        <v>0.62334490740740744</v>
      </c>
      <c r="D3265" s="25" t="s">
        <v>50</v>
      </c>
      <c r="E3265" s="25" t="s">
        <v>47</v>
      </c>
      <c r="F3265" s="52">
        <v>1</v>
      </c>
      <c r="G3265" s="52">
        <v>5824</v>
      </c>
      <c r="H3265" s="53">
        <f t="shared" si="100"/>
        <v>5824</v>
      </c>
      <c r="I3265" s="1">
        <f t="shared" si="101"/>
        <v>43105</v>
      </c>
      <c r="J3265" s="52">
        <v>2.75</v>
      </c>
    </row>
    <row r="3266" spans="1:10" x14ac:dyDescent="0.15">
      <c r="A3266" s="1">
        <v>43105</v>
      </c>
      <c r="B3266" s="24" t="s">
        <v>71</v>
      </c>
      <c r="C3266" s="27">
        <v>0.62334490740740744</v>
      </c>
      <c r="D3266" s="25" t="s">
        <v>50</v>
      </c>
      <c r="E3266" s="25" t="s">
        <v>47</v>
      </c>
      <c r="F3266" s="52">
        <v>1</v>
      </c>
      <c r="G3266" s="52">
        <v>5824</v>
      </c>
      <c r="H3266" s="53">
        <f t="shared" ref="H3266:H3329" si="102">G3266*F3266</f>
        <v>5824</v>
      </c>
      <c r="I3266" s="1">
        <f t="shared" ref="I3266:I3329" si="103">IF(C3266&gt;0.7046875,WORKDAY(A3266,-1),A3266)</f>
        <v>43105</v>
      </c>
      <c r="J3266" s="52">
        <v>2.75</v>
      </c>
    </row>
    <row r="3267" spans="1:10" x14ac:dyDescent="0.15">
      <c r="A3267" s="1">
        <v>43105</v>
      </c>
      <c r="B3267" s="24" t="s">
        <v>71</v>
      </c>
      <c r="C3267" s="27">
        <v>0.62335648148148148</v>
      </c>
      <c r="D3267" s="25" t="s">
        <v>50</v>
      </c>
      <c r="E3267" s="25" t="s">
        <v>47</v>
      </c>
      <c r="F3267" s="52">
        <v>4</v>
      </c>
      <c r="G3267" s="52">
        <v>5824</v>
      </c>
      <c r="H3267" s="53">
        <f t="shared" si="102"/>
        <v>23296</v>
      </c>
      <c r="I3267" s="1">
        <f t="shared" si="103"/>
        <v>43105</v>
      </c>
      <c r="J3267" s="52">
        <v>11</v>
      </c>
    </row>
    <row r="3268" spans="1:10" x14ac:dyDescent="0.15">
      <c r="A3268" s="1">
        <v>43108</v>
      </c>
      <c r="B3268" s="24" t="s">
        <v>24</v>
      </c>
      <c r="C3268" s="27">
        <v>0.61449074074074073</v>
      </c>
      <c r="D3268" s="25" t="s">
        <v>48</v>
      </c>
      <c r="E3268" s="25" t="s">
        <v>49</v>
      </c>
      <c r="F3268" s="52">
        <v>2</v>
      </c>
      <c r="G3268" s="52">
        <v>1799</v>
      </c>
      <c r="H3268" s="53">
        <f t="shared" si="102"/>
        <v>3598</v>
      </c>
      <c r="I3268" s="1">
        <f t="shared" si="103"/>
        <v>43108</v>
      </c>
      <c r="J3268" s="52">
        <v>0.64</v>
      </c>
    </row>
    <row r="3269" spans="1:10" x14ac:dyDescent="0.15">
      <c r="A3269" s="1">
        <v>43108</v>
      </c>
      <c r="B3269" s="24" t="s">
        <v>71</v>
      </c>
      <c r="C3269" s="27">
        <v>0.61449074074074073</v>
      </c>
      <c r="D3269" s="25" t="s">
        <v>48</v>
      </c>
      <c r="E3269" s="25" t="s">
        <v>49</v>
      </c>
      <c r="F3269" s="52">
        <v>4</v>
      </c>
      <c r="G3269" s="52">
        <v>5754</v>
      </c>
      <c r="H3269" s="53">
        <f t="shared" si="102"/>
        <v>23016</v>
      </c>
      <c r="I3269" s="1">
        <f t="shared" si="103"/>
        <v>43108</v>
      </c>
      <c r="J3269" s="52">
        <v>11</v>
      </c>
    </row>
    <row r="3270" spans="1:10" x14ac:dyDescent="0.15">
      <c r="A3270" s="1">
        <v>43108</v>
      </c>
      <c r="B3270" s="24" t="s">
        <v>71</v>
      </c>
      <c r="C3270" s="27">
        <v>0.61450231481481488</v>
      </c>
      <c r="D3270" s="25" t="s">
        <v>48</v>
      </c>
      <c r="E3270" s="25" t="s">
        <v>49</v>
      </c>
      <c r="F3270" s="52">
        <v>4</v>
      </c>
      <c r="G3270" s="52">
        <v>5754</v>
      </c>
      <c r="H3270" s="53">
        <f t="shared" si="102"/>
        <v>23016</v>
      </c>
      <c r="I3270" s="1">
        <f t="shared" si="103"/>
        <v>43108</v>
      </c>
      <c r="J3270" s="52">
        <v>11</v>
      </c>
    </row>
    <row r="3271" spans="1:10" x14ac:dyDescent="0.15">
      <c r="A3271" s="1">
        <v>43108</v>
      </c>
      <c r="B3271" s="24" t="s">
        <v>71</v>
      </c>
      <c r="C3271" s="27">
        <v>0.61451388888888892</v>
      </c>
      <c r="D3271" s="25" t="s">
        <v>48</v>
      </c>
      <c r="E3271" s="25" t="s">
        <v>49</v>
      </c>
      <c r="F3271" s="52">
        <v>4</v>
      </c>
      <c r="G3271" s="52">
        <v>5754</v>
      </c>
      <c r="H3271" s="53">
        <f t="shared" si="102"/>
        <v>23016</v>
      </c>
      <c r="I3271" s="1">
        <f t="shared" si="103"/>
        <v>43108</v>
      </c>
      <c r="J3271" s="52">
        <v>11</v>
      </c>
    </row>
    <row r="3272" spans="1:10" x14ac:dyDescent="0.15">
      <c r="A3272" s="1">
        <v>43109</v>
      </c>
      <c r="B3272" s="24" t="s">
        <v>23</v>
      </c>
      <c r="C3272" s="27">
        <v>0.40334490740740742</v>
      </c>
      <c r="D3272" s="25" t="s">
        <v>48</v>
      </c>
      <c r="E3272" s="25" t="s">
        <v>49</v>
      </c>
      <c r="F3272" s="52">
        <v>1</v>
      </c>
      <c r="G3272" s="52">
        <v>3822</v>
      </c>
      <c r="H3272" s="53">
        <f t="shared" si="102"/>
        <v>3822</v>
      </c>
      <c r="I3272" s="1">
        <f t="shared" si="103"/>
        <v>43109</v>
      </c>
      <c r="J3272" s="52">
        <v>2.2000000000000002</v>
      </c>
    </row>
    <row r="3273" spans="1:10" x14ac:dyDescent="0.15">
      <c r="A3273" s="1">
        <v>43109</v>
      </c>
      <c r="B3273" s="24" t="s">
        <v>75</v>
      </c>
      <c r="C3273" s="27">
        <v>0.43910879629629629</v>
      </c>
      <c r="D3273" s="25" t="s">
        <v>50</v>
      </c>
      <c r="E3273" s="25" t="s">
        <v>47</v>
      </c>
      <c r="F3273" s="52">
        <v>5</v>
      </c>
      <c r="G3273" s="52">
        <v>99210</v>
      </c>
      <c r="H3273" s="53">
        <f t="shared" si="102"/>
        <v>496050</v>
      </c>
      <c r="I3273" s="1">
        <f t="shared" si="103"/>
        <v>43109</v>
      </c>
      <c r="J3273" s="52">
        <v>33</v>
      </c>
    </row>
    <row r="3274" spans="1:10" x14ac:dyDescent="0.15">
      <c r="A3274" s="1">
        <v>43109</v>
      </c>
      <c r="B3274" s="24" t="s">
        <v>75</v>
      </c>
      <c r="C3274" s="27">
        <v>0.43912037037037038</v>
      </c>
      <c r="D3274" s="25" t="s">
        <v>50</v>
      </c>
      <c r="E3274" s="25" t="s">
        <v>47</v>
      </c>
      <c r="F3274" s="52">
        <v>1</v>
      </c>
      <c r="G3274" s="52">
        <v>99210</v>
      </c>
      <c r="H3274" s="53">
        <f t="shared" si="102"/>
        <v>99210</v>
      </c>
      <c r="I3274" s="1">
        <f t="shared" si="103"/>
        <v>43109</v>
      </c>
      <c r="J3274" s="52">
        <v>6.6</v>
      </c>
    </row>
    <row r="3275" spans="1:10" x14ac:dyDescent="0.15">
      <c r="A3275" s="1">
        <v>43109</v>
      </c>
      <c r="B3275" s="24" t="s">
        <v>75</v>
      </c>
      <c r="C3275" s="27">
        <v>0.43912037037037038</v>
      </c>
      <c r="D3275" s="25" t="s">
        <v>50</v>
      </c>
      <c r="E3275" s="25" t="s">
        <v>47</v>
      </c>
      <c r="F3275" s="52">
        <v>2</v>
      </c>
      <c r="G3275" s="52">
        <v>99210</v>
      </c>
      <c r="H3275" s="53">
        <f t="shared" si="102"/>
        <v>198420</v>
      </c>
      <c r="I3275" s="1">
        <f t="shared" si="103"/>
        <v>43109</v>
      </c>
      <c r="J3275" s="52">
        <v>13.2</v>
      </c>
    </row>
    <row r="3276" spans="1:10" x14ac:dyDescent="0.15">
      <c r="A3276" s="1">
        <v>43110</v>
      </c>
      <c r="B3276" s="24" t="s">
        <v>55</v>
      </c>
      <c r="C3276" s="27">
        <v>0.60150462962962969</v>
      </c>
      <c r="D3276" s="25" t="s">
        <v>50</v>
      </c>
      <c r="E3276" s="25" t="s">
        <v>49</v>
      </c>
      <c r="F3276" s="52">
        <v>8</v>
      </c>
      <c r="G3276" s="52">
        <v>3856</v>
      </c>
      <c r="H3276" s="53">
        <f t="shared" si="102"/>
        <v>30848</v>
      </c>
      <c r="I3276" s="1">
        <f t="shared" si="103"/>
        <v>43110</v>
      </c>
      <c r="J3276" s="52">
        <v>33.9328</v>
      </c>
    </row>
    <row r="3277" spans="1:10" x14ac:dyDescent="0.15">
      <c r="A3277" s="1">
        <v>43110</v>
      </c>
      <c r="B3277" s="24" t="s">
        <v>71</v>
      </c>
      <c r="C3277" s="27">
        <v>0.62481481481481482</v>
      </c>
      <c r="D3277" s="25" t="s">
        <v>50</v>
      </c>
      <c r="E3277" s="25" t="s">
        <v>47</v>
      </c>
      <c r="F3277" s="52">
        <v>3</v>
      </c>
      <c r="G3277" s="52">
        <v>5800</v>
      </c>
      <c r="H3277" s="53">
        <f t="shared" si="102"/>
        <v>17400</v>
      </c>
      <c r="I3277" s="1">
        <f t="shared" si="103"/>
        <v>43110</v>
      </c>
      <c r="J3277" s="52">
        <v>8.25</v>
      </c>
    </row>
    <row r="3278" spans="1:10" x14ac:dyDescent="0.15">
      <c r="A3278" s="1">
        <v>43111</v>
      </c>
      <c r="B3278" s="24" t="s">
        <v>55</v>
      </c>
      <c r="C3278" s="27">
        <v>0.61861111111111111</v>
      </c>
      <c r="D3278" s="25" t="s">
        <v>50</v>
      </c>
      <c r="E3278" s="25" t="s">
        <v>49</v>
      </c>
      <c r="F3278" s="52">
        <v>2</v>
      </c>
      <c r="G3278" s="52">
        <v>3840</v>
      </c>
      <c r="H3278" s="53">
        <f t="shared" si="102"/>
        <v>7680</v>
      </c>
      <c r="I3278" s="1">
        <f t="shared" si="103"/>
        <v>43111</v>
      </c>
      <c r="J3278" s="52">
        <v>8.4480000000000004</v>
      </c>
    </row>
    <row r="3279" spans="1:10" x14ac:dyDescent="0.15">
      <c r="A3279" s="1">
        <v>43112</v>
      </c>
      <c r="B3279" s="24" t="s">
        <v>25</v>
      </c>
      <c r="C3279" s="27">
        <v>0.44663194444444443</v>
      </c>
      <c r="D3279" s="25" t="s">
        <v>50</v>
      </c>
      <c r="E3279" s="25" t="s">
        <v>49</v>
      </c>
      <c r="F3279" s="52">
        <v>9</v>
      </c>
      <c r="G3279" s="52">
        <v>3641</v>
      </c>
      <c r="H3279" s="53">
        <f t="shared" si="102"/>
        <v>32769</v>
      </c>
      <c r="I3279" s="1">
        <f t="shared" si="103"/>
        <v>43112</v>
      </c>
      <c r="J3279" s="52">
        <v>36.045900000000003</v>
      </c>
    </row>
    <row r="3280" spans="1:10" x14ac:dyDescent="0.15">
      <c r="A3280" s="1">
        <v>43112</v>
      </c>
      <c r="B3280" s="24" t="s">
        <v>25</v>
      </c>
      <c r="C3280" s="27">
        <v>0.44664351851851852</v>
      </c>
      <c r="D3280" s="25" t="s">
        <v>50</v>
      </c>
      <c r="E3280" s="25" t="s">
        <v>49</v>
      </c>
      <c r="F3280" s="52">
        <v>3</v>
      </c>
      <c r="G3280" s="52">
        <v>3641</v>
      </c>
      <c r="H3280" s="53">
        <f t="shared" si="102"/>
        <v>10923</v>
      </c>
      <c r="I3280" s="1">
        <f t="shared" si="103"/>
        <v>43112</v>
      </c>
      <c r="J3280" s="52">
        <v>12.0153</v>
      </c>
    </row>
    <row r="3281" spans="1:10" x14ac:dyDescent="0.15">
      <c r="A3281" s="1">
        <v>43112</v>
      </c>
      <c r="B3281" s="24" t="s">
        <v>25</v>
      </c>
      <c r="C3281" s="27">
        <v>0.44664351851851852</v>
      </c>
      <c r="D3281" s="25" t="s">
        <v>50</v>
      </c>
      <c r="E3281" s="25" t="s">
        <v>49</v>
      </c>
      <c r="F3281" s="52">
        <v>18</v>
      </c>
      <c r="G3281" s="52">
        <v>3641</v>
      </c>
      <c r="H3281" s="53">
        <f t="shared" si="102"/>
        <v>65538</v>
      </c>
      <c r="I3281" s="1">
        <f t="shared" si="103"/>
        <v>43112</v>
      </c>
      <c r="J3281" s="52">
        <v>72.091800000000006</v>
      </c>
    </row>
    <row r="3282" spans="1:10" x14ac:dyDescent="0.15">
      <c r="A3282" s="1">
        <v>43112</v>
      </c>
      <c r="B3282" s="24" t="s">
        <v>55</v>
      </c>
      <c r="C3282" s="27">
        <v>0.61750000000000005</v>
      </c>
      <c r="D3282" s="25" t="s">
        <v>48</v>
      </c>
      <c r="E3282" s="25" t="s">
        <v>47</v>
      </c>
      <c r="F3282" s="52">
        <v>3</v>
      </c>
      <c r="G3282" s="52">
        <v>3788</v>
      </c>
      <c r="H3282" s="53">
        <f t="shared" si="102"/>
        <v>11364</v>
      </c>
      <c r="I3282" s="1">
        <f t="shared" si="103"/>
        <v>43112</v>
      </c>
      <c r="J3282" s="52">
        <v>12.500400000000001</v>
      </c>
    </row>
    <row r="3283" spans="1:10" x14ac:dyDescent="0.15">
      <c r="A3283" s="1">
        <v>43112</v>
      </c>
      <c r="B3283" s="24" t="s">
        <v>71</v>
      </c>
      <c r="C3283" s="27">
        <v>0.61792824074074071</v>
      </c>
      <c r="D3283" s="25" t="s">
        <v>50</v>
      </c>
      <c r="E3283" s="25" t="s">
        <v>47</v>
      </c>
      <c r="F3283" s="52">
        <v>1</v>
      </c>
      <c r="G3283" s="52">
        <v>5732</v>
      </c>
      <c r="H3283" s="53">
        <f t="shared" si="102"/>
        <v>5732</v>
      </c>
      <c r="I3283" s="1">
        <f t="shared" si="103"/>
        <v>43112</v>
      </c>
      <c r="J3283" s="52">
        <v>2.75</v>
      </c>
    </row>
    <row r="3284" spans="1:10" x14ac:dyDescent="0.15">
      <c r="A3284" s="1">
        <v>43112</v>
      </c>
      <c r="B3284" s="24" t="s">
        <v>71</v>
      </c>
      <c r="C3284" s="27">
        <v>0.61792824074074071</v>
      </c>
      <c r="D3284" s="25" t="s">
        <v>50</v>
      </c>
      <c r="E3284" s="25" t="s">
        <v>47</v>
      </c>
      <c r="F3284" s="52">
        <v>3</v>
      </c>
      <c r="G3284" s="52">
        <v>5732</v>
      </c>
      <c r="H3284" s="53">
        <f t="shared" si="102"/>
        <v>17196</v>
      </c>
      <c r="I3284" s="1">
        <f t="shared" si="103"/>
        <v>43112</v>
      </c>
      <c r="J3284" s="52">
        <v>8.25</v>
      </c>
    </row>
    <row r="3285" spans="1:10" x14ac:dyDescent="0.15">
      <c r="A3285" s="1">
        <v>43112</v>
      </c>
      <c r="B3285" s="24" t="s">
        <v>71</v>
      </c>
      <c r="C3285" s="27">
        <v>0.61792824074074071</v>
      </c>
      <c r="D3285" s="25" t="s">
        <v>50</v>
      </c>
      <c r="E3285" s="25" t="s">
        <v>47</v>
      </c>
      <c r="F3285" s="52">
        <v>1</v>
      </c>
      <c r="G3285" s="52">
        <v>5732</v>
      </c>
      <c r="H3285" s="53">
        <f t="shared" si="102"/>
        <v>5732</v>
      </c>
      <c r="I3285" s="1">
        <f t="shared" si="103"/>
        <v>43112</v>
      </c>
      <c r="J3285" s="52">
        <v>2.75</v>
      </c>
    </row>
    <row r="3286" spans="1:10" x14ac:dyDescent="0.15">
      <c r="A3286" s="1">
        <v>43112</v>
      </c>
      <c r="B3286" s="24" t="s">
        <v>71</v>
      </c>
      <c r="C3286" s="27">
        <v>0.61813657407407407</v>
      </c>
      <c r="D3286" s="25" t="s">
        <v>48</v>
      </c>
      <c r="E3286" s="25" t="s">
        <v>49</v>
      </c>
      <c r="F3286" s="52">
        <v>5</v>
      </c>
      <c r="G3286" s="52">
        <v>5730</v>
      </c>
      <c r="H3286" s="53">
        <f t="shared" si="102"/>
        <v>28650</v>
      </c>
      <c r="I3286" s="1">
        <f t="shared" si="103"/>
        <v>43112</v>
      </c>
      <c r="J3286" s="52">
        <v>13.75</v>
      </c>
    </row>
    <row r="3287" spans="1:10" x14ac:dyDescent="0.15">
      <c r="A3287" s="1">
        <v>43112</v>
      </c>
      <c r="B3287" s="24" t="s">
        <v>71</v>
      </c>
      <c r="C3287" s="27">
        <v>0.61815972222222226</v>
      </c>
      <c r="D3287" s="25" t="s">
        <v>48</v>
      </c>
      <c r="E3287" s="25" t="s">
        <v>49</v>
      </c>
      <c r="F3287" s="52">
        <v>5</v>
      </c>
      <c r="G3287" s="52">
        <v>5730</v>
      </c>
      <c r="H3287" s="53">
        <f t="shared" si="102"/>
        <v>28650</v>
      </c>
      <c r="I3287" s="1">
        <f t="shared" si="103"/>
        <v>43112</v>
      </c>
      <c r="J3287" s="52">
        <v>13.75</v>
      </c>
    </row>
    <row r="3288" spans="1:10" x14ac:dyDescent="0.15">
      <c r="A3288" s="1">
        <v>43115</v>
      </c>
      <c r="B3288" s="24" t="s">
        <v>24</v>
      </c>
      <c r="C3288" s="27">
        <v>0.38570601851851855</v>
      </c>
      <c r="D3288" s="25" t="s">
        <v>50</v>
      </c>
      <c r="E3288" s="25" t="s">
        <v>47</v>
      </c>
      <c r="F3288" s="52">
        <v>1</v>
      </c>
      <c r="G3288" s="52">
        <v>1798</v>
      </c>
      <c r="H3288" s="53">
        <f t="shared" si="102"/>
        <v>1798</v>
      </c>
      <c r="I3288" s="1">
        <f t="shared" si="103"/>
        <v>43115</v>
      </c>
      <c r="J3288" s="52">
        <v>0.32</v>
      </c>
    </row>
    <row r="3289" spans="1:10" x14ac:dyDescent="0.15">
      <c r="A3289" s="1">
        <v>43115</v>
      </c>
      <c r="B3289" s="24" t="s">
        <v>24</v>
      </c>
      <c r="C3289" s="27">
        <v>0.38570601851851855</v>
      </c>
      <c r="D3289" s="25" t="s">
        <v>50</v>
      </c>
      <c r="E3289" s="25" t="s">
        <v>47</v>
      </c>
      <c r="F3289" s="52">
        <v>1</v>
      </c>
      <c r="G3289" s="52">
        <v>1799</v>
      </c>
      <c r="H3289" s="53">
        <f t="shared" si="102"/>
        <v>1799</v>
      </c>
      <c r="I3289" s="1">
        <f t="shared" si="103"/>
        <v>43115</v>
      </c>
      <c r="J3289" s="52">
        <v>0.32</v>
      </c>
    </row>
    <row r="3290" spans="1:10" x14ac:dyDescent="0.15">
      <c r="A3290" s="1">
        <v>43116</v>
      </c>
      <c r="B3290" s="24" t="s">
        <v>55</v>
      </c>
      <c r="C3290" s="27">
        <v>0.59966435185185185</v>
      </c>
      <c r="D3290" s="25" t="s">
        <v>48</v>
      </c>
      <c r="E3290" s="25" t="s">
        <v>47</v>
      </c>
      <c r="F3290" s="52">
        <v>1</v>
      </c>
      <c r="G3290" s="52">
        <v>3807</v>
      </c>
      <c r="H3290" s="53">
        <f t="shared" si="102"/>
        <v>3807</v>
      </c>
      <c r="I3290" s="1">
        <f t="shared" si="103"/>
        <v>43116</v>
      </c>
      <c r="J3290" s="52">
        <v>4.1877000000000004</v>
      </c>
    </row>
    <row r="3291" spans="1:10" x14ac:dyDescent="0.15">
      <c r="A3291" s="1">
        <v>43116</v>
      </c>
      <c r="B3291" s="24" t="s">
        <v>55</v>
      </c>
      <c r="C3291" s="27">
        <v>0.62359953703703697</v>
      </c>
      <c r="D3291" s="25" t="s">
        <v>48</v>
      </c>
      <c r="E3291" s="25" t="s">
        <v>47</v>
      </c>
      <c r="F3291" s="52">
        <v>1</v>
      </c>
      <c r="G3291" s="52">
        <v>3791</v>
      </c>
      <c r="H3291" s="53">
        <f t="shared" si="102"/>
        <v>3791</v>
      </c>
      <c r="I3291" s="1">
        <f t="shared" si="103"/>
        <v>43116</v>
      </c>
      <c r="J3291" s="52">
        <v>4.1700999999999997</v>
      </c>
    </row>
    <row r="3292" spans="1:10" x14ac:dyDescent="0.15">
      <c r="A3292" s="1">
        <v>43116</v>
      </c>
      <c r="B3292" s="24" t="s">
        <v>55</v>
      </c>
      <c r="C3292" s="27">
        <v>0.62491898148148151</v>
      </c>
      <c r="D3292" s="25" t="s">
        <v>48</v>
      </c>
      <c r="E3292" s="25" t="s">
        <v>47</v>
      </c>
      <c r="F3292" s="52">
        <v>1</v>
      </c>
      <c r="G3292" s="52">
        <v>3792</v>
      </c>
      <c r="H3292" s="53">
        <f t="shared" si="102"/>
        <v>3792</v>
      </c>
      <c r="I3292" s="1">
        <f t="shared" si="103"/>
        <v>43116</v>
      </c>
      <c r="J3292" s="52">
        <v>4.1711999999999998</v>
      </c>
    </row>
    <row r="3293" spans="1:10" x14ac:dyDescent="0.15">
      <c r="A3293" s="1">
        <v>43117</v>
      </c>
      <c r="B3293" s="24" t="s">
        <v>55</v>
      </c>
      <c r="C3293" s="27">
        <v>0.61479166666666674</v>
      </c>
      <c r="D3293" s="25" t="s">
        <v>48</v>
      </c>
      <c r="E3293" s="25" t="s">
        <v>47</v>
      </c>
      <c r="F3293" s="52">
        <v>1</v>
      </c>
      <c r="G3293" s="52">
        <v>3796</v>
      </c>
      <c r="H3293" s="53">
        <f t="shared" si="102"/>
        <v>3796</v>
      </c>
      <c r="I3293" s="1">
        <f t="shared" si="103"/>
        <v>43117</v>
      </c>
      <c r="J3293" s="52">
        <v>4.1756000000000002</v>
      </c>
    </row>
    <row r="3294" spans="1:10" x14ac:dyDescent="0.15">
      <c r="A3294" s="1">
        <v>43117</v>
      </c>
      <c r="B3294" s="24" t="s">
        <v>55</v>
      </c>
      <c r="C3294" s="27">
        <v>0.61479166666666674</v>
      </c>
      <c r="D3294" s="25" t="s">
        <v>48</v>
      </c>
      <c r="E3294" s="25" t="s">
        <v>47</v>
      </c>
      <c r="F3294" s="52">
        <v>1</v>
      </c>
      <c r="G3294" s="52">
        <v>3796</v>
      </c>
      <c r="H3294" s="53">
        <f t="shared" si="102"/>
        <v>3796</v>
      </c>
      <c r="I3294" s="1">
        <f t="shared" si="103"/>
        <v>43117</v>
      </c>
      <c r="J3294" s="52">
        <v>4.1756000000000002</v>
      </c>
    </row>
    <row r="3295" spans="1:10" x14ac:dyDescent="0.15">
      <c r="A3295" s="1">
        <v>43117</v>
      </c>
      <c r="B3295" s="24" t="s">
        <v>55</v>
      </c>
      <c r="C3295" s="27">
        <v>0.61493055555555554</v>
      </c>
      <c r="D3295" s="25" t="s">
        <v>48</v>
      </c>
      <c r="E3295" s="25" t="s">
        <v>47</v>
      </c>
      <c r="F3295" s="52">
        <v>1</v>
      </c>
      <c r="G3295" s="52">
        <v>3796</v>
      </c>
      <c r="H3295" s="53">
        <f t="shared" si="102"/>
        <v>3796</v>
      </c>
      <c r="I3295" s="1">
        <f t="shared" si="103"/>
        <v>43117</v>
      </c>
      <c r="J3295" s="52">
        <v>4.1756000000000002</v>
      </c>
    </row>
    <row r="3296" spans="1:10" x14ac:dyDescent="0.15">
      <c r="A3296" s="1">
        <v>43118</v>
      </c>
      <c r="B3296" s="24" t="s">
        <v>71</v>
      </c>
      <c r="C3296" s="27">
        <v>0.62327546296296299</v>
      </c>
      <c r="D3296" s="25" t="s">
        <v>50</v>
      </c>
      <c r="E3296" s="25" t="s">
        <v>47</v>
      </c>
      <c r="F3296" s="52">
        <v>2</v>
      </c>
      <c r="G3296" s="52">
        <v>5722</v>
      </c>
      <c r="H3296" s="53">
        <f t="shared" si="102"/>
        <v>11444</v>
      </c>
      <c r="I3296" s="1">
        <f t="shared" si="103"/>
        <v>43118</v>
      </c>
      <c r="J3296" s="52">
        <v>5.01</v>
      </c>
    </row>
    <row r="3297" spans="1:10" x14ac:dyDescent="0.15">
      <c r="A3297" s="1">
        <v>43122</v>
      </c>
      <c r="B3297" s="24" t="s">
        <v>55</v>
      </c>
      <c r="C3297" s="27">
        <v>0.92909722222222213</v>
      </c>
      <c r="D3297" s="25" t="s">
        <v>50</v>
      </c>
      <c r="E3297" s="25" t="s">
        <v>49</v>
      </c>
      <c r="F3297" s="52">
        <v>2</v>
      </c>
      <c r="G3297" s="52">
        <v>3945</v>
      </c>
      <c r="H3297" s="53">
        <f t="shared" si="102"/>
        <v>7890</v>
      </c>
      <c r="I3297" s="1">
        <f t="shared" si="103"/>
        <v>43119</v>
      </c>
      <c r="J3297" s="52">
        <v>7.88</v>
      </c>
    </row>
    <row r="3298" spans="1:10" x14ac:dyDescent="0.15">
      <c r="A3298" s="1">
        <v>43122</v>
      </c>
      <c r="B3298" s="24" t="s">
        <v>55</v>
      </c>
      <c r="C3298" s="27">
        <v>0.56562499999999993</v>
      </c>
      <c r="D3298" s="25" t="s">
        <v>48</v>
      </c>
      <c r="E3298" s="25" t="s">
        <v>47</v>
      </c>
      <c r="F3298" s="52">
        <v>1</v>
      </c>
      <c r="G3298" s="52">
        <v>3920</v>
      </c>
      <c r="H3298" s="53">
        <f t="shared" si="102"/>
        <v>3920</v>
      </c>
      <c r="I3298" s="1">
        <f t="shared" si="103"/>
        <v>43122</v>
      </c>
      <c r="J3298" s="52">
        <v>3.94</v>
      </c>
    </row>
    <row r="3299" spans="1:10" x14ac:dyDescent="0.15">
      <c r="A3299" s="1">
        <v>43122</v>
      </c>
      <c r="B3299" s="24" t="s">
        <v>55</v>
      </c>
      <c r="C3299" s="27">
        <v>0.5659953703703704</v>
      </c>
      <c r="D3299" s="25" t="s">
        <v>48</v>
      </c>
      <c r="E3299" s="25" t="s">
        <v>47</v>
      </c>
      <c r="F3299" s="52">
        <v>1</v>
      </c>
      <c r="G3299" s="52">
        <v>3919</v>
      </c>
      <c r="H3299" s="53">
        <f t="shared" si="102"/>
        <v>3919</v>
      </c>
      <c r="I3299" s="1">
        <f t="shared" si="103"/>
        <v>43122</v>
      </c>
      <c r="J3299" s="52">
        <v>3.94</v>
      </c>
    </row>
    <row r="3300" spans="1:10" x14ac:dyDescent="0.15">
      <c r="A3300" s="1">
        <v>43122</v>
      </c>
      <c r="B3300" s="24" t="s">
        <v>71</v>
      </c>
      <c r="C3300" s="27">
        <v>0.62004629629629626</v>
      </c>
      <c r="D3300" s="25" t="s">
        <v>50</v>
      </c>
      <c r="E3300" s="25" t="s">
        <v>47</v>
      </c>
      <c r="F3300" s="52">
        <v>1</v>
      </c>
      <c r="G3300" s="52">
        <v>5744</v>
      </c>
      <c r="H3300" s="53">
        <f t="shared" si="102"/>
        <v>5744</v>
      </c>
      <c r="I3300" s="1">
        <f t="shared" si="103"/>
        <v>43122</v>
      </c>
      <c r="J3300" s="52">
        <v>2.5</v>
      </c>
    </row>
    <row r="3301" spans="1:10" x14ac:dyDescent="0.15">
      <c r="A3301" s="1">
        <v>43122</v>
      </c>
      <c r="B3301" s="24" t="s">
        <v>71</v>
      </c>
      <c r="C3301" s="27">
        <v>0.62011574074074072</v>
      </c>
      <c r="D3301" s="25" t="s">
        <v>50</v>
      </c>
      <c r="E3301" s="25" t="s">
        <v>47</v>
      </c>
      <c r="F3301" s="52">
        <v>1</v>
      </c>
      <c r="G3301" s="52">
        <v>5744</v>
      </c>
      <c r="H3301" s="53">
        <f t="shared" si="102"/>
        <v>5744</v>
      </c>
      <c r="I3301" s="1">
        <f t="shared" si="103"/>
        <v>43122</v>
      </c>
      <c r="J3301" s="52">
        <v>2.5</v>
      </c>
    </row>
    <row r="3302" spans="1:10" x14ac:dyDescent="0.15">
      <c r="A3302" s="1">
        <v>43122</v>
      </c>
      <c r="B3302" s="24" t="s">
        <v>71</v>
      </c>
      <c r="C3302" s="27">
        <v>0.62017361111111113</v>
      </c>
      <c r="D3302" s="25" t="s">
        <v>50</v>
      </c>
      <c r="E3302" s="25" t="s">
        <v>47</v>
      </c>
      <c r="F3302" s="52">
        <v>3</v>
      </c>
      <c r="G3302" s="52">
        <v>5744</v>
      </c>
      <c r="H3302" s="53">
        <f t="shared" si="102"/>
        <v>17232</v>
      </c>
      <c r="I3302" s="1">
        <f t="shared" si="103"/>
        <v>43122</v>
      </c>
      <c r="J3302" s="52">
        <v>7.5</v>
      </c>
    </row>
    <row r="3303" spans="1:10" x14ac:dyDescent="0.15">
      <c r="A3303" s="1">
        <v>43122</v>
      </c>
      <c r="B3303" s="24" t="s">
        <v>71</v>
      </c>
      <c r="C3303" s="27">
        <v>0.62026620370370367</v>
      </c>
      <c r="D3303" s="25" t="s">
        <v>50</v>
      </c>
      <c r="E3303" s="25" t="s">
        <v>47</v>
      </c>
      <c r="F3303" s="52">
        <v>3</v>
      </c>
      <c r="G3303" s="52">
        <v>5744</v>
      </c>
      <c r="H3303" s="53">
        <f t="shared" si="102"/>
        <v>17232</v>
      </c>
      <c r="I3303" s="1">
        <f t="shared" si="103"/>
        <v>43122</v>
      </c>
      <c r="J3303" s="52">
        <v>7.5</v>
      </c>
    </row>
    <row r="3304" spans="1:10" x14ac:dyDescent="0.15">
      <c r="A3304" s="1">
        <v>43123</v>
      </c>
      <c r="B3304" s="24" t="s">
        <v>55</v>
      </c>
      <c r="C3304" s="27">
        <v>0.41666666666666669</v>
      </c>
      <c r="D3304" s="25" t="s">
        <v>48</v>
      </c>
      <c r="E3304" s="25" t="s">
        <v>47</v>
      </c>
      <c r="F3304" s="52">
        <v>1</v>
      </c>
      <c r="G3304" s="52">
        <v>3925</v>
      </c>
      <c r="H3304" s="53">
        <f t="shared" si="102"/>
        <v>3925</v>
      </c>
      <c r="I3304" s="1">
        <f t="shared" si="103"/>
        <v>43123</v>
      </c>
      <c r="J3304" s="52">
        <v>3.92814</v>
      </c>
    </row>
    <row r="3305" spans="1:10" x14ac:dyDescent="0.15">
      <c r="A3305" s="1">
        <v>43123</v>
      </c>
      <c r="B3305" s="24" t="s">
        <v>71</v>
      </c>
      <c r="C3305" s="27">
        <v>0.61804398148148143</v>
      </c>
      <c r="D3305" s="25" t="s">
        <v>50</v>
      </c>
      <c r="E3305" s="25" t="s">
        <v>47</v>
      </c>
      <c r="F3305" s="52">
        <v>5</v>
      </c>
      <c r="G3305" s="52">
        <v>5764</v>
      </c>
      <c r="H3305" s="53">
        <f t="shared" si="102"/>
        <v>28820</v>
      </c>
      <c r="I3305" s="1">
        <f t="shared" si="103"/>
        <v>43123</v>
      </c>
      <c r="J3305" s="52">
        <v>12.523099999999999</v>
      </c>
    </row>
    <row r="3306" spans="1:10" x14ac:dyDescent="0.15">
      <c r="A3306" s="1">
        <v>43123</v>
      </c>
      <c r="B3306" s="24" t="s">
        <v>71</v>
      </c>
      <c r="C3306" s="27">
        <v>0.61995370370370373</v>
      </c>
      <c r="D3306" s="25" t="s">
        <v>50</v>
      </c>
      <c r="E3306" s="25" t="s">
        <v>47</v>
      </c>
      <c r="F3306" s="52">
        <v>5</v>
      </c>
      <c r="G3306" s="52">
        <v>5758</v>
      </c>
      <c r="H3306" s="53">
        <f t="shared" si="102"/>
        <v>28790</v>
      </c>
      <c r="I3306" s="1">
        <f t="shared" si="103"/>
        <v>43123</v>
      </c>
      <c r="J3306" s="52">
        <v>12.523</v>
      </c>
    </row>
    <row r="3307" spans="1:10" x14ac:dyDescent="0.15">
      <c r="A3307" s="1">
        <v>43125</v>
      </c>
      <c r="B3307" s="24" t="s">
        <v>71</v>
      </c>
      <c r="C3307" s="27">
        <v>0.62445601851851851</v>
      </c>
      <c r="D3307" s="25" t="s">
        <v>50</v>
      </c>
      <c r="E3307" s="25" t="s">
        <v>47</v>
      </c>
      <c r="F3307" s="52">
        <v>5</v>
      </c>
      <c r="G3307" s="52">
        <v>5778</v>
      </c>
      <c r="H3307" s="53">
        <f t="shared" si="102"/>
        <v>28890</v>
      </c>
      <c r="I3307" s="1">
        <f t="shared" si="103"/>
        <v>43125</v>
      </c>
      <c r="J3307" s="52">
        <v>12.523099999999999</v>
      </c>
    </row>
    <row r="3308" spans="1:10" x14ac:dyDescent="0.15">
      <c r="A3308" s="1">
        <v>43125</v>
      </c>
      <c r="B3308" s="24" t="s">
        <v>71</v>
      </c>
      <c r="C3308" s="27">
        <v>0.62445601851851851</v>
      </c>
      <c r="D3308" s="25" t="s">
        <v>50</v>
      </c>
      <c r="E3308" s="25" t="s">
        <v>47</v>
      </c>
      <c r="F3308" s="52">
        <v>5</v>
      </c>
      <c r="G3308" s="52">
        <v>5778</v>
      </c>
      <c r="H3308" s="53">
        <f t="shared" si="102"/>
        <v>28890</v>
      </c>
      <c r="I3308" s="1">
        <f t="shared" si="103"/>
        <v>43125</v>
      </c>
      <c r="J3308" s="52">
        <v>12.523099999999999</v>
      </c>
    </row>
    <row r="3309" spans="1:10" x14ac:dyDescent="0.15">
      <c r="A3309" s="1">
        <v>43129</v>
      </c>
      <c r="B3309" s="24" t="s">
        <v>71</v>
      </c>
      <c r="C3309" s="27">
        <v>0.61359953703703707</v>
      </c>
      <c r="D3309" s="25" t="s">
        <v>50</v>
      </c>
      <c r="E3309" s="25" t="s">
        <v>47</v>
      </c>
      <c r="F3309" s="52">
        <v>5</v>
      </c>
      <c r="G3309" s="52">
        <v>5818</v>
      </c>
      <c r="H3309" s="53">
        <f t="shared" si="102"/>
        <v>29090</v>
      </c>
      <c r="I3309" s="1">
        <f t="shared" si="103"/>
        <v>43129</v>
      </c>
      <c r="J3309" s="52">
        <v>12.523300000000001</v>
      </c>
    </row>
    <row r="3310" spans="1:10" x14ac:dyDescent="0.15">
      <c r="A3310" s="1">
        <v>43129</v>
      </c>
      <c r="B3310" s="24" t="s">
        <v>71</v>
      </c>
      <c r="C3310" s="27">
        <v>0.61359953703703707</v>
      </c>
      <c r="D3310" s="25" t="s">
        <v>50</v>
      </c>
      <c r="E3310" s="25" t="s">
        <v>47</v>
      </c>
      <c r="F3310" s="52">
        <v>1</v>
      </c>
      <c r="G3310" s="52">
        <v>5818</v>
      </c>
      <c r="H3310" s="53">
        <f t="shared" si="102"/>
        <v>5818</v>
      </c>
      <c r="I3310" s="1">
        <f t="shared" si="103"/>
        <v>43129</v>
      </c>
      <c r="J3310" s="52">
        <v>2.5046499999999998</v>
      </c>
    </row>
    <row r="3311" spans="1:10" x14ac:dyDescent="0.15">
      <c r="A3311" s="1">
        <v>43129</v>
      </c>
      <c r="B3311" s="24" t="s">
        <v>71</v>
      </c>
      <c r="C3311" s="27">
        <v>0.61359953703703707</v>
      </c>
      <c r="D3311" s="25" t="s">
        <v>50</v>
      </c>
      <c r="E3311" s="25" t="s">
        <v>47</v>
      </c>
      <c r="F3311" s="52">
        <v>4</v>
      </c>
      <c r="G3311" s="52">
        <v>5818</v>
      </c>
      <c r="H3311" s="53">
        <f t="shared" si="102"/>
        <v>23272</v>
      </c>
      <c r="I3311" s="1">
        <f t="shared" si="103"/>
        <v>43129</v>
      </c>
      <c r="J3311" s="52">
        <v>10.018599999999999</v>
      </c>
    </row>
    <row r="3312" spans="1:10" x14ac:dyDescent="0.15">
      <c r="A3312" s="1">
        <v>43133</v>
      </c>
      <c r="B3312" s="24" t="s">
        <v>71</v>
      </c>
      <c r="C3312" s="27">
        <v>0.61842592592592593</v>
      </c>
      <c r="D3312" s="25" t="s">
        <v>50</v>
      </c>
      <c r="E3312" s="25" t="s">
        <v>47</v>
      </c>
      <c r="F3312" s="52">
        <v>4</v>
      </c>
      <c r="G3312" s="52">
        <v>5630</v>
      </c>
      <c r="H3312" s="53">
        <f t="shared" si="102"/>
        <v>22520</v>
      </c>
      <c r="I3312" s="1">
        <f t="shared" si="103"/>
        <v>43133</v>
      </c>
      <c r="J3312" s="52">
        <v>10.018000000000001</v>
      </c>
    </row>
    <row r="3313" spans="1:10" x14ac:dyDescent="0.15">
      <c r="A3313" s="1">
        <v>43136</v>
      </c>
      <c r="B3313" s="24" t="s">
        <v>24</v>
      </c>
      <c r="C3313" s="27">
        <v>0.61896990740740743</v>
      </c>
      <c r="D3313" s="25" t="s">
        <v>50</v>
      </c>
      <c r="E3313" s="25" t="s">
        <v>47</v>
      </c>
      <c r="F3313" s="52">
        <v>1</v>
      </c>
      <c r="G3313" s="52">
        <v>1783</v>
      </c>
      <c r="H3313" s="53">
        <f t="shared" si="102"/>
        <v>1783</v>
      </c>
      <c r="I3313" s="1">
        <f t="shared" si="103"/>
        <v>43136</v>
      </c>
      <c r="J3313" s="52">
        <v>0.20142599999999999</v>
      </c>
    </row>
    <row r="3314" spans="1:10" x14ac:dyDescent="0.15">
      <c r="A3314" s="1">
        <v>43136</v>
      </c>
      <c r="B3314" s="24" t="s">
        <v>71</v>
      </c>
      <c r="C3314" s="27">
        <v>0.61896990740740743</v>
      </c>
      <c r="D3314" s="25" t="s">
        <v>50</v>
      </c>
      <c r="E3314" s="25" t="s">
        <v>47</v>
      </c>
      <c r="F3314" s="52">
        <v>4</v>
      </c>
      <c r="G3314" s="52">
        <v>5608</v>
      </c>
      <c r="H3314" s="53">
        <f t="shared" si="102"/>
        <v>22432</v>
      </c>
      <c r="I3314" s="1">
        <f t="shared" si="103"/>
        <v>43136</v>
      </c>
      <c r="J3314" s="52">
        <v>10.017899999999999</v>
      </c>
    </row>
    <row r="3315" spans="1:10" x14ac:dyDescent="0.15">
      <c r="A3315" s="1">
        <v>43136</v>
      </c>
      <c r="B3315" s="24" t="s">
        <v>24</v>
      </c>
      <c r="C3315" s="27">
        <v>0.61898148148148147</v>
      </c>
      <c r="D3315" s="25" t="s">
        <v>50</v>
      </c>
      <c r="E3315" s="25" t="s">
        <v>47</v>
      </c>
      <c r="F3315" s="52">
        <v>1</v>
      </c>
      <c r="G3315" s="52">
        <v>1783</v>
      </c>
      <c r="H3315" s="53">
        <f t="shared" si="102"/>
        <v>1783</v>
      </c>
      <c r="I3315" s="1">
        <f t="shared" si="103"/>
        <v>43136</v>
      </c>
      <c r="J3315" s="52">
        <v>0.20142599999999999</v>
      </c>
    </row>
    <row r="3316" spans="1:10" x14ac:dyDescent="0.15">
      <c r="A3316" s="1">
        <v>43136</v>
      </c>
      <c r="B3316" s="24" t="s">
        <v>71</v>
      </c>
      <c r="C3316" s="27">
        <v>0.61898148148148147</v>
      </c>
      <c r="D3316" s="25" t="s">
        <v>50</v>
      </c>
      <c r="E3316" s="25" t="s">
        <v>47</v>
      </c>
      <c r="F3316" s="52">
        <v>1</v>
      </c>
      <c r="G3316" s="52">
        <v>5608</v>
      </c>
      <c r="H3316" s="53">
        <f t="shared" si="102"/>
        <v>5608</v>
      </c>
      <c r="I3316" s="1">
        <f t="shared" si="103"/>
        <v>43136</v>
      </c>
      <c r="J3316" s="52">
        <v>2.5044900000000001</v>
      </c>
    </row>
    <row r="3317" spans="1:10" x14ac:dyDescent="0.15">
      <c r="A3317" s="1">
        <v>43136</v>
      </c>
      <c r="B3317" s="24" t="s">
        <v>71</v>
      </c>
      <c r="C3317" s="27">
        <v>0.61898148148148147</v>
      </c>
      <c r="D3317" s="25" t="s">
        <v>50</v>
      </c>
      <c r="E3317" s="25" t="s">
        <v>47</v>
      </c>
      <c r="F3317" s="52">
        <v>1</v>
      </c>
      <c r="G3317" s="52">
        <v>5608</v>
      </c>
      <c r="H3317" s="53">
        <f t="shared" si="102"/>
        <v>5608</v>
      </c>
      <c r="I3317" s="1">
        <f t="shared" si="103"/>
        <v>43136</v>
      </c>
      <c r="J3317" s="52">
        <v>2.5044900000000001</v>
      </c>
    </row>
    <row r="3318" spans="1:10" x14ac:dyDescent="0.15">
      <c r="A3318" s="1">
        <v>43137</v>
      </c>
      <c r="B3318" s="24" t="s">
        <v>71</v>
      </c>
      <c r="C3318" s="27">
        <v>0.6173495370370371</v>
      </c>
      <c r="D3318" s="25" t="s">
        <v>50</v>
      </c>
      <c r="E3318" s="25" t="s">
        <v>47</v>
      </c>
      <c r="F3318" s="52">
        <v>4</v>
      </c>
      <c r="G3318" s="52">
        <v>5600</v>
      </c>
      <c r="H3318" s="53">
        <f t="shared" si="102"/>
        <v>22400</v>
      </c>
      <c r="I3318" s="1">
        <f t="shared" si="103"/>
        <v>43137</v>
      </c>
      <c r="J3318" s="52">
        <v>10.017899999999999</v>
      </c>
    </row>
    <row r="3319" spans="1:10" x14ac:dyDescent="0.15">
      <c r="A3319" s="1">
        <v>43138</v>
      </c>
      <c r="B3319" s="24" t="s">
        <v>71</v>
      </c>
      <c r="C3319" s="27">
        <v>0.62076388888888889</v>
      </c>
      <c r="D3319" s="25" t="s">
        <v>50</v>
      </c>
      <c r="E3319" s="25" t="s">
        <v>47</v>
      </c>
      <c r="F3319" s="52">
        <v>5</v>
      </c>
      <c r="G3319" s="52">
        <v>5638</v>
      </c>
      <c r="H3319" s="53">
        <f t="shared" si="102"/>
        <v>28190</v>
      </c>
      <c r="I3319" s="1">
        <f t="shared" si="103"/>
        <v>43138</v>
      </c>
      <c r="J3319" s="52">
        <v>12.522600000000001</v>
      </c>
    </row>
    <row r="3320" spans="1:10" x14ac:dyDescent="0.15">
      <c r="A3320" s="1">
        <v>43139</v>
      </c>
      <c r="B3320" s="24" t="s">
        <v>71</v>
      </c>
      <c r="C3320" s="27">
        <v>0.59275462962962966</v>
      </c>
      <c r="D3320" s="25" t="s">
        <v>50</v>
      </c>
      <c r="E3320" s="25" t="s">
        <v>47</v>
      </c>
      <c r="F3320" s="52">
        <v>4</v>
      </c>
      <c r="G3320" s="52">
        <v>5640</v>
      </c>
      <c r="H3320" s="53">
        <f t="shared" si="102"/>
        <v>22560</v>
      </c>
      <c r="I3320" s="1">
        <f t="shared" si="103"/>
        <v>43139</v>
      </c>
      <c r="J3320" s="52">
        <v>10.018000000000001</v>
      </c>
    </row>
    <row r="3321" spans="1:10" x14ac:dyDescent="0.15">
      <c r="A3321" s="1">
        <v>43140</v>
      </c>
      <c r="B3321" s="24" t="s">
        <v>74</v>
      </c>
      <c r="C3321" s="27">
        <v>0.46167824074074071</v>
      </c>
      <c r="D3321" s="25" t="s">
        <v>50</v>
      </c>
      <c r="E3321" s="25" t="s">
        <v>49</v>
      </c>
      <c r="F3321" s="52">
        <v>1</v>
      </c>
      <c r="G3321" s="52">
        <v>51640</v>
      </c>
      <c r="H3321" s="53">
        <f t="shared" si="102"/>
        <v>51640</v>
      </c>
      <c r="I3321" s="1">
        <f t="shared" si="103"/>
        <v>43140</v>
      </c>
      <c r="J3321" s="52">
        <v>12.9307</v>
      </c>
    </row>
    <row r="3322" spans="1:10" x14ac:dyDescent="0.15">
      <c r="A3322" s="1">
        <v>43140</v>
      </c>
      <c r="B3322" s="24" t="s">
        <v>71</v>
      </c>
      <c r="C3322" s="27">
        <v>0.61721064814814819</v>
      </c>
      <c r="D3322" s="25" t="s">
        <v>50</v>
      </c>
      <c r="E3322" s="25" t="s">
        <v>47</v>
      </c>
      <c r="F3322" s="52">
        <v>4</v>
      </c>
      <c r="G3322" s="52">
        <v>5622</v>
      </c>
      <c r="H3322" s="53">
        <f t="shared" si="102"/>
        <v>22488</v>
      </c>
      <c r="I3322" s="1">
        <f t="shared" si="103"/>
        <v>43140</v>
      </c>
      <c r="J3322" s="52">
        <v>10.018000000000001</v>
      </c>
    </row>
    <row r="3323" spans="1:10" x14ac:dyDescent="0.15">
      <c r="A3323" s="1">
        <v>43140</v>
      </c>
      <c r="B3323" s="24" t="s">
        <v>23</v>
      </c>
      <c r="C3323" s="27">
        <v>0.61974537037037036</v>
      </c>
      <c r="D3323" s="25" t="s">
        <v>50</v>
      </c>
      <c r="E3323" s="25" t="s">
        <v>47</v>
      </c>
      <c r="F3323" s="52">
        <v>1</v>
      </c>
      <c r="G3323" s="52">
        <v>3701</v>
      </c>
      <c r="H3323" s="53">
        <f t="shared" si="102"/>
        <v>3701</v>
      </c>
      <c r="I3323" s="1">
        <f t="shared" si="103"/>
        <v>43140</v>
      </c>
      <c r="J3323" s="52">
        <v>2.0029599999999999</v>
      </c>
    </row>
    <row r="3324" spans="1:10" x14ac:dyDescent="0.15">
      <c r="A3324" s="1">
        <v>43143</v>
      </c>
      <c r="B3324" s="24" t="s">
        <v>74</v>
      </c>
      <c r="C3324" s="27">
        <v>0.375</v>
      </c>
      <c r="D3324" s="25" t="s">
        <v>48</v>
      </c>
      <c r="E3324" s="25" t="s">
        <v>47</v>
      </c>
      <c r="F3324" s="52">
        <v>1</v>
      </c>
      <c r="G3324" s="52">
        <v>51200</v>
      </c>
      <c r="H3324" s="53">
        <f t="shared" si="102"/>
        <v>51200</v>
      </c>
      <c r="I3324" s="1">
        <f t="shared" si="103"/>
        <v>43143</v>
      </c>
      <c r="J3324" s="52">
        <v>12.820499999999999</v>
      </c>
    </row>
    <row r="3325" spans="1:10" x14ac:dyDescent="0.15">
      <c r="A3325" s="1">
        <v>43143</v>
      </c>
      <c r="B3325" s="24" t="s">
        <v>73</v>
      </c>
      <c r="C3325" s="27">
        <v>0.37930555555555556</v>
      </c>
      <c r="D3325" s="25" t="s">
        <v>48</v>
      </c>
      <c r="E3325" s="25" t="s">
        <v>49</v>
      </c>
      <c r="F3325" s="52">
        <v>1</v>
      </c>
      <c r="G3325" s="52">
        <v>19130</v>
      </c>
      <c r="H3325" s="53">
        <f t="shared" si="102"/>
        <v>19130</v>
      </c>
      <c r="I3325" s="1">
        <f t="shared" si="103"/>
        <v>43143</v>
      </c>
      <c r="J3325" s="52">
        <v>3.83365</v>
      </c>
    </row>
    <row r="3326" spans="1:10" x14ac:dyDescent="0.15">
      <c r="A3326" s="1">
        <v>43143</v>
      </c>
      <c r="B3326" s="24" t="s">
        <v>73</v>
      </c>
      <c r="C3326" s="27">
        <v>0.37930555555555556</v>
      </c>
      <c r="D3326" s="25" t="s">
        <v>48</v>
      </c>
      <c r="E3326" s="25" t="s">
        <v>49</v>
      </c>
      <c r="F3326" s="52">
        <v>1</v>
      </c>
      <c r="G3326" s="52">
        <v>19130</v>
      </c>
      <c r="H3326" s="53">
        <f t="shared" si="102"/>
        <v>19130</v>
      </c>
      <c r="I3326" s="1">
        <f t="shared" si="103"/>
        <v>43143</v>
      </c>
      <c r="J3326" s="52">
        <v>3.83365</v>
      </c>
    </row>
    <row r="3327" spans="1:10" x14ac:dyDescent="0.15">
      <c r="A3327" s="1">
        <v>43143</v>
      </c>
      <c r="B3327" s="24" t="s">
        <v>73</v>
      </c>
      <c r="C3327" s="27">
        <v>0.37930555555555556</v>
      </c>
      <c r="D3327" s="25" t="s">
        <v>48</v>
      </c>
      <c r="E3327" s="25" t="s">
        <v>49</v>
      </c>
      <c r="F3327" s="52">
        <v>3</v>
      </c>
      <c r="G3327" s="52">
        <v>19125</v>
      </c>
      <c r="H3327" s="53">
        <f t="shared" si="102"/>
        <v>57375</v>
      </c>
      <c r="I3327" s="1">
        <f t="shared" si="103"/>
        <v>43143</v>
      </c>
      <c r="J3327" s="52">
        <v>11.497999999999999</v>
      </c>
    </row>
    <row r="3328" spans="1:10" x14ac:dyDescent="0.15">
      <c r="A3328" s="1">
        <v>43143</v>
      </c>
      <c r="B3328" s="24" t="s">
        <v>73</v>
      </c>
      <c r="C3328" s="27">
        <v>0.37930555555555556</v>
      </c>
      <c r="D3328" s="25" t="s">
        <v>48</v>
      </c>
      <c r="E3328" s="25" t="s">
        <v>49</v>
      </c>
      <c r="F3328" s="52">
        <v>30</v>
      </c>
      <c r="G3328" s="52">
        <v>19125</v>
      </c>
      <c r="H3328" s="53">
        <f t="shared" si="102"/>
        <v>573750</v>
      </c>
      <c r="I3328" s="1">
        <f t="shared" si="103"/>
        <v>43143</v>
      </c>
      <c r="J3328" s="52">
        <v>114.98</v>
      </c>
    </row>
    <row r="3329" spans="1:10" x14ac:dyDescent="0.15">
      <c r="A3329" s="1">
        <v>43143</v>
      </c>
      <c r="B3329" s="24" t="s">
        <v>73</v>
      </c>
      <c r="C3329" s="27">
        <v>0.37930555555555556</v>
      </c>
      <c r="D3329" s="25" t="s">
        <v>48</v>
      </c>
      <c r="E3329" s="25" t="s">
        <v>49</v>
      </c>
      <c r="F3329" s="52">
        <v>1</v>
      </c>
      <c r="G3329" s="52">
        <v>19125</v>
      </c>
      <c r="H3329" s="53">
        <f t="shared" si="102"/>
        <v>19125</v>
      </c>
      <c r="I3329" s="1">
        <f t="shared" si="103"/>
        <v>43143</v>
      </c>
      <c r="J3329" s="52">
        <v>3.8326500000000001</v>
      </c>
    </row>
    <row r="3330" spans="1:10" x14ac:dyDescent="0.15">
      <c r="A3330" s="1">
        <v>43143</v>
      </c>
      <c r="B3330" s="24" t="s">
        <v>73</v>
      </c>
      <c r="C3330" s="27">
        <v>0.37930555555555556</v>
      </c>
      <c r="D3330" s="25" t="s">
        <v>48</v>
      </c>
      <c r="E3330" s="25" t="s">
        <v>49</v>
      </c>
      <c r="F3330" s="52">
        <v>1</v>
      </c>
      <c r="G3330" s="52">
        <v>19125</v>
      </c>
      <c r="H3330" s="53">
        <f t="shared" ref="H3330:H3393" si="104">G3330*F3330</f>
        <v>19125</v>
      </c>
      <c r="I3330" s="1">
        <f t="shared" ref="I3330:I3393" si="105">IF(C3330&gt;0.7046875,WORKDAY(A3330,-1),A3330)</f>
        <v>43143</v>
      </c>
      <c r="J3330" s="52">
        <v>3.8326500000000001</v>
      </c>
    </row>
    <row r="3331" spans="1:10" x14ac:dyDescent="0.15">
      <c r="A3331" s="1">
        <v>43143</v>
      </c>
      <c r="B3331" s="24" t="s">
        <v>73</v>
      </c>
      <c r="C3331" s="27">
        <v>0.37930555555555556</v>
      </c>
      <c r="D3331" s="25" t="s">
        <v>48</v>
      </c>
      <c r="E3331" s="25" t="s">
        <v>49</v>
      </c>
      <c r="F3331" s="52">
        <v>1</v>
      </c>
      <c r="G3331" s="52">
        <v>19120</v>
      </c>
      <c r="H3331" s="53">
        <f t="shared" si="104"/>
        <v>19120</v>
      </c>
      <c r="I3331" s="1">
        <f t="shared" si="105"/>
        <v>43143</v>
      </c>
      <c r="J3331" s="52">
        <v>3.8316499999999998</v>
      </c>
    </row>
    <row r="3332" spans="1:10" x14ac:dyDescent="0.15">
      <c r="A3332" s="1">
        <v>43143</v>
      </c>
      <c r="B3332" s="24" t="s">
        <v>73</v>
      </c>
      <c r="C3332" s="27">
        <v>0.37930555555555556</v>
      </c>
      <c r="D3332" s="25" t="s">
        <v>48</v>
      </c>
      <c r="E3332" s="25" t="s">
        <v>49</v>
      </c>
      <c r="F3332" s="52">
        <v>1</v>
      </c>
      <c r="G3332" s="52">
        <v>19120</v>
      </c>
      <c r="H3332" s="53">
        <f t="shared" si="104"/>
        <v>19120</v>
      </c>
      <c r="I3332" s="1">
        <f t="shared" si="105"/>
        <v>43143</v>
      </c>
      <c r="J3332" s="52">
        <v>3.8316499999999998</v>
      </c>
    </row>
    <row r="3333" spans="1:10" x14ac:dyDescent="0.15">
      <c r="A3333" s="1">
        <v>43143</v>
      </c>
      <c r="B3333" s="24" t="s">
        <v>73</v>
      </c>
      <c r="C3333" s="27">
        <v>0.37930555555555556</v>
      </c>
      <c r="D3333" s="25" t="s">
        <v>48</v>
      </c>
      <c r="E3333" s="25" t="s">
        <v>49</v>
      </c>
      <c r="F3333" s="52">
        <v>11</v>
      </c>
      <c r="G3333" s="52">
        <v>19120</v>
      </c>
      <c r="H3333" s="53">
        <f t="shared" si="104"/>
        <v>210320</v>
      </c>
      <c r="I3333" s="1">
        <f t="shared" si="105"/>
        <v>43143</v>
      </c>
      <c r="J3333" s="52">
        <v>42.148099999999999</v>
      </c>
    </row>
    <row r="3334" spans="1:10" x14ac:dyDescent="0.15">
      <c r="A3334" s="1">
        <v>43143</v>
      </c>
      <c r="B3334" s="24" t="s">
        <v>73</v>
      </c>
      <c r="C3334" s="27">
        <v>0.37969907407407405</v>
      </c>
      <c r="D3334" s="25" t="s">
        <v>48</v>
      </c>
      <c r="E3334" s="25" t="s">
        <v>49</v>
      </c>
      <c r="F3334" s="52">
        <v>1</v>
      </c>
      <c r="G3334" s="52">
        <v>19120</v>
      </c>
      <c r="H3334" s="53">
        <f t="shared" si="104"/>
        <v>19120</v>
      </c>
      <c r="I3334" s="1">
        <f t="shared" si="105"/>
        <v>43143</v>
      </c>
      <c r="J3334" s="52">
        <v>3.8316499999999998</v>
      </c>
    </row>
    <row r="3335" spans="1:10" x14ac:dyDescent="0.15">
      <c r="A3335" s="1">
        <v>43143</v>
      </c>
      <c r="B3335" s="24" t="s">
        <v>73</v>
      </c>
      <c r="C3335" s="27">
        <v>0.37969907407407405</v>
      </c>
      <c r="D3335" s="25" t="s">
        <v>48</v>
      </c>
      <c r="E3335" s="25" t="s">
        <v>49</v>
      </c>
      <c r="F3335" s="52">
        <v>1</v>
      </c>
      <c r="G3335" s="52">
        <v>19120</v>
      </c>
      <c r="H3335" s="53">
        <f t="shared" si="104"/>
        <v>19120</v>
      </c>
      <c r="I3335" s="1">
        <f t="shared" si="105"/>
        <v>43143</v>
      </c>
      <c r="J3335" s="52">
        <v>3.8316499999999998</v>
      </c>
    </row>
    <row r="3336" spans="1:10" x14ac:dyDescent="0.15">
      <c r="A3336" s="1">
        <v>43143</v>
      </c>
      <c r="B3336" s="24" t="s">
        <v>73</v>
      </c>
      <c r="C3336" s="27">
        <v>0.37969907407407405</v>
      </c>
      <c r="D3336" s="25" t="s">
        <v>48</v>
      </c>
      <c r="E3336" s="25" t="s">
        <v>49</v>
      </c>
      <c r="F3336" s="52">
        <v>1</v>
      </c>
      <c r="G3336" s="52">
        <v>19120</v>
      </c>
      <c r="H3336" s="53">
        <f t="shared" si="104"/>
        <v>19120</v>
      </c>
      <c r="I3336" s="1">
        <f t="shared" si="105"/>
        <v>43143</v>
      </c>
      <c r="J3336" s="52">
        <v>3.8316499999999998</v>
      </c>
    </row>
    <row r="3337" spans="1:10" x14ac:dyDescent="0.15">
      <c r="A3337" s="1">
        <v>43143</v>
      </c>
      <c r="B3337" s="24" t="s">
        <v>73</v>
      </c>
      <c r="C3337" s="27">
        <v>0.37969907407407405</v>
      </c>
      <c r="D3337" s="25" t="s">
        <v>48</v>
      </c>
      <c r="E3337" s="25" t="s">
        <v>49</v>
      </c>
      <c r="F3337" s="52">
        <v>1</v>
      </c>
      <c r="G3337" s="52">
        <v>19120</v>
      </c>
      <c r="H3337" s="53">
        <f t="shared" si="104"/>
        <v>19120</v>
      </c>
      <c r="I3337" s="1">
        <f t="shared" si="105"/>
        <v>43143</v>
      </c>
      <c r="J3337" s="52">
        <v>3.8316499999999998</v>
      </c>
    </row>
    <row r="3338" spans="1:10" x14ac:dyDescent="0.15">
      <c r="A3338" s="1">
        <v>43143</v>
      </c>
      <c r="B3338" s="24" t="s">
        <v>73</v>
      </c>
      <c r="C3338" s="27">
        <v>0.37969907407407405</v>
      </c>
      <c r="D3338" s="25" t="s">
        <v>48</v>
      </c>
      <c r="E3338" s="25" t="s">
        <v>49</v>
      </c>
      <c r="F3338" s="52">
        <v>6</v>
      </c>
      <c r="G3338" s="52">
        <v>19120</v>
      </c>
      <c r="H3338" s="53">
        <f t="shared" si="104"/>
        <v>114720</v>
      </c>
      <c r="I3338" s="1">
        <f t="shared" si="105"/>
        <v>43143</v>
      </c>
      <c r="J3338" s="52">
        <v>22.989899999999999</v>
      </c>
    </row>
    <row r="3339" spans="1:10" x14ac:dyDescent="0.15">
      <c r="A3339" s="1">
        <v>43143</v>
      </c>
      <c r="B3339" s="24" t="s">
        <v>73</v>
      </c>
      <c r="C3339" s="27">
        <v>0.37969907407407405</v>
      </c>
      <c r="D3339" s="25" t="s">
        <v>48</v>
      </c>
      <c r="E3339" s="25" t="s">
        <v>49</v>
      </c>
      <c r="F3339" s="52">
        <v>1</v>
      </c>
      <c r="G3339" s="52">
        <v>19120</v>
      </c>
      <c r="H3339" s="53">
        <f t="shared" si="104"/>
        <v>19120</v>
      </c>
      <c r="I3339" s="1">
        <f t="shared" si="105"/>
        <v>43143</v>
      </c>
      <c r="J3339" s="52">
        <v>3.8316499999999998</v>
      </c>
    </row>
    <row r="3340" spans="1:10" x14ac:dyDescent="0.15">
      <c r="A3340" s="1">
        <v>43143</v>
      </c>
      <c r="B3340" s="24" t="s">
        <v>73</v>
      </c>
      <c r="C3340" s="27">
        <v>0.37969907407407405</v>
      </c>
      <c r="D3340" s="25" t="s">
        <v>48</v>
      </c>
      <c r="E3340" s="25" t="s">
        <v>49</v>
      </c>
      <c r="F3340" s="52">
        <v>1</v>
      </c>
      <c r="G3340" s="52">
        <v>19120</v>
      </c>
      <c r="H3340" s="53">
        <f t="shared" si="104"/>
        <v>19120</v>
      </c>
      <c r="I3340" s="1">
        <f t="shared" si="105"/>
        <v>43143</v>
      </c>
      <c r="J3340" s="52">
        <v>3.8316499999999998</v>
      </c>
    </row>
    <row r="3341" spans="1:10" x14ac:dyDescent="0.15">
      <c r="A3341" s="1">
        <v>43143</v>
      </c>
      <c r="B3341" s="24" t="s">
        <v>73</v>
      </c>
      <c r="C3341" s="27">
        <v>0.37969907407407405</v>
      </c>
      <c r="D3341" s="25" t="s">
        <v>48</v>
      </c>
      <c r="E3341" s="25" t="s">
        <v>49</v>
      </c>
      <c r="F3341" s="52">
        <v>1</v>
      </c>
      <c r="G3341" s="52">
        <v>19120</v>
      </c>
      <c r="H3341" s="53">
        <f t="shared" si="104"/>
        <v>19120</v>
      </c>
      <c r="I3341" s="1">
        <f t="shared" si="105"/>
        <v>43143</v>
      </c>
      <c r="J3341" s="52">
        <v>3.8316499999999998</v>
      </c>
    </row>
    <row r="3342" spans="1:10" x14ac:dyDescent="0.15">
      <c r="A3342" s="1">
        <v>43143</v>
      </c>
      <c r="B3342" s="24" t="s">
        <v>73</v>
      </c>
      <c r="C3342" s="27">
        <v>0.37969907407407405</v>
      </c>
      <c r="D3342" s="25" t="s">
        <v>48</v>
      </c>
      <c r="E3342" s="25" t="s">
        <v>49</v>
      </c>
      <c r="F3342" s="52">
        <v>1</v>
      </c>
      <c r="G3342" s="52">
        <v>19120</v>
      </c>
      <c r="H3342" s="53">
        <f t="shared" si="104"/>
        <v>19120</v>
      </c>
      <c r="I3342" s="1">
        <f t="shared" si="105"/>
        <v>43143</v>
      </c>
      <c r="J3342" s="52">
        <v>3.8316499999999998</v>
      </c>
    </row>
    <row r="3343" spans="1:10" x14ac:dyDescent="0.15">
      <c r="A3343" s="1">
        <v>43143</v>
      </c>
      <c r="B3343" s="24" t="s">
        <v>73</v>
      </c>
      <c r="C3343" s="27">
        <v>0.37969907407407405</v>
      </c>
      <c r="D3343" s="25" t="s">
        <v>48</v>
      </c>
      <c r="E3343" s="25" t="s">
        <v>49</v>
      </c>
      <c r="F3343" s="52">
        <v>1</v>
      </c>
      <c r="G3343" s="52">
        <v>19115</v>
      </c>
      <c r="H3343" s="53">
        <f t="shared" si="104"/>
        <v>19115</v>
      </c>
      <c r="I3343" s="1">
        <f t="shared" si="105"/>
        <v>43143</v>
      </c>
      <c r="J3343" s="52">
        <v>3.8306499999999999</v>
      </c>
    </row>
    <row r="3344" spans="1:10" x14ac:dyDescent="0.15">
      <c r="A3344" s="1">
        <v>43143</v>
      </c>
      <c r="B3344" s="24" t="s">
        <v>73</v>
      </c>
      <c r="C3344" s="27">
        <v>0.37969907407407405</v>
      </c>
      <c r="D3344" s="25" t="s">
        <v>48</v>
      </c>
      <c r="E3344" s="25" t="s">
        <v>49</v>
      </c>
      <c r="F3344" s="52">
        <v>1</v>
      </c>
      <c r="G3344" s="52">
        <v>19115</v>
      </c>
      <c r="H3344" s="53">
        <f t="shared" si="104"/>
        <v>19115</v>
      </c>
      <c r="I3344" s="1">
        <f t="shared" si="105"/>
        <v>43143</v>
      </c>
      <c r="J3344" s="52">
        <v>3.8306499999999999</v>
      </c>
    </row>
    <row r="3345" spans="1:10" x14ac:dyDescent="0.15">
      <c r="A3345" s="1">
        <v>43143</v>
      </c>
      <c r="B3345" s="24" t="s">
        <v>73</v>
      </c>
      <c r="C3345" s="27">
        <v>0.37969907407407405</v>
      </c>
      <c r="D3345" s="25" t="s">
        <v>48</v>
      </c>
      <c r="E3345" s="25" t="s">
        <v>49</v>
      </c>
      <c r="F3345" s="52">
        <v>1</v>
      </c>
      <c r="G3345" s="52">
        <v>19115</v>
      </c>
      <c r="H3345" s="53">
        <f t="shared" si="104"/>
        <v>19115</v>
      </c>
      <c r="I3345" s="1">
        <f t="shared" si="105"/>
        <v>43143</v>
      </c>
      <c r="J3345" s="52">
        <v>3.8306499999999999</v>
      </c>
    </row>
    <row r="3346" spans="1:10" x14ac:dyDescent="0.15">
      <c r="A3346" s="1">
        <v>43143</v>
      </c>
      <c r="B3346" s="24" t="s">
        <v>73</v>
      </c>
      <c r="C3346" s="27">
        <v>0.37969907407407405</v>
      </c>
      <c r="D3346" s="25" t="s">
        <v>48</v>
      </c>
      <c r="E3346" s="25" t="s">
        <v>49</v>
      </c>
      <c r="F3346" s="52">
        <v>2</v>
      </c>
      <c r="G3346" s="52">
        <v>19115</v>
      </c>
      <c r="H3346" s="53">
        <f t="shared" si="104"/>
        <v>38230</v>
      </c>
      <c r="I3346" s="1">
        <f t="shared" si="105"/>
        <v>43143</v>
      </c>
      <c r="J3346" s="52">
        <v>7.6612900000000002</v>
      </c>
    </row>
    <row r="3347" spans="1:10" x14ac:dyDescent="0.15">
      <c r="A3347" s="1">
        <v>43143</v>
      </c>
      <c r="B3347" s="24" t="s">
        <v>73</v>
      </c>
      <c r="C3347" s="27">
        <v>0.37969907407407405</v>
      </c>
      <c r="D3347" s="25" t="s">
        <v>48</v>
      </c>
      <c r="E3347" s="25" t="s">
        <v>49</v>
      </c>
      <c r="F3347" s="52">
        <v>1</v>
      </c>
      <c r="G3347" s="52">
        <v>19115</v>
      </c>
      <c r="H3347" s="53">
        <f t="shared" si="104"/>
        <v>19115</v>
      </c>
      <c r="I3347" s="1">
        <f t="shared" si="105"/>
        <v>43143</v>
      </c>
      <c r="J3347" s="52">
        <v>3.8306499999999999</v>
      </c>
    </row>
    <row r="3348" spans="1:10" x14ac:dyDescent="0.15">
      <c r="A3348" s="1">
        <v>43143</v>
      </c>
      <c r="B3348" s="24" t="s">
        <v>73</v>
      </c>
      <c r="C3348" s="27">
        <v>0.37969907407407405</v>
      </c>
      <c r="D3348" s="25" t="s">
        <v>48</v>
      </c>
      <c r="E3348" s="25" t="s">
        <v>49</v>
      </c>
      <c r="F3348" s="52">
        <v>3</v>
      </c>
      <c r="G3348" s="52">
        <v>19115</v>
      </c>
      <c r="H3348" s="53">
        <f t="shared" si="104"/>
        <v>57345</v>
      </c>
      <c r="I3348" s="1">
        <f t="shared" si="105"/>
        <v>43143</v>
      </c>
      <c r="J3348" s="52">
        <v>11.491899999999999</v>
      </c>
    </row>
    <row r="3349" spans="1:10" x14ac:dyDescent="0.15">
      <c r="A3349" s="1">
        <v>43143</v>
      </c>
      <c r="B3349" s="24" t="s">
        <v>73</v>
      </c>
      <c r="C3349" s="27">
        <v>0.37969907407407405</v>
      </c>
      <c r="D3349" s="25" t="s">
        <v>48</v>
      </c>
      <c r="E3349" s="25" t="s">
        <v>49</v>
      </c>
      <c r="F3349" s="52">
        <v>1</v>
      </c>
      <c r="G3349" s="52">
        <v>19115</v>
      </c>
      <c r="H3349" s="53">
        <f t="shared" si="104"/>
        <v>19115</v>
      </c>
      <c r="I3349" s="1">
        <f t="shared" si="105"/>
        <v>43143</v>
      </c>
      <c r="J3349" s="52">
        <v>3.8306499999999999</v>
      </c>
    </row>
    <row r="3350" spans="1:10" x14ac:dyDescent="0.15">
      <c r="A3350" s="1">
        <v>43143</v>
      </c>
      <c r="B3350" s="24" t="s">
        <v>73</v>
      </c>
      <c r="C3350" s="27">
        <v>0.37969907407407405</v>
      </c>
      <c r="D3350" s="25" t="s">
        <v>48</v>
      </c>
      <c r="E3350" s="25" t="s">
        <v>49</v>
      </c>
      <c r="F3350" s="52">
        <v>1</v>
      </c>
      <c r="G3350" s="52">
        <v>19115</v>
      </c>
      <c r="H3350" s="53">
        <f t="shared" si="104"/>
        <v>19115</v>
      </c>
      <c r="I3350" s="1">
        <f t="shared" si="105"/>
        <v>43143</v>
      </c>
      <c r="J3350" s="52">
        <v>3.8306499999999999</v>
      </c>
    </row>
    <row r="3351" spans="1:10" x14ac:dyDescent="0.15">
      <c r="A3351" s="1">
        <v>43143</v>
      </c>
      <c r="B3351" s="24" t="s">
        <v>73</v>
      </c>
      <c r="C3351" s="27">
        <v>0.37969907407407405</v>
      </c>
      <c r="D3351" s="25" t="s">
        <v>48</v>
      </c>
      <c r="E3351" s="25" t="s">
        <v>49</v>
      </c>
      <c r="F3351" s="52">
        <v>1</v>
      </c>
      <c r="G3351" s="52">
        <v>19110</v>
      </c>
      <c r="H3351" s="53">
        <f t="shared" si="104"/>
        <v>19110</v>
      </c>
      <c r="I3351" s="1">
        <f t="shared" si="105"/>
        <v>43143</v>
      </c>
      <c r="J3351" s="52">
        <v>3.8296399999999999</v>
      </c>
    </row>
    <row r="3352" spans="1:10" x14ac:dyDescent="0.15">
      <c r="A3352" s="1">
        <v>43143</v>
      </c>
      <c r="B3352" s="24" t="s">
        <v>73</v>
      </c>
      <c r="C3352" s="27">
        <v>0.37969907407407405</v>
      </c>
      <c r="D3352" s="25" t="s">
        <v>48</v>
      </c>
      <c r="E3352" s="25" t="s">
        <v>49</v>
      </c>
      <c r="F3352" s="52">
        <v>2</v>
      </c>
      <c r="G3352" s="52">
        <v>19110</v>
      </c>
      <c r="H3352" s="53">
        <f t="shared" si="104"/>
        <v>38220</v>
      </c>
      <c r="I3352" s="1">
        <f t="shared" si="105"/>
        <v>43143</v>
      </c>
      <c r="J3352" s="52">
        <v>7.6592900000000004</v>
      </c>
    </row>
    <row r="3353" spans="1:10" x14ac:dyDescent="0.15">
      <c r="A3353" s="1">
        <v>43143</v>
      </c>
      <c r="B3353" s="24" t="s">
        <v>73</v>
      </c>
      <c r="C3353" s="27">
        <v>0.37969907407407405</v>
      </c>
      <c r="D3353" s="25" t="s">
        <v>48</v>
      </c>
      <c r="E3353" s="25" t="s">
        <v>49</v>
      </c>
      <c r="F3353" s="52">
        <v>1</v>
      </c>
      <c r="G3353" s="52">
        <v>19110</v>
      </c>
      <c r="H3353" s="53">
        <f t="shared" si="104"/>
        <v>19110</v>
      </c>
      <c r="I3353" s="1">
        <f t="shared" si="105"/>
        <v>43143</v>
      </c>
      <c r="J3353" s="52">
        <v>3.8296399999999999</v>
      </c>
    </row>
    <row r="3354" spans="1:10" x14ac:dyDescent="0.15">
      <c r="A3354" s="1">
        <v>43143</v>
      </c>
      <c r="B3354" s="24" t="s">
        <v>73</v>
      </c>
      <c r="C3354" s="27">
        <v>0.37969907407407405</v>
      </c>
      <c r="D3354" s="25" t="s">
        <v>48</v>
      </c>
      <c r="E3354" s="25" t="s">
        <v>49</v>
      </c>
      <c r="F3354" s="52">
        <v>1</v>
      </c>
      <c r="G3354" s="52">
        <v>19110</v>
      </c>
      <c r="H3354" s="53">
        <f t="shared" si="104"/>
        <v>19110</v>
      </c>
      <c r="I3354" s="1">
        <f t="shared" si="105"/>
        <v>43143</v>
      </c>
      <c r="J3354" s="52">
        <v>3.8296399999999999</v>
      </c>
    </row>
    <row r="3355" spans="1:10" x14ac:dyDescent="0.15">
      <c r="A3355" s="1">
        <v>43143</v>
      </c>
      <c r="B3355" s="24" t="s">
        <v>73</v>
      </c>
      <c r="C3355" s="27">
        <v>0.3797106481481482</v>
      </c>
      <c r="D3355" s="25" t="s">
        <v>48</v>
      </c>
      <c r="E3355" s="25" t="s">
        <v>49</v>
      </c>
      <c r="F3355" s="52">
        <v>1</v>
      </c>
      <c r="G3355" s="52">
        <v>19110</v>
      </c>
      <c r="H3355" s="53">
        <f t="shared" si="104"/>
        <v>19110</v>
      </c>
      <c r="I3355" s="1">
        <f t="shared" si="105"/>
        <v>43143</v>
      </c>
      <c r="J3355" s="52">
        <v>3.8296399999999999</v>
      </c>
    </row>
    <row r="3356" spans="1:10" x14ac:dyDescent="0.15">
      <c r="A3356" s="1">
        <v>43143</v>
      </c>
      <c r="B3356" s="24" t="s">
        <v>73</v>
      </c>
      <c r="C3356" s="27">
        <v>0.3797106481481482</v>
      </c>
      <c r="D3356" s="25" t="s">
        <v>48</v>
      </c>
      <c r="E3356" s="25" t="s">
        <v>49</v>
      </c>
      <c r="F3356" s="52">
        <v>1</v>
      </c>
      <c r="G3356" s="52">
        <v>19110</v>
      </c>
      <c r="H3356" s="53">
        <f t="shared" si="104"/>
        <v>19110</v>
      </c>
      <c r="I3356" s="1">
        <f t="shared" si="105"/>
        <v>43143</v>
      </c>
      <c r="J3356" s="52">
        <v>3.8296399999999999</v>
      </c>
    </row>
    <row r="3357" spans="1:10" x14ac:dyDescent="0.15">
      <c r="A3357" s="1">
        <v>43143</v>
      </c>
      <c r="B3357" s="24" t="s">
        <v>73</v>
      </c>
      <c r="C3357" s="27">
        <v>0.3797106481481482</v>
      </c>
      <c r="D3357" s="25" t="s">
        <v>48</v>
      </c>
      <c r="E3357" s="25" t="s">
        <v>49</v>
      </c>
      <c r="F3357" s="52">
        <v>8</v>
      </c>
      <c r="G3357" s="52">
        <v>19110</v>
      </c>
      <c r="H3357" s="53">
        <f t="shared" si="104"/>
        <v>152880</v>
      </c>
      <c r="I3357" s="1">
        <f t="shared" si="105"/>
        <v>43143</v>
      </c>
      <c r="J3357" s="52">
        <v>30.6372</v>
      </c>
    </row>
    <row r="3358" spans="1:10" x14ac:dyDescent="0.15">
      <c r="A3358" s="1">
        <v>43143</v>
      </c>
      <c r="B3358" s="24" t="s">
        <v>73</v>
      </c>
      <c r="C3358" s="27">
        <v>0.3797106481481482</v>
      </c>
      <c r="D3358" s="25" t="s">
        <v>48</v>
      </c>
      <c r="E3358" s="25" t="s">
        <v>49</v>
      </c>
      <c r="F3358" s="52">
        <v>1</v>
      </c>
      <c r="G3358" s="52">
        <v>19110</v>
      </c>
      <c r="H3358" s="53">
        <f t="shared" si="104"/>
        <v>19110</v>
      </c>
      <c r="I3358" s="1">
        <f t="shared" si="105"/>
        <v>43143</v>
      </c>
      <c r="J3358" s="52">
        <v>3.8296399999999999</v>
      </c>
    </row>
    <row r="3359" spans="1:10" x14ac:dyDescent="0.15">
      <c r="A3359" s="1">
        <v>43143</v>
      </c>
      <c r="B3359" s="24" t="s">
        <v>73</v>
      </c>
      <c r="C3359" s="27">
        <v>0.3797106481481482</v>
      </c>
      <c r="D3359" s="25" t="s">
        <v>48</v>
      </c>
      <c r="E3359" s="25" t="s">
        <v>49</v>
      </c>
      <c r="F3359" s="52">
        <v>5</v>
      </c>
      <c r="G3359" s="52">
        <v>19110</v>
      </c>
      <c r="H3359" s="53">
        <f t="shared" si="104"/>
        <v>95550</v>
      </c>
      <c r="I3359" s="1">
        <f t="shared" si="105"/>
        <v>43143</v>
      </c>
      <c r="J3359" s="52">
        <v>19.148199999999999</v>
      </c>
    </row>
    <row r="3360" spans="1:10" x14ac:dyDescent="0.15">
      <c r="A3360" s="1">
        <v>43143</v>
      </c>
      <c r="B3360" s="24" t="s">
        <v>73</v>
      </c>
      <c r="C3360" s="27">
        <v>0.3797106481481482</v>
      </c>
      <c r="D3360" s="25" t="s">
        <v>48</v>
      </c>
      <c r="E3360" s="25" t="s">
        <v>49</v>
      </c>
      <c r="F3360" s="52">
        <v>2</v>
      </c>
      <c r="G3360" s="52">
        <v>19110</v>
      </c>
      <c r="H3360" s="53">
        <f t="shared" si="104"/>
        <v>38220</v>
      </c>
      <c r="I3360" s="1">
        <f t="shared" si="105"/>
        <v>43143</v>
      </c>
      <c r="J3360" s="52">
        <v>7.6592900000000004</v>
      </c>
    </row>
    <row r="3361" spans="1:10" x14ac:dyDescent="0.15">
      <c r="A3361" s="1">
        <v>43143</v>
      </c>
      <c r="B3361" s="24" t="s">
        <v>73</v>
      </c>
      <c r="C3361" s="27">
        <v>0.3797106481481482</v>
      </c>
      <c r="D3361" s="25" t="s">
        <v>48</v>
      </c>
      <c r="E3361" s="25" t="s">
        <v>49</v>
      </c>
      <c r="F3361" s="52">
        <v>2</v>
      </c>
      <c r="G3361" s="52">
        <v>19110</v>
      </c>
      <c r="H3361" s="53">
        <f t="shared" si="104"/>
        <v>38220</v>
      </c>
      <c r="I3361" s="1">
        <f t="shared" si="105"/>
        <v>43143</v>
      </c>
      <c r="J3361" s="52">
        <v>7.6592900000000004</v>
      </c>
    </row>
    <row r="3362" spans="1:10" x14ac:dyDescent="0.15">
      <c r="A3362" s="1">
        <v>43143</v>
      </c>
      <c r="B3362" s="24" t="s">
        <v>73</v>
      </c>
      <c r="C3362" s="27">
        <v>0.61703703703703705</v>
      </c>
      <c r="D3362" s="25" t="s">
        <v>48</v>
      </c>
      <c r="E3362" s="25" t="s">
        <v>49</v>
      </c>
      <c r="F3362" s="52">
        <v>10</v>
      </c>
      <c r="G3362" s="52">
        <v>19080</v>
      </c>
      <c r="H3362" s="53">
        <f t="shared" si="104"/>
        <v>190800</v>
      </c>
      <c r="I3362" s="1">
        <f t="shared" si="105"/>
        <v>43143</v>
      </c>
      <c r="J3362" s="52">
        <v>38.2363</v>
      </c>
    </row>
    <row r="3363" spans="1:10" x14ac:dyDescent="0.15">
      <c r="A3363" s="1">
        <v>43143</v>
      </c>
      <c r="B3363" s="24" t="s">
        <v>73</v>
      </c>
      <c r="C3363" s="27">
        <v>0.61706018518518524</v>
      </c>
      <c r="D3363" s="25" t="s">
        <v>48</v>
      </c>
      <c r="E3363" s="25" t="s">
        <v>49</v>
      </c>
      <c r="F3363" s="52">
        <v>10</v>
      </c>
      <c r="G3363" s="52">
        <v>19080</v>
      </c>
      <c r="H3363" s="53">
        <f t="shared" si="104"/>
        <v>190800</v>
      </c>
      <c r="I3363" s="1">
        <f t="shared" si="105"/>
        <v>43143</v>
      </c>
      <c r="J3363" s="52">
        <v>38.2363</v>
      </c>
    </row>
    <row r="3364" spans="1:10" x14ac:dyDescent="0.15">
      <c r="A3364" s="1">
        <v>43143</v>
      </c>
      <c r="B3364" s="24" t="s">
        <v>73</v>
      </c>
      <c r="C3364" s="27">
        <v>0.61709490740740736</v>
      </c>
      <c r="D3364" s="25" t="s">
        <v>48</v>
      </c>
      <c r="E3364" s="25" t="s">
        <v>49</v>
      </c>
      <c r="F3364" s="52">
        <v>10</v>
      </c>
      <c r="G3364" s="52">
        <v>19080</v>
      </c>
      <c r="H3364" s="53">
        <f t="shared" si="104"/>
        <v>190800</v>
      </c>
      <c r="I3364" s="1">
        <f t="shared" si="105"/>
        <v>43143</v>
      </c>
      <c r="J3364" s="52">
        <v>38.2363</v>
      </c>
    </row>
    <row r="3365" spans="1:10" x14ac:dyDescent="0.15">
      <c r="A3365" s="1">
        <v>43143</v>
      </c>
      <c r="B3365" s="24" t="s">
        <v>73</v>
      </c>
      <c r="C3365" s="27">
        <v>0.61711805555555554</v>
      </c>
      <c r="D3365" s="25" t="s">
        <v>48</v>
      </c>
      <c r="E3365" s="25" t="s">
        <v>49</v>
      </c>
      <c r="F3365" s="52">
        <v>20</v>
      </c>
      <c r="G3365" s="52">
        <v>19080</v>
      </c>
      <c r="H3365" s="53">
        <f t="shared" si="104"/>
        <v>381600</v>
      </c>
      <c r="I3365" s="1">
        <f t="shared" si="105"/>
        <v>43143</v>
      </c>
      <c r="J3365" s="52">
        <v>76.4726</v>
      </c>
    </row>
    <row r="3366" spans="1:10" x14ac:dyDescent="0.15">
      <c r="A3366" s="1">
        <v>43143</v>
      </c>
      <c r="B3366" s="24" t="s">
        <v>73</v>
      </c>
      <c r="C3366" s="27">
        <v>0.61892361111111105</v>
      </c>
      <c r="D3366" s="25" t="s">
        <v>48</v>
      </c>
      <c r="E3366" s="25" t="s">
        <v>49</v>
      </c>
      <c r="F3366" s="52">
        <v>6</v>
      </c>
      <c r="G3366" s="52">
        <v>19070</v>
      </c>
      <c r="H3366" s="53">
        <f t="shared" si="104"/>
        <v>114420</v>
      </c>
      <c r="I3366" s="1">
        <f t="shared" si="105"/>
        <v>43143</v>
      </c>
      <c r="J3366" s="52">
        <v>22.9298</v>
      </c>
    </row>
    <row r="3367" spans="1:10" x14ac:dyDescent="0.15">
      <c r="A3367" s="1">
        <v>43143</v>
      </c>
      <c r="B3367" s="24" t="s">
        <v>73</v>
      </c>
      <c r="C3367" s="27">
        <v>0.61892361111111105</v>
      </c>
      <c r="D3367" s="25" t="s">
        <v>48</v>
      </c>
      <c r="E3367" s="25" t="s">
        <v>49</v>
      </c>
      <c r="F3367" s="52">
        <v>1</v>
      </c>
      <c r="G3367" s="52">
        <v>19070</v>
      </c>
      <c r="H3367" s="53">
        <f t="shared" si="104"/>
        <v>19070</v>
      </c>
      <c r="I3367" s="1">
        <f t="shared" si="105"/>
        <v>43143</v>
      </c>
      <c r="J3367" s="52">
        <v>3.8216299999999999</v>
      </c>
    </row>
    <row r="3368" spans="1:10" x14ac:dyDescent="0.15">
      <c r="A3368" s="1">
        <v>43143</v>
      </c>
      <c r="B3368" s="24" t="s">
        <v>73</v>
      </c>
      <c r="C3368" s="27">
        <v>0.61892361111111105</v>
      </c>
      <c r="D3368" s="25" t="s">
        <v>48</v>
      </c>
      <c r="E3368" s="25" t="s">
        <v>49</v>
      </c>
      <c r="F3368" s="52">
        <v>2</v>
      </c>
      <c r="G3368" s="52">
        <v>19065</v>
      </c>
      <c r="H3368" s="53">
        <f t="shared" si="104"/>
        <v>38130</v>
      </c>
      <c r="I3368" s="1">
        <f t="shared" si="105"/>
        <v>43143</v>
      </c>
      <c r="J3368" s="52">
        <v>7.6412500000000003</v>
      </c>
    </row>
    <row r="3369" spans="1:10" x14ac:dyDescent="0.15">
      <c r="A3369" s="1">
        <v>43143</v>
      </c>
      <c r="B3369" s="24" t="s">
        <v>73</v>
      </c>
      <c r="C3369" s="27">
        <v>0.61892361111111105</v>
      </c>
      <c r="D3369" s="25" t="s">
        <v>48</v>
      </c>
      <c r="E3369" s="25" t="s">
        <v>49</v>
      </c>
      <c r="F3369" s="52">
        <v>1</v>
      </c>
      <c r="G3369" s="52">
        <v>19065</v>
      </c>
      <c r="H3369" s="53">
        <f t="shared" si="104"/>
        <v>19065</v>
      </c>
      <c r="I3369" s="1">
        <f t="shared" si="105"/>
        <v>43143</v>
      </c>
      <c r="J3369" s="52">
        <v>3.82063</v>
      </c>
    </row>
    <row r="3370" spans="1:10" x14ac:dyDescent="0.15">
      <c r="A3370" s="1">
        <v>43143</v>
      </c>
      <c r="B3370" s="24" t="s">
        <v>73</v>
      </c>
      <c r="C3370" s="27">
        <v>0.61892361111111105</v>
      </c>
      <c r="D3370" s="25" t="s">
        <v>48</v>
      </c>
      <c r="E3370" s="25" t="s">
        <v>49</v>
      </c>
      <c r="F3370" s="52">
        <v>1</v>
      </c>
      <c r="G3370" s="52">
        <v>19065</v>
      </c>
      <c r="H3370" s="53">
        <f t="shared" si="104"/>
        <v>19065</v>
      </c>
      <c r="I3370" s="1">
        <f t="shared" si="105"/>
        <v>43143</v>
      </c>
      <c r="J3370" s="52">
        <v>3.82063</v>
      </c>
    </row>
    <row r="3371" spans="1:10" x14ac:dyDescent="0.15">
      <c r="A3371" s="1">
        <v>43143</v>
      </c>
      <c r="B3371" s="24" t="s">
        <v>73</v>
      </c>
      <c r="C3371" s="27">
        <v>0.61892361111111105</v>
      </c>
      <c r="D3371" s="25" t="s">
        <v>48</v>
      </c>
      <c r="E3371" s="25" t="s">
        <v>49</v>
      </c>
      <c r="F3371" s="52">
        <v>1</v>
      </c>
      <c r="G3371" s="52">
        <v>19065</v>
      </c>
      <c r="H3371" s="53">
        <f t="shared" si="104"/>
        <v>19065</v>
      </c>
      <c r="I3371" s="1">
        <f t="shared" si="105"/>
        <v>43143</v>
      </c>
      <c r="J3371" s="52">
        <v>3.82063</v>
      </c>
    </row>
    <row r="3372" spans="1:10" x14ac:dyDescent="0.15">
      <c r="A3372" s="1">
        <v>43143</v>
      </c>
      <c r="B3372" s="24" t="s">
        <v>73</v>
      </c>
      <c r="C3372" s="27">
        <v>0.61892361111111105</v>
      </c>
      <c r="D3372" s="25" t="s">
        <v>48</v>
      </c>
      <c r="E3372" s="25" t="s">
        <v>49</v>
      </c>
      <c r="F3372" s="52">
        <v>1</v>
      </c>
      <c r="G3372" s="52">
        <v>19065</v>
      </c>
      <c r="H3372" s="53">
        <f t="shared" si="104"/>
        <v>19065</v>
      </c>
      <c r="I3372" s="1">
        <f t="shared" si="105"/>
        <v>43143</v>
      </c>
      <c r="J3372" s="52">
        <v>3.82063</v>
      </c>
    </row>
    <row r="3373" spans="1:10" x14ac:dyDescent="0.15">
      <c r="A3373" s="1">
        <v>43143</v>
      </c>
      <c r="B3373" s="24" t="s">
        <v>73</v>
      </c>
      <c r="C3373" s="27">
        <v>0.61892361111111105</v>
      </c>
      <c r="D3373" s="25" t="s">
        <v>48</v>
      </c>
      <c r="E3373" s="25" t="s">
        <v>49</v>
      </c>
      <c r="F3373" s="52">
        <v>1</v>
      </c>
      <c r="G3373" s="52">
        <v>19065</v>
      </c>
      <c r="H3373" s="53">
        <f t="shared" si="104"/>
        <v>19065</v>
      </c>
      <c r="I3373" s="1">
        <f t="shared" si="105"/>
        <v>43143</v>
      </c>
      <c r="J3373" s="52">
        <v>3.82063</v>
      </c>
    </row>
    <row r="3374" spans="1:10" x14ac:dyDescent="0.15">
      <c r="A3374" s="1">
        <v>43143</v>
      </c>
      <c r="B3374" s="24" t="s">
        <v>73</v>
      </c>
      <c r="C3374" s="27">
        <v>0.61892361111111105</v>
      </c>
      <c r="D3374" s="25" t="s">
        <v>48</v>
      </c>
      <c r="E3374" s="25" t="s">
        <v>49</v>
      </c>
      <c r="F3374" s="52">
        <v>1</v>
      </c>
      <c r="G3374" s="52">
        <v>19065</v>
      </c>
      <c r="H3374" s="53">
        <f t="shared" si="104"/>
        <v>19065</v>
      </c>
      <c r="I3374" s="1">
        <f t="shared" si="105"/>
        <v>43143</v>
      </c>
      <c r="J3374" s="52">
        <v>3.82063</v>
      </c>
    </row>
    <row r="3375" spans="1:10" x14ac:dyDescent="0.15">
      <c r="A3375" s="1">
        <v>43143</v>
      </c>
      <c r="B3375" s="24" t="s">
        <v>73</v>
      </c>
      <c r="C3375" s="27">
        <v>0.61892361111111105</v>
      </c>
      <c r="D3375" s="25" t="s">
        <v>48</v>
      </c>
      <c r="E3375" s="25" t="s">
        <v>49</v>
      </c>
      <c r="F3375" s="52">
        <v>3</v>
      </c>
      <c r="G3375" s="52">
        <v>19065</v>
      </c>
      <c r="H3375" s="53">
        <f t="shared" si="104"/>
        <v>57195</v>
      </c>
      <c r="I3375" s="1">
        <f t="shared" si="105"/>
        <v>43143</v>
      </c>
      <c r="J3375" s="52">
        <v>11.4619</v>
      </c>
    </row>
    <row r="3376" spans="1:10" x14ac:dyDescent="0.15">
      <c r="A3376" s="1">
        <v>43143</v>
      </c>
      <c r="B3376" s="24" t="s">
        <v>73</v>
      </c>
      <c r="C3376" s="27">
        <v>0.61892361111111105</v>
      </c>
      <c r="D3376" s="25" t="s">
        <v>48</v>
      </c>
      <c r="E3376" s="25" t="s">
        <v>49</v>
      </c>
      <c r="F3376" s="52">
        <v>1</v>
      </c>
      <c r="G3376" s="52">
        <v>19060</v>
      </c>
      <c r="H3376" s="53">
        <f t="shared" si="104"/>
        <v>19060</v>
      </c>
      <c r="I3376" s="1">
        <f t="shared" si="105"/>
        <v>43143</v>
      </c>
      <c r="J3376" s="52">
        <v>3.81962</v>
      </c>
    </row>
    <row r="3377" spans="1:10" x14ac:dyDescent="0.15">
      <c r="A3377" s="1">
        <v>43143</v>
      </c>
      <c r="B3377" s="24" t="s">
        <v>73</v>
      </c>
      <c r="C3377" s="27">
        <v>0.61892361111111105</v>
      </c>
      <c r="D3377" s="25" t="s">
        <v>48</v>
      </c>
      <c r="E3377" s="25" t="s">
        <v>49</v>
      </c>
      <c r="F3377" s="52">
        <v>1</v>
      </c>
      <c r="G3377" s="52">
        <v>19060</v>
      </c>
      <c r="H3377" s="53">
        <f t="shared" si="104"/>
        <v>19060</v>
      </c>
      <c r="I3377" s="1">
        <f t="shared" si="105"/>
        <v>43143</v>
      </c>
      <c r="J3377" s="52">
        <v>3.81962</v>
      </c>
    </row>
    <row r="3378" spans="1:10" x14ac:dyDescent="0.15">
      <c r="A3378" s="1">
        <v>43143</v>
      </c>
      <c r="B3378" s="24" t="s">
        <v>73</v>
      </c>
      <c r="C3378" s="27">
        <v>0.61892361111111105</v>
      </c>
      <c r="D3378" s="25" t="s">
        <v>48</v>
      </c>
      <c r="E3378" s="25" t="s">
        <v>49</v>
      </c>
      <c r="F3378" s="52">
        <v>1</v>
      </c>
      <c r="G3378" s="52">
        <v>19060</v>
      </c>
      <c r="H3378" s="53">
        <f t="shared" si="104"/>
        <v>19060</v>
      </c>
      <c r="I3378" s="1">
        <f t="shared" si="105"/>
        <v>43143</v>
      </c>
      <c r="J3378" s="52">
        <v>3.81962</v>
      </c>
    </row>
    <row r="3379" spans="1:10" x14ac:dyDescent="0.15">
      <c r="A3379" s="1">
        <v>43143</v>
      </c>
      <c r="B3379" s="24" t="s">
        <v>73</v>
      </c>
      <c r="C3379" s="27">
        <v>0.61892361111111105</v>
      </c>
      <c r="D3379" s="25" t="s">
        <v>48</v>
      </c>
      <c r="E3379" s="25" t="s">
        <v>49</v>
      </c>
      <c r="F3379" s="52">
        <v>1</v>
      </c>
      <c r="G3379" s="52">
        <v>19060</v>
      </c>
      <c r="H3379" s="53">
        <f t="shared" si="104"/>
        <v>19060</v>
      </c>
      <c r="I3379" s="1">
        <f t="shared" si="105"/>
        <v>43143</v>
      </c>
      <c r="J3379" s="52">
        <v>3.81962</v>
      </c>
    </row>
    <row r="3380" spans="1:10" x14ac:dyDescent="0.15">
      <c r="A3380" s="1">
        <v>43143</v>
      </c>
      <c r="B3380" s="24" t="s">
        <v>73</v>
      </c>
      <c r="C3380" s="27">
        <v>0.61892361111111105</v>
      </c>
      <c r="D3380" s="25" t="s">
        <v>48</v>
      </c>
      <c r="E3380" s="25" t="s">
        <v>49</v>
      </c>
      <c r="F3380" s="52">
        <v>1</v>
      </c>
      <c r="G3380" s="52">
        <v>19060</v>
      </c>
      <c r="H3380" s="53">
        <f t="shared" si="104"/>
        <v>19060</v>
      </c>
      <c r="I3380" s="1">
        <f t="shared" si="105"/>
        <v>43143</v>
      </c>
      <c r="J3380" s="52">
        <v>3.81962</v>
      </c>
    </row>
    <row r="3381" spans="1:10" x14ac:dyDescent="0.15">
      <c r="A3381" s="1">
        <v>43143</v>
      </c>
      <c r="B3381" s="24" t="s">
        <v>73</v>
      </c>
      <c r="C3381" s="27">
        <v>0.61892361111111105</v>
      </c>
      <c r="D3381" s="25" t="s">
        <v>48</v>
      </c>
      <c r="E3381" s="25" t="s">
        <v>49</v>
      </c>
      <c r="F3381" s="52">
        <v>3</v>
      </c>
      <c r="G3381" s="52">
        <v>19060</v>
      </c>
      <c r="H3381" s="53">
        <f t="shared" si="104"/>
        <v>57180</v>
      </c>
      <c r="I3381" s="1">
        <f t="shared" si="105"/>
        <v>43143</v>
      </c>
      <c r="J3381" s="52">
        <v>11.4589</v>
      </c>
    </row>
    <row r="3382" spans="1:10" x14ac:dyDescent="0.15">
      <c r="A3382" s="1">
        <v>43143</v>
      </c>
      <c r="B3382" s="24" t="s">
        <v>73</v>
      </c>
      <c r="C3382" s="27">
        <v>0.61892361111111105</v>
      </c>
      <c r="D3382" s="25" t="s">
        <v>48</v>
      </c>
      <c r="E3382" s="25" t="s">
        <v>49</v>
      </c>
      <c r="F3382" s="52">
        <v>1</v>
      </c>
      <c r="G3382" s="52">
        <v>19060</v>
      </c>
      <c r="H3382" s="53">
        <f t="shared" si="104"/>
        <v>19060</v>
      </c>
      <c r="I3382" s="1">
        <f t="shared" si="105"/>
        <v>43143</v>
      </c>
      <c r="J3382" s="52">
        <v>3.81962</v>
      </c>
    </row>
    <row r="3383" spans="1:10" x14ac:dyDescent="0.15">
      <c r="A3383" s="1">
        <v>43143</v>
      </c>
      <c r="B3383" s="24" t="s">
        <v>73</v>
      </c>
      <c r="C3383" s="27">
        <v>0.61892361111111105</v>
      </c>
      <c r="D3383" s="25" t="s">
        <v>48</v>
      </c>
      <c r="E3383" s="25" t="s">
        <v>49</v>
      </c>
      <c r="F3383" s="52">
        <v>1</v>
      </c>
      <c r="G3383" s="52">
        <v>19060</v>
      </c>
      <c r="H3383" s="53">
        <f t="shared" si="104"/>
        <v>19060</v>
      </c>
      <c r="I3383" s="1">
        <f t="shared" si="105"/>
        <v>43143</v>
      </c>
      <c r="J3383" s="52">
        <v>3.81962</v>
      </c>
    </row>
    <row r="3384" spans="1:10" x14ac:dyDescent="0.15">
      <c r="A3384" s="1">
        <v>43143</v>
      </c>
      <c r="B3384" s="24" t="s">
        <v>73</v>
      </c>
      <c r="C3384" s="27">
        <v>0.61892361111111105</v>
      </c>
      <c r="D3384" s="25" t="s">
        <v>48</v>
      </c>
      <c r="E3384" s="25" t="s">
        <v>49</v>
      </c>
      <c r="F3384" s="52">
        <v>2</v>
      </c>
      <c r="G3384" s="52">
        <v>19060</v>
      </c>
      <c r="H3384" s="53">
        <f t="shared" si="104"/>
        <v>38120</v>
      </c>
      <c r="I3384" s="1">
        <f t="shared" si="105"/>
        <v>43143</v>
      </c>
      <c r="J3384" s="52">
        <v>7.6392499999999997</v>
      </c>
    </row>
    <row r="3385" spans="1:10" x14ac:dyDescent="0.15">
      <c r="A3385" s="1">
        <v>43143</v>
      </c>
      <c r="B3385" s="24" t="s">
        <v>73</v>
      </c>
      <c r="C3385" s="27">
        <v>0.61892361111111105</v>
      </c>
      <c r="D3385" s="25" t="s">
        <v>48</v>
      </c>
      <c r="E3385" s="25" t="s">
        <v>49</v>
      </c>
      <c r="F3385" s="52">
        <v>1</v>
      </c>
      <c r="G3385" s="52">
        <v>19060</v>
      </c>
      <c r="H3385" s="53">
        <f t="shared" si="104"/>
        <v>19060</v>
      </c>
      <c r="I3385" s="1">
        <f t="shared" si="105"/>
        <v>43143</v>
      </c>
      <c r="J3385" s="52">
        <v>3.81962</v>
      </c>
    </row>
    <row r="3386" spans="1:10" x14ac:dyDescent="0.15">
      <c r="A3386" s="1">
        <v>43143</v>
      </c>
      <c r="B3386" s="24" t="s">
        <v>73</v>
      </c>
      <c r="C3386" s="27">
        <v>0.61892361111111105</v>
      </c>
      <c r="D3386" s="25" t="s">
        <v>48</v>
      </c>
      <c r="E3386" s="25" t="s">
        <v>49</v>
      </c>
      <c r="F3386" s="52">
        <v>1</v>
      </c>
      <c r="G3386" s="52">
        <v>19060</v>
      </c>
      <c r="H3386" s="53">
        <f t="shared" si="104"/>
        <v>19060</v>
      </c>
      <c r="I3386" s="1">
        <f t="shared" si="105"/>
        <v>43143</v>
      </c>
      <c r="J3386" s="52">
        <v>3.81962</v>
      </c>
    </row>
    <row r="3387" spans="1:10" x14ac:dyDescent="0.15">
      <c r="A3387" s="1">
        <v>43143</v>
      </c>
      <c r="B3387" s="24" t="s">
        <v>73</v>
      </c>
      <c r="C3387" s="27">
        <v>0.61892361111111105</v>
      </c>
      <c r="D3387" s="25" t="s">
        <v>48</v>
      </c>
      <c r="E3387" s="25" t="s">
        <v>49</v>
      </c>
      <c r="F3387" s="52">
        <v>1</v>
      </c>
      <c r="G3387" s="52">
        <v>19060</v>
      </c>
      <c r="H3387" s="53">
        <f t="shared" si="104"/>
        <v>19060</v>
      </c>
      <c r="I3387" s="1">
        <f t="shared" si="105"/>
        <v>43143</v>
      </c>
      <c r="J3387" s="52">
        <v>3.81962</v>
      </c>
    </row>
    <row r="3388" spans="1:10" x14ac:dyDescent="0.15">
      <c r="A3388" s="1">
        <v>43143</v>
      </c>
      <c r="B3388" s="24" t="s">
        <v>73</v>
      </c>
      <c r="C3388" s="27">
        <v>0.61892361111111105</v>
      </c>
      <c r="D3388" s="25" t="s">
        <v>48</v>
      </c>
      <c r="E3388" s="25" t="s">
        <v>49</v>
      </c>
      <c r="F3388" s="52">
        <v>2</v>
      </c>
      <c r="G3388" s="52">
        <v>19060</v>
      </c>
      <c r="H3388" s="53">
        <f t="shared" si="104"/>
        <v>38120</v>
      </c>
      <c r="I3388" s="1">
        <f t="shared" si="105"/>
        <v>43143</v>
      </c>
      <c r="J3388" s="52">
        <v>7.6392499999999997</v>
      </c>
    </row>
    <row r="3389" spans="1:10" x14ac:dyDescent="0.15">
      <c r="A3389" s="1">
        <v>43143</v>
      </c>
      <c r="B3389" s="24" t="s">
        <v>73</v>
      </c>
      <c r="C3389" s="27">
        <v>0.61892361111111105</v>
      </c>
      <c r="D3389" s="25" t="s">
        <v>48</v>
      </c>
      <c r="E3389" s="25" t="s">
        <v>49</v>
      </c>
      <c r="F3389" s="52">
        <v>2</v>
      </c>
      <c r="G3389" s="52">
        <v>19060</v>
      </c>
      <c r="H3389" s="53">
        <f t="shared" si="104"/>
        <v>38120</v>
      </c>
      <c r="I3389" s="1">
        <f t="shared" si="105"/>
        <v>43143</v>
      </c>
      <c r="J3389" s="52">
        <v>7.6392499999999997</v>
      </c>
    </row>
    <row r="3390" spans="1:10" x14ac:dyDescent="0.15">
      <c r="A3390" s="1">
        <v>43143</v>
      </c>
      <c r="B3390" s="24" t="s">
        <v>73</v>
      </c>
      <c r="C3390" s="27">
        <v>0.61892361111111105</v>
      </c>
      <c r="D3390" s="25" t="s">
        <v>48</v>
      </c>
      <c r="E3390" s="25" t="s">
        <v>49</v>
      </c>
      <c r="F3390" s="52">
        <v>2</v>
      </c>
      <c r="G3390" s="52">
        <v>19060</v>
      </c>
      <c r="H3390" s="53">
        <f t="shared" si="104"/>
        <v>38120</v>
      </c>
      <c r="I3390" s="1">
        <f t="shared" si="105"/>
        <v>43143</v>
      </c>
      <c r="J3390" s="52">
        <v>7.6392499999999997</v>
      </c>
    </row>
    <row r="3391" spans="1:10" x14ac:dyDescent="0.15">
      <c r="A3391" s="1">
        <v>43143</v>
      </c>
      <c r="B3391" s="24" t="s">
        <v>73</v>
      </c>
      <c r="C3391" s="27">
        <v>0.61892361111111105</v>
      </c>
      <c r="D3391" s="25" t="s">
        <v>48</v>
      </c>
      <c r="E3391" s="25" t="s">
        <v>49</v>
      </c>
      <c r="F3391" s="52">
        <v>2</v>
      </c>
      <c r="G3391" s="52">
        <v>19060</v>
      </c>
      <c r="H3391" s="53">
        <f t="shared" si="104"/>
        <v>38120</v>
      </c>
      <c r="I3391" s="1">
        <f t="shared" si="105"/>
        <v>43143</v>
      </c>
      <c r="J3391" s="52">
        <v>7.6392499999999997</v>
      </c>
    </row>
    <row r="3392" spans="1:10" x14ac:dyDescent="0.15">
      <c r="A3392" s="1">
        <v>43143</v>
      </c>
      <c r="B3392" s="24" t="s">
        <v>73</v>
      </c>
      <c r="C3392" s="27">
        <v>0.61892361111111105</v>
      </c>
      <c r="D3392" s="25" t="s">
        <v>48</v>
      </c>
      <c r="E3392" s="25" t="s">
        <v>49</v>
      </c>
      <c r="F3392" s="52">
        <v>2</v>
      </c>
      <c r="G3392" s="52">
        <v>19060</v>
      </c>
      <c r="H3392" s="53">
        <f t="shared" si="104"/>
        <v>38120</v>
      </c>
      <c r="I3392" s="1">
        <f t="shared" si="105"/>
        <v>43143</v>
      </c>
      <c r="J3392" s="52">
        <v>7.6392499999999997</v>
      </c>
    </row>
    <row r="3393" spans="1:10" x14ac:dyDescent="0.15">
      <c r="A3393" s="1">
        <v>43143</v>
      </c>
      <c r="B3393" s="24" t="s">
        <v>73</v>
      </c>
      <c r="C3393" s="27">
        <v>0.61892361111111105</v>
      </c>
      <c r="D3393" s="25" t="s">
        <v>48</v>
      </c>
      <c r="E3393" s="25" t="s">
        <v>49</v>
      </c>
      <c r="F3393" s="52">
        <v>1</v>
      </c>
      <c r="G3393" s="52">
        <v>19060</v>
      </c>
      <c r="H3393" s="53">
        <f t="shared" si="104"/>
        <v>19060</v>
      </c>
      <c r="I3393" s="1">
        <f t="shared" si="105"/>
        <v>43143</v>
      </c>
      <c r="J3393" s="52">
        <v>3.81962</v>
      </c>
    </row>
    <row r="3394" spans="1:10" x14ac:dyDescent="0.15">
      <c r="A3394" s="1">
        <v>43143</v>
      </c>
      <c r="B3394" s="24" t="s">
        <v>73</v>
      </c>
      <c r="C3394" s="27">
        <v>0.61892361111111105</v>
      </c>
      <c r="D3394" s="25" t="s">
        <v>48</v>
      </c>
      <c r="E3394" s="25" t="s">
        <v>49</v>
      </c>
      <c r="F3394" s="52">
        <v>6</v>
      </c>
      <c r="G3394" s="52">
        <v>19060</v>
      </c>
      <c r="H3394" s="53">
        <f t="shared" ref="H3394:H3457" si="106">G3394*F3394</f>
        <v>114360</v>
      </c>
      <c r="I3394" s="1">
        <f t="shared" ref="I3394:I3457" si="107">IF(C3394&gt;0.7046875,WORKDAY(A3394,-1),A3394)</f>
        <v>43143</v>
      </c>
      <c r="J3394" s="52">
        <v>22.9177</v>
      </c>
    </row>
    <row r="3395" spans="1:10" x14ac:dyDescent="0.15">
      <c r="A3395" s="1">
        <v>43143</v>
      </c>
      <c r="B3395" s="24" t="s">
        <v>71</v>
      </c>
      <c r="C3395" s="27">
        <v>0.62097222222222226</v>
      </c>
      <c r="D3395" s="25" t="s">
        <v>50</v>
      </c>
      <c r="E3395" s="25" t="s">
        <v>47</v>
      </c>
      <c r="F3395" s="52">
        <v>3</v>
      </c>
      <c r="G3395" s="52">
        <v>5644</v>
      </c>
      <c r="H3395" s="53">
        <f t="shared" si="106"/>
        <v>16932</v>
      </c>
      <c r="I3395" s="1">
        <f t="shared" si="107"/>
        <v>43143</v>
      </c>
      <c r="J3395" s="52">
        <v>7.5135500000000004</v>
      </c>
    </row>
    <row r="3396" spans="1:10" x14ac:dyDescent="0.15">
      <c r="A3396" s="1">
        <v>43143</v>
      </c>
      <c r="B3396" s="24" t="s">
        <v>71</v>
      </c>
      <c r="C3396" s="27">
        <v>0.62097222222222226</v>
      </c>
      <c r="D3396" s="25" t="s">
        <v>50</v>
      </c>
      <c r="E3396" s="25" t="s">
        <v>47</v>
      </c>
      <c r="F3396" s="52">
        <v>1</v>
      </c>
      <c r="G3396" s="52">
        <v>5644</v>
      </c>
      <c r="H3396" s="53">
        <f t="shared" si="106"/>
        <v>5644</v>
      </c>
      <c r="I3396" s="1">
        <f t="shared" si="107"/>
        <v>43143</v>
      </c>
      <c r="J3396" s="52">
        <v>2.5045199999999999</v>
      </c>
    </row>
    <row r="3397" spans="1:10" x14ac:dyDescent="0.15">
      <c r="A3397" s="1">
        <v>43143</v>
      </c>
      <c r="B3397" s="24" t="s">
        <v>71</v>
      </c>
      <c r="C3397" s="27">
        <v>0.62097222222222226</v>
      </c>
      <c r="D3397" s="25" t="s">
        <v>50</v>
      </c>
      <c r="E3397" s="25" t="s">
        <v>47</v>
      </c>
      <c r="F3397" s="52">
        <v>2</v>
      </c>
      <c r="G3397" s="52">
        <v>5644</v>
      </c>
      <c r="H3397" s="53">
        <f t="shared" si="106"/>
        <v>11288</v>
      </c>
      <c r="I3397" s="1">
        <f t="shared" si="107"/>
        <v>43143</v>
      </c>
      <c r="J3397" s="52">
        <v>5.0090300000000001</v>
      </c>
    </row>
    <row r="3398" spans="1:10" x14ac:dyDescent="0.15">
      <c r="A3398" s="1">
        <v>43144</v>
      </c>
      <c r="B3398" s="24" t="s">
        <v>71</v>
      </c>
      <c r="C3398" s="27">
        <v>0.62035879629629631</v>
      </c>
      <c r="D3398" s="25" t="s">
        <v>50</v>
      </c>
      <c r="E3398" s="25" t="s">
        <v>47</v>
      </c>
      <c r="F3398" s="52">
        <v>6</v>
      </c>
      <c r="G3398" s="52">
        <v>5648</v>
      </c>
      <c r="H3398" s="53">
        <f t="shared" si="106"/>
        <v>33888</v>
      </c>
      <c r="I3398" s="1">
        <f t="shared" si="107"/>
        <v>43144</v>
      </c>
      <c r="J3398" s="52">
        <v>15.027100000000001</v>
      </c>
    </row>
    <row r="3399" spans="1:10" x14ac:dyDescent="0.15">
      <c r="A3399" s="1">
        <v>43144</v>
      </c>
      <c r="B3399" s="24" t="s">
        <v>71</v>
      </c>
      <c r="C3399" s="27">
        <v>0.62035879629629631</v>
      </c>
      <c r="D3399" s="25" t="s">
        <v>50</v>
      </c>
      <c r="E3399" s="25" t="s">
        <v>47</v>
      </c>
      <c r="F3399" s="52">
        <v>2</v>
      </c>
      <c r="G3399" s="52">
        <v>5648</v>
      </c>
      <c r="H3399" s="53">
        <f t="shared" si="106"/>
        <v>11296</v>
      </c>
      <c r="I3399" s="1">
        <f t="shared" si="107"/>
        <v>43144</v>
      </c>
      <c r="J3399" s="52">
        <v>5.0090399999999997</v>
      </c>
    </row>
    <row r="3400" spans="1:10" x14ac:dyDescent="0.15">
      <c r="A3400" s="1">
        <v>43153</v>
      </c>
      <c r="B3400" s="24" t="s">
        <v>71</v>
      </c>
      <c r="C3400" s="27">
        <v>0.61311342592592599</v>
      </c>
      <c r="D3400" s="25" t="s">
        <v>50</v>
      </c>
      <c r="E3400" s="25" t="s">
        <v>47</v>
      </c>
      <c r="F3400" s="52">
        <v>1</v>
      </c>
      <c r="G3400" s="52">
        <v>5656</v>
      </c>
      <c r="H3400" s="53">
        <f t="shared" si="106"/>
        <v>5656</v>
      </c>
      <c r="I3400" s="1">
        <f t="shared" si="107"/>
        <v>43153</v>
      </c>
      <c r="J3400" s="52">
        <v>2.5045199999999999</v>
      </c>
    </row>
    <row r="3401" spans="1:10" x14ac:dyDescent="0.15">
      <c r="A3401" s="1">
        <v>43153</v>
      </c>
      <c r="B3401" s="24" t="s">
        <v>71</v>
      </c>
      <c r="C3401" s="27">
        <v>0.61311342592592599</v>
      </c>
      <c r="D3401" s="25" t="s">
        <v>50</v>
      </c>
      <c r="E3401" s="25" t="s">
        <v>47</v>
      </c>
      <c r="F3401" s="52">
        <v>5</v>
      </c>
      <c r="G3401" s="52">
        <v>5656</v>
      </c>
      <c r="H3401" s="53">
        <f t="shared" si="106"/>
        <v>28280</v>
      </c>
      <c r="I3401" s="1">
        <f t="shared" si="107"/>
        <v>43153</v>
      </c>
      <c r="J3401" s="52">
        <v>12.522600000000001</v>
      </c>
    </row>
    <row r="3402" spans="1:10" x14ac:dyDescent="0.15">
      <c r="A3402" s="1">
        <v>43153</v>
      </c>
      <c r="B3402" s="24" t="s">
        <v>71</v>
      </c>
      <c r="C3402" s="27">
        <v>0.61311342592592599</v>
      </c>
      <c r="D3402" s="25" t="s">
        <v>50</v>
      </c>
      <c r="E3402" s="25" t="s">
        <v>47</v>
      </c>
      <c r="F3402" s="52">
        <v>1</v>
      </c>
      <c r="G3402" s="52">
        <v>5656</v>
      </c>
      <c r="H3402" s="53">
        <f t="shared" si="106"/>
        <v>5656</v>
      </c>
      <c r="I3402" s="1">
        <f t="shared" si="107"/>
        <v>43153</v>
      </c>
      <c r="J3402" s="52">
        <v>2.5045199999999999</v>
      </c>
    </row>
    <row r="3403" spans="1:10" x14ac:dyDescent="0.15">
      <c r="A3403" s="1">
        <v>43153</v>
      </c>
      <c r="B3403" s="24" t="s">
        <v>71</v>
      </c>
      <c r="C3403" s="27">
        <v>0.61311342592592599</v>
      </c>
      <c r="D3403" s="25" t="s">
        <v>50</v>
      </c>
      <c r="E3403" s="25" t="s">
        <v>47</v>
      </c>
      <c r="F3403" s="52">
        <v>1</v>
      </c>
      <c r="G3403" s="52">
        <v>5656</v>
      </c>
      <c r="H3403" s="53">
        <f t="shared" si="106"/>
        <v>5656</v>
      </c>
      <c r="I3403" s="1">
        <f t="shared" si="107"/>
        <v>43153</v>
      </c>
      <c r="J3403" s="52">
        <v>2.5045199999999999</v>
      </c>
    </row>
    <row r="3404" spans="1:10" x14ac:dyDescent="0.15">
      <c r="A3404" s="1">
        <v>43154</v>
      </c>
      <c r="B3404" s="24" t="s">
        <v>71</v>
      </c>
      <c r="C3404" s="27">
        <v>0.62015046296296295</v>
      </c>
      <c r="D3404" s="25" t="s">
        <v>50</v>
      </c>
      <c r="E3404" s="25" t="s">
        <v>47</v>
      </c>
      <c r="F3404" s="52">
        <v>3</v>
      </c>
      <c r="G3404" s="52">
        <v>5744</v>
      </c>
      <c r="H3404" s="53">
        <f t="shared" si="106"/>
        <v>17232</v>
      </c>
      <c r="I3404" s="1">
        <f t="shared" si="107"/>
        <v>43154</v>
      </c>
      <c r="J3404" s="52">
        <v>7.5137900000000002</v>
      </c>
    </row>
    <row r="3405" spans="1:10" x14ac:dyDescent="0.15">
      <c r="A3405" s="1">
        <v>43157</v>
      </c>
      <c r="B3405" s="24" t="s">
        <v>24</v>
      </c>
      <c r="C3405" s="27">
        <v>0.61700231481481482</v>
      </c>
      <c r="D3405" s="25" t="s">
        <v>50</v>
      </c>
      <c r="E3405" s="25" t="s">
        <v>47</v>
      </c>
      <c r="F3405" s="52">
        <v>1</v>
      </c>
      <c r="G3405" s="52">
        <v>1779</v>
      </c>
      <c r="H3405" s="53">
        <f t="shared" si="106"/>
        <v>1779</v>
      </c>
      <c r="I3405" s="1">
        <f t="shared" si="107"/>
        <v>43157</v>
      </c>
      <c r="J3405" s="52">
        <v>0.20142299999999999</v>
      </c>
    </row>
    <row r="3406" spans="1:10" x14ac:dyDescent="0.15">
      <c r="A3406" s="1">
        <v>43157</v>
      </c>
      <c r="B3406" s="24" t="s">
        <v>71</v>
      </c>
      <c r="C3406" s="27">
        <v>0.61737268518518518</v>
      </c>
      <c r="D3406" s="25" t="s">
        <v>50</v>
      </c>
      <c r="E3406" s="25" t="s">
        <v>47</v>
      </c>
      <c r="F3406" s="52">
        <v>2</v>
      </c>
      <c r="G3406" s="52">
        <v>5784</v>
      </c>
      <c r="H3406" s="53">
        <f t="shared" si="106"/>
        <v>11568</v>
      </c>
      <c r="I3406" s="1">
        <f t="shared" si="107"/>
        <v>43157</v>
      </c>
      <c r="J3406" s="52">
        <v>5.0092499999999998</v>
      </c>
    </row>
    <row r="3407" spans="1:10" x14ac:dyDescent="0.15">
      <c r="A3407" s="1">
        <v>43157</v>
      </c>
      <c r="B3407" s="24" t="s">
        <v>71</v>
      </c>
      <c r="C3407" s="27">
        <v>0.61737268518518518</v>
      </c>
      <c r="D3407" s="25" t="s">
        <v>50</v>
      </c>
      <c r="E3407" s="25" t="s">
        <v>47</v>
      </c>
      <c r="F3407" s="52">
        <v>3</v>
      </c>
      <c r="G3407" s="52">
        <v>5784</v>
      </c>
      <c r="H3407" s="53">
        <f t="shared" si="106"/>
        <v>17352</v>
      </c>
      <c r="I3407" s="1">
        <f t="shared" si="107"/>
        <v>43157</v>
      </c>
      <c r="J3407" s="52">
        <v>7.5138800000000003</v>
      </c>
    </row>
    <row r="3408" spans="1:10" x14ac:dyDescent="0.15">
      <c r="A3408" s="1">
        <v>43157</v>
      </c>
      <c r="B3408" s="24" t="s">
        <v>71</v>
      </c>
      <c r="C3408" s="27">
        <v>0.61737268518518518</v>
      </c>
      <c r="D3408" s="25" t="s">
        <v>50</v>
      </c>
      <c r="E3408" s="25" t="s">
        <v>47</v>
      </c>
      <c r="F3408" s="52">
        <v>1</v>
      </c>
      <c r="G3408" s="52">
        <v>5784</v>
      </c>
      <c r="H3408" s="53">
        <f t="shared" si="106"/>
        <v>5784</v>
      </c>
      <c r="I3408" s="1">
        <f t="shared" si="107"/>
        <v>43157</v>
      </c>
      <c r="J3408" s="52">
        <v>2.5046300000000001</v>
      </c>
    </row>
    <row r="3409" spans="1:10" x14ac:dyDescent="0.15">
      <c r="A3409" s="1">
        <v>43158</v>
      </c>
      <c r="B3409" s="24" t="s">
        <v>72</v>
      </c>
      <c r="C3409" s="27">
        <v>0.44295138888888891</v>
      </c>
      <c r="D3409" s="25" t="s">
        <v>50</v>
      </c>
      <c r="E3409" s="25" t="s">
        <v>49</v>
      </c>
      <c r="F3409" s="52">
        <v>1</v>
      </c>
      <c r="G3409" s="52">
        <v>53420</v>
      </c>
      <c r="H3409" s="53">
        <f t="shared" si="106"/>
        <v>53420</v>
      </c>
      <c r="I3409" s="1">
        <f t="shared" si="107"/>
        <v>43158</v>
      </c>
      <c r="J3409" s="52">
        <v>13.3764</v>
      </c>
    </row>
    <row r="3410" spans="1:10" x14ac:dyDescent="0.15">
      <c r="A3410" s="1">
        <v>43158</v>
      </c>
      <c r="B3410" s="24" t="s">
        <v>71</v>
      </c>
      <c r="C3410" s="27">
        <v>0.6210416666666666</v>
      </c>
      <c r="D3410" s="25" t="s">
        <v>50</v>
      </c>
      <c r="E3410" s="25" t="s">
        <v>47</v>
      </c>
      <c r="F3410" s="52">
        <v>5</v>
      </c>
      <c r="G3410" s="52">
        <v>5762</v>
      </c>
      <c r="H3410" s="53">
        <f t="shared" si="106"/>
        <v>28810</v>
      </c>
      <c r="I3410" s="1">
        <f t="shared" si="107"/>
        <v>43158</v>
      </c>
      <c r="J3410" s="52">
        <v>12.523</v>
      </c>
    </row>
    <row r="3411" spans="1:10" x14ac:dyDescent="0.15">
      <c r="A3411" s="1">
        <v>43159</v>
      </c>
      <c r="B3411" s="24" t="s">
        <v>71</v>
      </c>
      <c r="C3411" s="27">
        <v>0.61570601851851847</v>
      </c>
      <c r="D3411" s="25" t="s">
        <v>50</v>
      </c>
      <c r="E3411" s="25" t="s">
        <v>47</v>
      </c>
      <c r="F3411" s="52">
        <v>2</v>
      </c>
      <c r="G3411" s="52">
        <v>5792</v>
      </c>
      <c r="H3411" s="53">
        <f t="shared" si="106"/>
        <v>11584</v>
      </c>
      <c r="I3411" s="1">
        <f t="shared" si="107"/>
        <v>43159</v>
      </c>
      <c r="J3411" s="52">
        <v>5.0092699999999999</v>
      </c>
    </row>
    <row r="3412" spans="1:10" x14ac:dyDescent="0.15">
      <c r="A3412" s="1">
        <v>43160</v>
      </c>
      <c r="B3412" s="24" t="s">
        <v>73</v>
      </c>
      <c r="C3412" s="27">
        <v>0.39571759259259259</v>
      </c>
      <c r="D3412" s="25" t="s">
        <v>50</v>
      </c>
      <c r="E3412" s="25" t="s">
        <v>47</v>
      </c>
      <c r="F3412" s="52">
        <v>1</v>
      </c>
      <c r="G3412" s="52">
        <v>19085</v>
      </c>
      <c r="H3412" s="53">
        <f t="shared" si="106"/>
        <v>19085</v>
      </c>
      <c r="I3412" s="1">
        <f t="shared" si="107"/>
        <v>43160</v>
      </c>
      <c r="J3412" s="52">
        <v>3.82463</v>
      </c>
    </row>
    <row r="3413" spans="1:10" x14ac:dyDescent="0.15">
      <c r="A3413" s="1">
        <v>43160</v>
      </c>
      <c r="B3413" s="24" t="s">
        <v>73</v>
      </c>
      <c r="C3413" s="27">
        <v>0.39571759259259259</v>
      </c>
      <c r="D3413" s="25" t="s">
        <v>50</v>
      </c>
      <c r="E3413" s="25" t="s">
        <v>47</v>
      </c>
      <c r="F3413" s="52">
        <v>2</v>
      </c>
      <c r="G3413" s="52">
        <v>19085</v>
      </c>
      <c r="H3413" s="53">
        <f t="shared" si="106"/>
        <v>38170</v>
      </c>
      <c r="I3413" s="1">
        <f t="shared" si="107"/>
        <v>43160</v>
      </c>
      <c r="J3413" s="52">
        <v>7.6492699999999996</v>
      </c>
    </row>
    <row r="3414" spans="1:10" x14ac:dyDescent="0.15">
      <c r="A3414" s="1">
        <v>43160</v>
      </c>
      <c r="B3414" s="24" t="s">
        <v>73</v>
      </c>
      <c r="C3414" s="27">
        <v>0.39571759259259259</v>
      </c>
      <c r="D3414" s="25" t="s">
        <v>50</v>
      </c>
      <c r="E3414" s="25" t="s">
        <v>47</v>
      </c>
      <c r="F3414" s="52">
        <v>1</v>
      </c>
      <c r="G3414" s="52">
        <v>19085</v>
      </c>
      <c r="H3414" s="53">
        <f t="shared" si="106"/>
        <v>19085</v>
      </c>
      <c r="I3414" s="1">
        <f t="shared" si="107"/>
        <v>43160</v>
      </c>
      <c r="J3414" s="52">
        <v>3.82463</v>
      </c>
    </row>
    <row r="3415" spans="1:10" x14ac:dyDescent="0.15">
      <c r="A3415" s="1">
        <v>43160</v>
      </c>
      <c r="B3415" s="24" t="s">
        <v>73</v>
      </c>
      <c r="C3415" s="27">
        <v>0.39571759259259259</v>
      </c>
      <c r="D3415" s="25" t="s">
        <v>50</v>
      </c>
      <c r="E3415" s="25" t="s">
        <v>47</v>
      </c>
      <c r="F3415" s="52">
        <v>1</v>
      </c>
      <c r="G3415" s="52">
        <v>19090</v>
      </c>
      <c r="H3415" s="53">
        <f t="shared" si="106"/>
        <v>19090</v>
      </c>
      <c r="I3415" s="1">
        <f t="shared" si="107"/>
        <v>43160</v>
      </c>
      <c r="J3415" s="52">
        <v>3.8256399999999999</v>
      </c>
    </row>
    <row r="3416" spans="1:10" x14ac:dyDescent="0.15">
      <c r="A3416" s="1">
        <v>43160</v>
      </c>
      <c r="B3416" s="24" t="s">
        <v>73</v>
      </c>
      <c r="C3416" s="27">
        <v>0.39571759259259259</v>
      </c>
      <c r="D3416" s="25" t="s">
        <v>50</v>
      </c>
      <c r="E3416" s="25" t="s">
        <v>47</v>
      </c>
      <c r="F3416" s="52">
        <v>1</v>
      </c>
      <c r="G3416" s="52">
        <v>19090</v>
      </c>
      <c r="H3416" s="53">
        <f t="shared" si="106"/>
        <v>19090</v>
      </c>
      <c r="I3416" s="1">
        <f t="shared" si="107"/>
        <v>43160</v>
      </c>
      <c r="J3416" s="52">
        <v>3.8256399999999999</v>
      </c>
    </row>
    <row r="3417" spans="1:10" x14ac:dyDescent="0.15">
      <c r="A3417" s="1">
        <v>43160</v>
      </c>
      <c r="B3417" s="24" t="s">
        <v>73</v>
      </c>
      <c r="C3417" s="27">
        <v>0.39571759259259259</v>
      </c>
      <c r="D3417" s="25" t="s">
        <v>50</v>
      </c>
      <c r="E3417" s="25" t="s">
        <v>47</v>
      </c>
      <c r="F3417" s="52">
        <v>1</v>
      </c>
      <c r="G3417" s="52">
        <v>19090</v>
      </c>
      <c r="H3417" s="53">
        <f t="shared" si="106"/>
        <v>19090</v>
      </c>
      <c r="I3417" s="1">
        <f t="shared" si="107"/>
        <v>43160</v>
      </c>
      <c r="J3417" s="52">
        <v>3.8256399999999999</v>
      </c>
    </row>
    <row r="3418" spans="1:10" x14ac:dyDescent="0.15">
      <c r="A3418" s="1">
        <v>43160</v>
      </c>
      <c r="B3418" s="24" t="s">
        <v>73</v>
      </c>
      <c r="C3418" s="27">
        <v>0.39571759259259259</v>
      </c>
      <c r="D3418" s="25" t="s">
        <v>50</v>
      </c>
      <c r="E3418" s="25" t="s">
        <v>47</v>
      </c>
      <c r="F3418" s="52">
        <v>10</v>
      </c>
      <c r="G3418" s="52">
        <v>19090</v>
      </c>
      <c r="H3418" s="53">
        <f t="shared" si="106"/>
        <v>190900</v>
      </c>
      <c r="I3418" s="1">
        <f t="shared" si="107"/>
        <v>43160</v>
      </c>
      <c r="J3418" s="52">
        <v>38.256399999999999</v>
      </c>
    </row>
    <row r="3419" spans="1:10" x14ac:dyDescent="0.15">
      <c r="A3419" s="1">
        <v>43160</v>
      </c>
      <c r="B3419" s="24" t="s">
        <v>73</v>
      </c>
      <c r="C3419" s="27">
        <v>0.39571759259259259</v>
      </c>
      <c r="D3419" s="25" t="s">
        <v>50</v>
      </c>
      <c r="E3419" s="25" t="s">
        <v>47</v>
      </c>
      <c r="F3419" s="52">
        <v>2</v>
      </c>
      <c r="G3419" s="52">
        <v>19090</v>
      </c>
      <c r="H3419" s="53">
        <f t="shared" si="106"/>
        <v>38180</v>
      </c>
      <c r="I3419" s="1">
        <f t="shared" si="107"/>
        <v>43160</v>
      </c>
      <c r="J3419" s="52">
        <v>7.6512700000000002</v>
      </c>
    </row>
    <row r="3420" spans="1:10" x14ac:dyDescent="0.15">
      <c r="A3420" s="1">
        <v>43160</v>
      </c>
      <c r="B3420" s="24" t="s">
        <v>73</v>
      </c>
      <c r="C3420" s="27">
        <v>0.39571759259259259</v>
      </c>
      <c r="D3420" s="25" t="s">
        <v>50</v>
      </c>
      <c r="E3420" s="25" t="s">
        <v>47</v>
      </c>
      <c r="F3420" s="52">
        <v>2</v>
      </c>
      <c r="G3420" s="52">
        <v>19090</v>
      </c>
      <c r="H3420" s="53">
        <f t="shared" si="106"/>
        <v>38180</v>
      </c>
      <c r="I3420" s="1">
        <f t="shared" si="107"/>
        <v>43160</v>
      </c>
      <c r="J3420" s="52">
        <v>7.6512700000000002</v>
      </c>
    </row>
    <row r="3421" spans="1:10" x14ac:dyDescent="0.15">
      <c r="A3421" s="1">
        <v>43160</v>
      </c>
      <c r="B3421" s="24" t="s">
        <v>73</v>
      </c>
      <c r="C3421" s="27">
        <v>0.39571759259259259</v>
      </c>
      <c r="D3421" s="25" t="s">
        <v>50</v>
      </c>
      <c r="E3421" s="25" t="s">
        <v>47</v>
      </c>
      <c r="F3421" s="52">
        <v>1</v>
      </c>
      <c r="G3421" s="52">
        <v>19090</v>
      </c>
      <c r="H3421" s="53">
        <f t="shared" si="106"/>
        <v>19090</v>
      </c>
      <c r="I3421" s="1">
        <f t="shared" si="107"/>
        <v>43160</v>
      </c>
      <c r="J3421" s="52">
        <v>3.8256399999999999</v>
      </c>
    </row>
    <row r="3422" spans="1:10" x14ac:dyDescent="0.15">
      <c r="A3422" s="1">
        <v>43160</v>
      </c>
      <c r="B3422" s="24" t="s">
        <v>73</v>
      </c>
      <c r="C3422" s="27">
        <v>0.39571759259259259</v>
      </c>
      <c r="D3422" s="25" t="s">
        <v>50</v>
      </c>
      <c r="E3422" s="25" t="s">
        <v>47</v>
      </c>
      <c r="F3422" s="52">
        <v>1</v>
      </c>
      <c r="G3422" s="52">
        <v>19090</v>
      </c>
      <c r="H3422" s="53">
        <f t="shared" si="106"/>
        <v>19090</v>
      </c>
      <c r="I3422" s="1">
        <f t="shared" si="107"/>
        <v>43160</v>
      </c>
      <c r="J3422" s="52">
        <v>3.8256399999999999</v>
      </c>
    </row>
    <row r="3423" spans="1:10" x14ac:dyDescent="0.15">
      <c r="A3423" s="1">
        <v>43160</v>
      </c>
      <c r="B3423" s="24" t="s">
        <v>73</v>
      </c>
      <c r="C3423" s="27">
        <v>0.39571759259259259</v>
      </c>
      <c r="D3423" s="25" t="s">
        <v>50</v>
      </c>
      <c r="E3423" s="25" t="s">
        <v>47</v>
      </c>
      <c r="F3423" s="52">
        <v>1</v>
      </c>
      <c r="G3423" s="52">
        <v>19090</v>
      </c>
      <c r="H3423" s="53">
        <f t="shared" si="106"/>
        <v>19090</v>
      </c>
      <c r="I3423" s="1">
        <f t="shared" si="107"/>
        <v>43160</v>
      </c>
      <c r="J3423" s="52">
        <v>3.8256399999999999</v>
      </c>
    </row>
    <row r="3424" spans="1:10" x14ac:dyDescent="0.15">
      <c r="A3424" s="1">
        <v>43160</v>
      </c>
      <c r="B3424" s="24" t="s">
        <v>73</v>
      </c>
      <c r="C3424" s="27">
        <v>0.39583333333333331</v>
      </c>
      <c r="D3424" s="25" t="s">
        <v>50</v>
      </c>
      <c r="E3424" s="25" t="s">
        <v>47</v>
      </c>
      <c r="F3424" s="52">
        <v>1</v>
      </c>
      <c r="G3424" s="52">
        <v>19090</v>
      </c>
      <c r="H3424" s="53">
        <f t="shared" si="106"/>
        <v>19090</v>
      </c>
      <c r="I3424" s="1">
        <f t="shared" si="107"/>
        <v>43160</v>
      </c>
      <c r="J3424" s="52">
        <v>3.8256399999999999</v>
      </c>
    </row>
    <row r="3425" spans="1:10" x14ac:dyDescent="0.15">
      <c r="A3425" s="1">
        <v>43160</v>
      </c>
      <c r="B3425" s="24" t="s">
        <v>73</v>
      </c>
      <c r="C3425" s="27">
        <v>0.39584490740740735</v>
      </c>
      <c r="D3425" s="25" t="s">
        <v>50</v>
      </c>
      <c r="E3425" s="25" t="s">
        <v>47</v>
      </c>
      <c r="F3425" s="52">
        <v>2</v>
      </c>
      <c r="G3425" s="52">
        <v>19090</v>
      </c>
      <c r="H3425" s="53">
        <f t="shared" si="106"/>
        <v>38180</v>
      </c>
      <c r="I3425" s="1">
        <f t="shared" si="107"/>
        <v>43160</v>
      </c>
      <c r="J3425" s="52">
        <v>7.6512700000000002</v>
      </c>
    </row>
    <row r="3426" spans="1:10" x14ac:dyDescent="0.15">
      <c r="A3426" s="1">
        <v>43160</v>
      </c>
      <c r="B3426" s="24" t="s">
        <v>73</v>
      </c>
      <c r="C3426" s="27">
        <v>0.39598379629629626</v>
      </c>
      <c r="D3426" s="25" t="s">
        <v>50</v>
      </c>
      <c r="E3426" s="25" t="s">
        <v>47</v>
      </c>
      <c r="F3426" s="52">
        <v>1</v>
      </c>
      <c r="G3426" s="52">
        <v>19090</v>
      </c>
      <c r="H3426" s="53">
        <f t="shared" si="106"/>
        <v>19090</v>
      </c>
      <c r="I3426" s="1">
        <f t="shared" si="107"/>
        <v>43160</v>
      </c>
      <c r="J3426" s="52">
        <v>3.8256399999999999</v>
      </c>
    </row>
    <row r="3427" spans="1:10" x14ac:dyDescent="0.15">
      <c r="A3427" s="1">
        <v>43160</v>
      </c>
      <c r="B3427" s="24" t="s">
        <v>73</v>
      </c>
      <c r="C3427" s="27">
        <v>0.39598379629629626</v>
      </c>
      <c r="D3427" s="25" t="s">
        <v>50</v>
      </c>
      <c r="E3427" s="25" t="s">
        <v>47</v>
      </c>
      <c r="F3427" s="52">
        <v>1</v>
      </c>
      <c r="G3427" s="52">
        <v>19090</v>
      </c>
      <c r="H3427" s="53">
        <f t="shared" si="106"/>
        <v>19090</v>
      </c>
      <c r="I3427" s="1">
        <f t="shared" si="107"/>
        <v>43160</v>
      </c>
      <c r="J3427" s="52">
        <v>3.8256399999999999</v>
      </c>
    </row>
    <row r="3428" spans="1:10" x14ac:dyDescent="0.15">
      <c r="A3428" s="1">
        <v>43160</v>
      </c>
      <c r="B3428" s="24" t="s">
        <v>73</v>
      </c>
      <c r="C3428" s="27">
        <v>0.39667824074074076</v>
      </c>
      <c r="D3428" s="25" t="s">
        <v>48</v>
      </c>
      <c r="E3428" s="25" t="s">
        <v>49</v>
      </c>
      <c r="F3428" s="52">
        <v>1</v>
      </c>
      <c r="G3428" s="52">
        <v>19095</v>
      </c>
      <c r="H3428" s="53">
        <f t="shared" si="106"/>
        <v>19095</v>
      </c>
      <c r="I3428" s="1">
        <f t="shared" si="107"/>
        <v>43160</v>
      </c>
      <c r="J3428" s="52">
        <v>3.8266399999999998</v>
      </c>
    </row>
    <row r="3429" spans="1:10" x14ac:dyDescent="0.15">
      <c r="A3429" s="1">
        <v>43160</v>
      </c>
      <c r="B3429" s="24" t="s">
        <v>73</v>
      </c>
      <c r="C3429" s="27">
        <v>0.39667824074074076</v>
      </c>
      <c r="D3429" s="25" t="s">
        <v>48</v>
      </c>
      <c r="E3429" s="25" t="s">
        <v>49</v>
      </c>
      <c r="F3429" s="52">
        <v>2</v>
      </c>
      <c r="G3429" s="52">
        <v>19095</v>
      </c>
      <c r="H3429" s="53">
        <f t="shared" si="106"/>
        <v>38190</v>
      </c>
      <c r="I3429" s="1">
        <f t="shared" si="107"/>
        <v>43160</v>
      </c>
      <c r="J3429" s="52">
        <v>7.6532799999999996</v>
      </c>
    </row>
    <row r="3430" spans="1:10" x14ac:dyDescent="0.15">
      <c r="A3430" s="1">
        <v>43160</v>
      </c>
      <c r="B3430" s="24" t="s">
        <v>73</v>
      </c>
      <c r="C3430" s="27">
        <v>0.39667824074074076</v>
      </c>
      <c r="D3430" s="25" t="s">
        <v>48</v>
      </c>
      <c r="E3430" s="25" t="s">
        <v>49</v>
      </c>
      <c r="F3430" s="52">
        <v>1</v>
      </c>
      <c r="G3430" s="52">
        <v>19095</v>
      </c>
      <c r="H3430" s="53">
        <f t="shared" si="106"/>
        <v>19095</v>
      </c>
      <c r="I3430" s="1">
        <f t="shared" si="107"/>
        <v>43160</v>
      </c>
      <c r="J3430" s="52">
        <v>3.8266399999999998</v>
      </c>
    </row>
    <row r="3431" spans="1:10" x14ac:dyDescent="0.15">
      <c r="A3431" s="1">
        <v>43160</v>
      </c>
      <c r="B3431" s="24" t="s">
        <v>73</v>
      </c>
      <c r="C3431" s="27">
        <v>0.39699074074074076</v>
      </c>
      <c r="D3431" s="25" t="s">
        <v>48</v>
      </c>
      <c r="E3431" s="25" t="s">
        <v>49</v>
      </c>
      <c r="F3431" s="52">
        <v>1</v>
      </c>
      <c r="G3431" s="52">
        <v>19095</v>
      </c>
      <c r="H3431" s="53">
        <f t="shared" si="106"/>
        <v>19095</v>
      </c>
      <c r="I3431" s="1">
        <f t="shared" si="107"/>
        <v>43160</v>
      </c>
      <c r="J3431" s="52">
        <v>3.8266399999999998</v>
      </c>
    </row>
    <row r="3432" spans="1:10" x14ac:dyDescent="0.15">
      <c r="A3432" s="1">
        <v>43160</v>
      </c>
      <c r="B3432" s="24" t="s">
        <v>73</v>
      </c>
      <c r="C3432" s="27">
        <v>0.39715277777777774</v>
      </c>
      <c r="D3432" s="25" t="s">
        <v>48</v>
      </c>
      <c r="E3432" s="25" t="s">
        <v>49</v>
      </c>
      <c r="F3432" s="52">
        <v>3</v>
      </c>
      <c r="G3432" s="52">
        <v>19095</v>
      </c>
      <c r="H3432" s="53">
        <f t="shared" si="106"/>
        <v>57285</v>
      </c>
      <c r="I3432" s="1">
        <f t="shared" si="107"/>
        <v>43160</v>
      </c>
      <c r="J3432" s="52">
        <v>11.479900000000001</v>
      </c>
    </row>
    <row r="3433" spans="1:10" x14ac:dyDescent="0.15">
      <c r="A3433" s="1">
        <v>43160</v>
      </c>
      <c r="B3433" s="24" t="s">
        <v>73</v>
      </c>
      <c r="C3433" s="27">
        <v>0.39778935185185182</v>
      </c>
      <c r="D3433" s="25" t="s">
        <v>48</v>
      </c>
      <c r="E3433" s="25" t="s">
        <v>49</v>
      </c>
      <c r="F3433" s="52">
        <v>1</v>
      </c>
      <c r="G3433" s="52">
        <v>19095</v>
      </c>
      <c r="H3433" s="53">
        <f t="shared" si="106"/>
        <v>19095</v>
      </c>
      <c r="I3433" s="1">
        <f t="shared" si="107"/>
        <v>43160</v>
      </c>
      <c r="J3433" s="52">
        <v>3.8266399999999998</v>
      </c>
    </row>
    <row r="3434" spans="1:10" x14ac:dyDescent="0.15">
      <c r="A3434" s="1">
        <v>43160</v>
      </c>
      <c r="B3434" s="24" t="s">
        <v>73</v>
      </c>
      <c r="C3434" s="27">
        <v>0.39778935185185182</v>
      </c>
      <c r="D3434" s="25" t="s">
        <v>48</v>
      </c>
      <c r="E3434" s="25" t="s">
        <v>49</v>
      </c>
      <c r="F3434" s="52">
        <v>2</v>
      </c>
      <c r="G3434" s="52">
        <v>19095</v>
      </c>
      <c r="H3434" s="53">
        <f t="shared" si="106"/>
        <v>38190</v>
      </c>
      <c r="I3434" s="1">
        <f t="shared" si="107"/>
        <v>43160</v>
      </c>
      <c r="J3434" s="52">
        <v>7.6532799999999996</v>
      </c>
    </row>
    <row r="3435" spans="1:10" x14ac:dyDescent="0.15">
      <c r="A3435" s="1">
        <v>43160</v>
      </c>
      <c r="B3435" s="24" t="s">
        <v>73</v>
      </c>
      <c r="C3435" s="27">
        <v>0.39778935185185182</v>
      </c>
      <c r="D3435" s="25" t="s">
        <v>48</v>
      </c>
      <c r="E3435" s="25" t="s">
        <v>49</v>
      </c>
      <c r="F3435" s="52">
        <v>1</v>
      </c>
      <c r="G3435" s="52">
        <v>19095</v>
      </c>
      <c r="H3435" s="53">
        <f t="shared" si="106"/>
        <v>19095</v>
      </c>
      <c r="I3435" s="1">
        <f t="shared" si="107"/>
        <v>43160</v>
      </c>
      <c r="J3435" s="52">
        <v>3.8266399999999998</v>
      </c>
    </row>
    <row r="3436" spans="1:10" x14ac:dyDescent="0.15">
      <c r="A3436" s="1">
        <v>43160</v>
      </c>
      <c r="B3436" s="24" t="s">
        <v>73</v>
      </c>
      <c r="C3436" s="27">
        <v>0.39778935185185182</v>
      </c>
      <c r="D3436" s="25" t="s">
        <v>48</v>
      </c>
      <c r="E3436" s="25" t="s">
        <v>49</v>
      </c>
      <c r="F3436" s="52">
        <v>1</v>
      </c>
      <c r="G3436" s="52">
        <v>19095</v>
      </c>
      <c r="H3436" s="53">
        <f t="shared" si="106"/>
        <v>19095</v>
      </c>
      <c r="I3436" s="1">
        <f t="shared" si="107"/>
        <v>43160</v>
      </c>
      <c r="J3436" s="52">
        <v>3.8266399999999998</v>
      </c>
    </row>
    <row r="3437" spans="1:10" x14ac:dyDescent="0.15">
      <c r="A3437" s="1">
        <v>43160</v>
      </c>
      <c r="B3437" s="24" t="s">
        <v>73</v>
      </c>
      <c r="C3437" s="27">
        <v>0.39778935185185182</v>
      </c>
      <c r="D3437" s="25" t="s">
        <v>48</v>
      </c>
      <c r="E3437" s="25" t="s">
        <v>49</v>
      </c>
      <c r="F3437" s="52">
        <v>3</v>
      </c>
      <c r="G3437" s="52">
        <v>19095</v>
      </c>
      <c r="H3437" s="53">
        <f t="shared" si="106"/>
        <v>57285</v>
      </c>
      <c r="I3437" s="1">
        <f t="shared" si="107"/>
        <v>43160</v>
      </c>
      <c r="J3437" s="52">
        <v>11.479900000000001</v>
      </c>
    </row>
    <row r="3438" spans="1:10" x14ac:dyDescent="0.15">
      <c r="A3438" s="1">
        <v>43160</v>
      </c>
      <c r="B3438" s="24" t="s">
        <v>73</v>
      </c>
      <c r="C3438" s="27">
        <v>0.39778935185185182</v>
      </c>
      <c r="D3438" s="25" t="s">
        <v>48</v>
      </c>
      <c r="E3438" s="25" t="s">
        <v>49</v>
      </c>
      <c r="F3438" s="52">
        <v>1</v>
      </c>
      <c r="G3438" s="52">
        <v>19095</v>
      </c>
      <c r="H3438" s="53">
        <f t="shared" si="106"/>
        <v>19095</v>
      </c>
      <c r="I3438" s="1">
        <f t="shared" si="107"/>
        <v>43160</v>
      </c>
      <c r="J3438" s="52">
        <v>3.8266399999999998</v>
      </c>
    </row>
    <row r="3439" spans="1:10" x14ac:dyDescent="0.15">
      <c r="A3439" s="1">
        <v>43160</v>
      </c>
      <c r="B3439" s="24" t="s">
        <v>73</v>
      </c>
      <c r="C3439" s="27">
        <v>0.39778935185185182</v>
      </c>
      <c r="D3439" s="25" t="s">
        <v>48</v>
      </c>
      <c r="E3439" s="25" t="s">
        <v>49</v>
      </c>
      <c r="F3439" s="52">
        <v>1</v>
      </c>
      <c r="G3439" s="52">
        <v>19095</v>
      </c>
      <c r="H3439" s="53">
        <f t="shared" si="106"/>
        <v>19095</v>
      </c>
      <c r="I3439" s="1">
        <f t="shared" si="107"/>
        <v>43160</v>
      </c>
      <c r="J3439" s="52">
        <v>3.8266399999999998</v>
      </c>
    </row>
    <row r="3440" spans="1:10" x14ac:dyDescent="0.15">
      <c r="A3440" s="1">
        <v>43160</v>
      </c>
      <c r="B3440" s="24" t="s">
        <v>73</v>
      </c>
      <c r="C3440" s="27">
        <v>0.39778935185185182</v>
      </c>
      <c r="D3440" s="25" t="s">
        <v>48</v>
      </c>
      <c r="E3440" s="25" t="s">
        <v>49</v>
      </c>
      <c r="F3440" s="52">
        <v>1</v>
      </c>
      <c r="G3440" s="52">
        <v>19095</v>
      </c>
      <c r="H3440" s="53">
        <f t="shared" si="106"/>
        <v>19095</v>
      </c>
      <c r="I3440" s="1">
        <f t="shared" si="107"/>
        <v>43160</v>
      </c>
      <c r="J3440" s="52">
        <v>3.8266399999999998</v>
      </c>
    </row>
    <row r="3441" spans="1:10" x14ac:dyDescent="0.15">
      <c r="A3441" s="1">
        <v>43160</v>
      </c>
      <c r="B3441" s="24" t="s">
        <v>73</v>
      </c>
      <c r="C3441" s="27">
        <v>0.39781249999999996</v>
      </c>
      <c r="D3441" s="25" t="s">
        <v>48</v>
      </c>
      <c r="E3441" s="25" t="s">
        <v>49</v>
      </c>
      <c r="F3441" s="52">
        <v>1</v>
      </c>
      <c r="G3441" s="52">
        <v>19095</v>
      </c>
      <c r="H3441" s="53">
        <f t="shared" si="106"/>
        <v>19095</v>
      </c>
      <c r="I3441" s="1">
        <f t="shared" si="107"/>
        <v>43160</v>
      </c>
      <c r="J3441" s="52">
        <v>3.8266399999999998</v>
      </c>
    </row>
    <row r="3442" spans="1:10" x14ac:dyDescent="0.15">
      <c r="A3442" s="1">
        <v>43160</v>
      </c>
      <c r="B3442" s="24" t="s">
        <v>73</v>
      </c>
      <c r="C3442" s="27">
        <v>0.39787037037037037</v>
      </c>
      <c r="D3442" s="25" t="s">
        <v>48</v>
      </c>
      <c r="E3442" s="25" t="s">
        <v>49</v>
      </c>
      <c r="F3442" s="52">
        <v>3</v>
      </c>
      <c r="G3442" s="52">
        <v>19095</v>
      </c>
      <c r="H3442" s="53">
        <f t="shared" si="106"/>
        <v>57285</v>
      </c>
      <c r="I3442" s="1">
        <f t="shared" si="107"/>
        <v>43160</v>
      </c>
      <c r="J3442" s="52">
        <v>11.479900000000001</v>
      </c>
    </row>
    <row r="3443" spans="1:10" x14ac:dyDescent="0.15">
      <c r="A3443" s="1">
        <v>43160</v>
      </c>
      <c r="B3443" s="24" t="s">
        <v>73</v>
      </c>
      <c r="C3443" s="27">
        <v>0.39788194444444441</v>
      </c>
      <c r="D3443" s="25" t="s">
        <v>48</v>
      </c>
      <c r="E3443" s="25" t="s">
        <v>49</v>
      </c>
      <c r="F3443" s="52">
        <v>5</v>
      </c>
      <c r="G3443" s="52">
        <v>19095</v>
      </c>
      <c r="H3443" s="53">
        <f t="shared" si="106"/>
        <v>95475</v>
      </c>
      <c r="I3443" s="1">
        <f t="shared" si="107"/>
        <v>43160</v>
      </c>
      <c r="J3443" s="52">
        <v>19.133199999999999</v>
      </c>
    </row>
    <row r="3444" spans="1:10" x14ac:dyDescent="0.15">
      <c r="A3444" s="1">
        <v>43160</v>
      </c>
      <c r="B3444" s="24" t="s">
        <v>73</v>
      </c>
      <c r="C3444" s="27">
        <v>0.39788194444444441</v>
      </c>
      <c r="D3444" s="25" t="s">
        <v>48</v>
      </c>
      <c r="E3444" s="25" t="s">
        <v>49</v>
      </c>
      <c r="F3444" s="52">
        <v>1</v>
      </c>
      <c r="G3444" s="52">
        <v>19095</v>
      </c>
      <c r="H3444" s="53">
        <f t="shared" si="106"/>
        <v>19095</v>
      </c>
      <c r="I3444" s="1">
        <f t="shared" si="107"/>
        <v>43160</v>
      </c>
      <c r="J3444" s="52">
        <v>3.8266399999999998</v>
      </c>
    </row>
    <row r="3445" spans="1:10" x14ac:dyDescent="0.15">
      <c r="A3445" s="1">
        <v>43160</v>
      </c>
      <c r="B3445" s="24" t="s">
        <v>73</v>
      </c>
      <c r="C3445" s="27">
        <v>0.4601851851851852</v>
      </c>
      <c r="D3445" s="25" t="s">
        <v>50</v>
      </c>
      <c r="E3445" s="25" t="s">
        <v>47</v>
      </c>
      <c r="F3445" s="52">
        <v>3</v>
      </c>
      <c r="G3445" s="52">
        <v>19065</v>
      </c>
      <c r="H3445" s="53">
        <f t="shared" si="106"/>
        <v>57195</v>
      </c>
      <c r="I3445" s="1">
        <f t="shared" si="107"/>
        <v>43160</v>
      </c>
      <c r="J3445" s="52">
        <v>11.4619</v>
      </c>
    </row>
    <row r="3446" spans="1:10" x14ac:dyDescent="0.15">
      <c r="A3446" s="1">
        <v>43160</v>
      </c>
      <c r="B3446" s="24" t="s">
        <v>73</v>
      </c>
      <c r="C3446" s="27">
        <v>0.4601851851851852</v>
      </c>
      <c r="D3446" s="25" t="s">
        <v>50</v>
      </c>
      <c r="E3446" s="25" t="s">
        <v>47</v>
      </c>
      <c r="F3446" s="52">
        <v>4</v>
      </c>
      <c r="G3446" s="52">
        <v>19065</v>
      </c>
      <c r="H3446" s="53">
        <f t="shared" si="106"/>
        <v>76260</v>
      </c>
      <c r="I3446" s="1">
        <f t="shared" si="107"/>
        <v>43160</v>
      </c>
      <c r="J3446" s="52">
        <v>15.282500000000001</v>
      </c>
    </row>
    <row r="3447" spans="1:10" x14ac:dyDescent="0.15">
      <c r="A3447" s="1">
        <v>43160</v>
      </c>
      <c r="B3447" s="24" t="s">
        <v>73</v>
      </c>
      <c r="C3447" s="27">
        <v>0.4601851851851852</v>
      </c>
      <c r="D3447" s="25" t="s">
        <v>50</v>
      </c>
      <c r="E3447" s="25" t="s">
        <v>47</v>
      </c>
      <c r="F3447" s="52">
        <v>1</v>
      </c>
      <c r="G3447" s="52">
        <v>19070</v>
      </c>
      <c r="H3447" s="53">
        <f t="shared" si="106"/>
        <v>19070</v>
      </c>
      <c r="I3447" s="1">
        <f t="shared" si="107"/>
        <v>43160</v>
      </c>
      <c r="J3447" s="52">
        <v>3.8216299999999999</v>
      </c>
    </row>
    <row r="3448" spans="1:10" x14ac:dyDescent="0.15">
      <c r="A3448" s="1">
        <v>43160</v>
      </c>
      <c r="B3448" s="24" t="s">
        <v>73</v>
      </c>
      <c r="C3448" s="27">
        <v>0.4601851851851852</v>
      </c>
      <c r="D3448" s="25" t="s">
        <v>50</v>
      </c>
      <c r="E3448" s="25" t="s">
        <v>47</v>
      </c>
      <c r="F3448" s="52">
        <v>1</v>
      </c>
      <c r="G3448" s="52">
        <v>19070</v>
      </c>
      <c r="H3448" s="53">
        <f t="shared" si="106"/>
        <v>19070</v>
      </c>
      <c r="I3448" s="1">
        <f t="shared" si="107"/>
        <v>43160</v>
      </c>
      <c r="J3448" s="52">
        <v>3.8216299999999999</v>
      </c>
    </row>
    <row r="3449" spans="1:10" x14ac:dyDescent="0.15">
      <c r="A3449" s="1">
        <v>43160</v>
      </c>
      <c r="B3449" s="24" t="s">
        <v>73</v>
      </c>
      <c r="C3449" s="27">
        <v>0.4601851851851852</v>
      </c>
      <c r="D3449" s="25" t="s">
        <v>50</v>
      </c>
      <c r="E3449" s="25" t="s">
        <v>47</v>
      </c>
      <c r="F3449" s="52">
        <v>2</v>
      </c>
      <c r="G3449" s="52">
        <v>19070</v>
      </c>
      <c r="H3449" s="53">
        <f t="shared" si="106"/>
        <v>38140</v>
      </c>
      <c r="I3449" s="1">
        <f t="shared" si="107"/>
        <v>43160</v>
      </c>
      <c r="J3449" s="52">
        <v>7.6432599999999997</v>
      </c>
    </row>
    <row r="3450" spans="1:10" x14ac:dyDescent="0.15">
      <c r="A3450" s="1">
        <v>43160</v>
      </c>
      <c r="B3450" s="24" t="s">
        <v>73</v>
      </c>
      <c r="C3450" s="27">
        <v>0.4601851851851852</v>
      </c>
      <c r="D3450" s="25" t="s">
        <v>50</v>
      </c>
      <c r="E3450" s="25" t="s">
        <v>47</v>
      </c>
      <c r="F3450" s="52">
        <v>1</v>
      </c>
      <c r="G3450" s="52">
        <v>19070</v>
      </c>
      <c r="H3450" s="53">
        <f t="shared" si="106"/>
        <v>19070</v>
      </c>
      <c r="I3450" s="1">
        <f t="shared" si="107"/>
        <v>43160</v>
      </c>
      <c r="J3450" s="52">
        <v>3.8216299999999999</v>
      </c>
    </row>
    <row r="3451" spans="1:10" x14ac:dyDescent="0.15">
      <c r="A3451" s="1">
        <v>43160</v>
      </c>
      <c r="B3451" s="24" t="s">
        <v>73</v>
      </c>
      <c r="C3451" s="27">
        <v>0.4601851851851852</v>
      </c>
      <c r="D3451" s="25" t="s">
        <v>50</v>
      </c>
      <c r="E3451" s="25" t="s">
        <v>47</v>
      </c>
      <c r="F3451" s="52">
        <v>1</v>
      </c>
      <c r="G3451" s="52">
        <v>19070</v>
      </c>
      <c r="H3451" s="53">
        <f t="shared" si="106"/>
        <v>19070</v>
      </c>
      <c r="I3451" s="1">
        <f t="shared" si="107"/>
        <v>43160</v>
      </c>
      <c r="J3451" s="52">
        <v>3.8216299999999999</v>
      </c>
    </row>
    <row r="3452" spans="1:10" x14ac:dyDescent="0.15">
      <c r="A3452" s="1">
        <v>43160</v>
      </c>
      <c r="B3452" s="24" t="s">
        <v>73</v>
      </c>
      <c r="C3452" s="27">
        <v>0.4604861111111111</v>
      </c>
      <c r="D3452" s="25" t="s">
        <v>50</v>
      </c>
      <c r="E3452" s="25" t="s">
        <v>47</v>
      </c>
      <c r="F3452" s="52">
        <v>1</v>
      </c>
      <c r="G3452" s="52">
        <v>19070</v>
      </c>
      <c r="H3452" s="53">
        <f t="shared" si="106"/>
        <v>19070</v>
      </c>
      <c r="I3452" s="1">
        <f t="shared" si="107"/>
        <v>43160</v>
      </c>
      <c r="J3452" s="52">
        <v>3.8216299999999999</v>
      </c>
    </row>
    <row r="3453" spans="1:10" x14ac:dyDescent="0.15">
      <c r="A3453" s="1">
        <v>43160</v>
      </c>
      <c r="B3453" s="24" t="s">
        <v>73</v>
      </c>
      <c r="C3453" s="27">
        <v>0.46085648148148151</v>
      </c>
      <c r="D3453" s="25" t="s">
        <v>50</v>
      </c>
      <c r="E3453" s="25" t="s">
        <v>47</v>
      </c>
      <c r="F3453" s="52">
        <v>2</v>
      </c>
      <c r="G3453" s="52">
        <v>19070</v>
      </c>
      <c r="H3453" s="53">
        <f t="shared" si="106"/>
        <v>38140</v>
      </c>
      <c r="I3453" s="1">
        <f t="shared" si="107"/>
        <v>43160</v>
      </c>
      <c r="J3453" s="52">
        <v>7.6432599999999997</v>
      </c>
    </row>
    <row r="3454" spans="1:10" x14ac:dyDescent="0.15">
      <c r="A3454" s="1">
        <v>43160</v>
      </c>
      <c r="B3454" s="24" t="s">
        <v>73</v>
      </c>
      <c r="C3454" s="27">
        <v>0.46101851851851849</v>
      </c>
      <c r="D3454" s="25" t="s">
        <v>50</v>
      </c>
      <c r="E3454" s="25" t="s">
        <v>47</v>
      </c>
      <c r="F3454" s="52">
        <v>2</v>
      </c>
      <c r="G3454" s="52">
        <v>19070</v>
      </c>
      <c r="H3454" s="53">
        <f t="shared" si="106"/>
        <v>38140</v>
      </c>
      <c r="I3454" s="1">
        <f t="shared" si="107"/>
        <v>43160</v>
      </c>
      <c r="J3454" s="52">
        <v>7.6432599999999997</v>
      </c>
    </row>
    <row r="3455" spans="1:10" x14ac:dyDescent="0.15">
      <c r="A3455" s="1">
        <v>43160</v>
      </c>
      <c r="B3455" s="24" t="s">
        <v>73</v>
      </c>
      <c r="C3455" s="27">
        <v>0.46103009259259259</v>
      </c>
      <c r="D3455" s="25" t="s">
        <v>50</v>
      </c>
      <c r="E3455" s="25" t="s">
        <v>47</v>
      </c>
      <c r="F3455" s="52">
        <v>2</v>
      </c>
      <c r="G3455" s="52">
        <v>19070</v>
      </c>
      <c r="H3455" s="53">
        <f t="shared" si="106"/>
        <v>38140</v>
      </c>
      <c r="I3455" s="1">
        <f t="shared" si="107"/>
        <v>43160</v>
      </c>
      <c r="J3455" s="52">
        <v>7.6432599999999997</v>
      </c>
    </row>
    <row r="3456" spans="1:10" x14ac:dyDescent="0.15">
      <c r="A3456" s="1">
        <v>43160</v>
      </c>
      <c r="B3456" s="24" t="s">
        <v>73</v>
      </c>
      <c r="C3456" s="27">
        <v>0.46103009259259259</v>
      </c>
      <c r="D3456" s="25" t="s">
        <v>50</v>
      </c>
      <c r="E3456" s="25" t="s">
        <v>47</v>
      </c>
      <c r="F3456" s="52">
        <v>1</v>
      </c>
      <c r="G3456" s="52">
        <v>19070</v>
      </c>
      <c r="H3456" s="53">
        <f t="shared" si="106"/>
        <v>19070</v>
      </c>
      <c r="I3456" s="1">
        <f t="shared" si="107"/>
        <v>43160</v>
      </c>
      <c r="J3456" s="52">
        <v>3.8216299999999999</v>
      </c>
    </row>
    <row r="3457" spans="1:10" x14ac:dyDescent="0.15">
      <c r="A3457" s="1">
        <v>43160</v>
      </c>
      <c r="B3457" s="24" t="s">
        <v>73</v>
      </c>
      <c r="C3457" s="27">
        <v>0.46103009259259259</v>
      </c>
      <c r="D3457" s="25" t="s">
        <v>50</v>
      </c>
      <c r="E3457" s="25" t="s">
        <v>47</v>
      </c>
      <c r="F3457" s="52">
        <v>2</v>
      </c>
      <c r="G3457" s="52">
        <v>19070</v>
      </c>
      <c r="H3457" s="53">
        <f t="shared" si="106"/>
        <v>38140</v>
      </c>
      <c r="I3457" s="1">
        <f t="shared" si="107"/>
        <v>43160</v>
      </c>
      <c r="J3457" s="52">
        <v>7.6432599999999997</v>
      </c>
    </row>
    <row r="3458" spans="1:10" x14ac:dyDescent="0.15">
      <c r="A3458" s="1">
        <v>43160</v>
      </c>
      <c r="B3458" s="24" t="s">
        <v>73</v>
      </c>
      <c r="C3458" s="27">
        <v>0.46111111111111108</v>
      </c>
      <c r="D3458" s="25" t="s">
        <v>50</v>
      </c>
      <c r="E3458" s="25" t="s">
        <v>47</v>
      </c>
      <c r="F3458" s="52">
        <v>1</v>
      </c>
      <c r="G3458" s="52">
        <v>19070</v>
      </c>
      <c r="H3458" s="53">
        <f t="shared" ref="H3458:H3521" si="108">G3458*F3458</f>
        <v>19070</v>
      </c>
      <c r="I3458" s="1">
        <f t="shared" ref="I3458:I3521" si="109">IF(C3458&gt;0.7046875,WORKDAY(A3458,-1),A3458)</f>
        <v>43160</v>
      </c>
      <c r="J3458" s="52">
        <v>3.8216299999999999</v>
      </c>
    </row>
    <row r="3459" spans="1:10" x14ac:dyDescent="0.15">
      <c r="A3459" s="1">
        <v>43160</v>
      </c>
      <c r="B3459" s="24" t="s">
        <v>73</v>
      </c>
      <c r="C3459" s="27">
        <v>0.46142361111111113</v>
      </c>
      <c r="D3459" s="25" t="s">
        <v>50</v>
      </c>
      <c r="E3459" s="25" t="s">
        <v>47</v>
      </c>
      <c r="F3459" s="52">
        <v>2</v>
      </c>
      <c r="G3459" s="52">
        <v>19070</v>
      </c>
      <c r="H3459" s="53">
        <f t="shared" si="108"/>
        <v>38140</v>
      </c>
      <c r="I3459" s="1">
        <f t="shared" si="109"/>
        <v>43160</v>
      </c>
      <c r="J3459" s="52">
        <v>7.6432599999999997</v>
      </c>
    </row>
    <row r="3460" spans="1:10" x14ac:dyDescent="0.15">
      <c r="A3460" s="1">
        <v>43160</v>
      </c>
      <c r="B3460" s="24" t="s">
        <v>73</v>
      </c>
      <c r="C3460" s="27">
        <v>0.46170138888888884</v>
      </c>
      <c r="D3460" s="25" t="s">
        <v>50</v>
      </c>
      <c r="E3460" s="25" t="s">
        <v>47</v>
      </c>
      <c r="F3460" s="52">
        <v>3</v>
      </c>
      <c r="G3460" s="52">
        <v>19070</v>
      </c>
      <c r="H3460" s="53">
        <f t="shared" si="108"/>
        <v>57210</v>
      </c>
      <c r="I3460" s="1">
        <f t="shared" si="109"/>
        <v>43160</v>
      </c>
      <c r="J3460" s="52">
        <v>11.4649</v>
      </c>
    </row>
    <row r="3461" spans="1:10" x14ac:dyDescent="0.15">
      <c r="A3461" s="1">
        <v>43160</v>
      </c>
      <c r="B3461" s="24" t="s">
        <v>73</v>
      </c>
      <c r="C3461" s="27">
        <v>0.46258101851851857</v>
      </c>
      <c r="D3461" s="25" t="s">
        <v>50</v>
      </c>
      <c r="E3461" s="25" t="s">
        <v>47</v>
      </c>
      <c r="F3461" s="52">
        <v>2</v>
      </c>
      <c r="G3461" s="52">
        <v>19070</v>
      </c>
      <c r="H3461" s="53">
        <f t="shared" si="108"/>
        <v>38140</v>
      </c>
      <c r="I3461" s="1">
        <f t="shared" si="109"/>
        <v>43160</v>
      </c>
      <c r="J3461" s="52">
        <v>7.6432599999999997</v>
      </c>
    </row>
    <row r="3462" spans="1:10" x14ac:dyDescent="0.15">
      <c r="A3462" s="1">
        <v>43160</v>
      </c>
      <c r="B3462" s="24" t="s">
        <v>73</v>
      </c>
      <c r="C3462" s="27">
        <v>0.46289351851851851</v>
      </c>
      <c r="D3462" s="25" t="s">
        <v>50</v>
      </c>
      <c r="E3462" s="25" t="s">
        <v>47</v>
      </c>
      <c r="F3462" s="52">
        <v>2</v>
      </c>
      <c r="G3462" s="52">
        <v>19070</v>
      </c>
      <c r="H3462" s="53">
        <f t="shared" si="108"/>
        <v>38140</v>
      </c>
      <c r="I3462" s="1">
        <f t="shared" si="109"/>
        <v>43160</v>
      </c>
      <c r="J3462" s="52">
        <v>7.6432599999999997</v>
      </c>
    </row>
    <row r="3463" spans="1:10" x14ac:dyDescent="0.15">
      <c r="A3463" s="1">
        <v>43160</v>
      </c>
      <c r="B3463" s="24" t="s">
        <v>73</v>
      </c>
      <c r="C3463" s="27">
        <v>0.46313657407407405</v>
      </c>
      <c r="D3463" s="25" t="s">
        <v>50</v>
      </c>
      <c r="E3463" s="25" t="s">
        <v>47</v>
      </c>
      <c r="F3463" s="52">
        <v>15</v>
      </c>
      <c r="G3463" s="52">
        <v>19070</v>
      </c>
      <c r="H3463" s="53">
        <f t="shared" si="108"/>
        <v>286050</v>
      </c>
      <c r="I3463" s="1">
        <f t="shared" si="109"/>
        <v>43160</v>
      </c>
      <c r="J3463" s="52">
        <v>57.324399999999997</v>
      </c>
    </row>
    <row r="3464" spans="1:10" x14ac:dyDescent="0.15">
      <c r="A3464" s="1">
        <v>43160</v>
      </c>
      <c r="B3464" s="24" t="s">
        <v>73</v>
      </c>
      <c r="C3464" s="27">
        <v>0.46313657407407405</v>
      </c>
      <c r="D3464" s="25" t="s">
        <v>50</v>
      </c>
      <c r="E3464" s="25" t="s">
        <v>47</v>
      </c>
      <c r="F3464" s="52">
        <v>2</v>
      </c>
      <c r="G3464" s="52">
        <v>19070</v>
      </c>
      <c r="H3464" s="53">
        <f t="shared" si="108"/>
        <v>38140</v>
      </c>
      <c r="I3464" s="1">
        <f t="shared" si="109"/>
        <v>43160</v>
      </c>
      <c r="J3464" s="52">
        <v>7.6432599999999997</v>
      </c>
    </row>
    <row r="3465" spans="1:10" x14ac:dyDescent="0.15">
      <c r="A3465" s="1">
        <v>43160</v>
      </c>
      <c r="B3465" s="24" t="s">
        <v>73</v>
      </c>
      <c r="C3465" s="27">
        <v>0.47238425925925925</v>
      </c>
      <c r="D3465" s="25" t="s">
        <v>50</v>
      </c>
      <c r="E3465" s="25" t="s">
        <v>47</v>
      </c>
      <c r="F3465" s="52">
        <v>1</v>
      </c>
      <c r="G3465" s="52">
        <v>19065</v>
      </c>
      <c r="H3465" s="53">
        <f t="shared" si="108"/>
        <v>19065</v>
      </c>
      <c r="I3465" s="1">
        <f t="shared" si="109"/>
        <v>43160</v>
      </c>
      <c r="J3465" s="52">
        <v>3.82063</v>
      </c>
    </row>
    <row r="3466" spans="1:10" x14ac:dyDescent="0.15">
      <c r="A3466" s="1">
        <v>43160</v>
      </c>
      <c r="B3466" s="24" t="s">
        <v>73</v>
      </c>
      <c r="C3466" s="27">
        <v>0.47238425925925925</v>
      </c>
      <c r="D3466" s="25" t="s">
        <v>50</v>
      </c>
      <c r="E3466" s="25" t="s">
        <v>47</v>
      </c>
      <c r="F3466" s="52">
        <v>5</v>
      </c>
      <c r="G3466" s="52">
        <v>19065</v>
      </c>
      <c r="H3466" s="53">
        <f t="shared" si="108"/>
        <v>95325</v>
      </c>
      <c r="I3466" s="1">
        <f t="shared" si="109"/>
        <v>43160</v>
      </c>
      <c r="J3466" s="52">
        <v>19.103100000000001</v>
      </c>
    </row>
    <row r="3467" spans="1:10" x14ac:dyDescent="0.15">
      <c r="A3467" s="1">
        <v>43160</v>
      </c>
      <c r="B3467" s="24" t="s">
        <v>73</v>
      </c>
      <c r="C3467" s="27">
        <v>0.47238425925925925</v>
      </c>
      <c r="D3467" s="25" t="s">
        <v>50</v>
      </c>
      <c r="E3467" s="25" t="s">
        <v>47</v>
      </c>
      <c r="F3467" s="52">
        <v>2</v>
      </c>
      <c r="G3467" s="52">
        <v>19065</v>
      </c>
      <c r="H3467" s="53">
        <f t="shared" si="108"/>
        <v>38130</v>
      </c>
      <c r="I3467" s="1">
        <f t="shared" si="109"/>
        <v>43160</v>
      </c>
      <c r="J3467" s="52">
        <v>7.6412500000000003</v>
      </c>
    </row>
    <row r="3468" spans="1:10" x14ac:dyDescent="0.15">
      <c r="A3468" s="1">
        <v>43160</v>
      </c>
      <c r="B3468" s="24" t="s">
        <v>73</v>
      </c>
      <c r="C3468" s="27">
        <v>0.47238425925925925</v>
      </c>
      <c r="D3468" s="25" t="s">
        <v>50</v>
      </c>
      <c r="E3468" s="25" t="s">
        <v>47</v>
      </c>
      <c r="F3468" s="52">
        <v>3</v>
      </c>
      <c r="G3468" s="52">
        <v>19065</v>
      </c>
      <c r="H3468" s="53">
        <f t="shared" si="108"/>
        <v>57195</v>
      </c>
      <c r="I3468" s="1">
        <f t="shared" si="109"/>
        <v>43160</v>
      </c>
      <c r="J3468" s="52">
        <v>11.4619</v>
      </c>
    </row>
    <row r="3469" spans="1:10" x14ac:dyDescent="0.15">
      <c r="A3469" s="1">
        <v>43160</v>
      </c>
      <c r="B3469" s="24" t="s">
        <v>73</v>
      </c>
      <c r="C3469" s="27">
        <v>0.47238425925925925</v>
      </c>
      <c r="D3469" s="25" t="s">
        <v>50</v>
      </c>
      <c r="E3469" s="25" t="s">
        <v>47</v>
      </c>
      <c r="F3469" s="52">
        <v>3</v>
      </c>
      <c r="G3469" s="52">
        <v>19065</v>
      </c>
      <c r="H3469" s="53">
        <f t="shared" si="108"/>
        <v>57195</v>
      </c>
      <c r="I3469" s="1">
        <f t="shared" si="109"/>
        <v>43160</v>
      </c>
      <c r="J3469" s="52">
        <v>11.4619</v>
      </c>
    </row>
    <row r="3470" spans="1:10" x14ac:dyDescent="0.15">
      <c r="A3470" s="1">
        <v>43160</v>
      </c>
      <c r="B3470" s="24" t="s">
        <v>73</v>
      </c>
      <c r="C3470" s="27">
        <v>0.47238425925925925</v>
      </c>
      <c r="D3470" s="25" t="s">
        <v>50</v>
      </c>
      <c r="E3470" s="25" t="s">
        <v>47</v>
      </c>
      <c r="F3470" s="52">
        <v>1</v>
      </c>
      <c r="G3470" s="52">
        <v>19065</v>
      </c>
      <c r="H3470" s="53">
        <f t="shared" si="108"/>
        <v>19065</v>
      </c>
      <c r="I3470" s="1">
        <f t="shared" si="109"/>
        <v>43160</v>
      </c>
      <c r="J3470" s="52">
        <v>3.82063</v>
      </c>
    </row>
    <row r="3471" spans="1:10" x14ac:dyDescent="0.15">
      <c r="A3471" s="1">
        <v>43160</v>
      </c>
      <c r="B3471" s="24" t="s">
        <v>73</v>
      </c>
      <c r="C3471" s="27">
        <v>0.47238425925925925</v>
      </c>
      <c r="D3471" s="25" t="s">
        <v>50</v>
      </c>
      <c r="E3471" s="25" t="s">
        <v>47</v>
      </c>
      <c r="F3471" s="52">
        <v>1</v>
      </c>
      <c r="G3471" s="52">
        <v>19065</v>
      </c>
      <c r="H3471" s="53">
        <f t="shared" si="108"/>
        <v>19065</v>
      </c>
      <c r="I3471" s="1">
        <f t="shared" si="109"/>
        <v>43160</v>
      </c>
      <c r="J3471" s="52">
        <v>3.82063</v>
      </c>
    </row>
    <row r="3472" spans="1:10" x14ac:dyDescent="0.15">
      <c r="A3472" s="1">
        <v>43160</v>
      </c>
      <c r="B3472" s="24" t="s">
        <v>73</v>
      </c>
      <c r="C3472" s="27">
        <v>0.47238425925925925</v>
      </c>
      <c r="D3472" s="25" t="s">
        <v>50</v>
      </c>
      <c r="E3472" s="25" t="s">
        <v>47</v>
      </c>
      <c r="F3472" s="52">
        <v>1</v>
      </c>
      <c r="G3472" s="52">
        <v>19065</v>
      </c>
      <c r="H3472" s="53">
        <f t="shared" si="108"/>
        <v>19065</v>
      </c>
      <c r="I3472" s="1">
        <f t="shared" si="109"/>
        <v>43160</v>
      </c>
      <c r="J3472" s="52">
        <v>3.82063</v>
      </c>
    </row>
    <row r="3473" spans="1:10" x14ac:dyDescent="0.15">
      <c r="A3473" s="1">
        <v>43160</v>
      </c>
      <c r="B3473" s="24" t="s">
        <v>73</v>
      </c>
      <c r="C3473" s="27">
        <v>0.47238425925925925</v>
      </c>
      <c r="D3473" s="25" t="s">
        <v>50</v>
      </c>
      <c r="E3473" s="25" t="s">
        <v>47</v>
      </c>
      <c r="F3473" s="52">
        <v>1</v>
      </c>
      <c r="G3473" s="52">
        <v>19065</v>
      </c>
      <c r="H3473" s="53">
        <f t="shared" si="108"/>
        <v>19065</v>
      </c>
      <c r="I3473" s="1">
        <f t="shared" si="109"/>
        <v>43160</v>
      </c>
      <c r="J3473" s="52">
        <v>3.82063</v>
      </c>
    </row>
    <row r="3474" spans="1:10" x14ac:dyDescent="0.15">
      <c r="A3474" s="1">
        <v>43160</v>
      </c>
      <c r="B3474" s="24" t="s">
        <v>73</v>
      </c>
      <c r="C3474" s="27">
        <v>0.47238425925925925</v>
      </c>
      <c r="D3474" s="25" t="s">
        <v>50</v>
      </c>
      <c r="E3474" s="25" t="s">
        <v>47</v>
      </c>
      <c r="F3474" s="52">
        <v>1</v>
      </c>
      <c r="G3474" s="52">
        <v>19065</v>
      </c>
      <c r="H3474" s="53">
        <f t="shared" si="108"/>
        <v>19065</v>
      </c>
      <c r="I3474" s="1">
        <f t="shared" si="109"/>
        <v>43160</v>
      </c>
      <c r="J3474" s="52">
        <v>3.82063</v>
      </c>
    </row>
    <row r="3475" spans="1:10" x14ac:dyDescent="0.15">
      <c r="A3475" s="1">
        <v>43160</v>
      </c>
      <c r="B3475" s="24" t="s">
        <v>73</v>
      </c>
      <c r="C3475" s="27">
        <v>0.47238425925925925</v>
      </c>
      <c r="D3475" s="25" t="s">
        <v>50</v>
      </c>
      <c r="E3475" s="25" t="s">
        <v>47</v>
      </c>
      <c r="F3475" s="52">
        <v>1</v>
      </c>
      <c r="G3475" s="52">
        <v>19070</v>
      </c>
      <c r="H3475" s="53">
        <f t="shared" si="108"/>
        <v>19070</v>
      </c>
      <c r="I3475" s="1">
        <f t="shared" si="109"/>
        <v>43160</v>
      </c>
      <c r="J3475" s="52">
        <v>3.8216299999999999</v>
      </c>
    </row>
    <row r="3476" spans="1:10" x14ac:dyDescent="0.15">
      <c r="A3476" s="1">
        <v>43160</v>
      </c>
      <c r="B3476" s="24" t="s">
        <v>73</v>
      </c>
      <c r="C3476" s="27">
        <v>0.47238425925925925</v>
      </c>
      <c r="D3476" s="25" t="s">
        <v>50</v>
      </c>
      <c r="E3476" s="25" t="s">
        <v>47</v>
      </c>
      <c r="F3476" s="52">
        <v>1</v>
      </c>
      <c r="G3476" s="52">
        <v>19070</v>
      </c>
      <c r="H3476" s="53">
        <f t="shared" si="108"/>
        <v>19070</v>
      </c>
      <c r="I3476" s="1">
        <f t="shared" si="109"/>
        <v>43160</v>
      </c>
      <c r="J3476" s="52">
        <v>3.8216299999999999</v>
      </c>
    </row>
    <row r="3477" spans="1:10" x14ac:dyDescent="0.15">
      <c r="A3477" s="1">
        <v>43160</v>
      </c>
      <c r="B3477" s="24" t="s">
        <v>73</v>
      </c>
      <c r="C3477" s="27">
        <v>0.47238425925925925</v>
      </c>
      <c r="D3477" s="25" t="s">
        <v>50</v>
      </c>
      <c r="E3477" s="25" t="s">
        <v>47</v>
      </c>
      <c r="F3477" s="52">
        <v>1</v>
      </c>
      <c r="G3477" s="52">
        <v>19070</v>
      </c>
      <c r="H3477" s="53">
        <f t="shared" si="108"/>
        <v>19070</v>
      </c>
      <c r="I3477" s="1">
        <f t="shared" si="109"/>
        <v>43160</v>
      </c>
      <c r="J3477" s="52">
        <v>3.8216299999999999</v>
      </c>
    </row>
    <row r="3478" spans="1:10" x14ac:dyDescent="0.15">
      <c r="A3478" s="1">
        <v>43160</v>
      </c>
      <c r="B3478" s="24" t="s">
        <v>73</v>
      </c>
      <c r="C3478" s="27">
        <v>0.47238425925925925</v>
      </c>
      <c r="D3478" s="25" t="s">
        <v>50</v>
      </c>
      <c r="E3478" s="25" t="s">
        <v>47</v>
      </c>
      <c r="F3478" s="52">
        <v>1</v>
      </c>
      <c r="G3478" s="52">
        <v>19070</v>
      </c>
      <c r="H3478" s="53">
        <f t="shared" si="108"/>
        <v>19070</v>
      </c>
      <c r="I3478" s="1">
        <f t="shared" si="109"/>
        <v>43160</v>
      </c>
      <c r="J3478" s="52">
        <v>3.8216299999999999</v>
      </c>
    </row>
    <row r="3479" spans="1:10" x14ac:dyDescent="0.15">
      <c r="A3479" s="1">
        <v>43160</v>
      </c>
      <c r="B3479" s="24" t="s">
        <v>73</v>
      </c>
      <c r="C3479" s="27">
        <v>0.47238425925925925</v>
      </c>
      <c r="D3479" s="25" t="s">
        <v>50</v>
      </c>
      <c r="E3479" s="25" t="s">
        <v>47</v>
      </c>
      <c r="F3479" s="52">
        <v>1</v>
      </c>
      <c r="G3479" s="52">
        <v>19070</v>
      </c>
      <c r="H3479" s="53">
        <f t="shared" si="108"/>
        <v>19070</v>
      </c>
      <c r="I3479" s="1">
        <f t="shared" si="109"/>
        <v>43160</v>
      </c>
      <c r="J3479" s="52">
        <v>3.8216299999999999</v>
      </c>
    </row>
    <row r="3480" spans="1:10" x14ac:dyDescent="0.15">
      <c r="A3480" s="1">
        <v>43160</v>
      </c>
      <c r="B3480" s="24" t="s">
        <v>73</v>
      </c>
      <c r="C3480" s="27">
        <v>0.47238425925925925</v>
      </c>
      <c r="D3480" s="25" t="s">
        <v>50</v>
      </c>
      <c r="E3480" s="25" t="s">
        <v>47</v>
      </c>
      <c r="F3480" s="52">
        <v>1</v>
      </c>
      <c r="G3480" s="52">
        <v>19070</v>
      </c>
      <c r="H3480" s="53">
        <f t="shared" si="108"/>
        <v>19070</v>
      </c>
      <c r="I3480" s="1">
        <f t="shared" si="109"/>
        <v>43160</v>
      </c>
      <c r="J3480" s="52">
        <v>3.8216299999999999</v>
      </c>
    </row>
    <row r="3481" spans="1:10" x14ac:dyDescent="0.15">
      <c r="A3481" s="1">
        <v>43160</v>
      </c>
      <c r="B3481" s="24" t="s">
        <v>73</v>
      </c>
      <c r="C3481" s="27">
        <v>0.47238425925925925</v>
      </c>
      <c r="D3481" s="25" t="s">
        <v>50</v>
      </c>
      <c r="E3481" s="25" t="s">
        <v>47</v>
      </c>
      <c r="F3481" s="52">
        <v>1</v>
      </c>
      <c r="G3481" s="52">
        <v>19070</v>
      </c>
      <c r="H3481" s="53">
        <f t="shared" si="108"/>
        <v>19070</v>
      </c>
      <c r="I3481" s="1">
        <f t="shared" si="109"/>
        <v>43160</v>
      </c>
      <c r="J3481" s="52">
        <v>3.8216299999999999</v>
      </c>
    </row>
    <row r="3482" spans="1:10" x14ac:dyDescent="0.15">
      <c r="A3482" s="1">
        <v>43160</v>
      </c>
      <c r="B3482" s="24" t="s">
        <v>73</v>
      </c>
      <c r="C3482" s="27">
        <v>0.47238425925925925</v>
      </c>
      <c r="D3482" s="25" t="s">
        <v>50</v>
      </c>
      <c r="E3482" s="25" t="s">
        <v>47</v>
      </c>
      <c r="F3482" s="52">
        <v>3</v>
      </c>
      <c r="G3482" s="52">
        <v>19070</v>
      </c>
      <c r="H3482" s="53">
        <f t="shared" si="108"/>
        <v>57210</v>
      </c>
      <c r="I3482" s="1">
        <f t="shared" si="109"/>
        <v>43160</v>
      </c>
      <c r="J3482" s="52">
        <v>11.4649</v>
      </c>
    </row>
    <row r="3483" spans="1:10" x14ac:dyDescent="0.15">
      <c r="A3483" s="1">
        <v>43160</v>
      </c>
      <c r="B3483" s="24" t="s">
        <v>73</v>
      </c>
      <c r="C3483" s="27">
        <v>0.47238425925925925</v>
      </c>
      <c r="D3483" s="25" t="s">
        <v>50</v>
      </c>
      <c r="E3483" s="25" t="s">
        <v>47</v>
      </c>
      <c r="F3483" s="52">
        <v>1</v>
      </c>
      <c r="G3483" s="52">
        <v>19070</v>
      </c>
      <c r="H3483" s="53">
        <f t="shared" si="108"/>
        <v>19070</v>
      </c>
      <c r="I3483" s="1">
        <f t="shared" si="109"/>
        <v>43160</v>
      </c>
      <c r="J3483" s="52">
        <v>3.8216299999999999</v>
      </c>
    </row>
    <row r="3484" spans="1:10" x14ac:dyDescent="0.15">
      <c r="A3484" s="1">
        <v>43160</v>
      </c>
      <c r="B3484" s="24" t="s">
        <v>73</v>
      </c>
      <c r="C3484" s="27">
        <v>0.47238425925925925</v>
      </c>
      <c r="D3484" s="25" t="s">
        <v>50</v>
      </c>
      <c r="E3484" s="25" t="s">
        <v>47</v>
      </c>
      <c r="F3484" s="52">
        <v>2</v>
      </c>
      <c r="G3484" s="52">
        <v>19070</v>
      </c>
      <c r="H3484" s="53">
        <f t="shared" si="108"/>
        <v>38140</v>
      </c>
      <c r="I3484" s="1">
        <f t="shared" si="109"/>
        <v>43160</v>
      </c>
      <c r="J3484" s="52">
        <v>7.6432599999999997</v>
      </c>
    </row>
    <row r="3485" spans="1:10" x14ac:dyDescent="0.15">
      <c r="A3485" s="1">
        <v>43160</v>
      </c>
      <c r="B3485" s="24" t="s">
        <v>73</v>
      </c>
      <c r="C3485" s="27">
        <v>0.47238425925925925</v>
      </c>
      <c r="D3485" s="25" t="s">
        <v>50</v>
      </c>
      <c r="E3485" s="25" t="s">
        <v>47</v>
      </c>
      <c r="F3485" s="52">
        <v>1</v>
      </c>
      <c r="G3485" s="52">
        <v>19070</v>
      </c>
      <c r="H3485" s="53">
        <f t="shared" si="108"/>
        <v>19070</v>
      </c>
      <c r="I3485" s="1">
        <f t="shared" si="109"/>
        <v>43160</v>
      </c>
      <c r="J3485" s="52">
        <v>3.8216299999999999</v>
      </c>
    </row>
    <row r="3486" spans="1:10" x14ac:dyDescent="0.15">
      <c r="A3486" s="1">
        <v>43160</v>
      </c>
      <c r="B3486" s="24" t="s">
        <v>73</v>
      </c>
      <c r="C3486" s="27">
        <v>0.47238425925925925</v>
      </c>
      <c r="D3486" s="25" t="s">
        <v>50</v>
      </c>
      <c r="E3486" s="25" t="s">
        <v>47</v>
      </c>
      <c r="F3486" s="52">
        <v>1</v>
      </c>
      <c r="G3486" s="52">
        <v>19070</v>
      </c>
      <c r="H3486" s="53">
        <f t="shared" si="108"/>
        <v>19070</v>
      </c>
      <c r="I3486" s="1">
        <f t="shared" si="109"/>
        <v>43160</v>
      </c>
      <c r="J3486" s="52">
        <v>3.8216299999999999</v>
      </c>
    </row>
    <row r="3487" spans="1:10" x14ac:dyDescent="0.15">
      <c r="A3487" s="1">
        <v>43160</v>
      </c>
      <c r="B3487" s="24" t="s">
        <v>73</v>
      </c>
      <c r="C3487" s="27">
        <v>0.47239583333333335</v>
      </c>
      <c r="D3487" s="25" t="s">
        <v>50</v>
      </c>
      <c r="E3487" s="25" t="s">
        <v>47</v>
      </c>
      <c r="F3487" s="52">
        <v>15</v>
      </c>
      <c r="G3487" s="52">
        <v>19070</v>
      </c>
      <c r="H3487" s="53">
        <f t="shared" si="108"/>
        <v>286050</v>
      </c>
      <c r="I3487" s="1">
        <f t="shared" si="109"/>
        <v>43160</v>
      </c>
      <c r="J3487" s="52">
        <v>57.324399999999997</v>
      </c>
    </row>
    <row r="3488" spans="1:10" x14ac:dyDescent="0.15">
      <c r="A3488" s="1">
        <v>43160</v>
      </c>
      <c r="B3488" s="24" t="s">
        <v>73</v>
      </c>
      <c r="C3488" s="27">
        <v>0.47239583333333335</v>
      </c>
      <c r="D3488" s="25" t="s">
        <v>50</v>
      </c>
      <c r="E3488" s="25" t="s">
        <v>47</v>
      </c>
      <c r="F3488" s="52">
        <v>1</v>
      </c>
      <c r="G3488" s="52">
        <v>19070</v>
      </c>
      <c r="H3488" s="53">
        <f t="shared" si="108"/>
        <v>19070</v>
      </c>
      <c r="I3488" s="1">
        <f t="shared" si="109"/>
        <v>43160</v>
      </c>
      <c r="J3488" s="52">
        <v>3.8216299999999999</v>
      </c>
    </row>
    <row r="3489" spans="1:10" x14ac:dyDescent="0.15">
      <c r="A3489" s="1">
        <v>43160</v>
      </c>
      <c r="B3489" s="24" t="s">
        <v>73</v>
      </c>
      <c r="C3489" s="27">
        <v>0.59422453703703704</v>
      </c>
      <c r="D3489" s="25" t="s">
        <v>50</v>
      </c>
      <c r="E3489" s="25" t="s">
        <v>47</v>
      </c>
      <c r="F3489" s="52">
        <v>1</v>
      </c>
      <c r="G3489" s="52">
        <v>19050</v>
      </c>
      <c r="H3489" s="53">
        <f t="shared" si="108"/>
        <v>19050</v>
      </c>
      <c r="I3489" s="1">
        <f t="shared" si="109"/>
        <v>43160</v>
      </c>
      <c r="J3489" s="52">
        <v>3.8176199999999998</v>
      </c>
    </row>
    <row r="3490" spans="1:10" x14ac:dyDescent="0.15">
      <c r="A3490" s="1">
        <v>43160</v>
      </c>
      <c r="B3490" s="24" t="s">
        <v>73</v>
      </c>
      <c r="C3490" s="27">
        <v>0.59422453703703704</v>
      </c>
      <c r="D3490" s="25" t="s">
        <v>50</v>
      </c>
      <c r="E3490" s="25" t="s">
        <v>47</v>
      </c>
      <c r="F3490" s="52">
        <v>1</v>
      </c>
      <c r="G3490" s="52">
        <v>19050</v>
      </c>
      <c r="H3490" s="53">
        <f t="shared" si="108"/>
        <v>19050</v>
      </c>
      <c r="I3490" s="1">
        <f t="shared" si="109"/>
        <v>43160</v>
      </c>
      <c r="J3490" s="52">
        <v>3.8176199999999998</v>
      </c>
    </row>
    <row r="3491" spans="1:10" x14ac:dyDescent="0.15">
      <c r="A3491" s="1">
        <v>43160</v>
      </c>
      <c r="B3491" s="24" t="s">
        <v>73</v>
      </c>
      <c r="C3491" s="27">
        <v>0.59422453703703704</v>
      </c>
      <c r="D3491" s="25" t="s">
        <v>50</v>
      </c>
      <c r="E3491" s="25" t="s">
        <v>47</v>
      </c>
      <c r="F3491" s="52">
        <v>1</v>
      </c>
      <c r="G3491" s="52">
        <v>19050</v>
      </c>
      <c r="H3491" s="53">
        <f t="shared" si="108"/>
        <v>19050</v>
      </c>
      <c r="I3491" s="1">
        <f t="shared" si="109"/>
        <v>43160</v>
      </c>
      <c r="J3491" s="52">
        <v>3.8176199999999998</v>
      </c>
    </row>
    <row r="3492" spans="1:10" x14ac:dyDescent="0.15">
      <c r="A3492" s="1">
        <v>43160</v>
      </c>
      <c r="B3492" s="24" t="s">
        <v>73</v>
      </c>
      <c r="C3492" s="27">
        <v>0.59422453703703704</v>
      </c>
      <c r="D3492" s="25" t="s">
        <v>50</v>
      </c>
      <c r="E3492" s="25" t="s">
        <v>47</v>
      </c>
      <c r="F3492" s="52">
        <v>1</v>
      </c>
      <c r="G3492" s="52">
        <v>19050</v>
      </c>
      <c r="H3492" s="53">
        <f t="shared" si="108"/>
        <v>19050</v>
      </c>
      <c r="I3492" s="1">
        <f t="shared" si="109"/>
        <v>43160</v>
      </c>
      <c r="J3492" s="52">
        <v>3.8176199999999998</v>
      </c>
    </row>
    <row r="3493" spans="1:10" x14ac:dyDescent="0.15">
      <c r="A3493" s="1">
        <v>43160</v>
      </c>
      <c r="B3493" s="24" t="s">
        <v>73</v>
      </c>
      <c r="C3493" s="27">
        <v>0.59422453703703704</v>
      </c>
      <c r="D3493" s="25" t="s">
        <v>50</v>
      </c>
      <c r="E3493" s="25" t="s">
        <v>47</v>
      </c>
      <c r="F3493" s="52">
        <v>1</v>
      </c>
      <c r="G3493" s="52">
        <v>19050</v>
      </c>
      <c r="H3493" s="53">
        <f t="shared" si="108"/>
        <v>19050</v>
      </c>
      <c r="I3493" s="1">
        <f t="shared" si="109"/>
        <v>43160</v>
      </c>
      <c r="J3493" s="52">
        <v>3.8176199999999998</v>
      </c>
    </row>
    <row r="3494" spans="1:10" x14ac:dyDescent="0.15">
      <c r="A3494" s="1">
        <v>43160</v>
      </c>
      <c r="B3494" s="24" t="s">
        <v>73</v>
      </c>
      <c r="C3494" s="27">
        <v>0.59438657407407403</v>
      </c>
      <c r="D3494" s="25" t="s">
        <v>50</v>
      </c>
      <c r="E3494" s="25" t="s">
        <v>47</v>
      </c>
      <c r="F3494" s="52">
        <v>1</v>
      </c>
      <c r="G3494" s="52">
        <v>19050</v>
      </c>
      <c r="H3494" s="53">
        <f t="shared" si="108"/>
        <v>19050</v>
      </c>
      <c r="I3494" s="1">
        <f t="shared" si="109"/>
        <v>43160</v>
      </c>
      <c r="J3494" s="52">
        <v>3.8176199999999998</v>
      </c>
    </row>
    <row r="3495" spans="1:10" x14ac:dyDescent="0.15">
      <c r="A3495" s="1">
        <v>43160</v>
      </c>
      <c r="B3495" s="24" t="s">
        <v>73</v>
      </c>
      <c r="C3495" s="27">
        <v>0.59438657407407403</v>
      </c>
      <c r="D3495" s="25" t="s">
        <v>50</v>
      </c>
      <c r="E3495" s="25" t="s">
        <v>47</v>
      </c>
      <c r="F3495" s="52">
        <v>1</v>
      </c>
      <c r="G3495" s="52">
        <v>19050</v>
      </c>
      <c r="H3495" s="53">
        <f t="shared" si="108"/>
        <v>19050</v>
      </c>
      <c r="I3495" s="1">
        <f t="shared" si="109"/>
        <v>43160</v>
      </c>
      <c r="J3495" s="52">
        <v>3.8176199999999998</v>
      </c>
    </row>
    <row r="3496" spans="1:10" x14ac:dyDescent="0.15">
      <c r="A3496" s="1">
        <v>43160</v>
      </c>
      <c r="B3496" s="24" t="s">
        <v>73</v>
      </c>
      <c r="C3496" s="27">
        <v>0.59438657407407403</v>
      </c>
      <c r="D3496" s="25" t="s">
        <v>50</v>
      </c>
      <c r="E3496" s="25" t="s">
        <v>47</v>
      </c>
      <c r="F3496" s="52">
        <v>1</v>
      </c>
      <c r="G3496" s="52">
        <v>19050</v>
      </c>
      <c r="H3496" s="53">
        <f t="shared" si="108"/>
        <v>19050</v>
      </c>
      <c r="I3496" s="1">
        <f t="shared" si="109"/>
        <v>43160</v>
      </c>
      <c r="J3496" s="52">
        <v>3.8176199999999998</v>
      </c>
    </row>
    <row r="3497" spans="1:10" x14ac:dyDescent="0.15">
      <c r="A3497" s="1">
        <v>43160</v>
      </c>
      <c r="B3497" s="24" t="s">
        <v>73</v>
      </c>
      <c r="C3497" s="27">
        <v>0.59438657407407403</v>
      </c>
      <c r="D3497" s="25" t="s">
        <v>50</v>
      </c>
      <c r="E3497" s="25" t="s">
        <v>47</v>
      </c>
      <c r="F3497" s="52">
        <v>2</v>
      </c>
      <c r="G3497" s="52">
        <v>19050</v>
      </c>
      <c r="H3497" s="53">
        <f t="shared" si="108"/>
        <v>38100</v>
      </c>
      <c r="I3497" s="1">
        <f t="shared" si="109"/>
        <v>43160</v>
      </c>
      <c r="J3497" s="52">
        <v>7.6352399999999996</v>
      </c>
    </row>
    <row r="3498" spans="1:10" x14ac:dyDescent="0.15">
      <c r="A3498" s="1">
        <v>43160</v>
      </c>
      <c r="B3498" s="24" t="s">
        <v>73</v>
      </c>
      <c r="C3498" s="27">
        <v>0.59438657407407403</v>
      </c>
      <c r="D3498" s="25" t="s">
        <v>50</v>
      </c>
      <c r="E3498" s="25" t="s">
        <v>47</v>
      </c>
      <c r="F3498" s="52">
        <v>1</v>
      </c>
      <c r="G3498" s="52">
        <v>19050</v>
      </c>
      <c r="H3498" s="53">
        <f t="shared" si="108"/>
        <v>19050</v>
      </c>
      <c r="I3498" s="1">
        <f t="shared" si="109"/>
        <v>43160</v>
      </c>
      <c r="J3498" s="52">
        <v>3.8176199999999998</v>
      </c>
    </row>
    <row r="3499" spans="1:10" x14ac:dyDescent="0.15">
      <c r="A3499" s="1">
        <v>43160</v>
      </c>
      <c r="B3499" s="24" t="s">
        <v>73</v>
      </c>
      <c r="C3499" s="27">
        <v>0.59438657407407403</v>
      </c>
      <c r="D3499" s="25" t="s">
        <v>50</v>
      </c>
      <c r="E3499" s="25" t="s">
        <v>47</v>
      </c>
      <c r="F3499" s="52">
        <v>1</v>
      </c>
      <c r="G3499" s="52">
        <v>19050</v>
      </c>
      <c r="H3499" s="53">
        <f t="shared" si="108"/>
        <v>19050</v>
      </c>
      <c r="I3499" s="1">
        <f t="shared" si="109"/>
        <v>43160</v>
      </c>
      <c r="J3499" s="52">
        <v>3.8176199999999998</v>
      </c>
    </row>
    <row r="3500" spans="1:10" x14ac:dyDescent="0.15">
      <c r="A3500" s="1">
        <v>43160</v>
      </c>
      <c r="B3500" s="24" t="s">
        <v>73</v>
      </c>
      <c r="C3500" s="27">
        <v>0.59438657407407403</v>
      </c>
      <c r="D3500" s="25" t="s">
        <v>50</v>
      </c>
      <c r="E3500" s="25" t="s">
        <v>47</v>
      </c>
      <c r="F3500" s="52">
        <v>1</v>
      </c>
      <c r="G3500" s="52">
        <v>19050</v>
      </c>
      <c r="H3500" s="53">
        <f t="shared" si="108"/>
        <v>19050</v>
      </c>
      <c r="I3500" s="1">
        <f t="shared" si="109"/>
        <v>43160</v>
      </c>
      <c r="J3500" s="52">
        <v>3.8176199999999998</v>
      </c>
    </row>
    <row r="3501" spans="1:10" x14ac:dyDescent="0.15">
      <c r="A3501" s="1">
        <v>43160</v>
      </c>
      <c r="B3501" s="24" t="s">
        <v>73</v>
      </c>
      <c r="C3501" s="27">
        <v>0.59438657407407403</v>
      </c>
      <c r="D3501" s="25" t="s">
        <v>50</v>
      </c>
      <c r="E3501" s="25" t="s">
        <v>47</v>
      </c>
      <c r="F3501" s="52">
        <v>1</v>
      </c>
      <c r="G3501" s="52">
        <v>19050</v>
      </c>
      <c r="H3501" s="53">
        <f t="shared" si="108"/>
        <v>19050</v>
      </c>
      <c r="I3501" s="1">
        <f t="shared" si="109"/>
        <v>43160</v>
      </c>
      <c r="J3501" s="52">
        <v>3.8176199999999998</v>
      </c>
    </row>
    <row r="3502" spans="1:10" x14ac:dyDescent="0.15">
      <c r="A3502" s="1">
        <v>43160</v>
      </c>
      <c r="B3502" s="24" t="s">
        <v>73</v>
      </c>
      <c r="C3502" s="27">
        <v>0.59438657407407403</v>
      </c>
      <c r="D3502" s="25" t="s">
        <v>50</v>
      </c>
      <c r="E3502" s="25" t="s">
        <v>47</v>
      </c>
      <c r="F3502" s="52">
        <v>1</v>
      </c>
      <c r="G3502" s="52">
        <v>19050</v>
      </c>
      <c r="H3502" s="53">
        <f t="shared" si="108"/>
        <v>19050</v>
      </c>
      <c r="I3502" s="1">
        <f t="shared" si="109"/>
        <v>43160</v>
      </c>
      <c r="J3502" s="52">
        <v>3.8176199999999998</v>
      </c>
    </row>
    <row r="3503" spans="1:10" x14ac:dyDescent="0.15">
      <c r="A3503" s="1">
        <v>43160</v>
      </c>
      <c r="B3503" s="24" t="s">
        <v>73</v>
      </c>
      <c r="C3503" s="27">
        <v>0.59438657407407403</v>
      </c>
      <c r="D3503" s="25" t="s">
        <v>50</v>
      </c>
      <c r="E3503" s="25" t="s">
        <v>47</v>
      </c>
      <c r="F3503" s="52">
        <v>1</v>
      </c>
      <c r="G3503" s="52">
        <v>19050</v>
      </c>
      <c r="H3503" s="53">
        <f t="shared" si="108"/>
        <v>19050</v>
      </c>
      <c r="I3503" s="1">
        <f t="shared" si="109"/>
        <v>43160</v>
      </c>
      <c r="J3503" s="52">
        <v>3.8176199999999998</v>
      </c>
    </row>
    <row r="3504" spans="1:10" x14ac:dyDescent="0.15">
      <c r="A3504" s="1">
        <v>43160</v>
      </c>
      <c r="B3504" s="24" t="s">
        <v>73</v>
      </c>
      <c r="C3504" s="27">
        <v>0.59438657407407403</v>
      </c>
      <c r="D3504" s="25" t="s">
        <v>50</v>
      </c>
      <c r="E3504" s="25" t="s">
        <v>47</v>
      </c>
      <c r="F3504" s="52">
        <v>1</v>
      </c>
      <c r="G3504" s="52">
        <v>19050</v>
      </c>
      <c r="H3504" s="53">
        <f t="shared" si="108"/>
        <v>19050</v>
      </c>
      <c r="I3504" s="1">
        <f t="shared" si="109"/>
        <v>43160</v>
      </c>
      <c r="J3504" s="52">
        <v>3.8176199999999998</v>
      </c>
    </row>
    <row r="3505" spans="1:10" x14ac:dyDescent="0.15">
      <c r="A3505" s="1">
        <v>43160</v>
      </c>
      <c r="B3505" s="24" t="s">
        <v>73</v>
      </c>
      <c r="C3505" s="27">
        <v>0.59438657407407403</v>
      </c>
      <c r="D3505" s="25" t="s">
        <v>50</v>
      </c>
      <c r="E3505" s="25" t="s">
        <v>47</v>
      </c>
      <c r="F3505" s="52">
        <v>1</v>
      </c>
      <c r="G3505" s="52">
        <v>19050</v>
      </c>
      <c r="H3505" s="53">
        <f t="shared" si="108"/>
        <v>19050</v>
      </c>
      <c r="I3505" s="1">
        <f t="shared" si="109"/>
        <v>43160</v>
      </c>
      <c r="J3505" s="52">
        <v>3.8176199999999998</v>
      </c>
    </row>
    <row r="3506" spans="1:10" x14ac:dyDescent="0.15">
      <c r="A3506" s="1">
        <v>43160</v>
      </c>
      <c r="B3506" s="24" t="s">
        <v>73</v>
      </c>
      <c r="C3506" s="27">
        <v>0.59438657407407403</v>
      </c>
      <c r="D3506" s="25" t="s">
        <v>50</v>
      </c>
      <c r="E3506" s="25" t="s">
        <v>47</v>
      </c>
      <c r="F3506" s="52">
        <v>1</v>
      </c>
      <c r="G3506" s="52">
        <v>19050</v>
      </c>
      <c r="H3506" s="53">
        <f t="shared" si="108"/>
        <v>19050</v>
      </c>
      <c r="I3506" s="1">
        <f t="shared" si="109"/>
        <v>43160</v>
      </c>
      <c r="J3506" s="52">
        <v>3.8176199999999998</v>
      </c>
    </row>
    <row r="3507" spans="1:10" x14ac:dyDescent="0.15">
      <c r="A3507" s="1">
        <v>43160</v>
      </c>
      <c r="B3507" s="24" t="s">
        <v>73</v>
      </c>
      <c r="C3507" s="27">
        <v>0.59516203703703707</v>
      </c>
      <c r="D3507" s="25" t="s">
        <v>50</v>
      </c>
      <c r="E3507" s="25" t="s">
        <v>47</v>
      </c>
      <c r="F3507" s="52">
        <v>18</v>
      </c>
      <c r="G3507" s="52">
        <v>19050</v>
      </c>
      <c r="H3507" s="53">
        <f t="shared" si="108"/>
        <v>342900</v>
      </c>
      <c r="I3507" s="1">
        <f t="shared" si="109"/>
        <v>43160</v>
      </c>
      <c r="J3507" s="52">
        <v>68.717200000000005</v>
      </c>
    </row>
    <row r="3508" spans="1:10" x14ac:dyDescent="0.15">
      <c r="A3508" s="1">
        <v>43160</v>
      </c>
      <c r="B3508" s="24" t="s">
        <v>73</v>
      </c>
      <c r="C3508" s="27">
        <v>0.59516203703703707</v>
      </c>
      <c r="D3508" s="25" t="s">
        <v>50</v>
      </c>
      <c r="E3508" s="25" t="s">
        <v>47</v>
      </c>
      <c r="F3508" s="52">
        <v>8</v>
      </c>
      <c r="G3508" s="52">
        <v>19050</v>
      </c>
      <c r="H3508" s="53">
        <f t="shared" si="108"/>
        <v>152400</v>
      </c>
      <c r="I3508" s="1">
        <f t="shared" si="109"/>
        <v>43160</v>
      </c>
      <c r="J3508" s="52">
        <v>30.541</v>
      </c>
    </row>
    <row r="3509" spans="1:10" x14ac:dyDescent="0.15">
      <c r="A3509" s="1">
        <v>43160</v>
      </c>
      <c r="B3509" s="24" t="s">
        <v>73</v>
      </c>
      <c r="C3509" s="27">
        <v>0.59518518518518515</v>
      </c>
      <c r="D3509" s="25" t="s">
        <v>50</v>
      </c>
      <c r="E3509" s="25" t="s">
        <v>47</v>
      </c>
      <c r="F3509" s="52">
        <v>2</v>
      </c>
      <c r="G3509" s="52">
        <v>19050</v>
      </c>
      <c r="H3509" s="53">
        <f t="shared" si="108"/>
        <v>38100</v>
      </c>
      <c r="I3509" s="1">
        <f t="shared" si="109"/>
        <v>43160</v>
      </c>
      <c r="J3509" s="52">
        <v>7.6352399999999996</v>
      </c>
    </row>
    <row r="3510" spans="1:10" x14ac:dyDescent="0.15">
      <c r="A3510" s="1">
        <v>43160</v>
      </c>
      <c r="B3510" s="24" t="s">
        <v>73</v>
      </c>
      <c r="C3510" s="27">
        <v>0.59518518518518515</v>
      </c>
      <c r="D3510" s="25" t="s">
        <v>50</v>
      </c>
      <c r="E3510" s="25" t="s">
        <v>47</v>
      </c>
      <c r="F3510" s="52">
        <v>2</v>
      </c>
      <c r="G3510" s="52">
        <v>19050</v>
      </c>
      <c r="H3510" s="53">
        <f t="shared" si="108"/>
        <v>38100</v>
      </c>
      <c r="I3510" s="1">
        <f t="shared" si="109"/>
        <v>43160</v>
      </c>
      <c r="J3510" s="52">
        <v>7.6352399999999996</v>
      </c>
    </row>
    <row r="3511" spans="1:10" x14ac:dyDescent="0.15">
      <c r="A3511" s="1">
        <v>43160</v>
      </c>
      <c r="B3511" s="24" t="s">
        <v>73</v>
      </c>
      <c r="C3511" s="27">
        <v>0.59518518518518515</v>
      </c>
      <c r="D3511" s="25" t="s">
        <v>50</v>
      </c>
      <c r="E3511" s="25" t="s">
        <v>47</v>
      </c>
      <c r="F3511" s="52">
        <v>1</v>
      </c>
      <c r="G3511" s="52">
        <v>19050</v>
      </c>
      <c r="H3511" s="53">
        <f t="shared" si="108"/>
        <v>19050</v>
      </c>
      <c r="I3511" s="1">
        <f t="shared" si="109"/>
        <v>43160</v>
      </c>
      <c r="J3511" s="52">
        <v>3.8176199999999998</v>
      </c>
    </row>
    <row r="3512" spans="1:10" x14ac:dyDescent="0.15">
      <c r="A3512" s="1">
        <v>43160</v>
      </c>
      <c r="B3512" s="24" t="s">
        <v>71</v>
      </c>
      <c r="C3512" s="27">
        <v>0.62210648148148151</v>
      </c>
      <c r="D3512" s="25" t="s">
        <v>50</v>
      </c>
      <c r="E3512" s="25" t="s">
        <v>47</v>
      </c>
      <c r="F3512" s="52">
        <v>3</v>
      </c>
      <c r="G3512" s="52">
        <v>5794</v>
      </c>
      <c r="H3512" s="53">
        <f t="shared" si="108"/>
        <v>17382</v>
      </c>
      <c r="I3512" s="1">
        <f t="shared" si="109"/>
        <v>43160</v>
      </c>
      <c r="J3512" s="52">
        <v>7.5139100000000001</v>
      </c>
    </row>
    <row r="3513" spans="1:10" x14ac:dyDescent="0.15">
      <c r="A3513" s="1">
        <v>43160</v>
      </c>
      <c r="B3513" s="24" t="s">
        <v>71</v>
      </c>
      <c r="C3513" s="27">
        <v>0.62210648148148151</v>
      </c>
      <c r="D3513" s="25" t="s">
        <v>50</v>
      </c>
      <c r="E3513" s="25" t="s">
        <v>47</v>
      </c>
      <c r="F3513" s="52">
        <v>2</v>
      </c>
      <c r="G3513" s="52">
        <v>5794</v>
      </c>
      <c r="H3513" s="53">
        <f t="shared" si="108"/>
        <v>11588</v>
      </c>
      <c r="I3513" s="1">
        <f t="shared" si="109"/>
        <v>43160</v>
      </c>
      <c r="J3513" s="52">
        <v>5.0092699999999999</v>
      </c>
    </row>
    <row r="3514" spans="1:10" x14ac:dyDescent="0.15">
      <c r="A3514" s="1">
        <v>43161</v>
      </c>
      <c r="B3514" s="24" t="s">
        <v>24</v>
      </c>
      <c r="C3514" s="27">
        <v>0.62310185185185185</v>
      </c>
      <c r="D3514" s="25" t="s">
        <v>50</v>
      </c>
      <c r="E3514" s="25" t="s">
        <v>47</v>
      </c>
      <c r="F3514" s="52">
        <v>1</v>
      </c>
      <c r="G3514" s="52">
        <v>1781</v>
      </c>
      <c r="H3514" s="53">
        <f t="shared" si="108"/>
        <v>1781</v>
      </c>
      <c r="I3514" s="1">
        <f t="shared" si="109"/>
        <v>43161</v>
      </c>
      <c r="J3514" s="52">
        <v>0.2</v>
      </c>
    </row>
    <row r="3515" spans="1:10" x14ac:dyDescent="0.15">
      <c r="A3515" s="1">
        <v>43161</v>
      </c>
      <c r="B3515" s="24" t="s">
        <v>73</v>
      </c>
      <c r="C3515" s="27">
        <v>0.37513888888888891</v>
      </c>
      <c r="D3515" s="25" t="s">
        <v>50</v>
      </c>
      <c r="E3515" s="25" t="s">
        <v>58</v>
      </c>
      <c r="F3515" s="52">
        <v>1</v>
      </c>
      <c r="G3515" s="52">
        <v>18840</v>
      </c>
      <c r="H3515" s="53">
        <f t="shared" si="108"/>
        <v>18840</v>
      </c>
      <c r="I3515" s="1">
        <f t="shared" si="109"/>
        <v>43161</v>
      </c>
      <c r="J3515" s="52">
        <v>3.78</v>
      </c>
    </row>
    <row r="3516" spans="1:10" x14ac:dyDescent="0.15">
      <c r="A3516" s="1">
        <v>43161</v>
      </c>
      <c r="B3516" s="24" t="s">
        <v>73</v>
      </c>
      <c r="C3516" s="27">
        <v>0.37513888888888891</v>
      </c>
      <c r="D3516" s="25" t="s">
        <v>50</v>
      </c>
      <c r="E3516" s="25" t="s">
        <v>58</v>
      </c>
      <c r="F3516" s="52">
        <v>1</v>
      </c>
      <c r="G3516" s="52">
        <v>18840</v>
      </c>
      <c r="H3516" s="53">
        <f t="shared" si="108"/>
        <v>18840</v>
      </c>
      <c r="I3516" s="1">
        <f t="shared" si="109"/>
        <v>43161</v>
      </c>
      <c r="J3516" s="52">
        <v>3.78</v>
      </c>
    </row>
    <row r="3517" spans="1:10" x14ac:dyDescent="0.15">
      <c r="A3517" s="1">
        <v>43161</v>
      </c>
      <c r="B3517" s="24" t="s">
        <v>73</v>
      </c>
      <c r="C3517" s="27">
        <v>0.37513888888888891</v>
      </c>
      <c r="D3517" s="25" t="s">
        <v>50</v>
      </c>
      <c r="E3517" s="25" t="s">
        <v>58</v>
      </c>
      <c r="F3517" s="52">
        <v>1</v>
      </c>
      <c r="G3517" s="52">
        <v>18845</v>
      </c>
      <c r="H3517" s="53">
        <f t="shared" si="108"/>
        <v>18845</v>
      </c>
      <c r="I3517" s="1">
        <f t="shared" si="109"/>
        <v>43161</v>
      </c>
      <c r="J3517" s="52">
        <v>3.78</v>
      </c>
    </row>
    <row r="3518" spans="1:10" x14ac:dyDescent="0.15">
      <c r="A3518" s="1">
        <v>43161</v>
      </c>
      <c r="B3518" s="24" t="s">
        <v>73</v>
      </c>
      <c r="C3518" s="27">
        <v>0.37513888888888891</v>
      </c>
      <c r="D3518" s="25" t="s">
        <v>50</v>
      </c>
      <c r="E3518" s="25" t="s">
        <v>58</v>
      </c>
      <c r="F3518" s="52">
        <v>2</v>
      </c>
      <c r="G3518" s="52">
        <v>18845</v>
      </c>
      <c r="H3518" s="53">
        <f t="shared" si="108"/>
        <v>37690</v>
      </c>
      <c r="I3518" s="1">
        <f t="shared" si="109"/>
        <v>43161</v>
      </c>
      <c r="J3518" s="52">
        <v>7.55</v>
      </c>
    </row>
    <row r="3519" spans="1:10" x14ac:dyDescent="0.15">
      <c r="A3519" s="1">
        <v>43161</v>
      </c>
      <c r="B3519" s="24" t="s">
        <v>73</v>
      </c>
      <c r="C3519" s="27">
        <v>0.37513888888888891</v>
      </c>
      <c r="D3519" s="25" t="s">
        <v>50</v>
      </c>
      <c r="E3519" s="25" t="s">
        <v>58</v>
      </c>
      <c r="F3519" s="52">
        <v>2</v>
      </c>
      <c r="G3519" s="52">
        <v>18845</v>
      </c>
      <c r="H3519" s="53">
        <f t="shared" si="108"/>
        <v>37690</v>
      </c>
      <c r="I3519" s="1">
        <f t="shared" si="109"/>
        <v>43161</v>
      </c>
      <c r="J3519" s="52">
        <v>7.55</v>
      </c>
    </row>
    <row r="3520" spans="1:10" x14ac:dyDescent="0.15">
      <c r="A3520" s="1">
        <v>43161</v>
      </c>
      <c r="B3520" s="24" t="s">
        <v>73</v>
      </c>
      <c r="C3520" s="27">
        <v>0.37513888888888891</v>
      </c>
      <c r="D3520" s="25" t="s">
        <v>50</v>
      </c>
      <c r="E3520" s="25" t="s">
        <v>58</v>
      </c>
      <c r="F3520" s="52">
        <v>1</v>
      </c>
      <c r="G3520" s="52">
        <v>18845</v>
      </c>
      <c r="H3520" s="53">
        <f t="shared" si="108"/>
        <v>18845</v>
      </c>
      <c r="I3520" s="1">
        <f t="shared" si="109"/>
        <v>43161</v>
      </c>
      <c r="J3520" s="52">
        <v>3.78</v>
      </c>
    </row>
    <row r="3521" spans="1:10" x14ac:dyDescent="0.15">
      <c r="A3521" s="1">
        <v>43161</v>
      </c>
      <c r="B3521" s="24" t="s">
        <v>73</v>
      </c>
      <c r="C3521" s="27">
        <v>0.37513888888888891</v>
      </c>
      <c r="D3521" s="25" t="s">
        <v>50</v>
      </c>
      <c r="E3521" s="25" t="s">
        <v>58</v>
      </c>
      <c r="F3521" s="52">
        <v>1</v>
      </c>
      <c r="G3521" s="52">
        <v>18845</v>
      </c>
      <c r="H3521" s="53">
        <f t="shared" si="108"/>
        <v>18845</v>
      </c>
      <c r="I3521" s="1">
        <f t="shared" si="109"/>
        <v>43161</v>
      </c>
      <c r="J3521" s="52">
        <v>3.78</v>
      </c>
    </row>
    <row r="3522" spans="1:10" x14ac:dyDescent="0.15">
      <c r="A3522" s="1">
        <v>43161</v>
      </c>
      <c r="B3522" s="24" t="s">
        <v>73</v>
      </c>
      <c r="C3522" s="27">
        <v>0.37513888888888891</v>
      </c>
      <c r="D3522" s="25" t="s">
        <v>50</v>
      </c>
      <c r="E3522" s="25" t="s">
        <v>58</v>
      </c>
      <c r="F3522" s="52">
        <v>1</v>
      </c>
      <c r="G3522" s="52">
        <v>18850</v>
      </c>
      <c r="H3522" s="53">
        <f t="shared" ref="H3522:H3585" si="110">G3522*F3522</f>
        <v>18850</v>
      </c>
      <c r="I3522" s="1">
        <f t="shared" ref="I3522:I3585" si="111">IF(C3522&gt;0.7046875,WORKDAY(A3522,-1),A3522)</f>
        <v>43161</v>
      </c>
      <c r="J3522" s="52">
        <v>3.78</v>
      </c>
    </row>
    <row r="3523" spans="1:10" x14ac:dyDescent="0.15">
      <c r="A3523" s="1">
        <v>43161</v>
      </c>
      <c r="B3523" s="24" t="s">
        <v>73</v>
      </c>
      <c r="C3523" s="27">
        <v>0.37513888888888891</v>
      </c>
      <c r="D3523" s="25" t="s">
        <v>50</v>
      </c>
      <c r="E3523" s="25" t="s">
        <v>58</v>
      </c>
      <c r="F3523" s="52">
        <v>1</v>
      </c>
      <c r="G3523" s="52">
        <v>18850</v>
      </c>
      <c r="H3523" s="53">
        <f t="shared" si="110"/>
        <v>18850</v>
      </c>
      <c r="I3523" s="1">
        <f t="shared" si="111"/>
        <v>43161</v>
      </c>
      <c r="J3523" s="52">
        <v>3.78</v>
      </c>
    </row>
    <row r="3524" spans="1:10" x14ac:dyDescent="0.15">
      <c r="A3524" s="1">
        <v>43161</v>
      </c>
      <c r="B3524" s="24" t="s">
        <v>73</v>
      </c>
      <c r="C3524" s="27">
        <v>0.37513888888888891</v>
      </c>
      <c r="D3524" s="25" t="s">
        <v>50</v>
      </c>
      <c r="E3524" s="25" t="s">
        <v>58</v>
      </c>
      <c r="F3524" s="52">
        <v>1</v>
      </c>
      <c r="G3524" s="52">
        <v>18850</v>
      </c>
      <c r="H3524" s="53">
        <f t="shared" si="110"/>
        <v>18850</v>
      </c>
      <c r="I3524" s="1">
        <f t="shared" si="111"/>
        <v>43161</v>
      </c>
      <c r="J3524" s="52">
        <v>3.78</v>
      </c>
    </row>
    <row r="3525" spans="1:10" x14ac:dyDescent="0.15">
      <c r="A3525" s="1">
        <v>43161</v>
      </c>
      <c r="B3525" s="24" t="s">
        <v>73</v>
      </c>
      <c r="C3525" s="27">
        <v>0.37513888888888891</v>
      </c>
      <c r="D3525" s="25" t="s">
        <v>50</v>
      </c>
      <c r="E3525" s="25" t="s">
        <v>58</v>
      </c>
      <c r="F3525" s="52">
        <v>1</v>
      </c>
      <c r="G3525" s="52">
        <v>18850</v>
      </c>
      <c r="H3525" s="53">
        <f t="shared" si="110"/>
        <v>18850</v>
      </c>
      <c r="I3525" s="1">
        <f t="shared" si="111"/>
        <v>43161</v>
      </c>
      <c r="J3525" s="52">
        <v>3.78</v>
      </c>
    </row>
    <row r="3526" spans="1:10" x14ac:dyDescent="0.15">
      <c r="A3526" s="1">
        <v>43161</v>
      </c>
      <c r="B3526" s="24" t="s">
        <v>73</v>
      </c>
      <c r="C3526" s="27">
        <v>0.37513888888888891</v>
      </c>
      <c r="D3526" s="25" t="s">
        <v>50</v>
      </c>
      <c r="E3526" s="25" t="s">
        <v>58</v>
      </c>
      <c r="F3526" s="52">
        <v>1</v>
      </c>
      <c r="G3526" s="52">
        <v>18850</v>
      </c>
      <c r="H3526" s="53">
        <f t="shared" si="110"/>
        <v>18850</v>
      </c>
      <c r="I3526" s="1">
        <f t="shared" si="111"/>
        <v>43161</v>
      </c>
      <c r="J3526" s="52">
        <v>3.78</v>
      </c>
    </row>
    <row r="3527" spans="1:10" x14ac:dyDescent="0.15">
      <c r="A3527" s="1">
        <v>43161</v>
      </c>
      <c r="B3527" s="24" t="s">
        <v>73</v>
      </c>
      <c r="C3527" s="27">
        <v>0.37513888888888891</v>
      </c>
      <c r="D3527" s="25" t="s">
        <v>50</v>
      </c>
      <c r="E3527" s="25" t="s">
        <v>58</v>
      </c>
      <c r="F3527" s="52">
        <v>1</v>
      </c>
      <c r="G3527" s="52">
        <v>18850</v>
      </c>
      <c r="H3527" s="53">
        <f t="shared" si="110"/>
        <v>18850</v>
      </c>
      <c r="I3527" s="1">
        <f t="shared" si="111"/>
        <v>43161</v>
      </c>
      <c r="J3527" s="52">
        <v>3.78</v>
      </c>
    </row>
    <row r="3528" spans="1:10" x14ac:dyDescent="0.15">
      <c r="A3528" s="1">
        <v>43161</v>
      </c>
      <c r="B3528" s="24" t="s">
        <v>73</v>
      </c>
      <c r="C3528" s="27">
        <v>0.37513888888888891</v>
      </c>
      <c r="D3528" s="25" t="s">
        <v>50</v>
      </c>
      <c r="E3528" s="25" t="s">
        <v>58</v>
      </c>
      <c r="F3528" s="52">
        <v>20</v>
      </c>
      <c r="G3528" s="52">
        <v>18855</v>
      </c>
      <c r="H3528" s="53">
        <f t="shared" si="110"/>
        <v>377100</v>
      </c>
      <c r="I3528" s="1">
        <f t="shared" si="111"/>
        <v>43161</v>
      </c>
      <c r="J3528" s="52">
        <v>75.569999999999993</v>
      </c>
    </row>
    <row r="3529" spans="1:10" x14ac:dyDescent="0.15">
      <c r="A3529" s="1">
        <v>43161</v>
      </c>
      <c r="B3529" s="24" t="s">
        <v>73</v>
      </c>
      <c r="C3529" s="27">
        <v>0.37513888888888891</v>
      </c>
      <c r="D3529" s="25" t="s">
        <v>50</v>
      </c>
      <c r="E3529" s="25" t="s">
        <v>58</v>
      </c>
      <c r="F3529" s="52">
        <v>1</v>
      </c>
      <c r="G3529" s="52">
        <v>18855</v>
      </c>
      <c r="H3529" s="53">
        <f t="shared" si="110"/>
        <v>18855</v>
      </c>
      <c r="I3529" s="1">
        <f t="shared" si="111"/>
        <v>43161</v>
      </c>
      <c r="J3529" s="52">
        <v>3.78</v>
      </c>
    </row>
    <row r="3530" spans="1:10" x14ac:dyDescent="0.15">
      <c r="A3530" s="1">
        <v>43161</v>
      </c>
      <c r="B3530" s="24" t="s">
        <v>73</v>
      </c>
      <c r="C3530" s="27">
        <v>0.37513888888888891</v>
      </c>
      <c r="D3530" s="25" t="s">
        <v>50</v>
      </c>
      <c r="E3530" s="25" t="s">
        <v>58</v>
      </c>
      <c r="F3530" s="52">
        <v>1</v>
      </c>
      <c r="G3530" s="52">
        <v>18855</v>
      </c>
      <c r="H3530" s="53">
        <f t="shared" si="110"/>
        <v>18855</v>
      </c>
      <c r="I3530" s="1">
        <f t="shared" si="111"/>
        <v>43161</v>
      </c>
      <c r="J3530" s="52">
        <v>3.78</v>
      </c>
    </row>
    <row r="3531" spans="1:10" x14ac:dyDescent="0.15">
      <c r="A3531" s="1">
        <v>43161</v>
      </c>
      <c r="B3531" s="24" t="s">
        <v>73</v>
      </c>
      <c r="C3531" s="27">
        <v>0.37513888888888891</v>
      </c>
      <c r="D3531" s="25" t="s">
        <v>50</v>
      </c>
      <c r="E3531" s="25" t="s">
        <v>58</v>
      </c>
      <c r="F3531" s="52">
        <v>1</v>
      </c>
      <c r="G3531" s="52">
        <v>18860</v>
      </c>
      <c r="H3531" s="53">
        <f t="shared" si="110"/>
        <v>18860</v>
      </c>
      <c r="I3531" s="1">
        <f t="shared" si="111"/>
        <v>43161</v>
      </c>
      <c r="J3531" s="52">
        <v>3.78</v>
      </c>
    </row>
    <row r="3532" spans="1:10" x14ac:dyDescent="0.15">
      <c r="A3532" s="1">
        <v>43161</v>
      </c>
      <c r="B3532" s="24" t="s">
        <v>73</v>
      </c>
      <c r="C3532" s="27">
        <v>0.37513888888888891</v>
      </c>
      <c r="D3532" s="25" t="s">
        <v>50</v>
      </c>
      <c r="E3532" s="25" t="s">
        <v>58</v>
      </c>
      <c r="F3532" s="52">
        <v>2</v>
      </c>
      <c r="G3532" s="52">
        <v>18860</v>
      </c>
      <c r="H3532" s="53">
        <f t="shared" si="110"/>
        <v>37720</v>
      </c>
      <c r="I3532" s="1">
        <f t="shared" si="111"/>
        <v>43161</v>
      </c>
      <c r="J3532" s="52">
        <v>7.56</v>
      </c>
    </row>
    <row r="3533" spans="1:10" x14ac:dyDescent="0.15">
      <c r="A3533" s="1">
        <v>43161</v>
      </c>
      <c r="B3533" s="24" t="s">
        <v>73</v>
      </c>
      <c r="C3533" s="27">
        <v>0.37513888888888891</v>
      </c>
      <c r="D3533" s="25" t="s">
        <v>50</v>
      </c>
      <c r="E3533" s="25" t="s">
        <v>58</v>
      </c>
      <c r="F3533" s="52">
        <v>2</v>
      </c>
      <c r="G3533" s="52">
        <v>18860</v>
      </c>
      <c r="H3533" s="53">
        <f t="shared" si="110"/>
        <v>37720</v>
      </c>
      <c r="I3533" s="1">
        <f t="shared" si="111"/>
        <v>43161</v>
      </c>
      <c r="J3533" s="52">
        <v>7.56</v>
      </c>
    </row>
    <row r="3534" spans="1:10" x14ac:dyDescent="0.15">
      <c r="A3534" s="1">
        <v>43161</v>
      </c>
      <c r="B3534" s="24" t="s">
        <v>73</v>
      </c>
      <c r="C3534" s="27">
        <v>0.37513888888888891</v>
      </c>
      <c r="D3534" s="25" t="s">
        <v>50</v>
      </c>
      <c r="E3534" s="25" t="s">
        <v>58</v>
      </c>
      <c r="F3534" s="52">
        <v>1</v>
      </c>
      <c r="G3534" s="52">
        <v>18860</v>
      </c>
      <c r="H3534" s="53">
        <f t="shared" si="110"/>
        <v>18860</v>
      </c>
      <c r="I3534" s="1">
        <f t="shared" si="111"/>
        <v>43161</v>
      </c>
      <c r="J3534" s="52">
        <v>3.78</v>
      </c>
    </row>
    <row r="3535" spans="1:10" x14ac:dyDescent="0.15">
      <c r="A3535" s="1">
        <v>43161</v>
      </c>
      <c r="B3535" s="24" t="s">
        <v>73</v>
      </c>
      <c r="C3535" s="27">
        <v>0.37513888888888891</v>
      </c>
      <c r="D3535" s="25" t="s">
        <v>50</v>
      </c>
      <c r="E3535" s="25" t="s">
        <v>58</v>
      </c>
      <c r="F3535" s="52">
        <v>1</v>
      </c>
      <c r="G3535" s="52">
        <v>18865</v>
      </c>
      <c r="H3535" s="53">
        <f t="shared" si="110"/>
        <v>18865</v>
      </c>
      <c r="I3535" s="1">
        <f t="shared" si="111"/>
        <v>43161</v>
      </c>
      <c r="J3535" s="52">
        <v>3.78</v>
      </c>
    </row>
    <row r="3536" spans="1:10" x14ac:dyDescent="0.15">
      <c r="A3536" s="1">
        <v>43161</v>
      </c>
      <c r="B3536" s="24" t="s">
        <v>73</v>
      </c>
      <c r="C3536" s="27">
        <v>0.37513888888888891</v>
      </c>
      <c r="D3536" s="25" t="s">
        <v>50</v>
      </c>
      <c r="E3536" s="25" t="s">
        <v>58</v>
      </c>
      <c r="F3536" s="52">
        <v>1</v>
      </c>
      <c r="G3536" s="52">
        <v>18870</v>
      </c>
      <c r="H3536" s="53">
        <f t="shared" si="110"/>
        <v>18870</v>
      </c>
      <c r="I3536" s="1">
        <f t="shared" si="111"/>
        <v>43161</v>
      </c>
      <c r="J3536" s="52">
        <v>3.78</v>
      </c>
    </row>
    <row r="3537" spans="1:10" x14ac:dyDescent="0.15">
      <c r="A3537" s="1">
        <v>43161</v>
      </c>
      <c r="B3537" s="24" t="s">
        <v>73</v>
      </c>
      <c r="C3537" s="27">
        <v>0.37513888888888891</v>
      </c>
      <c r="D3537" s="25" t="s">
        <v>50</v>
      </c>
      <c r="E3537" s="25" t="s">
        <v>58</v>
      </c>
      <c r="F3537" s="52">
        <v>1</v>
      </c>
      <c r="G3537" s="52">
        <v>18870</v>
      </c>
      <c r="H3537" s="53">
        <f t="shared" si="110"/>
        <v>18870</v>
      </c>
      <c r="I3537" s="1">
        <f t="shared" si="111"/>
        <v>43161</v>
      </c>
      <c r="J3537" s="52">
        <v>3.78</v>
      </c>
    </row>
    <row r="3538" spans="1:10" x14ac:dyDescent="0.15">
      <c r="A3538" s="1">
        <v>43161</v>
      </c>
      <c r="B3538" s="24" t="s">
        <v>73</v>
      </c>
      <c r="C3538" s="27">
        <v>0.37513888888888891</v>
      </c>
      <c r="D3538" s="25" t="s">
        <v>50</v>
      </c>
      <c r="E3538" s="25" t="s">
        <v>58</v>
      </c>
      <c r="F3538" s="52">
        <v>4</v>
      </c>
      <c r="G3538" s="52">
        <v>18870</v>
      </c>
      <c r="H3538" s="53">
        <f t="shared" si="110"/>
        <v>75480</v>
      </c>
      <c r="I3538" s="1">
        <f t="shared" si="111"/>
        <v>43161</v>
      </c>
      <c r="J3538" s="52">
        <v>15.13</v>
      </c>
    </row>
    <row r="3539" spans="1:10" x14ac:dyDescent="0.15">
      <c r="A3539" s="1">
        <v>43161</v>
      </c>
      <c r="B3539" s="24" t="s">
        <v>71</v>
      </c>
      <c r="C3539" s="27">
        <v>0.62259259259259259</v>
      </c>
      <c r="D3539" s="25" t="s">
        <v>50</v>
      </c>
      <c r="E3539" s="25" t="s">
        <v>47</v>
      </c>
      <c r="F3539" s="52">
        <v>5</v>
      </c>
      <c r="G3539" s="52">
        <v>5848</v>
      </c>
      <c r="H3539" s="53">
        <f t="shared" si="110"/>
        <v>29240</v>
      </c>
      <c r="I3539" s="1">
        <f t="shared" si="111"/>
        <v>43161</v>
      </c>
      <c r="J3539" s="52">
        <v>12.52</v>
      </c>
    </row>
    <row r="3540" spans="1:10" x14ac:dyDescent="0.15">
      <c r="A3540" s="1">
        <v>43161</v>
      </c>
      <c r="B3540" s="24" t="s">
        <v>71</v>
      </c>
      <c r="C3540" s="27">
        <v>0.62259259259259259</v>
      </c>
      <c r="D3540" s="25" t="s">
        <v>50</v>
      </c>
      <c r="E3540" s="25" t="s">
        <v>47</v>
      </c>
      <c r="F3540" s="52">
        <v>1</v>
      </c>
      <c r="G3540" s="52">
        <v>5848</v>
      </c>
      <c r="H3540" s="53">
        <f t="shared" si="110"/>
        <v>5848</v>
      </c>
      <c r="I3540" s="1">
        <f t="shared" si="111"/>
        <v>43161</v>
      </c>
      <c r="J3540" s="52">
        <v>2.5</v>
      </c>
    </row>
    <row r="3541" spans="1:10" x14ac:dyDescent="0.15">
      <c r="A3541" s="1">
        <v>43161</v>
      </c>
      <c r="B3541" s="24" t="s">
        <v>71</v>
      </c>
      <c r="C3541" s="27">
        <v>0.62259259259259259</v>
      </c>
      <c r="D3541" s="25" t="s">
        <v>50</v>
      </c>
      <c r="E3541" s="25" t="s">
        <v>47</v>
      </c>
      <c r="F3541" s="52">
        <v>2</v>
      </c>
      <c r="G3541" s="52">
        <v>5848</v>
      </c>
      <c r="H3541" s="53">
        <f t="shared" si="110"/>
        <v>11696</v>
      </c>
      <c r="I3541" s="1">
        <f t="shared" si="111"/>
        <v>43161</v>
      </c>
      <c r="J3541" s="52">
        <v>5.01</v>
      </c>
    </row>
    <row r="3542" spans="1:10" x14ac:dyDescent="0.15">
      <c r="A3542" s="1">
        <v>43161</v>
      </c>
      <c r="B3542" s="24" t="s">
        <v>71</v>
      </c>
      <c r="C3542" s="27">
        <v>0.62259259259259259</v>
      </c>
      <c r="D3542" s="25" t="s">
        <v>50</v>
      </c>
      <c r="E3542" s="25" t="s">
        <v>47</v>
      </c>
      <c r="F3542" s="52">
        <v>1</v>
      </c>
      <c r="G3542" s="52">
        <v>5848</v>
      </c>
      <c r="H3542" s="53">
        <f t="shared" si="110"/>
        <v>5848</v>
      </c>
      <c r="I3542" s="1">
        <f t="shared" si="111"/>
        <v>43161</v>
      </c>
      <c r="J3542" s="52">
        <v>2.5</v>
      </c>
    </row>
    <row r="3543" spans="1:10" x14ac:dyDescent="0.15">
      <c r="A3543" s="1">
        <v>43161</v>
      </c>
      <c r="B3543" s="24" t="s">
        <v>71</v>
      </c>
      <c r="C3543" s="27">
        <v>0.62259259259259259</v>
      </c>
      <c r="D3543" s="25" t="s">
        <v>50</v>
      </c>
      <c r="E3543" s="25" t="s">
        <v>47</v>
      </c>
      <c r="F3543" s="52">
        <v>1</v>
      </c>
      <c r="G3543" s="52">
        <v>5848</v>
      </c>
      <c r="H3543" s="53">
        <f t="shared" si="110"/>
        <v>5848</v>
      </c>
      <c r="I3543" s="1">
        <f t="shared" si="111"/>
        <v>43161</v>
      </c>
      <c r="J3543" s="52">
        <v>2.5</v>
      </c>
    </row>
    <row r="3544" spans="1:10" x14ac:dyDescent="0.15">
      <c r="A3544" s="1">
        <v>43164</v>
      </c>
      <c r="B3544" s="24" t="s">
        <v>24</v>
      </c>
      <c r="C3544" s="27">
        <v>0.62369212962962961</v>
      </c>
      <c r="D3544" s="25" t="s">
        <v>50</v>
      </c>
      <c r="E3544" s="25" t="s">
        <v>47</v>
      </c>
      <c r="F3544" s="52">
        <v>1</v>
      </c>
      <c r="G3544" s="52">
        <v>1787</v>
      </c>
      <c r="H3544" s="53">
        <f t="shared" si="110"/>
        <v>1787</v>
      </c>
      <c r="I3544" s="1">
        <f t="shared" si="111"/>
        <v>43164</v>
      </c>
      <c r="J3544" s="52">
        <v>0.20143</v>
      </c>
    </row>
    <row r="3545" spans="1:10" x14ac:dyDescent="0.15">
      <c r="A3545" s="1">
        <v>43165</v>
      </c>
      <c r="B3545" s="24" t="s">
        <v>71</v>
      </c>
      <c r="C3545" s="27">
        <v>0.62086805555555558</v>
      </c>
      <c r="D3545" s="25" t="s">
        <v>50</v>
      </c>
      <c r="E3545" s="25" t="s">
        <v>47</v>
      </c>
      <c r="F3545" s="52">
        <v>2</v>
      </c>
      <c r="G3545" s="52">
        <v>5832</v>
      </c>
      <c r="H3545" s="53">
        <f t="shared" si="110"/>
        <v>11664</v>
      </c>
      <c r="I3545" s="1">
        <f t="shared" si="111"/>
        <v>43165</v>
      </c>
      <c r="J3545" s="52">
        <v>5.0093300000000003</v>
      </c>
    </row>
    <row r="3546" spans="1:10" x14ac:dyDescent="0.15">
      <c r="A3546" s="1">
        <v>43166</v>
      </c>
      <c r="B3546" s="24" t="s">
        <v>71</v>
      </c>
      <c r="C3546" s="27">
        <v>0.62350694444444443</v>
      </c>
      <c r="D3546" s="25" t="s">
        <v>50</v>
      </c>
      <c r="E3546" s="25" t="s">
        <v>47</v>
      </c>
      <c r="F3546" s="52">
        <v>6</v>
      </c>
      <c r="G3546" s="52">
        <v>5774</v>
      </c>
      <c r="H3546" s="53">
        <f t="shared" si="110"/>
        <v>34644</v>
      </c>
      <c r="I3546" s="1">
        <f t="shared" si="111"/>
        <v>43166</v>
      </c>
      <c r="J3546" s="52">
        <v>15.027699999999999</v>
      </c>
    </row>
    <row r="3547" spans="1:10" x14ac:dyDescent="0.15">
      <c r="A3547" s="1">
        <v>43167</v>
      </c>
      <c r="B3547" s="24" t="s">
        <v>71</v>
      </c>
      <c r="C3547" s="27">
        <v>0.61399305555555561</v>
      </c>
      <c r="D3547" s="25" t="s">
        <v>50</v>
      </c>
      <c r="E3547" s="25" t="s">
        <v>47</v>
      </c>
      <c r="F3547" s="52">
        <v>4</v>
      </c>
      <c r="G3547" s="52">
        <v>5740</v>
      </c>
      <c r="H3547" s="53">
        <f t="shared" si="110"/>
        <v>22960</v>
      </c>
      <c r="I3547" s="1">
        <f t="shared" si="111"/>
        <v>43167</v>
      </c>
      <c r="J3547" s="52">
        <v>10.199999999999999</v>
      </c>
    </row>
    <row r="3548" spans="1:10" x14ac:dyDescent="0.15">
      <c r="A3548" s="1">
        <v>43168</v>
      </c>
      <c r="B3548" s="24" t="s">
        <v>72</v>
      </c>
      <c r="C3548" s="27">
        <v>0.45017361111111115</v>
      </c>
      <c r="D3548" s="25" t="s">
        <v>48</v>
      </c>
      <c r="E3548" s="25" t="s">
        <v>47</v>
      </c>
      <c r="F3548" s="52">
        <v>1</v>
      </c>
      <c r="G3548" s="52">
        <v>51440</v>
      </c>
      <c r="H3548" s="53">
        <f t="shared" si="110"/>
        <v>51440</v>
      </c>
      <c r="I3548" s="1">
        <f t="shared" si="111"/>
        <v>43168</v>
      </c>
      <c r="J3548" s="52">
        <v>12.880599999999999</v>
      </c>
    </row>
    <row r="3549" spans="1:10" x14ac:dyDescent="0.15">
      <c r="A3549" s="1">
        <v>43168</v>
      </c>
      <c r="B3549" s="24" t="s">
        <v>71</v>
      </c>
      <c r="C3549" s="27">
        <v>0.61340277777777774</v>
      </c>
      <c r="D3549" s="25" t="s">
        <v>50</v>
      </c>
      <c r="E3549" s="25" t="s">
        <v>47</v>
      </c>
      <c r="F3549" s="52">
        <v>5</v>
      </c>
      <c r="G3549" s="52">
        <v>5670</v>
      </c>
      <c r="H3549" s="53">
        <f t="shared" si="110"/>
        <v>28350</v>
      </c>
      <c r="I3549" s="1">
        <f t="shared" si="111"/>
        <v>43168</v>
      </c>
      <c r="J3549" s="52">
        <v>12.5227</v>
      </c>
    </row>
    <row r="3550" spans="1:10" x14ac:dyDescent="0.15">
      <c r="A3550" s="1">
        <v>43171</v>
      </c>
      <c r="B3550" s="24" t="s">
        <v>70</v>
      </c>
      <c r="C3550" s="27">
        <v>0.61928240740740736</v>
      </c>
      <c r="D3550" s="25" t="s">
        <v>50</v>
      </c>
      <c r="E3550" s="25" t="s">
        <v>47</v>
      </c>
      <c r="F3550" s="52">
        <v>5</v>
      </c>
      <c r="G3550" s="52">
        <v>5670</v>
      </c>
      <c r="H3550" s="53">
        <f t="shared" si="110"/>
        <v>28350</v>
      </c>
      <c r="I3550" s="1">
        <f t="shared" si="111"/>
        <v>43171</v>
      </c>
      <c r="J3550" s="52">
        <v>12.5227</v>
      </c>
    </row>
    <row r="3551" spans="1:10" x14ac:dyDescent="0.15">
      <c r="A3551" s="1">
        <v>43172</v>
      </c>
      <c r="B3551" s="24" t="s">
        <v>71</v>
      </c>
      <c r="C3551" s="27">
        <v>0.61703703703703705</v>
      </c>
      <c r="D3551" s="25" t="s">
        <v>50</v>
      </c>
      <c r="E3551" s="25" t="s">
        <v>47</v>
      </c>
      <c r="F3551" s="52">
        <v>2</v>
      </c>
      <c r="G3551" s="52">
        <v>5706</v>
      </c>
      <c r="H3551" s="53">
        <f t="shared" si="110"/>
        <v>11412</v>
      </c>
      <c r="I3551" s="1">
        <f t="shared" si="111"/>
        <v>43172</v>
      </c>
      <c r="J3551" s="52">
        <v>5.0091299999999999</v>
      </c>
    </row>
    <row r="3552" spans="1:10" x14ac:dyDescent="0.15">
      <c r="A3552" s="1">
        <v>43172</v>
      </c>
      <c r="B3552" s="24" t="s">
        <v>71</v>
      </c>
      <c r="C3552" s="27">
        <v>0.61703703703703705</v>
      </c>
      <c r="D3552" s="25" t="s">
        <v>50</v>
      </c>
      <c r="E3552" s="25" t="s">
        <v>47</v>
      </c>
      <c r="F3552" s="52">
        <v>1</v>
      </c>
      <c r="G3552" s="52">
        <v>5706</v>
      </c>
      <c r="H3552" s="53">
        <f t="shared" si="110"/>
        <v>5706</v>
      </c>
      <c r="I3552" s="1">
        <f t="shared" si="111"/>
        <v>43172</v>
      </c>
      <c r="J3552" s="52">
        <v>2.5045600000000001</v>
      </c>
    </row>
    <row r="3553" spans="1:10" x14ac:dyDescent="0.15">
      <c r="A3553" s="1">
        <v>43172</v>
      </c>
      <c r="B3553" s="24" t="s">
        <v>71</v>
      </c>
      <c r="C3553" s="27">
        <v>0.61703703703703705</v>
      </c>
      <c r="D3553" s="25" t="s">
        <v>50</v>
      </c>
      <c r="E3553" s="25" t="s">
        <v>47</v>
      </c>
      <c r="F3553" s="52">
        <v>3</v>
      </c>
      <c r="G3553" s="52">
        <v>5706</v>
      </c>
      <c r="H3553" s="53">
        <f t="shared" si="110"/>
        <v>17118</v>
      </c>
      <c r="I3553" s="1">
        <f t="shared" si="111"/>
        <v>43172</v>
      </c>
      <c r="J3553" s="52">
        <v>7.5136900000000004</v>
      </c>
    </row>
    <row r="3554" spans="1:10" x14ac:dyDescent="0.15">
      <c r="A3554" s="1">
        <v>43173</v>
      </c>
      <c r="B3554" s="24" t="s">
        <v>70</v>
      </c>
      <c r="C3554" s="27">
        <v>0.62009259259259253</v>
      </c>
      <c r="D3554" s="25" t="s">
        <v>50</v>
      </c>
      <c r="E3554" s="25" t="s">
        <v>47</v>
      </c>
      <c r="F3554" s="52">
        <v>4</v>
      </c>
      <c r="G3554" s="52">
        <v>5714</v>
      </c>
      <c r="H3554" s="53">
        <f t="shared" si="110"/>
        <v>22856</v>
      </c>
      <c r="I3554" s="1">
        <f t="shared" si="111"/>
        <v>43173</v>
      </c>
      <c r="J3554" s="52">
        <v>10.0183</v>
      </c>
    </row>
    <row r="3555" spans="1:10" x14ac:dyDescent="0.15">
      <c r="A3555" s="1">
        <v>43174</v>
      </c>
      <c r="B3555" s="24" t="s">
        <v>65</v>
      </c>
      <c r="C3555" s="27">
        <v>0.47062500000000002</v>
      </c>
      <c r="D3555" s="25" t="s">
        <v>50</v>
      </c>
      <c r="E3555" s="25" t="s">
        <v>49</v>
      </c>
      <c r="F3555" s="52">
        <v>1</v>
      </c>
      <c r="G3555" s="52">
        <v>501</v>
      </c>
      <c r="H3555" s="53">
        <f t="shared" si="110"/>
        <v>501</v>
      </c>
      <c r="I3555" s="1">
        <f t="shared" si="111"/>
        <v>43174</v>
      </c>
      <c r="J3555" s="52">
        <v>6.0160099999999996</v>
      </c>
    </row>
    <row r="3556" spans="1:10" x14ac:dyDescent="0.15">
      <c r="A3556" s="1">
        <v>43174</v>
      </c>
      <c r="B3556" s="24" t="s">
        <v>65</v>
      </c>
      <c r="C3556" s="27">
        <v>0.47062500000000002</v>
      </c>
      <c r="D3556" s="25" t="s">
        <v>50</v>
      </c>
      <c r="E3556" s="25" t="s">
        <v>49</v>
      </c>
      <c r="F3556" s="52">
        <v>1</v>
      </c>
      <c r="G3556" s="52">
        <v>501</v>
      </c>
      <c r="H3556" s="53">
        <f t="shared" si="110"/>
        <v>501</v>
      </c>
      <c r="I3556" s="1">
        <f t="shared" si="111"/>
        <v>43174</v>
      </c>
      <c r="J3556" s="52">
        <v>6.0160099999999996</v>
      </c>
    </row>
    <row r="3557" spans="1:10" x14ac:dyDescent="0.15">
      <c r="A3557" s="1">
        <v>43174</v>
      </c>
      <c r="B3557" s="24" t="s">
        <v>25</v>
      </c>
      <c r="C3557" s="27">
        <v>0.47142361111111114</v>
      </c>
      <c r="D3557" s="25" t="s">
        <v>50</v>
      </c>
      <c r="E3557" s="25" t="s">
        <v>49</v>
      </c>
      <c r="F3557" s="52">
        <v>1</v>
      </c>
      <c r="G3557" s="52">
        <v>3617</v>
      </c>
      <c r="H3557" s="53">
        <f t="shared" si="110"/>
        <v>3617</v>
      </c>
      <c r="I3557" s="1">
        <f t="shared" si="111"/>
        <v>43174</v>
      </c>
      <c r="J3557" s="52">
        <v>3.6198899999999998</v>
      </c>
    </row>
    <row r="3558" spans="1:10" x14ac:dyDescent="0.15">
      <c r="A3558" s="1">
        <v>43174</v>
      </c>
      <c r="B3558" s="24" t="s">
        <v>25</v>
      </c>
      <c r="C3558" s="27">
        <v>0.47142361111111114</v>
      </c>
      <c r="D3558" s="25" t="s">
        <v>50</v>
      </c>
      <c r="E3558" s="25" t="s">
        <v>49</v>
      </c>
      <c r="F3558" s="52">
        <v>6</v>
      </c>
      <c r="G3558" s="52">
        <v>3617</v>
      </c>
      <c r="H3558" s="53">
        <f t="shared" si="110"/>
        <v>21702</v>
      </c>
      <c r="I3558" s="1">
        <f t="shared" si="111"/>
        <v>43174</v>
      </c>
      <c r="J3558" s="52">
        <v>21.7194</v>
      </c>
    </row>
    <row r="3559" spans="1:10" x14ac:dyDescent="0.15">
      <c r="A3559" s="1">
        <v>43174</v>
      </c>
      <c r="B3559" s="24" t="s">
        <v>25</v>
      </c>
      <c r="C3559" s="27">
        <v>0.47142361111111114</v>
      </c>
      <c r="D3559" s="25" t="s">
        <v>50</v>
      </c>
      <c r="E3559" s="25" t="s">
        <v>49</v>
      </c>
      <c r="F3559" s="52">
        <v>1</v>
      </c>
      <c r="G3559" s="52">
        <v>3617</v>
      </c>
      <c r="H3559" s="53">
        <f t="shared" si="110"/>
        <v>3617</v>
      </c>
      <c r="I3559" s="1">
        <f t="shared" si="111"/>
        <v>43174</v>
      </c>
      <c r="J3559" s="52">
        <v>3.6198899999999998</v>
      </c>
    </row>
    <row r="3560" spans="1:10" x14ac:dyDescent="0.15">
      <c r="A3560" s="1">
        <v>43174</v>
      </c>
      <c r="B3560" s="24" t="s">
        <v>25</v>
      </c>
      <c r="C3560" s="27">
        <v>0.47142361111111114</v>
      </c>
      <c r="D3560" s="25" t="s">
        <v>50</v>
      </c>
      <c r="E3560" s="25" t="s">
        <v>49</v>
      </c>
      <c r="F3560" s="52">
        <v>1</v>
      </c>
      <c r="G3560" s="52">
        <v>3617</v>
      </c>
      <c r="H3560" s="53">
        <f t="shared" si="110"/>
        <v>3617</v>
      </c>
      <c r="I3560" s="1">
        <f t="shared" si="111"/>
        <v>43174</v>
      </c>
      <c r="J3560" s="52">
        <v>3.6198899999999998</v>
      </c>
    </row>
    <row r="3561" spans="1:10" x14ac:dyDescent="0.15">
      <c r="A3561" s="1">
        <v>43174</v>
      </c>
      <c r="B3561" s="24" t="s">
        <v>25</v>
      </c>
      <c r="C3561" s="27">
        <v>0.47142361111111114</v>
      </c>
      <c r="D3561" s="25" t="s">
        <v>50</v>
      </c>
      <c r="E3561" s="25" t="s">
        <v>49</v>
      </c>
      <c r="F3561" s="52">
        <v>2</v>
      </c>
      <c r="G3561" s="52">
        <v>3618</v>
      </c>
      <c r="H3561" s="53">
        <f t="shared" si="110"/>
        <v>7236</v>
      </c>
      <c r="I3561" s="1">
        <f t="shared" si="111"/>
        <v>43174</v>
      </c>
      <c r="J3561" s="52">
        <v>7.2417899999999999</v>
      </c>
    </row>
    <row r="3562" spans="1:10" x14ac:dyDescent="0.15">
      <c r="A3562" s="1">
        <v>43174</v>
      </c>
      <c r="B3562" s="24" t="s">
        <v>25</v>
      </c>
      <c r="C3562" s="27">
        <v>0.47142361111111114</v>
      </c>
      <c r="D3562" s="25" t="s">
        <v>50</v>
      </c>
      <c r="E3562" s="25" t="s">
        <v>49</v>
      </c>
      <c r="F3562" s="52">
        <v>2</v>
      </c>
      <c r="G3562" s="52">
        <v>3618</v>
      </c>
      <c r="H3562" s="53">
        <f t="shared" si="110"/>
        <v>7236</v>
      </c>
      <c r="I3562" s="1">
        <f t="shared" si="111"/>
        <v>43174</v>
      </c>
      <c r="J3562" s="52">
        <v>7.2417899999999999</v>
      </c>
    </row>
    <row r="3563" spans="1:10" x14ac:dyDescent="0.15">
      <c r="A3563" s="1">
        <v>43174</v>
      </c>
      <c r="B3563" s="24" t="s">
        <v>25</v>
      </c>
      <c r="C3563" s="27">
        <v>0.47142361111111114</v>
      </c>
      <c r="D3563" s="25" t="s">
        <v>50</v>
      </c>
      <c r="E3563" s="25" t="s">
        <v>49</v>
      </c>
      <c r="F3563" s="52">
        <v>1</v>
      </c>
      <c r="G3563" s="52">
        <v>3618</v>
      </c>
      <c r="H3563" s="53">
        <f t="shared" si="110"/>
        <v>3618</v>
      </c>
      <c r="I3563" s="1">
        <f t="shared" si="111"/>
        <v>43174</v>
      </c>
      <c r="J3563" s="52">
        <v>3.6208900000000002</v>
      </c>
    </row>
    <row r="3564" spans="1:10" x14ac:dyDescent="0.15">
      <c r="A3564" s="1">
        <v>43174</v>
      </c>
      <c r="B3564" s="24" t="s">
        <v>25</v>
      </c>
      <c r="C3564" s="27">
        <v>0.47142361111111114</v>
      </c>
      <c r="D3564" s="25" t="s">
        <v>50</v>
      </c>
      <c r="E3564" s="25" t="s">
        <v>49</v>
      </c>
      <c r="F3564" s="52">
        <v>1</v>
      </c>
      <c r="G3564" s="52">
        <v>3618</v>
      </c>
      <c r="H3564" s="53">
        <f t="shared" si="110"/>
        <v>3618</v>
      </c>
      <c r="I3564" s="1">
        <f t="shared" si="111"/>
        <v>43174</v>
      </c>
      <c r="J3564" s="52">
        <v>3.6208900000000002</v>
      </c>
    </row>
    <row r="3565" spans="1:10" x14ac:dyDescent="0.15">
      <c r="A3565" s="1">
        <v>43174</v>
      </c>
      <c r="B3565" s="24" t="s">
        <v>25</v>
      </c>
      <c r="C3565" s="27">
        <v>0.47142361111111114</v>
      </c>
      <c r="D3565" s="25" t="s">
        <v>50</v>
      </c>
      <c r="E3565" s="25" t="s">
        <v>49</v>
      </c>
      <c r="F3565" s="52">
        <v>1</v>
      </c>
      <c r="G3565" s="52">
        <v>3618</v>
      </c>
      <c r="H3565" s="53">
        <f t="shared" si="110"/>
        <v>3618</v>
      </c>
      <c r="I3565" s="1">
        <f t="shared" si="111"/>
        <v>43174</v>
      </c>
      <c r="J3565" s="52">
        <v>3.6208900000000002</v>
      </c>
    </row>
    <row r="3566" spans="1:10" x14ac:dyDescent="0.15">
      <c r="A3566" s="1">
        <v>43174</v>
      </c>
      <c r="B3566" s="24" t="s">
        <v>25</v>
      </c>
      <c r="C3566" s="27">
        <v>0.47142361111111114</v>
      </c>
      <c r="D3566" s="25" t="s">
        <v>50</v>
      </c>
      <c r="E3566" s="25" t="s">
        <v>49</v>
      </c>
      <c r="F3566" s="52">
        <v>1</v>
      </c>
      <c r="G3566" s="52">
        <v>3618</v>
      </c>
      <c r="H3566" s="53">
        <f t="shared" si="110"/>
        <v>3618</v>
      </c>
      <c r="I3566" s="1">
        <f t="shared" si="111"/>
        <v>43174</v>
      </c>
      <c r="J3566" s="52">
        <v>3.6208900000000002</v>
      </c>
    </row>
    <row r="3567" spans="1:10" x14ac:dyDescent="0.15">
      <c r="A3567" s="1">
        <v>43174</v>
      </c>
      <c r="B3567" s="24" t="s">
        <v>25</v>
      </c>
      <c r="C3567" s="27">
        <v>0.47142361111111114</v>
      </c>
      <c r="D3567" s="25" t="s">
        <v>50</v>
      </c>
      <c r="E3567" s="25" t="s">
        <v>49</v>
      </c>
      <c r="F3567" s="52">
        <v>1</v>
      </c>
      <c r="G3567" s="52">
        <v>3618</v>
      </c>
      <c r="H3567" s="53">
        <f t="shared" si="110"/>
        <v>3618</v>
      </c>
      <c r="I3567" s="1">
        <f t="shared" si="111"/>
        <v>43174</v>
      </c>
      <c r="J3567" s="52">
        <v>3.6208900000000002</v>
      </c>
    </row>
    <row r="3568" spans="1:10" x14ac:dyDescent="0.15">
      <c r="A3568" s="1">
        <v>43174</v>
      </c>
      <c r="B3568" s="24" t="s">
        <v>25</v>
      </c>
      <c r="C3568" s="27">
        <v>0.47142361111111114</v>
      </c>
      <c r="D3568" s="25" t="s">
        <v>50</v>
      </c>
      <c r="E3568" s="25" t="s">
        <v>49</v>
      </c>
      <c r="F3568" s="52">
        <v>1</v>
      </c>
      <c r="G3568" s="52">
        <v>3618</v>
      </c>
      <c r="H3568" s="53">
        <f t="shared" si="110"/>
        <v>3618</v>
      </c>
      <c r="I3568" s="1">
        <f t="shared" si="111"/>
        <v>43174</v>
      </c>
      <c r="J3568" s="52">
        <v>3.6208900000000002</v>
      </c>
    </row>
    <row r="3569" spans="1:10" x14ac:dyDescent="0.15">
      <c r="A3569" s="1">
        <v>43174</v>
      </c>
      <c r="B3569" s="24" t="s">
        <v>69</v>
      </c>
      <c r="C3569" s="27">
        <v>0.47142361111111114</v>
      </c>
      <c r="D3569" s="25" t="s">
        <v>50</v>
      </c>
      <c r="E3569" s="25" t="s">
        <v>49</v>
      </c>
      <c r="F3569" s="52">
        <v>1</v>
      </c>
      <c r="G3569" s="52">
        <v>3618</v>
      </c>
      <c r="H3569" s="53">
        <f t="shared" si="110"/>
        <v>3618</v>
      </c>
      <c r="I3569" s="1">
        <f t="shared" si="111"/>
        <v>43174</v>
      </c>
      <c r="J3569" s="52">
        <v>3.6208900000000002</v>
      </c>
    </row>
    <row r="3570" spans="1:10" x14ac:dyDescent="0.15">
      <c r="A3570" s="1">
        <v>43174</v>
      </c>
      <c r="B3570" s="24" t="s">
        <v>25</v>
      </c>
      <c r="C3570" s="27">
        <v>0.47142361111111114</v>
      </c>
      <c r="D3570" s="25" t="s">
        <v>50</v>
      </c>
      <c r="E3570" s="25" t="s">
        <v>49</v>
      </c>
      <c r="F3570" s="52">
        <v>1</v>
      </c>
      <c r="G3570" s="52">
        <v>3618</v>
      </c>
      <c r="H3570" s="53">
        <f t="shared" si="110"/>
        <v>3618</v>
      </c>
      <c r="I3570" s="1">
        <f t="shared" si="111"/>
        <v>43174</v>
      </c>
      <c r="J3570" s="52">
        <v>3.6208900000000002</v>
      </c>
    </row>
    <row r="3571" spans="1:10" x14ac:dyDescent="0.15">
      <c r="A3571" s="1">
        <v>43174</v>
      </c>
      <c r="B3571" s="24" t="s">
        <v>25</v>
      </c>
      <c r="C3571" s="27">
        <v>0.47142361111111114</v>
      </c>
      <c r="D3571" s="25" t="s">
        <v>50</v>
      </c>
      <c r="E3571" s="25" t="s">
        <v>49</v>
      </c>
      <c r="F3571" s="52">
        <v>1</v>
      </c>
      <c r="G3571" s="52">
        <v>3618</v>
      </c>
      <c r="H3571" s="53">
        <f t="shared" si="110"/>
        <v>3618</v>
      </c>
      <c r="I3571" s="1">
        <f t="shared" si="111"/>
        <v>43174</v>
      </c>
      <c r="J3571" s="52">
        <v>3.6208900000000002</v>
      </c>
    </row>
    <row r="3572" spans="1:10" x14ac:dyDescent="0.15">
      <c r="A3572" s="1">
        <v>43174</v>
      </c>
      <c r="B3572" s="24" t="s">
        <v>25</v>
      </c>
      <c r="C3572" s="27">
        <v>0.47142361111111114</v>
      </c>
      <c r="D3572" s="25" t="s">
        <v>50</v>
      </c>
      <c r="E3572" s="25" t="s">
        <v>49</v>
      </c>
      <c r="F3572" s="52">
        <v>1</v>
      </c>
      <c r="G3572" s="52">
        <v>3618</v>
      </c>
      <c r="H3572" s="53">
        <f t="shared" si="110"/>
        <v>3618</v>
      </c>
      <c r="I3572" s="1">
        <f t="shared" si="111"/>
        <v>43174</v>
      </c>
      <c r="J3572" s="52">
        <v>3.6208900000000002</v>
      </c>
    </row>
    <row r="3573" spans="1:10" x14ac:dyDescent="0.15">
      <c r="A3573" s="1">
        <v>43174</v>
      </c>
      <c r="B3573" s="24" t="s">
        <v>25</v>
      </c>
      <c r="C3573" s="27">
        <v>0.47142361111111114</v>
      </c>
      <c r="D3573" s="25" t="s">
        <v>50</v>
      </c>
      <c r="E3573" s="25" t="s">
        <v>49</v>
      </c>
      <c r="F3573" s="52">
        <v>3</v>
      </c>
      <c r="G3573" s="52">
        <v>3618</v>
      </c>
      <c r="H3573" s="53">
        <f t="shared" si="110"/>
        <v>10854</v>
      </c>
      <c r="I3573" s="1">
        <f t="shared" si="111"/>
        <v>43174</v>
      </c>
      <c r="J3573" s="52">
        <v>10.8627</v>
      </c>
    </row>
    <row r="3574" spans="1:10" x14ac:dyDescent="0.15">
      <c r="A3574" s="1">
        <v>43174</v>
      </c>
      <c r="B3574" s="24" t="s">
        <v>25</v>
      </c>
      <c r="C3574" s="27">
        <v>0.5881481481481482</v>
      </c>
      <c r="D3574" s="25" t="s">
        <v>48</v>
      </c>
      <c r="E3574" s="25" t="s">
        <v>47</v>
      </c>
      <c r="F3574" s="52">
        <v>5</v>
      </c>
      <c r="G3574" s="52">
        <v>3622</v>
      </c>
      <c r="H3574" s="53">
        <f t="shared" si="110"/>
        <v>18110</v>
      </c>
      <c r="I3574" s="1">
        <f t="shared" si="111"/>
        <v>43174</v>
      </c>
      <c r="J3574" s="52">
        <v>18.124500000000001</v>
      </c>
    </row>
    <row r="3575" spans="1:10" x14ac:dyDescent="0.15">
      <c r="A3575" s="1">
        <v>43175</v>
      </c>
      <c r="B3575" s="24" t="s">
        <v>66</v>
      </c>
      <c r="C3575" s="27">
        <v>0.43834490740740745</v>
      </c>
      <c r="D3575" s="25" t="s">
        <v>50</v>
      </c>
      <c r="E3575" s="25" t="s">
        <v>49</v>
      </c>
      <c r="F3575" s="52">
        <v>21</v>
      </c>
      <c r="G3575" s="52">
        <v>5482</v>
      </c>
      <c r="H3575" s="53">
        <f t="shared" si="110"/>
        <v>115122</v>
      </c>
      <c r="I3575" s="1">
        <f t="shared" si="111"/>
        <v>43175</v>
      </c>
      <c r="J3575" s="52">
        <v>63.045999999999999</v>
      </c>
    </row>
    <row r="3576" spans="1:10" x14ac:dyDescent="0.15">
      <c r="A3576" s="1">
        <v>43175</v>
      </c>
      <c r="B3576" s="24" t="s">
        <v>25</v>
      </c>
      <c r="C3576" s="27">
        <v>0.61417824074074068</v>
      </c>
      <c r="D3576" s="25" t="s">
        <v>48</v>
      </c>
      <c r="E3576" s="25" t="s">
        <v>47</v>
      </c>
      <c r="F3576" s="52">
        <v>3</v>
      </c>
      <c r="G3576" s="52">
        <v>3588</v>
      </c>
      <c r="H3576" s="53">
        <f t="shared" si="110"/>
        <v>10764</v>
      </c>
      <c r="I3576" s="1">
        <f t="shared" si="111"/>
        <v>43175</v>
      </c>
      <c r="J3576" s="52">
        <v>10.772600000000001</v>
      </c>
    </row>
    <row r="3577" spans="1:10" x14ac:dyDescent="0.15">
      <c r="A3577" s="1">
        <v>43178</v>
      </c>
      <c r="B3577" s="24" t="s">
        <v>69</v>
      </c>
      <c r="C3577" s="27">
        <v>0.39578703703703705</v>
      </c>
      <c r="D3577" s="25" t="s">
        <v>48</v>
      </c>
      <c r="E3577" s="25" t="s">
        <v>47</v>
      </c>
      <c r="F3577" s="52">
        <v>6</v>
      </c>
      <c r="G3577" s="52">
        <v>3511</v>
      </c>
      <c r="H3577" s="53">
        <f t="shared" si="110"/>
        <v>21066</v>
      </c>
      <c r="I3577" s="1">
        <f t="shared" si="111"/>
        <v>43178</v>
      </c>
      <c r="J3577" s="52">
        <v>21.082899999999999</v>
      </c>
    </row>
    <row r="3578" spans="1:10" x14ac:dyDescent="0.15">
      <c r="A3578" s="1">
        <v>43178</v>
      </c>
      <c r="B3578" s="24" t="s">
        <v>25</v>
      </c>
      <c r="C3578" s="27">
        <v>0.39592592592592596</v>
      </c>
      <c r="D3578" s="25" t="s">
        <v>48</v>
      </c>
      <c r="E3578" s="25" t="s">
        <v>47</v>
      </c>
      <c r="F3578" s="52">
        <v>2</v>
      </c>
      <c r="G3578" s="52">
        <v>3516</v>
      </c>
      <c r="H3578" s="53">
        <f t="shared" si="110"/>
        <v>7032</v>
      </c>
      <c r="I3578" s="1">
        <f t="shared" si="111"/>
        <v>43178</v>
      </c>
      <c r="J3578" s="52">
        <v>7.0376300000000001</v>
      </c>
    </row>
    <row r="3579" spans="1:10" x14ac:dyDescent="0.15">
      <c r="A3579" s="1">
        <v>43178</v>
      </c>
      <c r="B3579" s="24" t="s">
        <v>25</v>
      </c>
      <c r="C3579" s="27">
        <v>0.60988425925925926</v>
      </c>
      <c r="D3579" s="25" t="s">
        <v>48</v>
      </c>
      <c r="E3579" s="25" t="s">
        <v>47</v>
      </c>
      <c r="F3579" s="52">
        <v>4</v>
      </c>
      <c r="G3579" s="52">
        <v>3501</v>
      </c>
      <c r="H3579" s="53">
        <f t="shared" si="110"/>
        <v>14004</v>
      </c>
      <c r="I3579" s="1">
        <f t="shared" si="111"/>
        <v>43178</v>
      </c>
      <c r="J3579" s="52">
        <v>14.0152</v>
      </c>
    </row>
    <row r="3580" spans="1:10" x14ac:dyDescent="0.15">
      <c r="A3580" s="1">
        <v>43178</v>
      </c>
      <c r="B3580" s="24" t="s">
        <v>39</v>
      </c>
      <c r="C3580" s="27">
        <v>0.61690972222222229</v>
      </c>
      <c r="D3580" s="25" t="s">
        <v>48</v>
      </c>
      <c r="E3580" s="25" t="s">
        <v>47</v>
      </c>
      <c r="F3580" s="52">
        <v>2</v>
      </c>
      <c r="G3580" s="52">
        <v>5516</v>
      </c>
      <c r="H3580" s="53">
        <f t="shared" si="110"/>
        <v>11032</v>
      </c>
      <c r="I3580" s="1">
        <f t="shared" si="111"/>
        <v>43178</v>
      </c>
      <c r="J3580" s="52">
        <v>6.00441</v>
      </c>
    </row>
    <row r="3581" spans="1:10" x14ac:dyDescent="0.15">
      <c r="A3581" s="1">
        <v>43179</v>
      </c>
      <c r="B3581" s="24" t="s">
        <v>25</v>
      </c>
      <c r="C3581" s="27">
        <v>0.39357638888888885</v>
      </c>
      <c r="D3581" s="25" t="s">
        <v>48</v>
      </c>
      <c r="E3581" s="25" t="s">
        <v>47</v>
      </c>
      <c r="F3581" s="52">
        <v>3</v>
      </c>
      <c r="G3581" s="52">
        <v>3457</v>
      </c>
      <c r="H3581" s="53">
        <f t="shared" si="110"/>
        <v>10371</v>
      </c>
      <c r="I3581" s="1">
        <f t="shared" si="111"/>
        <v>43179</v>
      </c>
      <c r="J3581" s="52">
        <v>10.379300000000001</v>
      </c>
    </row>
    <row r="3582" spans="1:10" x14ac:dyDescent="0.15">
      <c r="A3582" s="1">
        <v>43179</v>
      </c>
      <c r="B3582" s="24" t="s">
        <v>25</v>
      </c>
      <c r="C3582" s="27">
        <v>0.40395833333333336</v>
      </c>
      <c r="D3582" s="25" t="s">
        <v>48</v>
      </c>
      <c r="E3582" s="25" t="s">
        <v>47</v>
      </c>
      <c r="F3582" s="52">
        <v>3</v>
      </c>
      <c r="G3582" s="52">
        <v>3431</v>
      </c>
      <c r="H3582" s="53">
        <f t="shared" si="110"/>
        <v>10293</v>
      </c>
      <c r="I3582" s="1">
        <f t="shared" si="111"/>
        <v>43179</v>
      </c>
      <c r="J3582" s="52">
        <v>10.3012</v>
      </c>
    </row>
    <row r="3583" spans="1:10" x14ac:dyDescent="0.15">
      <c r="A3583" s="1">
        <v>43179</v>
      </c>
      <c r="B3583" s="24" t="s">
        <v>29</v>
      </c>
      <c r="C3583" s="27">
        <v>0.47177083333333331</v>
      </c>
      <c r="D3583" s="25" t="s">
        <v>50</v>
      </c>
      <c r="E3583" s="25" t="s">
        <v>49</v>
      </c>
      <c r="F3583" s="52">
        <v>1</v>
      </c>
      <c r="G3583" s="52">
        <v>3368</v>
      </c>
      <c r="H3583" s="53">
        <f t="shared" si="110"/>
        <v>3368</v>
      </c>
      <c r="I3583" s="1">
        <f t="shared" si="111"/>
        <v>43179</v>
      </c>
      <c r="J3583" s="52">
        <v>3.3706900000000002</v>
      </c>
    </row>
    <row r="3584" spans="1:10" x14ac:dyDescent="0.15">
      <c r="A3584" s="1">
        <v>43179</v>
      </c>
      <c r="B3584" s="24" t="s">
        <v>29</v>
      </c>
      <c r="C3584" s="27">
        <v>0.47177083333333331</v>
      </c>
      <c r="D3584" s="25" t="s">
        <v>50</v>
      </c>
      <c r="E3584" s="25" t="s">
        <v>49</v>
      </c>
      <c r="F3584" s="52">
        <v>1</v>
      </c>
      <c r="G3584" s="52">
        <v>3368</v>
      </c>
      <c r="H3584" s="53">
        <f t="shared" si="110"/>
        <v>3368</v>
      </c>
      <c r="I3584" s="1">
        <f t="shared" si="111"/>
        <v>43179</v>
      </c>
      <c r="J3584" s="52">
        <v>3.3706900000000002</v>
      </c>
    </row>
    <row r="3585" spans="1:10" x14ac:dyDescent="0.15">
      <c r="A3585" s="1">
        <v>43179</v>
      </c>
      <c r="B3585" s="24" t="s">
        <v>68</v>
      </c>
      <c r="C3585" s="27">
        <v>0.47177083333333331</v>
      </c>
      <c r="D3585" s="25" t="s">
        <v>50</v>
      </c>
      <c r="E3585" s="25" t="s">
        <v>49</v>
      </c>
      <c r="F3585" s="52">
        <v>1</v>
      </c>
      <c r="G3585" s="52">
        <v>3368</v>
      </c>
      <c r="H3585" s="53">
        <f t="shared" si="110"/>
        <v>3368</v>
      </c>
      <c r="I3585" s="1">
        <f t="shared" si="111"/>
        <v>43179</v>
      </c>
      <c r="J3585" s="52">
        <v>3.3706900000000002</v>
      </c>
    </row>
    <row r="3586" spans="1:10" x14ac:dyDescent="0.15">
      <c r="A3586" s="1">
        <v>43179</v>
      </c>
      <c r="B3586" s="24" t="s">
        <v>29</v>
      </c>
      <c r="C3586" s="27">
        <v>0.47177083333333331</v>
      </c>
      <c r="D3586" s="25" t="s">
        <v>50</v>
      </c>
      <c r="E3586" s="25" t="s">
        <v>49</v>
      </c>
      <c r="F3586" s="52">
        <v>2</v>
      </c>
      <c r="G3586" s="52">
        <v>3368</v>
      </c>
      <c r="H3586" s="53">
        <f t="shared" ref="H3586:H3649" si="112">G3586*F3586</f>
        <v>6736</v>
      </c>
      <c r="I3586" s="1">
        <f t="shared" ref="I3586:I3649" si="113">IF(C3586&gt;0.7046875,WORKDAY(A3586,-1),A3586)</f>
        <v>43179</v>
      </c>
      <c r="J3586" s="52">
        <v>6.74139</v>
      </c>
    </row>
    <row r="3587" spans="1:10" x14ac:dyDescent="0.15">
      <c r="A3587" s="1">
        <v>43179</v>
      </c>
      <c r="B3587" s="24" t="s">
        <v>29</v>
      </c>
      <c r="C3587" s="27">
        <v>0.47177083333333331</v>
      </c>
      <c r="D3587" s="25" t="s">
        <v>50</v>
      </c>
      <c r="E3587" s="25" t="s">
        <v>49</v>
      </c>
      <c r="F3587" s="52">
        <v>1</v>
      </c>
      <c r="G3587" s="52">
        <v>3368</v>
      </c>
      <c r="H3587" s="53">
        <f t="shared" si="112"/>
        <v>3368</v>
      </c>
      <c r="I3587" s="1">
        <f t="shared" si="113"/>
        <v>43179</v>
      </c>
      <c r="J3587" s="52">
        <v>3.3706900000000002</v>
      </c>
    </row>
    <row r="3588" spans="1:10" x14ac:dyDescent="0.15">
      <c r="A3588" s="1">
        <v>43179</v>
      </c>
      <c r="B3588" s="24" t="s">
        <v>29</v>
      </c>
      <c r="C3588" s="27">
        <v>0.47177083333333331</v>
      </c>
      <c r="D3588" s="25" t="s">
        <v>50</v>
      </c>
      <c r="E3588" s="25" t="s">
        <v>49</v>
      </c>
      <c r="F3588" s="52">
        <v>29</v>
      </c>
      <c r="G3588" s="52">
        <v>3368</v>
      </c>
      <c r="H3588" s="53">
        <f t="shared" si="112"/>
        <v>97672</v>
      </c>
      <c r="I3588" s="1">
        <f t="shared" si="113"/>
        <v>43179</v>
      </c>
      <c r="J3588" s="52">
        <v>97.750100000000003</v>
      </c>
    </row>
    <row r="3589" spans="1:10" x14ac:dyDescent="0.15">
      <c r="A3589" s="1">
        <v>43179</v>
      </c>
      <c r="B3589" s="24" t="s">
        <v>29</v>
      </c>
      <c r="C3589" s="27">
        <v>0.56285879629629632</v>
      </c>
      <c r="D3589" s="25" t="s">
        <v>50</v>
      </c>
      <c r="E3589" s="25" t="s">
        <v>49</v>
      </c>
      <c r="F3589" s="52">
        <v>5</v>
      </c>
      <c r="G3589" s="52">
        <v>3390</v>
      </c>
      <c r="H3589" s="53">
        <f t="shared" si="112"/>
        <v>16950</v>
      </c>
      <c r="I3589" s="1">
        <f t="shared" si="113"/>
        <v>43179</v>
      </c>
      <c r="J3589" s="52">
        <v>16.9636</v>
      </c>
    </row>
    <row r="3590" spans="1:10" x14ac:dyDescent="0.15">
      <c r="A3590" s="1">
        <v>43179</v>
      </c>
      <c r="B3590" s="24" t="s">
        <v>39</v>
      </c>
      <c r="C3590" s="27">
        <v>0.61814814814814811</v>
      </c>
      <c r="D3590" s="25" t="s">
        <v>48</v>
      </c>
      <c r="E3590" s="25" t="s">
        <v>47</v>
      </c>
      <c r="F3590" s="52">
        <v>5</v>
      </c>
      <c r="G3590" s="52">
        <v>5480</v>
      </c>
      <c r="H3590" s="53">
        <f t="shared" si="112"/>
        <v>27400</v>
      </c>
      <c r="I3590" s="1">
        <f t="shared" si="113"/>
        <v>43179</v>
      </c>
      <c r="J3590" s="52">
        <v>15.010999999999999</v>
      </c>
    </row>
    <row r="3591" spans="1:10" x14ac:dyDescent="0.15">
      <c r="A3591" s="1">
        <v>43179</v>
      </c>
      <c r="B3591" s="24" t="s">
        <v>66</v>
      </c>
      <c r="C3591" s="27">
        <v>0.61814814814814811</v>
      </c>
      <c r="D3591" s="25" t="s">
        <v>48</v>
      </c>
      <c r="E3591" s="25" t="s">
        <v>47</v>
      </c>
      <c r="F3591" s="52">
        <v>1</v>
      </c>
      <c r="G3591" s="52">
        <v>5480</v>
      </c>
      <c r="H3591" s="53">
        <f t="shared" si="112"/>
        <v>5480</v>
      </c>
      <c r="I3591" s="1">
        <f t="shared" si="113"/>
        <v>43179</v>
      </c>
      <c r="J3591" s="52">
        <v>3.0021900000000001</v>
      </c>
    </row>
    <row r="3592" spans="1:10" x14ac:dyDescent="0.15">
      <c r="A3592" s="1">
        <v>43179</v>
      </c>
      <c r="B3592" s="24" t="s">
        <v>39</v>
      </c>
      <c r="C3592" s="27">
        <v>0.61814814814814811</v>
      </c>
      <c r="D3592" s="25" t="s">
        <v>48</v>
      </c>
      <c r="E3592" s="25" t="s">
        <v>47</v>
      </c>
      <c r="F3592" s="52">
        <v>1</v>
      </c>
      <c r="G3592" s="52">
        <v>5480</v>
      </c>
      <c r="H3592" s="53">
        <f t="shared" si="112"/>
        <v>5480</v>
      </c>
      <c r="I3592" s="1">
        <f t="shared" si="113"/>
        <v>43179</v>
      </c>
      <c r="J3592" s="52">
        <v>3.0021900000000001</v>
      </c>
    </row>
    <row r="3593" spans="1:10" x14ac:dyDescent="0.15">
      <c r="A3593" s="1">
        <v>43179</v>
      </c>
      <c r="B3593" s="24" t="s">
        <v>66</v>
      </c>
      <c r="C3593" s="27">
        <v>0.61814814814814811</v>
      </c>
      <c r="D3593" s="25" t="s">
        <v>48</v>
      </c>
      <c r="E3593" s="25" t="s">
        <v>47</v>
      </c>
      <c r="F3593" s="52">
        <v>1</v>
      </c>
      <c r="G3593" s="52">
        <v>5480</v>
      </c>
      <c r="H3593" s="53">
        <f t="shared" si="112"/>
        <v>5480</v>
      </c>
      <c r="I3593" s="1">
        <f t="shared" si="113"/>
        <v>43179</v>
      </c>
      <c r="J3593" s="52">
        <v>3.0021900000000001</v>
      </c>
    </row>
    <row r="3594" spans="1:10" x14ac:dyDescent="0.15">
      <c r="A3594" s="1">
        <v>43179</v>
      </c>
      <c r="B3594" s="24" t="s">
        <v>39</v>
      </c>
      <c r="C3594" s="27">
        <v>0.61814814814814811</v>
      </c>
      <c r="D3594" s="25" t="s">
        <v>48</v>
      </c>
      <c r="E3594" s="25" t="s">
        <v>47</v>
      </c>
      <c r="F3594" s="52">
        <v>2</v>
      </c>
      <c r="G3594" s="52">
        <v>5480</v>
      </c>
      <c r="H3594" s="53">
        <f t="shared" si="112"/>
        <v>10960</v>
      </c>
      <c r="I3594" s="1">
        <f t="shared" si="113"/>
        <v>43179</v>
      </c>
      <c r="J3594" s="52">
        <v>6.0043800000000003</v>
      </c>
    </row>
    <row r="3595" spans="1:10" x14ac:dyDescent="0.15">
      <c r="A3595" s="1">
        <v>43180</v>
      </c>
      <c r="B3595" s="24" t="s">
        <v>65</v>
      </c>
      <c r="C3595" s="27">
        <v>0.56657407407407401</v>
      </c>
      <c r="D3595" s="25" t="s">
        <v>50</v>
      </c>
      <c r="E3595" s="25" t="s">
        <v>49</v>
      </c>
      <c r="F3595" s="52">
        <v>9</v>
      </c>
      <c r="G3595" s="52">
        <v>469.5</v>
      </c>
      <c r="H3595" s="53">
        <f t="shared" si="112"/>
        <v>4225.5</v>
      </c>
      <c r="I3595" s="1">
        <f t="shared" si="113"/>
        <v>43180</v>
      </c>
      <c r="J3595" s="52">
        <v>50.739800000000002</v>
      </c>
    </row>
    <row r="3596" spans="1:10" x14ac:dyDescent="0.15">
      <c r="A3596" s="1">
        <v>43180</v>
      </c>
      <c r="B3596" s="24" t="s">
        <v>65</v>
      </c>
      <c r="C3596" s="27">
        <v>0.56658564814814816</v>
      </c>
      <c r="D3596" s="25" t="s">
        <v>50</v>
      </c>
      <c r="E3596" s="25" t="s">
        <v>49</v>
      </c>
      <c r="F3596" s="52">
        <v>7</v>
      </c>
      <c r="G3596" s="52">
        <v>469.5</v>
      </c>
      <c r="H3596" s="53">
        <f t="shared" si="112"/>
        <v>3286.5</v>
      </c>
      <c r="I3596" s="1">
        <f t="shared" si="113"/>
        <v>43180</v>
      </c>
      <c r="J3596" s="52">
        <v>39.464300000000001</v>
      </c>
    </row>
    <row r="3597" spans="1:10" x14ac:dyDescent="0.15">
      <c r="A3597" s="1">
        <v>43180</v>
      </c>
      <c r="B3597" s="24" t="s">
        <v>65</v>
      </c>
      <c r="C3597" s="27">
        <v>0.5763194444444445</v>
      </c>
      <c r="D3597" s="25" t="s">
        <v>48</v>
      </c>
      <c r="E3597" s="25" t="s">
        <v>47</v>
      </c>
      <c r="F3597" s="52">
        <v>2</v>
      </c>
      <c r="G3597" s="52">
        <v>463.5</v>
      </c>
      <c r="H3597" s="53">
        <f t="shared" si="112"/>
        <v>927</v>
      </c>
      <c r="I3597" s="1">
        <f t="shared" si="113"/>
        <v>43180</v>
      </c>
      <c r="J3597" s="52">
        <v>5.56942</v>
      </c>
    </row>
    <row r="3598" spans="1:10" x14ac:dyDescent="0.15">
      <c r="A3598" s="1">
        <v>43180</v>
      </c>
      <c r="B3598" s="24" t="s">
        <v>65</v>
      </c>
      <c r="C3598" s="27">
        <v>0.60231481481481486</v>
      </c>
      <c r="D3598" s="25" t="s">
        <v>48</v>
      </c>
      <c r="E3598" s="25" t="s">
        <v>47</v>
      </c>
      <c r="F3598" s="52">
        <v>5</v>
      </c>
      <c r="G3598" s="52">
        <v>471</v>
      </c>
      <c r="H3598" s="53">
        <f t="shared" si="112"/>
        <v>2355</v>
      </c>
      <c r="I3598" s="1">
        <f t="shared" si="113"/>
        <v>43180</v>
      </c>
      <c r="J3598" s="52">
        <v>28.297599999999999</v>
      </c>
    </row>
    <row r="3599" spans="1:10" x14ac:dyDescent="0.15">
      <c r="A3599" s="1">
        <v>43180</v>
      </c>
      <c r="B3599" s="24" t="s">
        <v>65</v>
      </c>
      <c r="C3599" s="27">
        <v>0.60231481481481486</v>
      </c>
      <c r="D3599" s="25" t="s">
        <v>48</v>
      </c>
      <c r="E3599" s="25" t="s">
        <v>47</v>
      </c>
      <c r="F3599" s="52">
        <v>3</v>
      </c>
      <c r="G3599" s="52">
        <v>471</v>
      </c>
      <c r="H3599" s="53">
        <f t="shared" si="112"/>
        <v>1413</v>
      </c>
      <c r="I3599" s="1">
        <f t="shared" si="113"/>
        <v>43180</v>
      </c>
      <c r="J3599" s="52">
        <v>16.9786</v>
      </c>
    </row>
    <row r="3600" spans="1:10" x14ac:dyDescent="0.15">
      <c r="A3600" s="1">
        <v>43180</v>
      </c>
      <c r="B3600" s="24" t="s">
        <v>67</v>
      </c>
      <c r="C3600" s="27">
        <v>0.60655092592592597</v>
      </c>
      <c r="D3600" s="25" t="s">
        <v>48</v>
      </c>
      <c r="E3600" s="25" t="s">
        <v>47</v>
      </c>
      <c r="F3600" s="52">
        <v>3</v>
      </c>
      <c r="G3600" s="52">
        <v>471</v>
      </c>
      <c r="H3600" s="53">
        <f t="shared" si="112"/>
        <v>1413</v>
      </c>
      <c r="I3600" s="1">
        <f t="shared" si="113"/>
        <v>43180</v>
      </c>
      <c r="J3600" s="52">
        <v>16.9786</v>
      </c>
    </row>
    <row r="3601" spans="1:10" x14ac:dyDescent="0.15">
      <c r="A3601" s="1">
        <v>43180</v>
      </c>
      <c r="B3601" s="24" t="s">
        <v>29</v>
      </c>
      <c r="C3601" s="27">
        <v>0.60802083333333334</v>
      </c>
      <c r="D3601" s="25" t="s">
        <v>48</v>
      </c>
      <c r="E3601" s="25" t="s">
        <v>47</v>
      </c>
      <c r="F3601" s="52">
        <v>8</v>
      </c>
      <c r="G3601" s="52">
        <v>3371</v>
      </c>
      <c r="H3601" s="53">
        <f t="shared" si="112"/>
        <v>26968</v>
      </c>
      <c r="I3601" s="1">
        <f t="shared" si="113"/>
        <v>43180</v>
      </c>
      <c r="J3601" s="52">
        <v>26.989599999999999</v>
      </c>
    </row>
    <row r="3602" spans="1:10" x14ac:dyDescent="0.15">
      <c r="A3602" s="1">
        <v>43180</v>
      </c>
      <c r="B3602" s="24" t="s">
        <v>66</v>
      </c>
      <c r="C3602" s="27">
        <v>0.6147569444444444</v>
      </c>
      <c r="D3602" s="25" t="s">
        <v>48</v>
      </c>
      <c r="E3602" s="25" t="s">
        <v>47</v>
      </c>
      <c r="F3602" s="52">
        <v>3</v>
      </c>
      <c r="G3602" s="52">
        <v>5482</v>
      </c>
      <c r="H3602" s="53">
        <f t="shared" si="112"/>
        <v>16446</v>
      </c>
      <c r="I3602" s="1">
        <f t="shared" si="113"/>
        <v>43180</v>
      </c>
      <c r="J3602" s="52">
        <v>9.0065799999999996</v>
      </c>
    </row>
    <row r="3603" spans="1:10" x14ac:dyDescent="0.15">
      <c r="A3603" s="1">
        <v>43180</v>
      </c>
      <c r="B3603" s="24" t="s">
        <v>23</v>
      </c>
      <c r="C3603" s="27">
        <v>0.62146990740740737</v>
      </c>
      <c r="D3603" s="25" t="s">
        <v>48</v>
      </c>
      <c r="E3603" s="25" t="s">
        <v>49</v>
      </c>
      <c r="F3603" s="52">
        <v>1</v>
      </c>
      <c r="G3603" s="52">
        <v>3810</v>
      </c>
      <c r="H3603" s="53">
        <f t="shared" si="112"/>
        <v>3810</v>
      </c>
      <c r="I3603" s="1">
        <f t="shared" si="113"/>
        <v>43180</v>
      </c>
      <c r="J3603" s="52">
        <v>2.00305</v>
      </c>
    </row>
    <row r="3604" spans="1:10" x14ac:dyDescent="0.15">
      <c r="A3604" s="1">
        <v>43181</v>
      </c>
      <c r="B3604" s="24" t="s">
        <v>61</v>
      </c>
      <c r="C3604" s="27">
        <v>0.44342592592592589</v>
      </c>
      <c r="D3604" s="25" t="s">
        <v>50</v>
      </c>
      <c r="E3604" s="25" t="s">
        <v>49</v>
      </c>
      <c r="F3604" s="52">
        <v>1</v>
      </c>
      <c r="G3604" s="52">
        <v>3687</v>
      </c>
      <c r="H3604" s="53">
        <f t="shared" si="112"/>
        <v>3687</v>
      </c>
      <c r="I3604" s="1">
        <f t="shared" si="113"/>
        <v>43181</v>
      </c>
      <c r="J3604" s="52">
        <v>2.7696700000000001</v>
      </c>
    </row>
    <row r="3605" spans="1:10" x14ac:dyDescent="0.15">
      <c r="A3605" s="1">
        <v>43181</v>
      </c>
      <c r="B3605" s="24" t="s">
        <v>39</v>
      </c>
      <c r="C3605" s="27">
        <v>0.47327546296296297</v>
      </c>
      <c r="D3605" s="25" t="s">
        <v>50</v>
      </c>
      <c r="E3605" s="25" t="s">
        <v>49</v>
      </c>
      <c r="F3605" s="52">
        <v>5</v>
      </c>
      <c r="G3605" s="52">
        <v>5584</v>
      </c>
      <c r="H3605" s="53">
        <f t="shared" si="112"/>
        <v>27920</v>
      </c>
      <c r="I3605" s="1">
        <f t="shared" si="113"/>
        <v>43181</v>
      </c>
      <c r="J3605" s="52">
        <v>15.011200000000001</v>
      </c>
    </row>
    <row r="3606" spans="1:10" x14ac:dyDescent="0.15">
      <c r="A3606" s="1">
        <v>43181</v>
      </c>
      <c r="B3606" s="24" t="s">
        <v>65</v>
      </c>
      <c r="C3606" s="27">
        <v>0.62312500000000004</v>
      </c>
      <c r="D3606" s="25" t="s">
        <v>48</v>
      </c>
      <c r="E3606" s="25" t="s">
        <v>47</v>
      </c>
      <c r="F3606" s="52">
        <v>2</v>
      </c>
      <c r="G3606" s="52">
        <v>470.5</v>
      </c>
      <c r="H3606" s="53">
        <f t="shared" si="112"/>
        <v>941</v>
      </c>
      <c r="I3606" s="1">
        <f t="shared" si="113"/>
        <v>43181</v>
      </c>
      <c r="J3606" s="52">
        <v>5.6535299999999999</v>
      </c>
    </row>
    <row r="3607" spans="1:10" x14ac:dyDescent="0.15">
      <c r="A3607" s="1">
        <v>43181</v>
      </c>
      <c r="B3607" s="24" t="s">
        <v>39</v>
      </c>
      <c r="C3607" s="27">
        <v>0.62457175925925923</v>
      </c>
      <c r="D3607" s="25" t="s">
        <v>50</v>
      </c>
      <c r="E3607" s="25" t="s">
        <v>49</v>
      </c>
      <c r="F3607" s="52">
        <v>2</v>
      </c>
      <c r="G3607" s="52">
        <v>5580</v>
      </c>
      <c r="H3607" s="53">
        <f t="shared" si="112"/>
        <v>11160</v>
      </c>
      <c r="I3607" s="1">
        <f t="shared" si="113"/>
        <v>43181</v>
      </c>
      <c r="J3607" s="52">
        <v>6.0044599999999999</v>
      </c>
    </row>
    <row r="3608" spans="1:10" x14ac:dyDescent="0.15">
      <c r="A3608" s="1">
        <v>43182</v>
      </c>
      <c r="B3608" s="24" t="s">
        <v>29</v>
      </c>
      <c r="C3608" s="27">
        <v>0.37812499999999999</v>
      </c>
      <c r="D3608" s="25" t="s">
        <v>48</v>
      </c>
      <c r="E3608" s="25" t="s">
        <v>47</v>
      </c>
      <c r="F3608" s="52">
        <v>1</v>
      </c>
      <c r="G3608" s="52">
        <v>3278</v>
      </c>
      <c r="H3608" s="53">
        <f t="shared" si="112"/>
        <v>3278</v>
      </c>
      <c r="I3608" s="1">
        <f t="shared" si="113"/>
        <v>43182</v>
      </c>
      <c r="J3608" s="52">
        <v>3.2806199999999999</v>
      </c>
    </row>
    <row r="3609" spans="1:10" x14ac:dyDescent="0.15">
      <c r="A3609" s="1">
        <v>43182</v>
      </c>
      <c r="B3609" s="24" t="s">
        <v>29</v>
      </c>
      <c r="C3609" s="27">
        <v>0.37812499999999999</v>
      </c>
      <c r="D3609" s="25" t="s">
        <v>48</v>
      </c>
      <c r="E3609" s="25" t="s">
        <v>47</v>
      </c>
      <c r="F3609" s="52">
        <v>2</v>
      </c>
      <c r="G3609" s="52">
        <v>3277</v>
      </c>
      <c r="H3609" s="53">
        <f t="shared" si="112"/>
        <v>6554</v>
      </c>
      <c r="I3609" s="1">
        <f t="shared" si="113"/>
        <v>43182</v>
      </c>
      <c r="J3609" s="52">
        <v>6.55924</v>
      </c>
    </row>
    <row r="3610" spans="1:10" x14ac:dyDescent="0.15">
      <c r="A3610" s="1">
        <v>43182</v>
      </c>
      <c r="B3610" s="24" t="s">
        <v>29</v>
      </c>
      <c r="C3610" s="27">
        <v>0.37812499999999999</v>
      </c>
      <c r="D3610" s="25" t="s">
        <v>48</v>
      </c>
      <c r="E3610" s="25" t="s">
        <v>47</v>
      </c>
      <c r="F3610" s="52">
        <v>3</v>
      </c>
      <c r="G3610" s="52">
        <v>3277</v>
      </c>
      <c r="H3610" s="53">
        <f t="shared" si="112"/>
        <v>9831</v>
      </c>
      <c r="I3610" s="1">
        <f t="shared" si="113"/>
        <v>43182</v>
      </c>
      <c r="J3610" s="52">
        <v>9.8388600000000004</v>
      </c>
    </row>
    <row r="3611" spans="1:10" x14ac:dyDescent="0.15">
      <c r="A3611" s="1">
        <v>43182</v>
      </c>
      <c r="B3611" s="24" t="s">
        <v>29</v>
      </c>
      <c r="C3611" s="27">
        <v>0.37812499999999999</v>
      </c>
      <c r="D3611" s="25" t="s">
        <v>48</v>
      </c>
      <c r="E3611" s="25" t="s">
        <v>47</v>
      </c>
      <c r="F3611" s="52">
        <v>2</v>
      </c>
      <c r="G3611" s="52">
        <v>3277</v>
      </c>
      <c r="H3611" s="53">
        <f t="shared" si="112"/>
        <v>6554</v>
      </c>
      <c r="I3611" s="1">
        <f t="shared" si="113"/>
        <v>43182</v>
      </c>
      <c r="J3611" s="52">
        <v>6.55924</v>
      </c>
    </row>
    <row r="3612" spans="1:10" x14ac:dyDescent="0.15">
      <c r="A3612" s="1">
        <v>43182</v>
      </c>
      <c r="B3612" s="24" t="s">
        <v>23</v>
      </c>
      <c r="C3612" s="27">
        <v>0.37835648148148149</v>
      </c>
      <c r="D3612" s="25" t="s">
        <v>50</v>
      </c>
      <c r="E3612" s="25" t="s">
        <v>47</v>
      </c>
      <c r="F3612" s="52">
        <v>1</v>
      </c>
      <c r="G3612" s="52">
        <v>3870</v>
      </c>
      <c r="H3612" s="53">
        <f t="shared" si="112"/>
        <v>3870</v>
      </c>
      <c r="I3612" s="1">
        <f t="shared" si="113"/>
        <v>43182</v>
      </c>
      <c r="J3612" s="52">
        <v>2.0030999999999999</v>
      </c>
    </row>
    <row r="3613" spans="1:10" x14ac:dyDescent="0.15">
      <c r="A3613" s="1">
        <v>43182</v>
      </c>
      <c r="B3613" s="24" t="s">
        <v>39</v>
      </c>
      <c r="C3613" s="27">
        <v>0.37865740740740739</v>
      </c>
      <c r="D3613" s="25" t="s">
        <v>48</v>
      </c>
      <c r="E3613" s="25" t="s">
        <v>47</v>
      </c>
      <c r="F3613" s="52">
        <v>2</v>
      </c>
      <c r="G3613" s="52">
        <v>5474</v>
      </c>
      <c r="H3613" s="53">
        <f t="shared" si="112"/>
        <v>10948</v>
      </c>
      <c r="I3613" s="1">
        <f t="shared" si="113"/>
        <v>43182</v>
      </c>
      <c r="J3613" s="52">
        <v>6.0043800000000003</v>
      </c>
    </row>
    <row r="3614" spans="1:10" x14ac:dyDescent="0.15">
      <c r="A3614" s="1">
        <v>43182</v>
      </c>
      <c r="B3614" s="24" t="s">
        <v>39</v>
      </c>
      <c r="C3614" s="27">
        <v>0.37865740740740739</v>
      </c>
      <c r="D3614" s="25" t="s">
        <v>48</v>
      </c>
      <c r="E3614" s="25" t="s">
        <v>47</v>
      </c>
      <c r="F3614" s="52">
        <v>3</v>
      </c>
      <c r="G3614" s="52">
        <v>5474</v>
      </c>
      <c r="H3614" s="53">
        <f t="shared" si="112"/>
        <v>16422</v>
      </c>
      <c r="I3614" s="1">
        <f t="shared" si="113"/>
        <v>43182</v>
      </c>
      <c r="J3614" s="52">
        <v>9.00657</v>
      </c>
    </row>
    <row r="3615" spans="1:10" x14ac:dyDescent="0.15">
      <c r="A3615" s="1">
        <v>43182</v>
      </c>
      <c r="B3615" s="24" t="s">
        <v>65</v>
      </c>
      <c r="C3615" s="27">
        <v>0.37899305555555557</v>
      </c>
      <c r="D3615" s="25" t="s">
        <v>48</v>
      </c>
      <c r="E3615" s="25" t="s">
        <v>47</v>
      </c>
      <c r="F3615" s="52">
        <v>2</v>
      </c>
      <c r="G3615" s="52">
        <v>441.5</v>
      </c>
      <c r="H3615" s="53">
        <f t="shared" si="112"/>
        <v>883</v>
      </c>
      <c r="I3615" s="1">
        <f t="shared" si="113"/>
        <v>43182</v>
      </c>
      <c r="J3615" s="52">
        <v>5.3050600000000001</v>
      </c>
    </row>
    <row r="3616" spans="1:10" x14ac:dyDescent="0.15">
      <c r="A3616" s="1">
        <v>43182</v>
      </c>
      <c r="B3616" s="24" t="s">
        <v>65</v>
      </c>
      <c r="C3616" s="27">
        <v>0.37899305555555557</v>
      </c>
      <c r="D3616" s="25" t="s">
        <v>48</v>
      </c>
      <c r="E3616" s="25" t="s">
        <v>47</v>
      </c>
      <c r="F3616" s="52">
        <v>1</v>
      </c>
      <c r="G3616" s="52">
        <v>441.5</v>
      </c>
      <c r="H3616" s="53">
        <f t="shared" si="112"/>
        <v>441.5</v>
      </c>
      <c r="I3616" s="1">
        <f t="shared" si="113"/>
        <v>43182</v>
      </c>
      <c r="J3616" s="52">
        <v>2.6525300000000001</v>
      </c>
    </row>
    <row r="3617" spans="1:10" x14ac:dyDescent="0.15">
      <c r="A3617" s="1">
        <v>43182</v>
      </c>
      <c r="B3617" s="24" t="s">
        <v>61</v>
      </c>
      <c r="C3617" s="27">
        <v>0.38082175925925926</v>
      </c>
      <c r="D3617" s="25" t="s">
        <v>50</v>
      </c>
      <c r="E3617" s="25" t="s">
        <v>49</v>
      </c>
      <c r="F3617" s="52">
        <v>1</v>
      </c>
      <c r="G3617" s="52">
        <v>3684</v>
      </c>
      <c r="H3617" s="53">
        <f t="shared" si="112"/>
        <v>3684</v>
      </c>
      <c r="I3617" s="1">
        <f t="shared" si="113"/>
        <v>43182</v>
      </c>
      <c r="J3617" s="52">
        <v>2.76742</v>
      </c>
    </row>
    <row r="3618" spans="1:10" x14ac:dyDescent="0.15">
      <c r="A3618" s="1">
        <v>43182</v>
      </c>
      <c r="B3618" s="24" t="s">
        <v>29</v>
      </c>
      <c r="C3618" s="27">
        <v>0.39296296296296296</v>
      </c>
      <c r="D3618" s="25" t="s">
        <v>48</v>
      </c>
      <c r="E3618" s="25" t="s">
        <v>47</v>
      </c>
      <c r="F3618" s="52">
        <v>1</v>
      </c>
      <c r="G3618" s="52">
        <v>3236</v>
      </c>
      <c r="H3618" s="53">
        <f t="shared" si="112"/>
        <v>3236</v>
      </c>
      <c r="I3618" s="1">
        <f t="shared" si="113"/>
        <v>43182</v>
      </c>
      <c r="J3618" s="52">
        <v>3.2385899999999999</v>
      </c>
    </row>
    <row r="3619" spans="1:10" x14ac:dyDescent="0.15">
      <c r="A3619" s="1">
        <v>43182</v>
      </c>
      <c r="B3619" s="24" t="s">
        <v>29</v>
      </c>
      <c r="C3619" s="27">
        <v>0.39296296296296296</v>
      </c>
      <c r="D3619" s="25" t="s">
        <v>48</v>
      </c>
      <c r="E3619" s="25" t="s">
        <v>47</v>
      </c>
      <c r="F3619" s="52">
        <v>1</v>
      </c>
      <c r="G3619" s="52">
        <v>3236</v>
      </c>
      <c r="H3619" s="53">
        <f t="shared" si="112"/>
        <v>3236</v>
      </c>
      <c r="I3619" s="1">
        <f t="shared" si="113"/>
        <v>43182</v>
      </c>
      <c r="J3619" s="52">
        <v>3.2385899999999999</v>
      </c>
    </row>
    <row r="3620" spans="1:10" x14ac:dyDescent="0.15">
      <c r="A3620" s="1">
        <v>43182</v>
      </c>
      <c r="B3620" s="24" t="s">
        <v>29</v>
      </c>
      <c r="C3620" s="27">
        <v>0.39296296296296296</v>
      </c>
      <c r="D3620" s="25" t="s">
        <v>48</v>
      </c>
      <c r="E3620" s="25" t="s">
        <v>47</v>
      </c>
      <c r="F3620" s="52">
        <v>1</v>
      </c>
      <c r="G3620" s="52">
        <v>3236</v>
      </c>
      <c r="H3620" s="53">
        <f t="shared" si="112"/>
        <v>3236</v>
      </c>
      <c r="I3620" s="1">
        <f t="shared" si="113"/>
        <v>43182</v>
      </c>
      <c r="J3620" s="52">
        <v>3.2385899999999999</v>
      </c>
    </row>
    <row r="3621" spans="1:10" x14ac:dyDescent="0.15">
      <c r="A3621" s="1">
        <v>43182</v>
      </c>
      <c r="B3621" s="24" t="s">
        <v>29</v>
      </c>
      <c r="C3621" s="27">
        <v>0.39532407407407405</v>
      </c>
      <c r="D3621" s="25" t="s">
        <v>48</v>
      </c>
      <c r="E3621" s="25" t="s">
        <v>47</v>
      </c>
      <c r="F3621" s="52">
        <v>3</v>
      </c>
      <c r="G3621" s="52">
        <v>3181</v>
      </c>
      <c r="H3621" s="53">
        <f t="shared" si="112"/>
        <v>9543</v>
      </c>
      <c r="I3621" s="1">
        <f t="shared" si="113"/>
        <v>43182</v>
      </c>
      <c r="J3621" s="52">
        <v>9.55063</v>
      </c>
    </row>
    <row r="3622" spans="1:10" x14ac:dyDescent="0.15">
      <c r="A3622" s="1">
        <v>43182</v>
      </c>
      <c r="B3622" s="24" t="s">
        <v>29</v>
      </c>
      <c r="C3622" s="27">
        <v>0.39567129629629627</v>
      </c>
      <c r="D3622" s="25" t="s">
        <v>48</v>
      </c>
      <c r="E3622" s="25" t="s">
        <v>47</v>
      </c>
      <c r="F3622" s="52">
        <v>1</v>
      </c>
      <c r="G3622" s="52">
        <v>3175</v>
      </c>
      <c r="H3622" s="53">
        <f t="shared" si="112"/>
        <v>3175</v>
      </c>
      <c r="I3622" s="1">
        <f t="shared" si="113"/>
        <v>43182</v>
      </c>
      <c r="J3622" s="52">
        <v>3.17754</v>
      </c>
    </row>
    <row r="3623" spans="1:10" x14ac:dyDescent="0.15">
      <c r="A3623" s="1">
        <v>43182</v>
      </c>
      <c r="B3623" s="24" t="s">
        <v>29</v>
      </c>
      <c r="C3623" s="27">
        <v>0.39567129629629627</v>
      </c>
      <c r="D3623" s="25" t="s">
        <v>48</v>
      </c>
      <c r="E3623" s="25" t="s">
        <v>47</v>
      </c>
      <c r="F3623" s="52">
        <v>2</v>
      </c>
      <c r="G3623" s="52">
        <v>3175</v>
      </c>
      <c r="H3623" s="53">
        <f t="shared" si="112"/>
        <v>6350</v>
      </c>
      <c r="I3623" s="1">
        <f t="shared" si="113"/>
        <v>43182</v>
      </c>
      <c r="J3623" s="52">
        <v>6.3550800000000001</v>
      </c>
    </row>
    <row r="3624" spans="1:10" x14ac:dyDescent="0.15">
      <c r="A3624" s="1">
        <v>43182</v>
      </c>
      <c r="B3624" s="24" t="s">
        <v>29</v>
      </c>
      <c r="C3624" s="27">
        <v>0.40361111111111114</v>
      </c>
      <c r="D3624" s="25" t="s">
        <v>50</v>
      </c>
      <c r="E3624" s="25" t="s">
        <v>49</v>
      </c>
      <c r="F3624" s="52">
        <v>1</v>
      </c>
      <c r="G3624" s="52">
        <v>3219</v>
      </c>
      <c r="H3624" s="53">
        <f t="shared" si="112"/>
        <v>3219</v>
      </c>
      <c r="I3624" s="1">
        <f t="shared" si="113"/>
        <v>43182</v>
      </c>
      <c r="J3624" s="52">
        <v>3.2215799999999999</v>
      </c>
    </row>
    <row r="3625" spans="1:10" x14ac:dyDescent="0.15">
      <c r="A3625" s="1">
        <v>43182</v>
      </c>
      <c r="B3625" s="24" t="s">
        <v>29</v>
      </c>
      <c r="C3625" s="27">
        <v>0.40361111111111114</v>
      </c>
      <c r="D3625" s="25" t="s">
        <v>50</v>
      </c>
      <c r="E3625" s="25" t="s">
        <v>49</v>
      </c>
      <c r="F3625" s="52">
        <v>2</v>
      </c>
      <c r="G3625" s="52">
        <v>3220</v>
      </c>
      <c r="H3625" s="53">
        <f t="shared" si="112"/>
        <v>6440</v>
      </c>
      <c r="I3625" s="1">
        <f t="shared" si="113"/>
        <v>43182</v>
      </c>
      <c r="J3625" s="52">
        <v>6.4451499999999999</v>
      </c>
    </row>
    <row r="3626" spans="1:10" x14ac:dyDescent="0.15">
      <c r="A3626" s="1">
        <v>43182</v>
      </c>
      <c r="B3626" s="24" t="s">
        <v>61</v>
      </c>
      <c r="C3626" s="27">
        <v>0.40693287037037035</v>
      </c>
      <c r="D3626" s="25" t="s">
        <v>48</v>
      </c>
      <c r="E3626" s="25" t="s">
        <v>47</v>
      </c>
      <c r="F3626" s="52">
        <v>1</v>
      </c>
      <c r="G3626" s="52">
        <v>3690</v>
      </c>
      <c r="H3626" s="53">
        <f t="shared" si="112"/>
        <v>3690</v>
      </c>
      <c r="I3626" s="1">
        <f t="shared" si="113"/>
        <v>43182</v>
      </c>
      <c r="J3626" s="52">
        <v>2.7719299999999998</v>
      </c>
    </row>
    <row r="3627" spans="1:10" x14ac:dyDescent="0.15">
      <c r="A3627" s="1">
        <v>43182</v>
      </c>
      <c r="B3627" s="24" t="s">
        <v>64</v>
      </c>
      <c r="C3627" s="27">
        <v>0.4440162037037037</v>
      </c>
      <c r="D3627" s="25" t="s">
        <v>50</v>
      </c>
      <c r="E3627" s="25" t="s">
        <v>49</v>
      </c>
      <c r="F3627" s="52">
        <v>2</v>
      </c>
      <c r="G3627" s="52">
        <v>13845</v>
      </c>
      <c r="H3627" s="53">
        <f t="shared" si="112"/>
        <v>27690</v>
      </c>
      <c r="I3627" s="1">
        <f t="shared" si="113"/>
        <v>43182</v>
      </c>
      <c r="J3627" s="52">
        <v>6.0110799999999998</v>
      </c>
    </row>
    <row r="3628" spans="1:10" x14ac:dyDescent="0.15">
      <c r="A3628" s="1">
        <v>43182</v>
      </c>
      <c r="B3628" s="24" t="s">
        <v>29</v>
      </c>
      <c r="C3628" s="27">
        <v>0.46543981481481483</v>
      </c>
      <c r="D3628" s="25" t="s">
        <v>48</v>
      </c>
      <c r="E3628" s="25" t="s">
        <v>47</v>
      </c>
      <c r="F3628" s="52">
        <v>1</v>
      </c>
      <c r="G3628" s="52">
        <v>3211</v>
      </c>
      <c r="H3628" s="53">
        <f t="shared" si="112"/>
        <v>3211</v>
      </c>
      <c r="I3628" s="1">
        <f t="shared" si="113"/>
        <v>43182</v>
      </c>
      <c r="J3628" s="52">
        <v>3.2135699999999998</v>
      </c>
    </row>
    <row r="3629" spans="1:10" x14ac:dyDescent="0.15">
      <c r="A3629" s="1">
        <v>43182</v>
      </c>
      <c r="B3629" s="24" t="s">
        <v>29</v>
      </c>
      <c r="C3629" s="27">
        <v>0.46543981481481483</v>
      </c>
      <c r="D3629" s="25" t="s">
        <v>48</v>
      </c>
      <c r="E3629" s="25" t="s">
        <v>47</v>
      </c>
      <c r="F3629" s="52">
        <v>2</v>
      </c>
      <c r="G3629" s="52">
        <v>3211</v>
      </c>
      <c r="H3629" s="53">
        <f t="shared" si="112"/>
        <v>6422</v>
      </c>
      <c r="I3629" s="1">
        <f t="shared" si="113"/>
        <v>43182</v>
      </c>
      <c r="J3629" s="52">
        <v>6.4271399999999996</v>
      </c>
    </row>
    <row r="3630" spans="1:10" x14ac:dyDescent="0.15">
      <c r="A3630" s="1">
        <v>43182</v>
      </c>
      <c r="B3630" s="24" t="s">
        <v>39</v>
      </c>
      <c r="C3630" s="27">
        <v>0.57649305555555552</v>
      </c>
      <c r="D3630" s="25" t="s">
        <v>48</v>
      </c>
      <c r="E3630" s="25" t="s">
        <v>47</v>
      </c>
      <c r="F3630" s="52">
        <v>4</v>
      </c>
      <c r="G3630" s="52">
        <v>5498</v>
      </c>
      <c r="H3630" s="53">
        <f t="shared" si="112"/>
        <v>21992</v>
      </c>
      <c r="I3630" s="1">
        <f t="shared" si="113"/>
        <v>43182</v>
      </c>
      <c r="J3630" s="52">
        <v>12.008800000000001</v>
      </c>
    </row>
    <row r="3631" spans="1:10" x14ac:dyDescent="0.15">
      <c r="A3631" s="1">
        <v>43182</v>
      </c>
      <c r="B3631" s="24" t="s">
        <v>61</v>
      </c>
      <c r="C3631" s="27">
        <v>0.59104166666666669</v>
      </c>
      <c r="D3631" s="25" t="s">
        <v>50</v>
      </c>
      <c r="E3631" s="25" t="s">
        <v>49</v>
      </c>
      <c r="F3631" s="52">
        <v>1</v>
      </c>
      <c r="G3631" s="52">
        <v>3684</v>
      </c>
      <c r="H3631" s="53">
        <f t="shared" si="112"/>
        <v>3684</v>
      </c>
      <c r="I3631" s="1">
        <f t="shared" si="113"/>
        <v>43182</v>
      </c>
      <c r="J3631" s="52">
        <v>2.76742</v>
      </c>
    </row>
    <row r="3632" spans="1:10" x14ac:dyDescent="0.15">
      <c r="A3632" s="1">
        <v>43182</v>
      </c>
      <c r="B3632" s="24" t="s">
        <v>65</v>
      </c>
      <c r="C3632" s="27">
        <v>0.61527777777777781</v>
      </c>
      <c r="D3632" s="25" t="s">
        <v>50</v>
      </c>
      <c r="E3632" s="25" t="s">
        <v>49</v>
      </c>
      <c r="F3632" s="52">
        <v>1</v>
      </c>
      <c r="G3632" s="52">
        <v>441</v>
      </c>
      <c r="H3632" s="53">
        <f t="shared" si="112"/>
        <v>441</v>
      </c>
      <c r="I3632" s="1">
        <f t="shared" si="113"/>
        <v>43182</v>
      </c>
      <c r="J3632" s="52">
        <v>5.2955300000000003</v>
      </c>
    </row>
    <row r="3633" spans="1:10" x14ac:dyDescent="0.15">
      <c r="A3633" s="1">
        <v>43182</v>
      </c>
      <c r="B3633" s="24" t="s">
        <v>39</v>
      </c>
      <c r="C3633" s="27">
        <v>0.61937500000000001</v>
      </c>
      <c r="D3633" s="25" t="s">
        <v>48</v>
      </c>
      <c r="E3633" s="25" t="s">
        <v>47</v>
      </c>
      <c r="F3633" s="52">
        <v>1</v>
      </c>
      <c r="G3633" s="52">
        <v>5480</v>
      </c>
      <c r="H3633" s="53">
        <f t="shared" si="112"/>
        <v>5480</v>
      </c>
      <c r="I3633" s="1">
        <f t="shared" si="113"/>
        <v>43182</v>
      </c>
      <c r="J3633" s="52">
        <v>3.0021900000000001</v>
      </c>
    </row>
    <row r="3634" spans="1:10" x14ac:dyDescent="0.15">
      <c r="A3634" s="1">
        <v>43182</v>
      </c>
      <c r="B3634" s="24" t="s">
        <v>39</v>
      </c>
      <c r="C3634" s="27">
        <v>0.61937500000000001</v>
      </c>
      <c r="D3634" s="25" t="s">
        <v>48</v>
      </c>
      <c r="E3634" s="25" t="s">
        <v>47</v>
      </c>
      <c r="F3634" s="52">
        <v>1</v>
      </c>
      <c r="G3634" s="52">
        <v>5480</v>
      </c>
      <c r="H3634" s="53">
        <f t="shared" si="112"/>
        <v>5480</v>
      </c>
      <c r="I3634" s="1">
        <f t="shared" si="113"/>
        <v>43182</v>
      </c>
      <c r="J3634" s="52">
        <v>3.0021900000000001</v>
      </c>
    </row>
    <row r="3635" spans="1:10" x14ac:dyDescent="0.15">
      <c r="A3635" s="1">
        <v>43185</v>
      </c>
      <c r="B3635" s="24" t="s">
        <v>61</v>
      </c>
      <c r="C3635" s="27">
        <v>0.58473379629629629</v>
      </c>
      <c r="D3635" s="25" t="s">
        <v>48</v>
      </c>
      <c r="E3635" s="25" t="s">
        <v>47</v>
      </c>
      <c r="F3635" s="52">
        <v>1</v>
      </c>
      <c r="G3635" s="52">
        <v>3686</v>
      </c>
      <c r="H3635" s="53">
        <f t="shared" si="112"/>
        <v>3686</v>
      </c>
      <c r="I3635" s="1">
        <f t="shared" si="113"/>
        <v>43185</v>
      </c>
      <c r="J3635" s="52">
        <v>2.7869199999999998</v>
      </c>
    </row>
    <row r="3636" spans="1:10" x14ac:dyDescent="0.15">
      <c r="A3636" s="1">
        <v>43185</v>
      </c>
      <c r="B3636" s="24" t="s">
        <v>64</v>
      </c>
      <c r="C3636" s="27">
        <v>0.58518518518518514</v>
      </c>
      <c r="D3636" s="25" t="s">
        <v>48</v>
      </c>
      <c r="E3636" s="25" t="s">
        <v>47</v>
      </c>
      <c r="F3636" s="52">
        <v>1</v>
      </c>
      <c r="G3636" s="52">
        <v>13785</v>
      </c>
      <c r="H3636" s="53">
        <f t="shared" si="112"/>
        <v>13785</v>
      </c>
      <c r="I3636" s="1">
        <f t="shared" si="113"/>
        <v>43185</v>
      </c>
      <c r="J3636" s="52">
        <v>3.0055100000000001</v>
      </c>
    </row>
    <row r="3637" spans="1:10" x14ac:dyDescent="0.15">
      <c r="A3637" s="1">
        <v>43185</v>
      </c>
      <c r="B3637" s="24" t="s">
        <v>25</v>
      </c>
      <c r="C3637" s="27">
        <v>0.60366898148148151</v>
      </c>
      <c r="D3637" s="25" t="s">
        <v>50</v>
      </c>
      <c r="E3637" s="25" t="s">
        <v>49</v>
      </c>
      <c r="F3637" s="52">
        <v>28</v>
      </c>
      <c r="G3637" s="52">
        <v>3188</v>
      </c>
      <c r="H3637" s="53">
        <f t="shared" si="112"/>
        <v>89264</v>
      </c>
      <c r="I3637" s="1">
        <f t="shared" si="113"/>
        <v>43185</v>
      </c>
      <c r="J3637" s="52">
        <v>89.335400000000007</v>
      </c>
    </row>
    <row r="3638" spans="1:10" x14ac:dyDescent="0.15">
      <c r="A3638" s="1">
        <v>43185</v>
      </c>
      <c r="B3638" s="24" t="s">
        <v>25</v>
      </c>
      <c r="C3638" s="27">
        <v>0.60366898148148151</v>
      </c>
      <c r="D3638" s="25" t="s">
        <v>50</v>
      </c>
      <c r="E3638" s="25" t="s">
        <v>49</v>
      </c>
      <c r="F3638" s="52">
        <v>1</v>
      </c>
      <c r="G3638" s="52">
        <v>3188</v>
      </c>
      <c r="H3638" s="53">
        <f t="shared" si="112"/>
        <v>3188</v>
      </c>
      <c r="I3638" s="1">
        <f t="shared" si="113"/>
        <v>43185</v>
      </c>
      <c r="J3638" s="52">
        <v>3.19055</v>
      </c>
    </row>
    <row r="3639" spans="1:10" x14ac:dyDescent="0.15">
      <c r="A3639" s="1">
        <v>43185</v>
      </c>
      <c r="B3639" s="24" t="s">
        <v>25</v>
      </c>
      <c r="C3639" s="27">
        <v>0.60366898148148151</v>
      </c>
      <c r="D3639" s="25" t="s">
        <v>50</v>
      </c>
      <c r="E3639" s="25" t="s">
        <v>49</v>
      </c>
      <c r="F3639" s="52">
        <v>1</v>
      </c>
      <c r="G3639" s="52">
        <v>3188</v>
      </c>
      <c r="H3639" s="53">
        <f t="shared" si="112"/>
        <v>3188</v>
      </c>
      <c r="I3639" s="1">
        <f t="shared" si="113"/>
        <v>43185</v>
      </c>
      <c r="J3639" s="52">
        <v>3.19055</v>
      </c>
    </row>
    <row r="3640" spans="1:10" x14ac:dyDescent="0.15">
      <c r="A3640" s="1">
        <v>43185</v>
      </c>
      <c r="B3640" s="24" t="s">
        <v>25</v>
      </c>
      <c r="C3640" s="27">
        <v>0.62149305555555556</v>
      </c>
      <c r="D3640" s="25" t="s">
        <v>48</v>
      </c>
      <c r="E3640" s="25" t="s">
        <v>47</v>
      </c>
      <c r="F3640" s="52">
        <v>10</v>
      </c>
      <c r="G3640" s="52">
        <v>3182</v>
      </c>
      <c r="H3640" s="53">
        <f t="shared" si="112"/>
        <v>31820</v>
      </c>
      <c r="I3640" s="1">
        <f t="shared" si="113"/>
        <v>43185</v>
      </c>
      <c r="J3640" s="52">
        <v>31.845500000000001</v>
      </c>
    </row>
    <row r="3641" spans="1:10" x14ac:dyDescent="0.15">
      <c r="A3641" s="1">
        <v>43186</v>
      </c>
      <c r="B3641" s="24" t="s">
        <v>25</v>
      </c>
      <c r="C3641" s="27">
        <v>0.41015046296296293</v>
      </c>
      <c r="D3641" s="25" t="s">
        <v>50</v>
      </c>
      <c r="E3641" s="25" t="s">
        <v>49</v>
      </c>
      <c r="F3641" s="52">
        <v>12</v>
      </c>
      <c r="G3641" s="52">
        <v>3227</v>
      </c>
      <c r="H3641" s="53">
        <f t="shared" si="112"/>
        <v>38724</v>
      </c>
      <c r="I3641" s="1">
        <f t="shared" si="113"/>
        <v>43186</v>
      </c>
      <c r="J3641" s="52">
        <v>38.755000000000003</v>
      </c>
    </row>
    <row r="3642" spans="1:10" x14ac:dyDescent="0.15">
      <c r="A3642" s="1">
        <v>43186</v>
      </c>
      <c r="B3642" s="24" t="s">
        <v>59</v>
      </c>
      <c r="C3642" s="27">
        <v>0.41081018518518514</v>
      </c>
      <c r="D3642" s="25" t="s">
        <v>50</v>
      </c>
      <c r="E3642" s="25" t="s">
        <v>49</v>
      </c>
      <c r="F3642" s="52">
        <v>1</v>
      </c>
      <c r="G3642" s="52">
        <v>24925</v>
      </c>
      <c r="H3642" s="53">
        <f t="shared" si="112"/>
        <v>24925</v>
      </c>
      <c r="I3642" s="1">
        <f t="shared" si="113"/>
        <v>43186</v>
      </c>
      <c r="J3642" s="52">
        <v>3.00997</v>
      </c>
    </row>
    <row r="3643" spans="1:10" x14ac:dyDescent="0.15">
      <c r="A3643" s="1">
        <v>43186</v>
      </c>
      <c r="B3643" s="24" t="s">
        <v>59</v>
      </c>
      <c r="C3643" s="27">
        <v>0.41081018518518514</v>
      </c>
      <c r="D3643" s="25" t="s">
        <v>50</v>
      </c>
      <c r="E3643" s="25" t="s">
        <v>49</v>
      </c>
      <c r="F3643" s="52">
        <v>1</v>
      </c>
      <c r="G3643" s="52">
        <v>24925</v>
      </c>
      <c r="H3643" s="53">
        <f t="shared" si="112"/>
        <v>24925</v>
      </c>
      <c r="I3643" s="1">
        <f t="shared" si="113"/>
        <v>43186</v>
      </c>
      <c r="J3643" s="52">
        <v>3.00997</v>
      </c>
    </row>
    <row r="3644" spans="1:10" x14ac:dyDescent="0.15">
      <c r="A3644" s="1">
        <v>43186</v>
      </c>
      <c r="B3644" s="24" t="s">
        <v>59</v>
      </c>
      <c r="C3644" s="27">
        <v>0.41081018518518514</v>
      </c>
      <c r="D3644" s="25" t="s">
        <v>50</v>
      </c>
      <c r="E3644" s="25" t="s">
        <v>49</v>
      </c>
      <c r="F3644" s="52">
        <v>1</v>
      </c>
      <c r="G3644" s="52">
        <v>24925</v>
      </c>
      <c r="H3644" s="53">
        <f t="shared" si="112"/>
        <v>24925</v>
      </c>
      <c r="I3644" s="1">
        <f t="shared" si="113"/>
        <v>43186</v>
      </c>
      <c r="J3644" s="52">
        <v>3.00997</v>
      </c>
    </row>
    <row r="3645" spans="1:10" x14ac:dyDescent="0.15">
      <c r="A3645" s="1">
        <v>43186</v>
      </c>
      <c r="B3645" s="24" t="s">
        <v>59</v>
      </c>
      <c r="C3645" s="27">
        <v>0.41081018518518514</v>
      </c>
      <c r="D3645" s="25" t="s">
        <v>50</v>
      </c>
      <c r="E3645" s="25" t="s">
        <v>49</v>
      </c>
      <c r="F3645" s="52">
        <v>1</v>
      </c>
      <c r="G3645" s="52">
        <v>24925</v>
      </c>
      <c r="H3645" s="53">
        <f t="shared" si="112"/>
        <v>24925</v>
      </c>
      <c r="I3645" s="1">
        <f t="shared" si="113"/>
        <v>43186</v>
      </c>
      <c r="J3645" s="52">
        <v>3.00997</v>
      </c>
    </row>
    <row r="3646" spans="1:10" x14ac:dyDescent="0.15">
      <c r="A3646" s="1">
        <v>43186</v>
      </c>
      <c r="B3646" s="24" t="s">
        <v>59</v>
      </c>
      <c r="C3646" s="27">
        <v>0.41081018518518514</v>
      </c>
      <c r="D3646" s="25" t="s">
        <v>50</v>
      </c>
      <c r="E3646" s="25" t="s">
        <v>49</v>
      </c>
      <c r="F3646" s="52">
        <v>1</v>
      </c>
      <c r="G3646" s="52">
        <v>24925</v>
      </c>
      <c r="H3646" s="53">
        <f t="shared" si="112"/>
        <v>24925</v>
      </c>
      <c r="I3646" s="1">
        <f t="shared" si="113"/>
        <v>43186</v>
      </c>
      <c r="J3646" s="52">
        <v>3.00997</v>
      </c>
    </row>
    <row r="3647" spans="1:10" x14ac:dyDescent="0.15">
      <c r="A3647" s="1">
        <v>43186</v>
      </c>
      <c r="B3647" s="24" t="s">
        <v>59</v>
      </c>
      <c r="C3647" s="27">
        <v>0.41081018518518514</v>
      </c>
      <c r="D3647" s="25" t="s">
        <v>50</v>
      </c>
      <c r="E3647" s="25" t="s">
        <v>49</v>
      </c>
      <c r="F3647" s="52">
        <v>1</v>
      </c>
      <c r="G3647" s="52">
        <v>24925</v>
      </c>
      <c r="H3647" s="53">
        <f t="shared" si="112"/>
        <v>24925</v>
      </c>
      <c r="I3647" s="1">
        <f t="shared" si="113"/>
        <v>43186</v>
      </c>
      <c r="J3647" s="52">
        <v>3.00997</v>
      </c>
    </row>
    <row r="3648" spans="1:10" x14ac:dyDescent="0.15">
      <c r="A3648" s="1">
        <v>43186</v>
      </c>
      <c r="B3648" s="24" t="s">
        <v>25</v>
      </c>
      <c r="C3648" s="27">
        <v>0.41922453703703705</v>
      </c>
      <c r="D3648" s="25" t="s">
        <v>48</v>
      </c>
      <c r="E3648" s="25" t="s">
        <v>47</v>
      </c>
      <c r="F3648" s="52">
        <v>2</v>
      </c>
      <c r="G3648" s="52">
        <v>3223</v>
      </c>
      <c r="H3648" s="53">
        <f t="shared" si="112"/>
        <v>6446</v>
      </c>
      <c r="I3648" s="1">
        <f t="shared" si="113"/>
        <v>43186</v>
      </c>
      <c r="J3648" s="52">
        <v>6.4511599999999998</v>
      </c>
    </row>
    <row r="3649" spans="1:10" x14ac:dyDescent="0.15">
      <c r="A3649" s="1">
        <v>43186</v>
      </c>
      <c r="B3649" s="24" t="s">
        <v>25</v>
      </c>
      <c r="C3649" s="27">
        <v>0.41952546296296295</v>
      </c>
      <c r="D3649" s="25" t="s">
        <v>48</v>
      </c>
      <c r="E3649" s="25" t="s">
        <v>47</v>
      </c>
      <c r="F3649" s="52">
        <v>1</v>
      </c>
      <c r="G3649" s="52">
        <v>3223</v>
      </c>
      <c r="H3649" s="53">
        <f t="shared" si="112"/>
        <v>3223</v>
      </c>
      <c r="I3649" s="1">
        <f t="shared" si="113"/>
        <v>43186</v>
      </c>
      <c r="J3649" s="52">
        <v>3.2255799999999999</v>
      </c>
    </row>
    <row r="3650" spans="1:10" x14ac:dyDescent="0.15">
      <c r="A3650" s="1">
        <v>43186</v>
      </c>
      <c r="B3650" s="24" t="s">
        <v>25</v>
      </c>
      <c r="C3650" s="27">
        <v>0.41952546296296295</v>
      </c>
      <c r="D3650" s="25" t="s">
        <v>48</v>
      </c>
      <c r="E3650" s="25" t="s">
        <v>47</v>
      </c>
      <c r="F3650" s="52">
        <v>1</v>
      </c>
      <c r="G3650" s="52">
        <v>3223</v>
      </c>
      <c r="H3650" s="53">
        <f t="shared" ref="H3650:H3713" si="114">G3650*F3650</f>
        <v>3223</v>
      </c>
      <c r="I3650" s="1">
        <f t="shared" ref="I3650:I3713" si="115">IF(C3650&gt;0.7046875,WORKDAY(A3650,-1),A3650)</f>
        <v>43186</v>
      </c>
      <c r="J3650" s="52">
        <v>3.2255799999999999</v>
      </c>
    </row>
    <row r="3651" spans="1:10" x14ac:dyDescent="0.15">
      <c r="A3651" s="1">
        <v>43186</v>
      </c>
      <c r="B3651" s="24" t="s">
        <v>56</v>
      </c>
      <c r="C3651" s="27">
        <v>0.43751157407407404</v>
      </c>
      <c r="D3651" s="25" t="s">
        <v>50</v>
      </c>
      <c r="E3651" s="25" t="s">
        <v>49</v>
      </c>
      <c r="F3651" s="52">
        <v>1</v>
      </c>
      <c r="G3651" s="52">
        <v>49860</v>
      </c>
      <c r="H3651" s="53">
        <f t="shared" si="114"/>
        <v>49860</v>
      </c>
      <c r="I3651" s="1">
        <f t="shared" si="115"/>
        <v>43186</v>
      </c>
      <c r="J3651" s="52">
        <v>12.4849</v>
      </c>
    </row>
    <row r="3652" spans="1:10" x14ac:dyDescent="0.15">
      <c r="A3652" s="1">
        <v>43186</v>
      </c>
      <c r="B3652" s="24" t="s">
        <v>56</v>
      </c>
      <c r="C3652" s="27">
        <v>0.442349537037037</v>
      </c>
      <c r="D3652" s="25" t="s">
        <v>50</v>
      </c>
      <c r="E3652" s="25" t="s">
        <v>49</v>
      </c>
      <c r="F3652" s="52">
        <v>1</v>
      </c>
      <c r="G3652" s="52">
        <v>49840</v>
      </c>
      <c r="H3652" s="53">
        <f t="shared" si="114"/>
        <v>49840</v>
      </c>
      <c r="I3652" s="1">
        <f t="shared" si="115"/>
        <v>43186</v>
      </c>
      <c r="J3652" s="52">
        <v>12.479900000000001</v>
      </c>
    </row>
    <row r="3653" spans="1:10" x14ac:dyDescent="0.15">
      <c r="A3653" s="1">
        <v>43186</v>
      </c>
      <c r="B3653" s="24" t="s">
        <v>59</v>
      </c>
      <c r="C3653" s="27">
        <v>0.46557870370370374</v>
      </c>
      <c r="D3653" s="25" t="s">
        <v>48</v>
      </c>
      <c r="E3653" s="25" t="s">
        <v>49</v>
      </c>
      <c r="F3653" s="52">
        <v>33</v>
      </c>
      <c r="G3653" s="52">
        <v>24950</v>
      </c>
      <c r="H3653" s="53">
        <f t="shared" si="114"/>
        <v>823350</v>
      </c>
      <c r="I3653" s="1">
        <f t="shared" si="115"/>
        <v>43186</v>
      </c>
      <c r="J3653" s="52">
        <v>99.329300000000003</v>
      </c>
    </row>
    <row r="3654" spans="1:10" x14ac:dyDescent="0.15">
      <c r="A3654" s="1">
        <v>43186</v>
      </c>
      <c r="B3654" s="24" t="s">
        <v>59</v>
      </c>
      <c r="C3654" s="27">
        <v>0.46839120370370368</v>
      </c>
      <c r="D3654" s="25" t="s">
        <v>48</v>
      </c>
      <c r="E3654" s="25" t="s">
        <v>49</v>
      </c>
      <c r="F3654" s="52">
        <v>2</v>
      </c>
      <c r="G3654" s="52">
        <v>24950</v>
      </c>
      <c r="H3654" s="53">
        <f t="shared" si="114"/>
        <v>49900</v>
      </c>
      <c r="I3654" s="1">
        <f t="shared" si="115"/>
        <v>43186</v>
      </c>
      <c r="J3654" s="52">
        <v>6.0199600000000002</v>
      </c>
    </row>
    <row r="3655" spans="1:10" x14ac:dyDescent="0.15">
      <c r="A3655" s="1">
        <v>43186</v>
      </c>
      <c r="B3655" s="24" t="s">
        <v>59</v>
      </c>
      <c r="C3655" s="27">
        <v>0.46839120370370368</v>
      </c>
      <c r="D3655" s="25" t="s">
        <v>48</v>
      </c>
      <c r="E3655" s="25" t="s">
        <v>49</v>
      </c>
      <c r="F3655" s="52">
        <v>3</v>
      </c>
      <c r="G3655" s="52">
        <v>24950</v>
      </c>
      <c r="H3655" s="53">
        <f t="shared" si="114"/>
        <v>74850</v>
      </c>
      <c r="I3655" s="1">
        <f t="shared" si="115"/>
        <v>43186</v>
      </c>
      <c r="J3655" s="52">
        <v>9.0299399999999999</v>
      </c>
    </row>
    <row r="3656" spans="1:10" x14ac:dyDescent="0.15">
      <c r="A3656" s="1">
        <v>43186</v>
      </c>
      <c r="B3656" s="24" t="s">
        <v>59</v>
      </c>
      <c r="C3656" s="27">
        <v>0.46839120370370368</v>
      </c>
      <c r="D3656" s="25" t="s">
        <v>48</v>
      </c>
      <c r="E3656" s="25" t="s">
        <v>49</v>
      </c>
      <c r="F3656" s="52">
        <v>3</v>
      </c>
      <c r="G3656" s="52">
        <v>24950</v>
      </c>
      <c r="H3656" s="53">
        <f t="shared" si="114"/>
        <v>74850</v>
      </c>
      <c r="I3656" s="1">
        <f t="shared" si="115"/>
        <v>43186</v>
      </c>
      <c r="J3656" s="52">
        <v>9.0299399999999999</v>
      </c>
    </row>
    <row r="3657" spans="1:10" x14ac:dyDescent="0.15">
      <c r="A3657" s="1">
        <v>43186</v>
      </c>
      <c r="B3657" s="24" t="s">
        <v>59</v>
      </c>
      <c r="C3657" s="27">
        <v>0.46840277777777778</v>
      </c>
      <c r="D3657" s="25" t="s">
        <v>48</v>
      </c>
      <c r="E3657" s="25" t="s">
        <v>49</v>
      </c>
      <c r="F3657" s="52">
        <v>4</v>
      </c>
      <c r="G3657" s="52">
        <v>24950</v>
      </c>
      <c r="H3657" s="53">
        <f t="shared" si="114"/>
        <v>99800</v>
      </c>
      <c r="I3657" s="1">
        <f t="shared" si="115"/>
        <v>43186</v>
      </c>
      <c r="J3657" s="52">
        <v>12.039899999999999</v>
      </c>
    </row>
    <row r="3658" spans="1:10" x14ac:dyDescent="0.15">
      <c r="A3658" s="1">
        <v>43186</v>
      </c>
      <c r="B3658" s="24" t="s">
        <v>59</v>
      </c>
      <c r="C3658" s="27">
        <v>0.46840277777777778</v>
      </c>
      <c r="D3658" s="25" t="s">
        <v>48</v>
      </c>
      <c r="E3658" s="25" t="s">
        <v>49</v>
      </c>
      <c r="F3658" s="52">
        <v>3</v>
      </c>
      <c r="G3658" s="52">
        <v>24950</v>
      </c>
      <c r="H3658" s="53">
        <f t="shared" si="114"/>
        <v>74850</v>
      </c>
      <c r="I3658" s="1">
        <f t="shared" si="115"/>
        <v>43186</v>
      </c>
      <c r="J3658" s="52">
        <v>9.0299399999999999</v>
      </c>
    </row>
    <row r="3659" spans="1:10" x14ac:dyDescent="0.15">
      <c r="A3659" s="1">
        <v>43186</v>
      </c>
      <c r="B3659" s="24" t="s">
        <v>59</v>
      </c>
      <c r="C3659" s="27">
        <v>0.46840277777777778</v>
      </c>
      <c r="D3659" s="25" t="s">
        <v>48</v>
      </c>
      <c r="E3659" s="25" t="s">
        <v>49</v>
      </c>
      <c r="F3659" s="52">
        <v>5</v>
      </c>
      <c r="G3659" s="52">
        <v>24950</v>
      </c>
      <c r="H3659" s="53">
        <f t="shared" si="114"/>
        <v>124750</v>
      </c>
      <c r="I3659" s="1">
        <f t="shared" si="115"/>
        <v>43186</v>
      </c>
      <c r="J3659" s="52">
        <v>15.049899999999999</v>
      </c>
    </row>
    <row r="3660" spans="1:10" x14ac:dyDescent="0.15">
      <c r="A3660" s="1">
        <v>43186</v>
      </c>
      <c r="B3660" s="24" t="s">
        <v>59</v>
      </c>
      <c r="C3660" s="27">
        <v>0.46840277777777778</v>
      </c>
      <c r="D3660" s="25" t="s">
        <v>48</v>
      </c>
      <c r="E3660" s="25" t="s">
        <v>49</v>
      </c>
      <c r="F3660" s="52">
        <v>33</v>
      </c>
      <c r="G3660" s="52">
        <v>24950</v>
      </c>
      <c r="H3660" s="53">
        <f t="shared" si="114"/>
        <v>823350</v>
      </c>
      <c r="I3660" s="1">
        <f t="shared" si="115"/>
        <v>43186</v>
      </c>
      <c r="J3660" s="52">
        <v>99.329300000000003</v>
      </c>
    </row>
    <row r="3661" spans="1:10" x14ac:dyDescent="0.15">
      <c r="A3661" s="1">
        <v>43186</v>
      </c>
      <c r="B3661" s="24" t="s">
        <v>59</v>
      </c>
      <c r="C3661" s="27">
        <v>0.46840277777777778</v>
      </c>
      <c r="D3661" s="25" t="s">
        <v>48</v>
      </c>
      <c r="E3661" s="25" t="s">
        <v>49</v>
      </c>
      <c r="F3661" s="52">
        <v>6</v>
      </c>
      <c r="G3661" s="52">
        <v>24950</v>
      </c>
      <c r="H3661" s="53">
        <f t="shared" si="114"/>
        <v>149700</v>
      </c>
      <c r="I3661" s="1">
        <f t="shared" si="115"/>
        <v>43186</v>
      </c>
      <c r="J3661" s="52">
        <v>18.059899999999999</v>
      </c>
    </row>
    <row r="3662" spans="1:10" x14ac:dyDescent="0.15">
      <c r="A3662" s="1">
        <v>43186</v>
      </c>
      <c r="B3662" s="24" t="s">
        <v>59</v>
      </c>
      <c r="C3662" s="27">
        <v>0.46840277777777778</v>
      </c>
      <c r="D3662" s="25" t="s">
        <v>48</v>
      </c>
      <c r="E3662" s="25" t="s">
        <v>49</v>
      </c>
      <c r="F3662" s="52">
        <v>1</v>
      </c>
      <c r="G3662" s="52">
        <v>24950</v>
      </c>
      <c r="H3662" s="53">
        <f t="shared" si="114"/>
        <v>24950</v>
      </c>
      <c r="I3662" s="1">
        <f t="shared" si="115"/>
        <v>43186</v>
      </c>
      <c r="J3662" s="52">
        <v>3.0099800000000001</v>
      </c>
    </row>
    <row r="3663" spans="1:10" x14ac:dyDescent="0.15">
      <c r="A3663" s="1">
        <v>43186</v>
      </c>
      <c r="B3663" s="24" t="s">
        <v>59</v>
      </c>
      <c r="C3663" s="27">
        <v>0.46840277777777778</v>
      </c>
      <c r="D3663" s="25" t="s">
        <v>48</v>
      </c>
      <c r="E3663" s="25" t="s">
        <v>49</v>
      </c>
      <c r="F3663" s="52">
        <v>2</v>
      </c>
      <c r="G3663" s="52">
        <v>24950</v>
      </c>
      <c r="H3663" s="53">
        <f t="shared" si="114"/>
        <v>49900</v>
      </c>
      <c r="I3663" s="1">
        <f t="shared" si="115"/>
        <v>43186</v>
      </c>
      <c r="J3663" s="52">
        <v>6.0199600000000002</v>
      </c>
    </row>
    <row r="3664" spans="1:10" x14ac:dyDescent="0.15">
      <c r="A3664" s="1">
        <v>43186</v>
      </c>
      <c r="B3664" s="24" t="s">
        <v>59</v>
      </c>
      <c r="C3664" s="27">
        <v>0.46840277777777778</v>
      </c>
      <c r="D3664" s="25" t="s">
        <v>48</v>
      </c>
      <c r="E3664" s="25" t="s">
        <v>49</v>
      </c>
      <c r="F3664" s="52">
        <v>2</v>
      </c>
      <c r="G3664" s="52">
        <v>24950</v>
      </c>
      <c r="H3664" s="53">
        <f t="shared" si="114"/>
        <v>49900</v>
      </c>
      <c r="I3664" s="1">
        <f t="shared" si="115"/>
        <v>43186</v>
      </c>
      <c r="J3664" s="52">
        <v>6.0199600000000002</v>
      </c>
    </row>
    <row r="3665" spans="1:10" x14ac:dyDescent="0.15">
      <c r="A3665" s="1">
        <v>43186</v>
      </c>
      <c r="B3665" s="24" t="s">
        <v>59</v>
      </c>
      <c r="C3665" s="27">
        <v>0.46840277777777778</v>
      </c>
      <c r="D3665" s="25" t="s">
        <v>48</v>
      </c>
      <c r="E3665" s="25" t="s">
        <v>49</v>
      </c>
      <c r="F3665" s="52">
        <v>2</v>
      </c>
      <c r="G3665" s="52">
        <v>24950</v>
      </c>
      <c r="H3665" s="53">
        <f t="shared" si="114"/>
        <v>49900</v>
      </c>
      <c r="I3665" s="1">
        <f t="shared" si="115"/>
        <v>43186</v>
      </c>
      <c r="J3665" s="52">
        <v>6.0199600000000002</v>
      </c>
    </row>
    <row r="3666" spans="1:10" x14ac:dyDescent="0.15">
      <c r="A3666" s="1">
        <v>43186</v>
      </c>
      <c r="B3666" s="24" t="s">
        <v>59</v>
      </c>
      <c r="C3666" s="27">
        <v>0.46840277777777778</v>
      </c>
      <c r="D3666" s="25" t="s">
        <v>48</v>
      </c>
      <c r="E3666" s="25" t="s">
        <v>49</v>
      </c>
      <c r="F3666" s="52">
        <v>1</v>
      </c>
      <c r="G3666" s="52">
        <v>24950</v>
      </c>
      <c r="H3666" s="53">
        <f t="shared" si="114"/>
        <v>24950</v>
      </c>
      <c r="I3666" s="1">
        <f t="shared" si="115"/>
        <v>43186</v>
      </c>
      <c r="J3666" s="52">
        <v>3.0099800000000001</v>
      </c>
    </row>
    <row r="3667" spans="1:10" x14ac:dyDescent="0.15">
      <c r="A3667" s="1">
        <v>43186</v>
      </c>
      <c r="B3667" s="24" t="s">
        <v>59</v>
      </c>
      <c r="C3667" s="27">
        <v>0.57652777777777775</v>
      </c>
      <c r="D3667" s="25" t="s">
        <v>50</v>
      </c>
      <c r="E3667" s="25" t="s">
        <v>49</v>
      </c>
      <c r="F3667" s="52">
        <v>2</v>
      </c>
      <c r="G3667" s="52">
        <v>24885</v>
      </c>
      <c r="H3667" s="53">
        <f t="shared" si="114"/>
        <v>49770</v>
      </c>
      <c r="I3667" s="1">
        <f t="shared" si="115"/>
        <v>43186</v>
      </c>
      <c r="J3667" s="52">
        <v>6.0199100000000003</v>
      </c>
    </row>
    <row r="3668" spans="1:10" x14ac:dyDescent="0.15">
      <c r="A3668" s="1">
        <v>43186</v>
      </c>
      <c r="B3668" s="24" t="s">
        <v>59</v>
      </c>
      <c r="C3668" s="27">
        <v>0.57652777777777775</v>
      </c>
      <c r="D3668" s="25" t="s">
        <v>50</v>
      </c>
      <c r="E3668" s="25" t="s">
        <v>49</v>
      </c>
      <c r="F3668" s="52">
        <v>2</v>
      </c>
      <c r="G3668" s="52">
        <v>24885</v>
      </c>
      <c r="H3668" s="53">
        <f t="shared" si="114"/>
        <v>49770</v>
      </c>
      <c r="I3668" s="1">
        <f t="shared" si="115"/>
        <v>43186</v>
      </c>
      <c r="J3668" s="52">
        <v>6.0199100000000003</v>
      </c>
    </row>
    <row r="3669" spans="1:10" x14ac:dyDescent="0.15">
      <c r="A3669" s="1">
        <v>43186</v>
      </c>
      <c r="B3669" s="24" t="s">
        <v>59</v>
      </c>
      <c r="C3669" s="27">
        <v>0.57652777777777775</v>
      </c>
      <c r="D3669" s="25" t="s">
        <v>50</v>
      </c>
      <c r="E3669" s="25" t="s">
        <v>49</v>
      </c>
      <c r="F3669" s="52">
        <v>1</v>
      </c>
      <c r="G3669" s="52">
        <v>24885</v>
      </c>
      <c r="H3669" s="53">
        <f t="shared" si="114"/>
        <v>24885</v>
      </c>
      <c r="I3669" s="1">
        <f t="shared" si="115"/>
        <v>43186</v>
      </c>
      <c r="J3669" s="52">
        <v>3.0099499999999999</v>
      </c>
    </row>
    <row r="3670" spans="1:10" x14ac:dyDescent="0.15">
      <c r="A3670" s="1">
        <v>43186</v>
      </c>
      <c r="B3670" s="24" t="s">
        <v>59</v>
      </c>
      <c r="C3670" s="27">
        <v>0.57652777777777775</v>
      </c>
      <c r="D3670" s="25" t="s">
        <v>50</v>
      </c>
      <c r="E3670" s="25" t="s">
        <v>49</v>
      </c>
      <c r="F3670" s="52">
        <v>1</v>
      </c>
      <c r="G3670" s="52">
        <v>24885</v>
      </c>
      <c r="H3670" s="53">
        <f t="shared" si="114"/>
        <v>24885</v>
      </c>
      <c r="I3670" s="1">
        <f t="shared" si="115"/>
        <v>43186</v>
      </c>
      <c r="J3670" s="52">
        <v>3.0099499999999999</v>
      </c>
    </row>
    <row r="3671" spans="1:10" x14ac:dyDescent="0.15">
      <c r="A3671" s="1">
        <v>43186</v>
      </c>
      <c r="B3671" s="24" t="s">
        <v>59</v>
      </c>
      <c r="C3671" s="27">
        <v>0.57652777777777775</v>
      </c>
      <c r="D3671" s="25" t="s">
        <v>50</v>
      </c>
      <c r="E3671" s="25" t="s">
        <v>49</v>
      </c>
      <c r="F3671" s="52">
        <v>1</v>
      </c>
      <c r="G3671" s="52">
        <v>24885</v>
      </c>
      <c r="H3671" s="53">
        <f t="shared" si="114"/>
        <v>24885</v>
      </c>
      <c r="I3671" s="1">
        <f t="shared" si="115"/>
        <v>43186</v>
      </c>
      <c r="J3671" s="52">
        <v>3.0099499999999999</v>
      </c>
    </row>
    <row r="3672" spans="1:10" x14ac:dyDescent="0.15">
      <c r="A3672" s="1">
        <v>43186</v>
      </c>
      <c r="B3672" s="24" t="s">
        <v>59</v>
      </c>
      <c r="C3672" s="27">
        <v>0.57652777777777775</v>
      </c>
      <c r="D3672" s="25" t="s">
        <v>50</v>
      </c>
      <c r="E3672" s="25" t="s">
        <v>49</v>
      </c>
      <c r="F3672" s="52">
        <v>2</v>
      </c>
      <c r="G3672" s="52">
        <v>24885</v>
      </c>
      <c r="H3672" s="53">
        <f t="shared" si="114"/>
        <v>49770</v>
      </c>
      <c r="I3672" s="1">
        <f t="shared" si="115"/>
        <v>43186</v>
      </c>
      <c r="J3672" s="52">
        <v>6.0199100000000003</v>
      </c>
    </row>
    <row r="3673" spans="1:10" x14ac:dyDescent="0.15">
      <c r="A3673" s="1">
        <v>43186</v>
      </c>
      <c r="B3673" s="24" t="s">
        <v>59</v>
      </c>
      <c r="C3673" s="27">
        <v>0.57652777777777775</v>
      </c>
      <c r="D3673" s="25" t="s">
        <v>50</v>
      </c>
      <c r="E3673" s="25" t="s">
        <v>49</v>
      </c>
      <c r="F3673" s="52">
        <v>1</v>
      </c>
      <c r="G3673" s="52">
        <v>24885</v>
      </c>
      <c r="H3673" s="53">
        <f t="shared" si="114"/>
        <v>24885</v>
      </c>
      <c r="I3673" s="1">
        <f t="shared" si="115"/>
        <v>43186</v>
      </c>
      <c r="J3673" s="52">
        <v>3.0099499999999999</v>
      </c>
    </row>
    <row r="3674" spans="1:10" x14ac:dyDescent="0.15">
      <c r="A3674" s="1">
        <v>43186</v>
      </c>
      <c r="B3674" s="24" t="s">
        <v>59</v>
      </c>
      <c r="C3674" s="27">
        <v>0.57652777777777775</v>
      </c>
      <c r="D3674" s="25" t="s">
        <v>50</v>
      </c>
      <c r="E3674" s="25" t="s">
        <v>49</v>
      </c>
      <c r="F3674" s="52">
        <v>1</v>
      </c>
      <c r="G3674" s="52">
        <v>24885</v>
      </c>
      <c r="H3674" s="53">
        <f t="shared" si="114"/>
        <v>24885</v>
      </c>
      <c r="I3674" s="1">
        <f t="shared" si="115"/>
        <v>43186</v>
      </c>
      <c r="J3674" s="52">
        <v>3.0099499999999999</v>
      </c>
    </row>
    <row r="3675" spans="1:10" x14ac:dyDescent="0.15">
      <c r="A3675" s="1">
        <v>43186</v>
      </c>
      <c r="B3675" s="24" t="s">
        <v>63</v>
      </c>
      <c r="C3675" s="27">
        <v>0.61841435185185178</v>
      </c>
      <c r="D3675" s="25" t="s">
        <v>50</v>
      </c>
      <c r="E3675" s="25" t="s">
        <v>49</v>
      </c>
      <c r="F3675" s="52">
        <v>272</v>
      </c>
      <c r="G3675" s="52">
        <v>1784</v>
      </c>
      <c r="H3675" s="53">
        <f t="shared" si="114"/>
        <v>485248</v>
      </c>
      <c r="I3675" s="1">
        <f t="shared" si="115"/>
        <v>43186</v>
      </c>
      <c r="J3675" s="52">
        <v>326.78800000000001</v>
      </c>
    </row>
    <row r="3676" spans="1:10" x14ac:dyDescent="0.15">
      <c r="A3676" s="1">
        <v>43186</v>
      </c>
      <c r="B3676" s="24" t="s">
        <v>63</v>
      </c>
      <c r="C3676" s="27">
        <v>0.61841435185185178</v>
      </c>
      <c r="D3676" s="25" t="s">
        <v>50</v>
      </c>
      <c r="E3676" s="25" t="s">
        <v>49</v>
      </c>
      <c r="F3676" s="52">
        <v>5</v>
      </c>
      <c r="G3676" s="52">
        <v>1784</v>
      </c>
      <c r="H3676" s="53">
        <f t="shared" si="114"/>
        <v>8920</v>
      </c>
      <c r="I3676" s="1">
        <f t="shared" si="115"/>
        <v>43186</v>
      </c>
      <c r="J3676" s="52">
        <v>6.0071399999999997</v>
      </c>
    </row>
    <row r="3677" spans="1:10" x14ac:dyDescent="0.15">
      <c r="A3677" s="1">
        <v>43186</v>
      </c>
      <c r="B3677" s="24" t="s">
        <v>63</v>
      </c>
      <c r="C3677" s="27">
        <v>0.61841435185185178</v>
      </c>
      <c r="D3677" s="25" t="s">
        <v>50</v>
      </c>
      <c r="E3677" s="25" t="s">
        <v>49</v>
      </c>
      <c r="F3677" s="52">
        <v>20</v>
      </c>
      <c r="G3677" s="52">
        <v>1784</v>
      </c>
      <c r="H3677" s="53">
        <f t="shared" si="114"/>
        <v>35680</v>
      </c>
      <c r="I3677" s="1">
        <f t="shared" si="115"/>
        <v>43186</v>
      </c>
      <c r="J3677" s="52">
        <v>24.028500000000001</v>
      </c>
    </row>
    <row r="3678" spans="1:10" x14ac:dyDescent="0.15">
      <c r="A3678" s="1">
        <v>43186</v>
      </c>
      <c r="B3678" s="24" t="s">
        <v>63</v>
      </c>
      <c r="C3678" s="27">
        <v>0.61841435185185178</v>
      </c>
      <c r="D3678" s="25" t="s">
        <v>50</v>
      </c>
      <c r="E3678" s="25" t="s">
        <v>49</v>
      </c>
      <c r="F3678" s="52">
        <v>1</v>
      </c>
      <c r="G3678" s="52">
        <v>1784</v>
      </c>
      <c r="H3678" s="53">
        <f t="shared" si="114"/>
        <v>1784</v>
      </c>
      <c r="I3678" s="1">
        <f t="shared" si="115"/>
        <v>43186</v>
      </c>
      <c r="J3678" s="52">
        <v>1.20143</v>
      </c>
    </row>
    <row r="3679" spans="1:10" x14ac:dyDescent="0.15">
      <c r="A3679" s="1">
        <v>43186</v>
      </c>
      <c r="B3679" s="24" t="s">
        <v>63</v>
      </c>
      <c r="C3679" s="27">
        <v>0.61841435185185178</v>
      </c>
      <c r="D3679" s="25" t="s">
        <v>50</v>
      </c>
      <c r="E3679" s="25" t="s">
        <v>49</v>
      </c>
      <c r="F3679" s="52">
        <v>1</v>
      </c>
      <c r="G3679" s="52">
        <v>1784</v>
      </c>
      <c r="H3679" s="53">
        <f t="shared" si="114"/>
        <v>1784</v>
      </c>
      <c r="I3679" s="1">
        <f t="shared" si="115"/>
        <v>43186</v>
      </c>
      <c r="J3679" s="52">
        <v>1.20143</v>
      </c>
    </row>
    <row r="3680" spans="1:10" x14ac:dyDescent="0.15">
      <c r="A3680" s="1">
        <v>43186</v>
      </c>
      <c r="B3680" s="24" t="s">
        <v>63</v>
      </c>
      <c r="C3680" s="27">
        <v>0.61841435185185178</v>
      </c>
      <c r="D3680" s="25" t="s">
        <v>50</v>
      </c>
      <c r="E3680" s="25" t="s">
        <v>49</v>
      </c>
      <c r="F3680" s="52">
        <v>2</v>
      </c>
      <c r="G3680" s="52">
        <v>1784</v>
      </c>
      <c r="H3680" s="53">
        <f t="shared" si="114"/>
        <v>3568</v>
      </c>
      <c r="I3680" s="1">
        <f t="shared" si="115"/>
        <v>43186</v>
      </c>
      <c r="J3680" s="52">
        <v>2.4028499999999999</v>
      </c>
    </row>
    <row r="3681" spans="1:10" x14ac:dyDescent="0.15">
      <c r="A3681" s="1">
        <v>43186</v>
      </c>
      <c r="B3681" s="24" t="s">
        <v>63</v>
      </c>
      <c r="C3681" s="27">
        <v>0.61841435185185178</v>
      </c>
      <c r="D3681" s="25" t="s">
        <v>50</v>
      </c>
      <c r="E3681" s="25" t="s">
        <v>49</v>
      </c>
      <c r="F3681" s="52">
        <v>1</v>
      </c>
      <c r="G3681" s="52">
        <v>1784</v>
      </c>
      <c r="H3681" s="53">
        <f t="shared" si="114"/>
        <v>1784</v>
      </c>
      <c r="I3681" s="1">
        <f t="shared" si="115"/>
        <v>43186</v>
      </c>
      <c r="J3681" s="52">
        <v>1.20143</v>
      </c>
    </row>
    <row r="3682" spans="1:10" x14ac:dyDescent="0.15">
      <c r="A3682" s="1">
        <v>43186</v>
      </c>
      <c r="B3682" s="24" t="s">
        <v>63</v>
      </c>
      <c r="C3682" s="27">
        <v>0.61841435185185178</v>
      </c>
      <c r="D3682" s="25" t="s">
        <v>50</v>
      </c>
      <c r="E3682" s="25" t="s">
        <v>49</v>
      </c>
      <c r="F3682" s="52">
        <v>1</v>
      </c>
      <c r="G3682" s="52">
        <v>1784</v>
      </c>
      <c r="H3682" s="53">
        <f t="shared" si="114"/>
        <v>1784</v>
      </c>
      <c r="I3682" s="1">
        <f t="shared" si="115"/>
        <v>43186</v>
      </c>
      <c r="J3682" s="52">
        <v>1.20143</v>
      </c>
    </row>
    <row r="3683" spans="1:10" x14ac:dyDescent="0.15">
      <c r="A3683" s="1">
        <v>43186</v>
      </c>
      <c r="B3683" s="24" t="s">
        <v>63</v>
      </c>
      <c r="C3683" s="27">
        <v>0.61841435185185178</v>
      </c>
      <c r="D3683" s="25" t="s">
        <v>50</v>
      </c>
      <c r="E3683" s="25" t="s">
        <v>49</v>
      </c>
      <c r="F3683" s="52">
        <v>5</v>
      </c>
      <c r="G3683" s="52">
        <v>1784</v>
      </c>
      <c r="H3683" s="53">
        <f t="shared" si="114"/>
        <v>8920</v>
      </c>
      <c r="I3683" s="1">
        <f t="shared" si="115"/>
        <v>43186</v>
      </c>
      <c r="J3683" s="52">
        <v>6.0071399999999997</v>
      </c>
    </row>
    <row r="3684" spans="1:10" x14ac:dyDescent="0.15">
      <c r="A3684" s="1">
        <v>43186</v>
      </c>
      <c r="B3684" s="24" t="s">
        <v>63</v>
      </c>
      <c r="C3684" s="27">
        <v>0.61843749999999997</v>
      </c>
      <c r="D3684" s="25" t="s">
        <v>50</v>
      </c>
      <c r="E3684" s="25" t="s">
        <v>49</v>
      </c>
      <c r="F3684" s="52">
        <v>1</v>
      </c>
      <c r="G3684" s="52">
        <v>1784</v>
      </c>
      <c r="H3684" s="53">
        <f t="shared" si="114"/>
        <v>1784</v>
      </c>
      <c r="I3684" s="1">
        <f t="shared" si="115"/>
        <v>43186</v>
      </c>
      <c r="J3684" s="52">
        <v>1.20143</v>
      </c>
    </row>
    <row r="3685" spans="1:10" x14ac:dyDescent="0.15">
      <c r="A3685" s="1">
        <v>43186</v>
      </c>
      <c r="B3685" s="24" t="s">
        <v>63</v>
      </c>
      <c r="C3685" s="27">
        <v>0.61843749999999997</v>
      </c>
      <c r="D3685" s="25" t="s">
        <v>50</v>
      </c>
      <c r="E3685" s="25" t="s">
        <v>49</v>
      </c>
      <c r="F3685" s="52">
        <v>1</v>
      </c>
      <c r="G3685" s="52">
        <v>1784</v>
      </c>
      <c r="H3685" s="53">
        <f t="shared" si="114"/>
        <v>1784</v>
      </c>
      <c r="I3685" s="1">
        <f t="shared" si="115"/>
        <v>43186</v>
      </c>
      <c r="J3685" s="52">
        <v>1.20143</v>
      </c>
    </row>
    <row r="3686" spans="1:10" x14ac:dyDescent="0.15">
      <c r="A3686" s="1">
        <v>43186</v>
      </c>
      <c r="B3686" s="24" t="s">
        <v>63</v>
      </c>
      <c r="C3686" s="27">
        <v>0.61844907407407412</v>
      </c>
      <c r="D3686" s="25" t="s">
        <v>50</v>
      </c>
      <c r="E3686" s="25" t="s">
        <v>49</v>
      </c>
      <c r="F3686" s="52">
        <v>1</v>
      </c>
      <c r="G3686" s="52">
        <v>1784</v>
      </c>
      <c r="H3686" s="53">
        <f t="shared" si="114"/>
        <v>1784</v>
      </c>
      <c r="I3686" s="1">
        <f t="shared" si="115"/>
        <v>43186</v>
      </c>
      <c r="J3686" s="52">
        <v>1.20143</v>
      </c>
    </row>
    <row r="3687" spans="1:10" x14ac:dyDescent="0.15">
      <c r="A3687" s="1">
        <v>43186</v>
      </c>
      <c r="B3687" s="24" t="s">
        <v>63</v>
      </c>
      <c r="C3687" s="27">
        <v>0.61846064814814816</v>
      </c>
      <c r="D3687" s="25" t="s">
        <v>50</v>
      </c>
      <c r="E3687" s="25" t="s">
        <v>49</v>
      </c>
      <c r="F3687" s="52">
        <v>1</v>
      </c>
      <c r="G3687" s="52">
        <v>1784</v>
      </c>
      <c r="H3687" s="53">
        <f t="shared" si="114"/>
        <v>1784</v>
      </c>
      <c r="I3687" s="1">
        <f t="shared" si="115"/>
        <v>43186</v>
      </c>
      <c r="J3687" s="52">
        <v>1.20143</v>
      </c>
    </row>
    <row r="3688" spans="1:10" x14ac:dyDescent="0.15">
      <c r="A3688" s="1">
        <v>43186</v>
      </c>
      <c r="B3688" s="24" t="s">
        <v>63</v>
      </c>
      <c r="C3688" s="27">
        <v>0.61848379629629624</v>
      </c>
      <c r="D3688" s="25" t="s">
        <v>50</v>
      </c>
      <c r="E3688" s="25" t="s">
        <v>49</v>
      </c>
      <c r="F3688" s="52">
        <v>1</v>
      </c>
      <c r="G3688" s="52">
        <v>1784</v>
      </c>
      <c r="H3688" s="53">
        <f t="shared" si="114"/>
        <v>1784</v>
      </c>
      <c r="I3688" s="1">
        <f t="shared" si="115"/>
        <v>43186</v>
      </c>
      <c r="J3688" s="52">
        <v>1.20143</v>
      </c>
    </row>
    <row r="3689" spans="1:10" x14ac:dyDescent="0.15">
      <c r="A3689" s="1">
        <v>43186</v>
      </c>
      <c r="B3689" s="24" t="s">
        <v>63</v>
      </c>
      <c r="C3689" s="27">
        <v>0.61848379629629624</v>
      </c>
      <c r="D3689" s="25" t="s">
        <v>50</v>
      </c>
      <c r="E3689" s="25" t="s">
        <v>49</v>
      </c>
      <c r="F3689" s="52">
        <v>1</v>
      </c>
      <c r="G3689" s="52">
        <v>1784</v>
      </c>
      <c r="H3689" s="53">
        <f t="shared" si="114"/>
        <v>1784</v>
      </c>
      <c r="I3689" s="1">
        <f t="shared" si="115"/>
        <v>43186</v>
      </c>
      <c r="J3689" s="52">
        <v>1.20143</v>
      </c>
    </row>
    <row r="3690" spans="1:10" x14ac:dyDescent="0.15">
      <c r="A3690" s="1">
        <v>43186</v>
      </c>
      <c r="B3690" s="24" t="s">
        <v>63</v>
      </c>
      <c r="C3690" s="27">
        <v>0.61850694444444443</v>
      </c>
      <c r="D3690" s="25" t="s">
        <v>50</v>
      </c>
      <c r="E3690" s="25" t="s">
        <v>49</v>
      </c>
      <c r="F3690" s="52">
        <v>1</v>
      </c>
      <c r="G3690" s="52">
        <v>1784</v>
      </c>
      <c r="H3690" s="53">
        <f t="shared" si="114"/>
        <v>1784</v>
      </c>
      <c r="I3690" s="1">
        <f t="shared" si="115"/>
        <v>43186</v>
      </c>
      <c r="J3690" s="52">
        <v>1.20143</v>
      </c>
    </row>
    <row r="3691" spans="1:10" x14ac:dyDescent="0.15">
      <c r="A3691" s="1">
        <v>43186</v>
      </c>
      <c r="B3691" s="24" t="s">
        <v>63</v>
      </c>
      <c r="C3691" s="27">
        <v>0.61853009259259262</v>
      </c>
      <c r="D3691" s="25" t="s">
        <v>50</v>
      </c>
      <c r="E3691" s="25" t="s">
        <v>49</v>
      </c>
      <c r="F3691" s="52">
        <v>1</v>
      </c>
      <c r="G3691" s="52">
        <v>1784</v>
      </c>
      <c r="H3691" s="53">
        <f t="shared" si="114"/>
        <v>1784</v>
      </c>
      <c r="I3691" s="1">
        <f t="shared" si="115"/>
        <v>43186</v>
      </c>
      <c r="J3691" s="52">
        <v>1.20143</v>
      </c>
    </row>
    <row r="3692" spans="1:10" x14ac:dyDescent="0.15">
      <c r="A3692" s="1">
        <v>43186</v>
      </c>
      <c r="B3692" s="24" t="s">
        <v>63</v>
      </c>
      <c r="C3692" s="27">
        <v>0.6185532407407407</v>
      </c>
      <c r="D3692" s="25" t="s">
        <v>50</v>
      </c>
      <c r="E3692" s="25" t="s">
        <v>49</v>
      </c>
      <c r="F3692" s="52">
        <v>1</v>
      </c>
      <c r="G3692" s="52">
        <v>1784</v>
      </c>
      <c r="H3692" s="53">
        <f t="shared" si="114"/>
        <v>1784</v>
      </c>
      <c r="I3692" s="1">
        <f t="shared" si="115"/>
        <v>43186</v>
      </c>
      <c r="J3692" s="52">
        <v>1.20143</v>
      </c>
    </row>
    <row r="3693" spans="1:10" x14ac:dyDescent="0.15">
      <c r="A3693" s="1">
        <v>43186</v>
      </c>
      <c r="B3693" s="24" t="s">
        <v>63</v>
      </c>
      <c r="C3693" s="27">
        <v>0.61857638888888888</v>
      </c>
      <c r="D3693" s="25" t="s">
        <v>50</v>
      </c>
      <c r="E3693" s="25" t="s">
        <v>49</v>
      </c>
      <c r="F3693" s="52">
        <v>1</v>
      </c>
      <c r="G3693" s="52">
        <v>1784</v>
      </c>
      <c r="H3693" s="53">
        <f t="shared" si="114"/>
        <v>1784</v>
      </c>
      <c r="I3693" s="1">
        <f t="shared" si="115"/>
        <v>43186</v>
      </c>
      <c r="J3693" s="52">
        <v>1.20143</v>
      </c>
    </row>
    <row r="3694" spans="1:10" x14ac:dyDescent="0.15">
      <c r="A3694" s="1">
        <v>43186</v>
      </c>
      <c r="B3694" s="24" t="s">
        <v>63</v>
      </c>
      <c r="C3694" s="27">
        <v>0.61859953703703707</v>
      </c>
      <c r="D3694" s="25" t="s">
        <v>50</v>
      </c>
      <c r="E3694" s="25" t="s">
        <v>49</v>
      </c>
      <c r="F3694" s="52">
        <v>1</v>
      </c>
      <c r="G3694" s="52">
        <v>1784</v>
      </c>
      <c r="H3694" s="53">
        <f t="shared" si="114"/>
        <v>1784</v>
      </c>
      <c r="I3694" s="1">
        <f t="shared" si="115"/>
        <v>43186</v>
      </c>
      <c r="J3694" s="52">
        <v>1.20143</v>
      </c>
    </row>
    <row r="3695" spans="1:10" x14ac:dyDescent="0.15">
      <c r="A3695" s="1">
        <v>43186</v>
      </c>
      <c r="B3695" s="24" t="s">
        <v>63</v>
      </c>
      <c r="C3695" s="27">
        <v>0.61862268518518515</v>
      </c>
      <c r="D3695" s="25" t="s">
        <v>50</v>
      </c>
      <c r="E3695" s="25" t="s">
        <v>49</v>
      </c>
      <c r="F3695" s="52">
        <v>1</v>
      </c>
      <c r="G3695" s="52">
        <v>1784</v>
      </c>
      <c r="H3695" s="53">
        <f t="shared" si="114"/>
        <v>1784</v>
      </c>
      <c r="I3695" s="1">
        <f t="shared" si="115"/>
        <v>43186</v>
      </c>
      <c r="J3695" s="52">
        <v>1.20143</v>
      </c>
    </row>
    <row r="3696" spans="1:10" x14ac:dyDescent="0.15">
      <c r="A3696" s="1">
        <v>43186</v>
      </c>
      <c r="B3696" s="24" t="s">
        <v>63</v>
      </c>
      <c r="C3696" s="27">
        <v>0.61862268518518515</v>
      </c>
      <c r="D3696" s="25" t="s">
        <v>50</v>
      </c>
      <c r="E3696" s="25" t="s">
        <v>49</v>
      </c>
      <c r="F3696" s="52">
        <v>1</v>
      </c>
      <c r="G3696" s="52">
        <v>1784</v>
      </c>
      <c r="H3696" s="53">
        <f t="shared" si="114"/>
        <v>1784</v>
      </c>
      <c r="I3696" s="1">
        <f t="shared" si="115"/>
        <v>43186</v>
      </c>
      <c r="J3696" s="52">
        <v>1.20143</v>
      </c>
    </row>
    <row r="3697" spans="1:10" x14ac:dyDescent="0.15">
      <c r="A3697" s="1">
        <v>43186</v>
      </c>
      <c r="B3697" s="24" t="s">
        <v>63</v>
      </c>
      <c r="C3697" s="27">
        <v>0.61865740740740738</v>
      </c>
      <c r="D3697" s="25" t="s">
        <v>50</v>
      </c>
      <c r="E3697" s="25" t="s">
        <v>49</v>
      </c>
      <c r="F3697" s="52">
        <v>1</v>
      </c>
      <c r="G3697" s="52">
        <v>1784</v>
      </c>
      <c r="H3697" s="53">
        <f t="shared" si="114"/>
        <v>1784</v>
      </c>
      <c r="I3697" s="1">
        <f t="shared" si="115"/>
        <v>43186</v>
      </c>
      <c r="J3697" s="52">
        <v>1.20143</v>
      </c>
    </row>
    <row r="3698" spans="1:10" x14ac:dyDescent="0.15">
      <c r="A3698" s="1">
        <v>43186</v>
      </c>
      <c r="B3698" s="24" t="s">
        <v>63</v>
      </c>
      <c r="C3698" s="27">
        <v>0.61868055555555557</v>
      </c>
      <c r="D3698" s="25" t="s">
        <v>50</v>
      </c>
      <c r="E3698" s="25" t="s">
        <v>49</v>
      </c>
      <c r="F3698" s="52">
        <v>1</v>
      </c>
      <c r="G3698" s="52">
        <v>1784</v>
      </c>
      <c r="H3698" s="53">
        <f t="shared" si="114"/>
        <v>1784</v>
      </c>
      <c r="I3698" s="1">
        <f t="shared" si="115"/>
        <v>43186</v>
      </c>
      <c r="J3698" s="52">
        <v>1.20143</v>
      </c>
    </row>
    <row r="3699" spans="1:10" x14ac:dyDescent="0.15">
      <c r="A3699" s="1">
        <v>43186</v>
      </c>
      <c r="B3699" s="24" t="s">
        <v>63</v>
      </c>
      <c r="C3699" s="27">
        <v>0.61870370370370364</v>
      </c>
      <c r="D3699" s="25" t="s">
        <v>50</v>
      </c>
      <c r="E3699" s="25" t="s">
        <v>49</v>
      </c>
      <c r="F3699" s="52">
        <v>1</v>
      </c>
      <c r="G3699" s="52">
        <v>1784</v>
      </c>
      <c r="H3699" s="53">
        <f t="shared" si="114"/>
        <v>1784</v>
      </c>
      <c r="I3699" s="1">
        <f t="shared" si="115"/>
        <v>43186</v>
      </c>
      <c r="J3699" s="52">
        <v>1.20143</v>
      </c>
    </row>
    <row r="3700" spans="1:10" x14ac:dyDescent="0.15">
      <c r="A3700" s="1">
        <v>43186</v>
      </c>
      <c r="B3700" s="24" t="s">
        <v>63</v>
      </c>
      <c r="C3700" s="27">
        <v>0.61872685185185183</v>
      </c>
      <c r="D3700" s="25" t="s">
        <v>50</v>
      </c>
      <c r="E3700" s="25" t="s">
        <v>49</v>
      </c>
      <c r="F3700" s="52">
        <v>1</v>
      </c>
      <c r="G3700" s="52">
        <v>1784</v>
      </c>
      <c r="H3700" s="53">
        <f t="shared" si="114"/>
        <v>1784</v>
      </c>
      <c r="I3700" s="1">
        <f t="shared" si="115"/>
        <v>43186</v>
      </c>
      <c r="J3700" s="52">
        <v>1.20143</v>
      </c>
    </row>
    <row r="3701" spans="1:10" x14ac:dyDescent="0.15">
      <c r="A3701" s="1">
        <v>43186</v>
      </c>
      <c r="B3701" s="24" t="s">
        <v>63</v>
      </c>
      <c r="C3701" s="27">
        <v>0.61875000000000002</v>
      </c>
      <c r="D3701" s="25" t="s">
        <v>50</v>
      </c>
      <c r="E3701" s="25" t="s">
        <v>49</v>
      </c>
      <c r="F3701" s="52">
        <v>1</v>
      </c>
      <c r="G3701" s="52">
        <v>1784</v>
      </c>
      <c r="H3701" s="53">
        <f t="shared" si="114"/>
        <v>1784</v>
      </c>
      <c r="I3701" s="1">
        <f t="shared" si="115"/>
        <v>43186</v>
      </c>
      <c r="J3701" s="52">
        <v>1.20143</v>
      </c>
    </row>
    <row r="3702" spans="1:10" x14ac:dyDescent="0.15">
      <c r="A3702" s="1">
        <v>43186</v>
      </c>
      <c r="B3702" s="24" t="s">
        <v>63</v>
      </c>
      <c r="C3702" s="27">
        <v>0.61875000000000002</v>
      </c>
      <c r="D3702" s="25" t="s">
        <v>50</v>
      </c>
      <c r="E3702" s="25" t="s">
        <v>49</v>
      </c>
      <c r="F3702" s="52">
        <v>1</v>
      </c>
      <c r="G3702" s="52">
        <v>1784</v>
      </c>
      <c r="H3702" s="53">
        <f t="shared" si="114"/>
        <v>1784</v>
      </c>
      <c r="I3702" s="1">
        <f t="shared" si="115"/>
        <v>43186</v>
      </c>
      <c r="J3702" s="52">
        <v>1.20143</v>
      </c>
    </row>
    <row r="3703" spans="1:10" x14ac:dyDescent="0.15">
      <c r="A3703" s="1">
        <v>43186</v>
      </c>
      <c r="B3703" s="24" t="s">
        <v>63</v>
      </c>
      <c r="C3703" s="27">
        <v>0.6187731481481481</v>
      </c>
      <c r="D3703" s="25" t="s">
        <v>50</v>
      </c>
      <c r="E3703" s="25" t="s">
        <v>49</v>
      </c>
      <c r="F3703" s="52">
        <v>1</v>
      </c>
      <c r="G3703" s="52">
        <v>1784</v>
      </c>
      <c r="H3703" s="53">
        <f t="shared" si="114"/>
        <v>1784</v>
      </c>
      <c r="I3703" s="1">
        <f t="shared" si="115"/>
        <v>43186</v>
      </c>
      <c r="J3703" s="52">
        <v>1.20143</v>
      </c>
    </row>
    <row r="3704" spans="1:10" x14ac:dyDescent="0.15">
      <c r="A3704" s="1">
        <v>43186</v>
      </c>
      <c r="B3704" s="24" t="s">
        <v>63</v>
      </c>
      <c r="C3704" s="27">
        <v>0.61879629629629629</v>
      </c>
      <c r="D3704" s="25" t="s">
        <v>50</v>
      </c>
      <c r="E3704" s="25" t="s">
        <v>49</v>
      </c>
      <c r="F3704" s="52">
        <v>1</v>
      </c>
      <c r="G3704" s="52">
        <v>1784</v>
      </c>
      <c r="H3704" s="53">
        <f t="shared" si="114"/>
        <v>1784</v>
      </c>
      <c r="I3704" s="1">
        <f t="shared" si="115"/>
        <v>43186</v>
      </c>
      <c r="J3704" s="52">
        <v>1.20143</v>
      </c>
    </row>
    <row r="3705" spans="1:10" x14ac:dyDescent="0.15">
      <c r="A3705" s="1">
        <v>43186</v>
      </c>
      <c r="B3705" s="24" t="s">
        <v>63</v>
      </c>
      <c r="C3705" s="27">
        <v>0.61880787037037044</v>
      </c>
      <c r="D3705" s="25" t="s">
        <v>50</v>
      </c>
      <c r="E3705" s="25" t="s">
        <v>49</v>
      </c>
      <c r="F3705" s="52">
        <v>1</v>
      </c>
      <c r="G3705" s="52">
        <v>1784</v>
      </c>
      <c r="H3705" s="53">
        <f t="shared" si="114"/>
        <v>1784</v>
      </c>
      <c r="I3705" s="1">
        <f t="shared" si="115"/>
        <v>43186</v>
      </c>
      <c r="J3705" s="52">
        <v>1.20143</v>
      </c>
    </row>
    <row r="3706" spans="1:10" x14ac:dyDescent="0.15">
      <c r="A3706" s="1">
        <v>43186</v>
      </c>
      <c r="B3706" s="24" t="s">
        <v>63</v>
      </c>
      <c r="C3706" s="27">
        <v>0.61880787037037044</v>
      </c>
      <c r="D3706" s="25" t="s">
        <v>50</v>
      </c>
      <c r="E3706" s="25" t="s">
        <v>49</v>
      </c>
      <c r="F3706" s="52">
        <v>2</v>
      </c>
      <c r="G3706" s="52">
        <v>1784</v>
      </c>
      <c r="H3706" s="53">
        <f t="shared" si="114"/>
        <v>3568</v>
      </c>
      <c r="I3706" s="1">
        <f t="shared" si="115"/>
        <v>43186</v>
      </c>
      <c r="J3706" s="52">
        <v>2.4028499999999999</v>
      </c>
    </row>
    <row r="3707" spans="1:10" x14ac:dyDescent="0.15">
      <c r="A3707" s="1">
        <v>43186</v>
      </c>
      <c r="B3707" s="24" t="s">
        <v>63</v>
      </c>
      <c r="C3707" s="27">
        <v>0.61881944444444448</v>
      </c>
      <c r="D3707" s="25" t="s">
        <v>50</v>
      </c>
      <c r="E3707" s="25" t="s">
        <v>49</v>
      </c>
      <c r="F3707" s="52">
        <v>1</v>
      </c>
      <c r="G3707" s="52">
        <v>1784</v>
      </c>
      <c r="H3707" s="53">
        <f t="shared" si="114"/>
        <v>1784</v>
      </c>
      <c r="I3707" s="1">
        <f t="shared" si="115"/>
        <v>43186</v>
      </c>
      <c r="J3707" s="52">
        <v>1.20143</v>
      </c>
    </row>
    <row r="3708" spans="1:10" x14ac:dyDescent="0.15">
      <c r="A3708" s="1">
        <v>43186</v>
      </c>
      <c r="B3708" s="24" t="s">
        <v>63</v>
      </c>
      <c r="C3708" s="27">
        <v>0.61884259259259256</v>
      </c>
      <c r="D3708" s="25" t="s">
        <v>50</v>
      </c>
      <c r="E3708" s="25" t="s">
        <v>49</v>
      </c>
      <c r="F3708" s="52">
        <v>1</v>
      </c>
      <c r="G3708" s="52">
        <v>1784</v>
      </c>
      <c r="H3708" s="53">
        <f t="shared" si="114"/>
        <v>1784</v>
      </c>
      <c r="I3708" s="1">
        <f t="shared" si="115"/>
        <v>43186</v>
      </c>
      <c r="J3708" s="52">
        <v>1.20143</v>
      </c>
    </row>
    <row r="3709" spans="1:10" x14ac:dyDescent="0.15">
      <c r="A3709" s="1">
        <v>43186</v>
      </c>
      <c r="B3709" s="24" t="s">
        <v>63</v>
      </c>
      <c r="C3709" s="27">
        <v>0.61886574074074074</v>
      </c>
      <c r="D3709" s="25" t="s">
        <v>50</v>
      </c>
      <c r="E3709" s="25" t="s">
        <v>49</v>
      </c>
      <c r="F3709" s="52">
        <v>1</v>
      </c>
      <c r="G3709" s="52">
        <v>1784</v>
      </c>
      <c r="H3709" s="53">
        <f t="shared" si="114"/>
        <v>1784</v>
      </c>
      <c r="I3709" s="1">
        <f t="shared" si="115"/>
        <v>43186</v>
      </c>
      <c r="J3709" s="52">
        <v>1.20143</v>
      </c>
    </row>
    <row r="3710" spans="1:10" x14ac:dyDescent="0.15">
      <c r="A3710" s="1">
        <v>43186</v>
      </c>
      <c r="B3710" s="24" t="s">
        <v>63</v>
      </c>
      <c r="C3710" s="27">
        <v>0.61888888888888893</v>
      </c>
      <c r="D3710" s="25" t="s">
        <v>50</v>
      </c>
      <c r="E3710" s="25" t="s">
        <v>49</v>
      </c>
      <c r="F3710" s="52">
        <v>1</v>
      </c>
      <c r="G3710" s="52">
        <v>1784</v>
      </c>
      <c r="H3710" s="53">
        <f t="shared" si="114"/>
        <v>1784</v>
      </c>
      <c r="I3710" s="1">
        <f t="shared" si="115"/>
        <v>43186</v>
      </c>
      <c r="J3710" s="52">
        <v>1.20143</v>
      </c>
    </row>
    <row r="3711" spans="1:10" x14ac:dyDescent="0.15">
      <c r="A3711" s="1">
        <v>43186</v>
      </c>
      <c r="B3711" s="24" t="s">
        <v>63</v>
      </c>
      <c r="C3711" s="27">
        <v>0.61891203703703701</v>
      </c>
      <c r="D3711" s="25" t="s">
        <v>50</v>
      </c>
      <c r="E3711" s="25" t="s">
        <v>49</v>
      </c>
      <c r="F3711" s="52">
        <v>1</v>
      </c>
      <c r="G3711" s="52">
        <v>1784</v>
      </c>
      <c r="H3711" s="53">
        <f t="shared" si="114"/>
        <v>1784</v>
      </c>
      <c r="I3711" s="1">
        <f t="shared" si="115"/>
        <v>43186</v>
      </c>
      <c r="J3711" s="52">
        <v>1.20143</v>
      </c>
    </row>
    <row r="3712" spans="1:10" x14ac:dyDescent="0.15">
      <c r="A3712" s="1">
        <v>43186</v>
      </c>
      <c r="B3712" s="24" t="s">
        <v>63</v>
      </c>
      <c r="C3712" s="27">
        <v>0.6189351851851852</v>
      </c>
      <c r="D3712" s="25" t="s">
        <v>50</v>
      </c>
      <c r="E3712" s="25" t="s">
        <v>49</v>
      </c>
      <c r="F3712" s="52">
        <v>5</v>
      </c>
      <c r="G3712" s="52">
        <v>1784</v>
      </c>
      <c r="H3712" s="53">
        <f t="shared" si="114"/>
        <v>8920</v>
      </c>
      <c r="I3712" s="1">
        <f t="shared" si="115"/>
        <v>43186</v>
      </c>
      <c r="J3712" s="52">
        <v>6.0071399999999997</v>
      </c>
    </row>
    <row r="3713" spans="1:10" x14ac:dyDescent="0.15">
      <c r="A3713" s="1">
        <v>43186</v>
      </c>
      <c r="B3713" s="24" t="s">
        <v>63</v>
      </c>
      <c r="C3713" s="27">
        <v>0.6189351851851852</v>
      </c>
      <c r="D3713" s="25" t="s">
        <v>50</v>
      </c>
      <c r="E3713" s="25" t="s">
        <v>49</v>
      </c>
      <c r="F3713" s="52">
        <v>1</v>
      </c>
      <c r="G3713" s="52">
        <v>1784</v>
      </c>
      <c r="H3713" s="53">
        <f t="shared" si="114"/>
        <v>1784</v>
      </c>
      <c r="I3713" s="1">
        <f t="shared" si="115"/>
        <v>43186</v>
      </c>
      <c r="J3713" s="52">
        <v>1.20143</v>
      </c>
    </row>
    <row r="3714" spans="1:10" x14ac:dyDescent="0.15">
      <c r="A3714" s="1">
        <v>43186</v>
      </c>
      <c r="B3714" s="24" t="s">
        <v>63</v>
      </c>
      <c r="C3714" s="27">
        <v>0.61895833333333339</v>
      </c>
      <c r="D3714" s="25" t="s">
        <v>50</v>
      </c>
      <c r="E3714" s="25" t="s">
        <v>49</v>
      </c>
      <c r="F3714" s="52">
        <v>1</v>
      </c>
      <c r="G3714" s="52">
        <v>1784</v>
      </c>
      <c r="H3714" s="53">
        <f t="shared" ref="H3714:H3777" si="116">G3714*F3714</f>
        <v>1784</v>
      </c>
      <c r="I3714" s="1">
        <f t="shared" ref="I3714:I3777" si="117">IF(C3714&gt;0.7046875,WORKDAY(A3714,-1),A3714)</f>
        <v>43186</v>
      </c>
      <c r="J3714" s="52">
        <v>1.20143</v>
      </c>
    </row>
    <row r="3715" spans="1:10" x14ac:dyDescent="0.15">
      <c r="A3715" s="1">
        <v>43186</v>
      </c>
      <c r="B3715" s="24" t="s">
        <v>63</v>
      </c>
      <c r="C3715" s="27">
        <v>0.61898148148148147</v>
      </c>
      <c r="D3715" s="25" t="s">
        <v>50</v>
      </c>
      <c r="E3715" s="25" t="s">
        <v>49</v>
      </c>
      <c r="F3715" s="52">
        <v>1</v>
      </c>
      <c r="G3715" s="52">
        <v>1784</v>
      </c>
      <c r="H3715" s="53">
        <f t="shared" si="116"/>
        <v>1784</v>
      </c>
      <c r="I3715" s="1">
        <f t="shared" si="117"/>
        <v>43186</v>
      </c>
      <c r="J3715" s="52">
        <v>1.20143</v>
      </c>
    </row>
    <row r="3716" spans="1:10" x14ac:dyDescent="0.15">
      <c r="A3716" s="1">
        <v>43186</v>
      </c>
      <c r="B3716" s="24" t="s">
        <v>63</v>
      </c>
      <c r="C3716" s="27">
        <v>0.61898148148148147</v>
      </c>
      <c r="D3716" s="25" t="s">
        <v>50</v>
      </c>
      <c r="E3716" s="25" t="s">
        <v>49</v>
      </c>
      <c r="F3716" s="52">
        <v>2</v>
      </c>
      <c r="G3716" s="52">
        <v>1784</v>
      </c>
      <c r="H3716" s="53">
        <f t="shared" si="116"/>
        <v>3568</v>
      </c>
      <c r="I3716" s="1">
        <f t="shared" si="117"/>
        <v>43186</v>
      </c>
      <c r="J3716" s="52">
        <v>2.4028499999999999</v>
      </c>
    </row>
    <row r="3717" spans="1:10" x14ac:dyDescent="0.15">
      <c r="A3717" s="1">
        <v>43186</v>
      </c>
      <c r="B3717" s="24" t="s">
        <v>63</v>
      </c>
      <c r="C3717" s="27">
        <v>0.61900462962962965</v>
      </c>
      <c r="D3717" s="25" t="s">
        <v>50</v>
      </c>
      <c r="E3717" s="25" t="s">
        <v>49</v>
      </c>
      <c r="F3717" s="52">
        <v>1</v>
      </c>
      <c r="G3717" s="52">
        <v>1784</v>
      </c>
      <c r="H3717" s="53">
        <f t="shared" si="116"/>
        <v>1784</v>
      </c>
      <c r="I3717" s="1">
        <f t="shared" si="117"/>
        <v>43186</v>
      </c>
      <c r="J3717" s="52">
        <v>1.20143</v>
      </c>
    </row>
    <row r="3718" spans="1:10" x14ac:dyDescent="0.15">
      <c r="A3718" s="1">
        <v>43186</v>
      </c>
      <c r="B3718" s="24" t="s">
        <v>63</v>
      </c>
      <c r="C3718" s="27">
        <v>0.61900462962962965</v>
      </c>
      <c r="D3718" s="25" t="s">
        <v>50</v>
      </c>
      <c r="E3718" s="25" t="s">
        <v>49</v>
      </c>
      <c r="F3718" s="52">
        <v>30</v>
      </c>
      <c r="G3718" s="52">
        <v>1784</v>
      </c>
      <c r="H3718" s="53">
        <f t="shared" si="116"/>
        <v>53520</v>
      </c>
      <c r="I3718" s="1">
        <f t="shared" si="117"/>
        <v>43186</v>
      </c>
      <c r="J3718" s="52">
        <v>36.0428</v>
      </c>
    </row>
    <row r="3719" spans="1:10" x14ac:dyDescent="0.15">
      <c r="A3719" s="1">
        <v>43186</v>
      </c>
      <c r="B3719" s="24" t="s">
        <v>63</v>
      </c>
      <c r="C3719" s="27">
        <v>0.61902777777777784</v>
      </c>
      <c r="D3719" s="25" t="s">
        <v>50</v>
      </c>
      <c r="E3719" s="25" t="s">
        <v>49</v>
      </c>
      <c r="F3719" s="52">
        <v>1</v>
      </c>
      <c r="G3719" s="52">
        <v>1784</v>
      </c>
      <c r="H3719" s="53">
        <f t="shared" si="116"/>
        <v>1784</v>
      </c>
      <c r="I3719" s="1">
        <f t="shared" si="117"/>
        <v>43186</v>
      </c>
      <c r="J3719" s="52">
        <v>1.20143</v>
      </c>
    </row>
    <row r="3720" spans="1:10" x14ac:dyDescent="0.15">
      <c r="A3720" s="1">
        <v>43186</v>
      </c>
      <c r="B3720" s="24" t="s">
        <v>63</v>
      </c>
      <c r="C3720" s="27">
        <v>0.61902777777777784</v>
      </c>
      <c r="D3720" s="25" t="s">
        <v>50</v>
      </c>
      <c r="E3720" s="25" t="s">
        <v>49</v>
      </c>
      <c r="F3720" s="52">
        <v>1</v>
      </c>
      <c r="G3720" s="52">
        <v>1784</v>
      </c>
      <c r="H3720" s="53">
        <f t="shared" si="116"/>
        <v>1784</v>
      </c>
      <c r="I3720" s="1">
        <f t="shared" si="117"/>
        <v>43186</v>
      </c>
      <c r="J3720" s="52">
        <v>1.20143</v>
      </c>
    </row>
    <row r="3721" spans="1:10" x14ac:dyDescent="0.15">
      <c r="A3721" s="1">
        <v>43187</v>
      </c>
      <c r="B3721" s="24" t="s">
        <v>59</v>
      </c>
      <c r="C3721" s="27">
        <v>0.37761574074074072</v>
      </c>
      <c r="D3721" s="25" t="s">
        <v>48</v>
      </c>
      <c r="E3721" s="25" t="s">
        <v>47</v>
      </c>
      <c r="F3721" s="52">
        <v>1</v>
      </c>
      <c r="G3721" s="52">
        <v>24750</v>
      </c>
      <c r="H3721" s="53">
        <f t="shared" si="116"/>
        <v>24750</v>
      </c>
      <c r="I3721" s="1">
        <f t="shared" si="117"/>
        <v>43187</v>
      </c>
      <c r="J3721" s="52">
        <v>3.0099</v>
      </c>
    </row>
    <row r="3722" spans="1:10" x14ac:dyDescent="0.15">
      <c r="A3722" s="1">
        <v>43187</v>
      </c>
      <c r="B3722" s="24" t="s">
        <v>59</v>
      </c>
      <c r="C3722" s="27">
        <v>0.37761574074074072</v>
      </c>
      <c r="D3722" s="25" t="s">
        <v>48</v>
      </c>
      <c r="E3722" s="25" t="s">
        <v>47</v>
      </c>
      <c r="F3722" s="52">
        <v>1</v>
      </c>
      <c r="G3722" s="52">
        <v>24750</v>
      </c>
      <c r="H3722" s="53">
        <f t="shared" si="116"/>
        <v>24750</v>
      </c>
      <c r="I3722" s="1">
        <f t="shared" si="117"/>
        <v>43187</v>
      </c>
      <c r="J3722" s="52">
        <v>3.0099</v>
      </c>
    </row>
    <row r="3723" spans="1:10" x14ac:dyDescent="0.15">
      <c r="A3723" s="1">
        <v>43187</v>
      </c>
      <c r="B3723" s="24" t="s">
        <v>65</v>
      </c>
      <c r="C3723" s="27">
        <v>0.37777777777777777</v>
      </c>
      <c r="D3723" s="25" t="s">
        <v>48</v>
      </c>
      <c r="E3723" s="25" t="s">
        <v>47</v>
      </c>
      <c r="F3723" s="52">
        <v>1</v>
      </c>
      <c r="G3723" s="52">
        <v>443</v>
      </c>
      <c r="H3723" s="53">
        <f t="shared" si="116"/>
        <v>443</v>
      </c>
      <c r="I3723" s="1">
        <f t="shared" si="117"/>
        <v>43187</v>
      </c>
      <c r="J3723" s="52">
        <v>2.66154</v>
      </c>
    </row>
    <row r="3724" spans="1:10" x14ac:dyDescent="0.15">
      <c r="A3724" s="1">
        <v>43187</v>
      </c>
      <c r="B3724" s="24" t="s">
        <v>39</v>
      </c>
      <c r="C3724" s="27">
        <v>0.37862268518518521</v>
      </c>
      <c r="D3724" s="25" t="s">
        <v>48</v>
      </c>
      <c r="E3724" s="25" t="s">
        <v>47</v>
      </c>
      <c r="F3724" s="52">
        <v>1</v>
      </c>
      <c r="G3724" s="52">
        <v>5400</v>
      </c>
      <c r="H3724" s="53">
        <f t="shared" si="116"/>
        <v>5400</v>
      </c>
      <c r="I3724" s="1">
        <f t="shared" si="117"/>
        <v>43187</v>
      </c>
      <c r="J3724" s="52">
        <v>3.0021599999999999</v>
      </c>
    </row>
    <row r="3725" spans="1:10" x14ac:dyDescent="0.15">
      <c r="A3725" s="1">
        <v>43187</v>
      </c>
      <c r="B3725" s="24" t="s">
        <v>39</v>
      </c>
      <c r="C3725" s="27">
        <v>0.37862268518518521</v>
      </c>
      <c r="D3725" s="25" t="s">
        <v>48</v>
      </c>
      <c r="E3725" s="25" t="s">
        <v>47</v>
      </c>
      <c r="F3725" s="52">
        <v>1</v>
      </c>
      <c r="G3725" s="52">
        <v>5400</v>
      </c>
      <c r="H3725" s="53">
        <f t="shared" si="116"/>
        <v>5400</v>
      </c>
      <c r="I3725" s="1">
        <f t="shared" si="117"/>
        <v>43187</v>
      </c>
      <c r="J3725" s="52">
        <v>3.0021599999999999</v>
      </c>
    </row>
    <row r="3726" spans="1:10" x14ac:dyDescent="0.15">
      <c r="A3726" s="1">
        <v>43187</v>
      </c>
      <c r="B3726" s="24" t="s">
        <v>64</v>
      </c>
      <c r="C3726" s="27">
        <v>0.37888888888888889</v>
      </c>
      <c r="D3726" s="25" t="s">
        <v>48</v>
      </c>
      <c r="E3726" s="25" t="s">
        <v>47</v>
      </c>
      <c r="F3726" s="52">
        <v>1</v>
      </c>
      <c r="G3726" s="52">
        <v>13875</v>
      </c>
      <c r="H3726" s="53">
        <f t="shared" si="116"/>
        <v>13875</v>
      </c>
      <c r="I3726" s="1">
        <f t="shared" si="117"/>
        <v>43187</v>
      </c>
      <c r="J3726" s="52">
        <v>3.0055499999999999</v>
      </c>
    </row>
    <row r="3727" spans="1:10" x14ac:dyDescent="0.15">
      <c r="A3727" s="1">
        <v>43187</v>
      </c>
      <c r="B3727" s="24" t="s">
        <v>56</v>
      </c>
      <c r="C3727" s="27">
        <v>0.37929398148148147</v>
      </c>
      <c r="D3727" s="25" t="s">
        <v>48</v>
      </c>
      <c r="E3727" s="25" t="s">
        <v>47</v>
      </c>
      <c r="F3727" s="52">
        <v>1</v>
      </c>
      <c r="G3727" s="52">
        <v>49630</v>
      </c>
      <c r="H3727" s="53">
        <f t="shared" si="116"/>
        <v>49630</v>
      </c>
      <c r="I3727" s="1">
        <f t="shared" si="117"/>
        <v>43187</v>
      </c>
      <c r="J3727" s="52">
        <v>12.4274</v>
      </c>
    </row>
    <row r="3728" spans="1:10" x14ac:dyDescent="0.15">
      <c r="A3728" s="1">
        <v>43187</v>
      </c>
      <c r="B3728" s="24" t="s">
        <v>63</v>
      </c>
      <c r="C3728" s="27">
        <v>0.40194444444444444</v>
      </c>
      <c r="D3728" s="25" t="s">
        <v>48</v>
      </c>
      <c r="E3728" s="25" t="s">
        <v>47</v>
      </c>
      <c r="F3728" s="52">
        <v>66</v>
      </c>
      <c r="G3728" s="52">
        <v>1789</v>
      </c>
      <c r="H3728" s="53">
        <f t="shared" si="116"/>
        <v>118074</v>
      </c>
      <c r="I3728" s="1">
        <f t="shared" si="117"/>
        <v>43187</v>
      </c>
      <c r="J3728" s="52">
        <v>79.294499999999999</v>
      </c>
    </row>
    <row r="3729" spans="1:10" x14ac:dyDescent="0.15">
      <c r="A3729" s="1">
        <v>43187</v>
      </c>
      <c r="B3729" s="24" t="s">
        <v>63</v>
      </c>
      <c r="C3729" s="27">
        <v>0.40194444444444444</v>
      </c>
      <c r="D3729" s="25" t="s">
        <v>48</v>
      </c>
      <c r="E3729" s="25" t="s">
        <v>47</v>
      </c>
      <c r="F3729" s="52">
        <v>28</v>
      </c>
      <c r="G3729" s="52">
        <v>1789</v>
      </c>
      <c r="H3729" s="53">
        <f t="shared" si="116"/>
        <v>50092</v>
      </c>
      <c r="I3729" s="1">
        <f t="shared" si="117"/>
        <v>43187</v>
      </c>
      <c r="J3729" s="52">
        <v>33.640099999999997</v>
      </c>
    </row>
    <row r="3730" spans="1:10" x14ac:dyDescent="0.15">
      <c r="A3730" s="1">
        <v>43187</v>
      </c>
      <c r="B3730" s="24" t="s">
        <v>63</v>
      </c>
      <c r="C3730" s="27">
        <v>0.40194444444444444</v>
      </c>
      <c r="D3730" s="25" t="s">
        <v>48</v>
      </c>
      <c r="E3730" s="25" t="s">
        <v>47</v>
      </c>
      <c r="F3730" s="52">
        <v>20</v>
      </c>
      <c r="G3730" s="52">
        <v>1789</v>
      </c>
      <c r="H3730" s="53">
        <f t="shared" si="116"/>
        <v>35780</v>
      </c>
      <c r="I3730" s="1">
        <f t="shared" si="117"/>
        <v>43187</v>
      </c>
      <c r="J3730" s="52">
        <v>24.028600000000001</v>
      </c>
    </row>
    <row r="3731" spans="1:10" x14ac:dyDescent="0.15">
      <c r="A3731" s="1">
        <v>43187</v>
      </c>
      <c r="B3731" s="24" t="s">
        <v>63</v>
      </c>
      <c r="C3731" s="27">
        <v>0.40194444444444444</v>
      </c>
      <c r="D3731" s="25" t="s">
        <v>48</v>
      </c>
      <c r="E3731" s="25" t="s">
        <v>47</v>
      </c>
      <c r="F3731" s="52">
        <v>2</v>
      </c>
      <c r="G3731" s="52">
        <v>1789</v>
      </c>
      <c r="H3731" s="53">
        <f t="shared" si="116"/>
        <v>3578</v>
      </c>
      <c r="I3731" s="1">
        <f t="shared" si="117"/>
        <v>43187</v>
      </c>
      <c r="J3731" s="52">
        <v>2.40286</v>
      </c>
    </row>
    <row r="3732" spans="1:10" x14ac:dyDescent="0.15">
      <c r="A3732" s="1">
        <v>43187</v>
      </c>
      <c r="B3732" s="24" t="s">
        <v>63</v>
      </c>
      <c r="C3732" s="27">
        <v>0.40194444444444444</v>
      </c>
      <c r="D3732" s="25" t="s">
        <v>48</v>
      </c>
      <c r="E3732" s="25" t="s">
        <v>47</v>
      </c>
      <c r="F3732" s="52">
        <v>10</v>
      </c>
      <c r="G3732" s="52">
        <v>1789</v>
      </c>
      <c r="H3732" s="53">
        <f t="shared" si="116"/>
        <v>17890</v>
      </c>
      <c r="I3732" s="1">
        <f t="shared" si="117"/>
        <v>43187</v>
      </c>
      <c r="J3732" s="52">
        <v>12.0143</v>
      </c>
    </row>
    <row r="3733" spans="1:10" x14ac:dyDescent="0.15">
      <c r="A3733" s="1">
        <v>43187</v>
      </c>
      <c r="B3733" s="24" t="s">
        <v>63</v>
      </c>
      <c r="C3733" s="27">
        <v>0.40194444444444444</v>
      </c>
      <c r="D3733" s="25" t="s">
        <v>48</v>
      </c>
      <c r="E3733" s="25" t="s">
        <v>47</v>
      </c>
      <c r="F3733" s="52">
        <v>21</v>
      </c>
      <c r="G3733" s="52">
        <v>1789</v>
      </c>
      <c r="H3733" s="53">
        <f t="shared" si="116"/>
        <v>37569</v>
      </c>
      <c r="I3733" s="1">
        <f t="shared" si="117"/>
        <v>43187</v>
      </c>
      <c r="J3733" s="52">
        <v>25.2301</v>
      </c>
    </row>
    <row r="3734" spans="1:10" x14ac:dyDescent="0.15">
      <c r="A3734" s="1">
        <v>43187</v>
      </c>
      <c r="B3734" s="24" t="s">
        <v>63</v>
      </c>
      <c r="C3734" s="27">
        <v>0.40194444444444444</v>
      </c>
      <c r="D3734" s="25" t="s">
        <v>48</v>
      </c>
      <c r="E3734" s="25" t="s">
        <v>47</v>
      </c>
      <c r="F3734" s="52">
        <v>1</v>
      </c>
      <c r="G3734" s="52">
        <v>1789</v>
      </c>
      <c r="H3734" s="53">
        <f t="shared" si="116"/>
        <v>1789</v>
      </c>
      <c r="I3734" s="1">
        <f t="shared" si="117"/>
        <v>43187</v>
      </c>
      <c r="J3734" s="52">
        <v>1.20143</v>
      </c>
    </row>
    <row r="3735" spans="1:10" x14ac:dyDescent="0.15">
      <c r="A3735" s="1">
        <v>43187</v>
      </c>
      <c r="B3735" s="24" t="s">
        <v>63</v>
      </c>
      <c r="C3735" s="27">
        <v>0.40194444444444444</v>
      </c>
      <c r="D3735" s="25" t="s">
        <v>48</v>
      </c>
      <c r="E3735" s="25" t="s">
        <v>47</v>
      </c>
      <c r="F3735" s="52">
        <v>2</v>
      </c>
      <c r="G3735" s="52">
        <v>1789</v>
      </c>
      <c r="H3735" s="53">
        <f t="shared" si="116"/>
        <v>3578</v>
      </c>
      <c r="I3735" s="1">
        <f t="shared" si="117"/>
        <v>43187</v>
      </c>
      <c r="J3735" s="52">
        <v>2.40286</v>
      </c>
    </row>
    <row r="3736" spans="1:10" x14ac:dyDescent="0.15">
      <c r="A3736" s="1">
        <v>43187</v>
      </c>
      <c r="B3736" s="24" t="s">
        <v>63</v>
      </c>
      <c r="C3736" s="27">
        <v>0.40194444444444444</v>
      </c>
      <c r="D3736" s="25" t="s">
        <v>48</v>
      </c>
      <c r="E3736" s="25" t="s">
        <v>47</v>
      </c>
      <c r="F3736" s="52">
        <v>2</v>
      </c>
      <c r="G3736" s="52">
        <v>1789</v>
      </c>
      <c r="H3736" s="53">
        <f t="shared" si="116"/>
        <v>3578</v>
      </c>
      <c r="I3736" s="1">
        <f t="shared" si="117"/>
        <v>43187</v>
      </c>
      <c r="J3736" s="52">
        <v>2.40286</v>
      </c>
    </row>
    <row r="3737" spans="1:10" x14ac:dyDescent="0.15">
      <c r="A3737" s="1">
        <v>43187</v>
      </c>
      <c r="B3737" s="24" t="s">
        <v>63</v>
      </c>
      <c r="C3737" s="27">
        <v>0.40194444444444444</v>
      </c>
      <c r="D3737" s="25" t="s">
        <v>48</v>
      </c>
      <c r="E3737" s="25" t="s">
        <v>47</v>
      </c>
      <c r="F3737" s="52">
        <v>2</v>
      </c>
      <c r="G3737" s="52">
        <v>1789</v>
      </c>
      <c r="H3737" s="53">
        <f t="shared" si="116"/>
        <v>3578</v>
      </c>
      <c r="I3737" s="1">
        <f t="shared" si="117"/>
        <v>43187</v>
      </c>
      <c r="J3737" s="52">
        <v>2.40286</v>
      </c>
    </row>
    <row r="3738" spans="1:10" x14ac:dyDescent="0.15">
      <c r="A3738" s="1">
        <v>43187</v>
      </c>
      <c r="B3738" s="24" t="s">
        <v>63</v>
      </c>
      <c r="C3738" s="27">
        <v>0.40194444444444444</v>
      </c>
      <c r="D3738" s="25" t="s">
        <v>48</v>
      </c>
      <c r="E3738" s="25" t="s">
        <v>47</v>
      </c>
      <c r="F3738" s="52">
        <v>2</v>
      </c>
      <c r="G3738" s="52">
        <v>1789</v>
      </c>
      <c r="H3738" s="53">
        <f t="shared" si="116"/>
        <v>3578</v>
      </c>
      <c r="I3738" s="1">
        <f t="shared" si="117"/>
        <v>43187</v>
      </c>
      <c r="J3738" s="52">
        <v>2.40286</v>
      </c>
    </row>
    <row r="3739" spans="1:10" x14ac:dyDescent="0.15">
      <c r="A3739" s="1">
        <v>43187</v>
      </c>
      <c r="B3739" s="24" t="s">
        <v>63</v>
      </c>
      <c r="C3739" s="27">
        <v>0.40194444444444444</v>
      </c>
      <c r="D3739" s="25" t="s">
        <v>48</v>
      </c>
      <c r="E3739" s="25" t="s">
        <v>47</v>
      </c>
      <c r="F3739" s="52">
        <v>5</v>
      </c>
      <c r="G3739" s="52">
        <v>1789</v>
      </c>
      <c r="H3739" s="53">
        <f t="shared" si="116"/>
        <v>8945</v>
      </c>
      <c r="I3739" s="1">
        <f t="shared" si="117"/>
        <v>43187</v>
      </c>
      <c r="J3739" s="52">
        <v>6.0071599999999998</v>
      </c>
    </row>
    <row r="3740" spans="1:10" x14ac:dyDescent="0.15">
      <c r="A3740" s="1">
        <v>43187</v>
      </c>
      <c r="B3740" s="24" t="s">
        <v>63</v>
      </c>
      <c r="C3740" s="27">
        <v>0.40194444444444444</v>
      </c>
      <c r="D3740" s="25" t="s">
        <v>48</v>
      </c>
      <c r="E3740" s="25" t="s">
        <v>47</v>
      </c>
      <c r="F3740" s="52">
        <v>1</v>
      </c>
      <c r="G3740" s="52">
        <v>1789</v>
      </c>
      <c r="H3740" s="53">
        <f t="shared" si="116"/>
        <v>1789</v>
      </c>
      <c r="I3740" s="1">
        <f t="shared" si="117"/>
        <v>43187</v>
      </c>
      <c r="J3740" s="52">
        <v>1.20143</v>
      </c>
    </row>
    <row r="3741" spans="1:10" x14ac:dyDescent="0.15">
      <c r="A3741" s="1">
        <v>43187</v>
      </c>
      <c r="B3741" s="24" t="s">
        <v>63</v>
      </c>
      <c r="C3741" s="27">
        <v>0.40194444444444444</v>
      </c>
      <c r="D3741" s="25" t="s">
        <v>48</v>
      </c>
      <c r="E3741" s="25" t="s">
        <v>47</v>
      </c>
      <c r="F3741" s="52">
        <v>10</v>
      </c>
      <c r="G3741" s="52">
        <v>1789</v>
      </c>
      <c r="H3741" s="53">
        <f t="shared" si="116"/>
        <v>17890</v>
      </c>
      <c r="I3741" s="1">
        <f t="shared" si="117"/>
        <v>43187</v>
      </c>
      <c r="J3741" s="52">
        <v>12.0143</v>
      </c>
    </row>
    <row r="3742" spans="1:10" x14ac:dyDescent="0.15">
      <c r="A3742" s="1">
        <v>43187</v>
      </c>
      <c r="B3742" s="24" t="s">
        <v>63</v>
      </c>
      <c r="C3742" s="27">
        <v>0.40194444444444444</v>
      </c>
      <c r="D3742" s="25" t="s">
        <v>48</v>
      </c>
      <c r="E3742" s="25" t="s">
        <v>47</v>
      </c>
      <c r="F3742" s="52">
        <v>10</v>
      </c>
      <c r="G3742" s="52">
        <v>1789</v>
      </c>
      <c r="H3742" s="53">
        <f t="shared" si="116"/>
        <v>17890</v>
      </c>
      <c r="I3742" s="1">
        <f t="shared" si="117"/>
        <v>43187</v>
      </c>
      <c r="J3742" s="52">
        <v>12.0143</v>
      </c>
    </row>
    <row r="3743" spans="1:10" x14ac:dyDescent="0.15">
      <c r="A3743" s="1">
        <v>43187</v>
      </c>
      <c r="B3743" s="24" t="s">
        <v>63</v>
      </c>
      <c r="C3743" s="27">
        <v>0.40194444444444444</v>
      </c>
      <c r="D3743" s="25" t="s">
        <v>48</v>
      </c>
      <c r="E3743" s="25" t="s">
        <v>47</v>
      </c>
      <c r="F3743" s="52">
        <v>20</v>
      </c>
      <c r="G3743" s="52">
        <v>1789</v>
      </c>
      <c r="H3743" s="53">
        <f t="shared" si="116"/>
        <v>35780</v>
      </c>
      <c r="I3743" s="1">
        <f t="shared" si="117"/>
        <v>43187</v>
      </c>
      <c r="J3743" s="52">
        <v>24.028600000000001</v>
      </c>
    </row>
    <row r="3744" spans="1:10" x14ac:dyDescent="0.15">
      <c r="A3744" s="1">
        <v>43187</v>
      </c>
      <c r="B3744" s="24" t="s">
        <v>63</v>
      </c>
      <c r="C3744" s="27">
        <v>0.40194444444444444</v>
      </c>
      <c r="D3744" s="25" t="s">
        <v>48</v>
      </c>
      <c r="E3744" s="25" t="s">
        <v>47</v>
      </c>
      <c r="F3744" s="52">
        <v>1</v>
      </c>
      <c r="G3744" s="52">
        <v>1789</v>
      </c>
      <c r="H3744" s="53">
        <f t="shared" si="116"/>
        <v>1789</v>
      </c>
      <c r="I3744" s="1">
        <f t="shared" si="117"/>
        <v>43187</v>
      </c>
      <c r="J3744" s="52">
        <v>1.20143</v>
      </c>
    </row>
    <row r="3745" spans="1:10" x14ac:dyDescent="0.15">
      <c r="A3745" s="1">
        <v>43187</v>
      </c>
      <c r="B3745" s="24" t="s">
        <v>63</v>
      </c>
      <c r="C3745" s="27">
        <v>0.40194444444444444</v>
      </c>
      <c r="D3745" s="25" t="s">
        <v>48</v>
      </c>
      <c r="E3745" s="25" t="s">
        <v>47</v>
      </c>
      <c r="F3745" s="52">
        <v>1</v>
      </c>
      <c r="G3745" s="52">
        <v>1789</v>
      </c>
      <c r="H3745" s="53">
        <f t="shared" si="116"/>
        <v>1789</v>
      </c>
      <c r="I3745" s="1">
        <f t="shared" si="117"/>
        <v>43187</v>
      </c>
      <c r="J3745" s="52">
        <v>1.20143</v>
      </c>
    </row>
    <row r="3746" spans="1:10" x14ac:dyDescent="0.15">
      <c r="A3746" s="1">
        <v>43187</v>
      </c>
      <c r="B3746" s="24" t="s">
        <v>63</v>
      </c>
      <c r="C3746" s="27">
        <v>0.40194444444444444</v>
      </c>
      <c r="D3746" s="25" t="s">
        <v>48</v>
      </c>
      <c r="E3746" s="25" t="s">
        <v>47</v>
      </c>
      <c r="F3746" s="52">
        <v>2</v>
      </c>
      <c r="G3746" s="52">
        <v>1789</v>
      </c>
      <c r="H3746" s="53">
        <f t="shared" si="116"/>
        <v>3578</v>
      </c>
      <c r="I3746" s="1">
        <f t="shared" si="117"/>
        <v>43187</v>
      </c>
      <c r="J3746" s="52">
        <v>2.40286</v>
      </c>
    </row>
    <row r="3747" spans="1:10" x14ac:dyDescent="0.15">
      <c r="A3747" s="1">
        <v>43187</v>
      </c>
      <c r="B3747" s="24" t="s">
        <v>63</v>
      </c>
      <c r="C3747" s="27">
        <v>0.40194444444444444</v>
      </c>
      <c r="D3747" s="25" t="s">
        <v>48</v>
      </c>
      <c r="E3747" s="25" t="s">
        <v>47</v>
      </c>
      <c r="F3747" s="52">
        <v>5</v>
      </c>
      <c r="G3747" s="52">
        <v>1789</v>
      </c>
      <c r="H3747" s="53">
        <f t="shared" si="116"/>
        <v>8945</v>
      </c>
      <c r="I3747" s="1">
        <f t="shared" si="117"/>
        <v>43187</v>
      </c>
      <c r="J3747" s="52">
        <v>6.0071599999999998</v>
      </c>
    </row>
    <row r="3748" spans="1:10" x14ac:dyDescent="0.15">
      <c r="A3748" s="1">
        <v>43187</v>
      </c>
      <c r="B3748" s="24" t="s">
        <v>63</v>
      </c>
      <c r="C3748" s="27">
        <v>0.40194444444444444</v>
      </c>
      <c r="D3748" s="25" t="s">
        <v>48</v>
      </c>
      <c r="E3748" s="25" t="s">
        <v>47</v>
      </c>
      <c r="F3748" s="52">
        <v>3</v>
      </c>
      <c r="G3748" s="52">
        <v>1789</v>
      </c>
      <c r="H3748" s="53">
        <f t="shared" si="116"/>
        <v>5367</v>
      </c>
      <c r="I3748" s="1">
        <f t="shared" si="117"/>
        <v>43187</v>
      </c>
      <c r="J3748" s="52">
        <v>3.6042900000000002</v>
      </c>
    </row>
    <row r="3749" spans="1:10" x14ac:dyDescent="0.15">
      <c r="A3749" s="1">
        <v>43187</v>
      </c>
      <c r="B3749" s="24" t="s">
        <v>63</v>
      </c>
      <c r="C3749" s="27">
        <v>0.40194444444444444</v>
      </c>
      <c r="D3749" s="25" t="s">
        <v>48</v>
      </c>
      <c r="E3749" s="25" t="s">
        <v>47</v>
      </c>
      <c r="F3749" s="52">
        <v>1</v>
      </c>
      <c r="G3749" s="52">
        <v>1789</v>
      </c>
      <c r="H3749" s="53">
        <f t="shared" si="116"/>
        <v>1789</v>
      </c>
      <c r="I3749" s="1">
        <f t="shared" si="117"/>
        <v>43187</v>
      </c>
      <c r="J3749" s="52">
        <v>1.20143</v>
      </c>
    </row>
    <row r="3750" spans="1:10" x14ac:dyDescent="0.15">
      <c r="A3750" s="1">
        <v>43187</v>
      </c>
      <c r="B3750" s="24" t="s">
        <v>63</v>
      </c>
      <c r="C3750" s="27">
        <v>0.40194444444444444</v>
      </c>
      <c r="D3750" s="25" t="s">
        <v>48</v>
      </c>
      <c r="E3750" s="25" t="s">
        <v>47</v>
      </c>
      <c r="F3750" s="52">
        <v>1</v>
      </c>
      <c r="G3750" s="52">
        <v>1789</v>
      </c>
      <c r="H3750" s="53">
        <f t="shared" si="116"/>
        <v>1789</v>
      </c>
      <c r="I3750" s="1">
        <f t="shared" si="117"/>
        <v>43187</v>
      </c>
      <c r="J3750" s="52">
        <v>1.20143</v>
      </c>
    </row>
    <row r="3751" spans="1:10" x14ac:dyDescent="0.15">
      <c r="A3751" s="1">
        <v>43187</v>
      </c>
      <c r="B3751" s="24" t="s">
        <v>63</v>
      </c>
      <c r="C3751" s="27">
        <v>0.40194444444444444</v>
      </c>
      <c r="D3751" s="25" t="s">
        <v>48</v>
      </c>
      <c r="E3751" s="25" t="s">
        <v>47</v>
      </c>
      <c r="F3751" s="52">
        <v>1</v>
      </c>
      <c r="G3751" s="52">
        <v>1789</v>
      </c>
      <c r="H3751" s="53">
        <f t="shared" si="116"/>
        <v>1789</v>
      </c>
      <c r="I3751" s="1">
        <f t="shared" si="117"/>
        <v>43187</v>
      </c>
      <c r="J3751" s="52">
        <v>1.20143</v>
      </c>
    </row>
    <row r="3752" spans="1:10" x14ac:dyDescent="0.15">
      <c r="A3752" s="1">
        <v>43187</v>
      </c>
      <c r="B3752" s="24" t="s">
        <v>63</v>
      </c>
      <c r="C3752" s="27">
        <v>0.40194444444444444</v>
      </c>
      <c r="D3752" s="25" t="s">
        <v>48</v>
      </c>
      <c r="E3752" s="25" t="s">
        <v>47</v>
      </c>
      <c r="F3752" s="52">
        <v>1</v>
      </c>
      <c r="G3752" s="52">
        <v>1789</v>
      </c>
      <c r="H3752" s="53">
        <f t="shared" si="116"/>
        <v>1789</v>
      </c>
      <c r="I3752" s="1">
        <f t="shared" si="117"/>
        <v>43187</v>
      </c>
      <c r="J3752" s="52">
        <v>1.20143</v>
      </c>
    </row>
    <row r="3753" spans="1:10" x14ac:dyDescent="0.15">
      <c r="A3753" s="1">
        <v>43187</v>
      </c>
      <c r="B3753" s="24" t="s">
        <v>63</v>
      </c>
      <c r="C3753" s="27">
        <v>0.40194444444444444</v>
      </c>
      <c r="D3753" s="25" t="s">
        <v>48</v>
      </c>
      <c r="E3753" s="25" t="s">
        <v>47</v>
      </c>
      <c r="F3753" s="52">
        <v>1</v>
      </c>
      <c r="G3753" s="52">
        <v>1789</v>
      </c>
      <c r="H3753" s="53">
        <f t="shared" si="116"/>
        <v>1789</v>
      </c>
      <c r="I3753" s="1">
        <f t="shared" si="117"/>
        <v>43187</v>
      </c>
      <c r="J3753" s="52">
        <v>1.20143</v>
      </c>
    </row>
    <row r="3754" spans="1:10" x14ac:dyDescent="0.15">
      <c r="A3754" s="1">
        <v>43187</v>
      </c>
      <c r="B3754" s="24" t="s">
        <v>63</v>
      </c>
      <c r="C3754" s="27">
        <v>0.40194444444444444</v>
      </c>
      <c r="D3754" s="25" t="s">
        <v>48</v>
      </c>
      <c r="E3754" s="25" t="s">
        <v>47</v>
      </c>
      <c r="F3754" s="52">
        <v>1</v>
      </c>
      <c r="G3754" s="52">
        <v>1789</v>
      </c>
      <c r="H3754" s="53">
        <f t="shared" si="116"/>
        <v>1789</v>
      </c>
      <c r="I3754" s="1">
        <f t="shared" si="117"/>
        <v>43187</v>
      </c>
      <c r="J3754" s="52">
        <v>1.20143</v>
      </c>
    </row>
    <row r="3755" spans="1:10" x14ac:dyDescent="0.15">
      <c r="A3755" s="1">
        <v>43187</v>
      </c>
      <c r="B3755" s="24" t="s">
        <v>63</v>
      </c>
      <c r="C3755" s="27">
        <v>0.40194444444444444</v>
      </c>
      <c r="D3755" s="25" t="s">
        <v>48</v>
      </c>
      <c r="E3755" s="25" t="s">
        <v>47</v>
      </c>
      <c r="F3755" s="52">
        <v>5</v>
      </c>
      <c r="G3755" s="52">
        <v>1789</v>
      </c>
      <c r="H3755" s="53">
        <f t="shared" si="116"/>
        <v>8945</v>
      </c>
      <c r="I3755" s="1">
        <f t="shared" si="117"/>
        <v>43187</v>
      </c>
      <c r="J3755" s="52">
        <v>6.0071599999999998</v>
      </c>
    </row>
    <row r="3756" spans="1:10" x14ac:dyDescent="0.15">
      <c r="A3756" s="1">
        <v>43187</v>
      </c>
      <c r="B3756" s="24" t="s">
        <v>63</v>
      </c>
      <c r="C3756" s="27">
        <v>0.40194444444444444</v>
      </c>
      <c r="D3756" s="25" t="s">
        <v>48</v>
      </c>
      <c r="E3756" s="25" t="s">
        <v>47</v>
      </c>
      <c r="F3756" s="52">
        <v>1</v>
      </c>
      <c r="G3756" s="52">
        <v>1789</v>
      </c>
      <c r="H3756" s="53">
        <f t="shared" si="116"/>
        <v>1789</v>
      </c>
      <c r="I3756" s="1">
        <f t="shared" si="117"/>
        <v>43187</v>
      </c>
      <c r="J3756" s="52">
        <v>1.20143</v>
      </c>
    </row>
    <row r="3757" spans="1:10" x14ac:dyDescent="0.15">
      <c r="A3757" s="1">
        <v>43187</v>
      </c>
      <c r="B3757" s="24" t="s">
        <v>63</v>
      </c>
      <c r="C3757" s="27">
        <v>0.40194444444444444</v>
      </c>
      <c r="D3757" s="25" t="s">
        <v>48</v>
      </c>
      <c r="E3757" s="25" t="s">
        <v>47</v>
      </c>
      <c r="F3757" s="52">
        <v>1</v>
      </c>
      <c r="G3757" s="52">
        <v>1789</v>
      </c>
      <c r="H3757" s="53">
        <f t="shared" si="116"/>
        <v>1789</v>
      </c>
      <c r="I3757" s="1">
        <f t="shared" si="117"/>
        <v>43187</v>
      </c>
      <c r="J3757" s="52">
        <v>1.20143</v>
      </c>
    </row>
    <row r="3758" spans="1:10" x14ac:dyDescent="0.15">
      <c r="A3758" s="1">
        <v>43187</v>
      </c>
      <c r="B3758" s="24" t="s">
        <v>63</v>
      </c>
      <c r="C3758" s="27">
        <v>0.40194444444444444</v>
      </c>
      <c r="D3758" s="25" t="s">
        <v>48</v>
      </c>
      <c r="E3758" s="25" t="s">
        <v>47</v>
      </c>
      <c r="F3758" s="52">
        <v>10</v>
      </c>
      <c r="G3758" s="52">
        <v>1789</v>
      </c>
      <c r="H3758" s="53">
        <f t="shared" si="116"/>
        <v>17890</v>
      </c>
      <c r="I3758" s="1">
        <f t="shared" si="117"/>
        <v>43187</v>
      </c>
      <c r="J3758" s="52">
        <v>12.0143</v>
      </c>
    </row>
    <row r="3759" spans="1:10" x14ac:dyDescent="0.15">
      <c r="A3759" s="1">
        <v>43187</v>
      </c>
      <c r="B3759" s="24" t="s">
        <v>63</v>
      </c>
      <c r="C3759" s="27">
        <v>0.40194444444444444</v>
      </c>
      <c r="D3759" s="25" t="s">
        <v>48</v>
      </c>
      <c r="E3759" s="25" t="s">
        <v>47</v>
      </c>
      <c r="F3759" s="52">
        <v>1</v>
      </c>
      <c r="G3759" s="52">
        <v>1789</v>
      </c>
      <c r="H3759" s="53">
        <f t="shared" si="116"/>
        <v>1789</v>
      </c>
      <c r="I3759" s="1">
        <f t="shared" si="117"/>
        <v>43187</v>
      </c>
      <c r="J3759" s="52">
        <v>1.20143</v>
      </c>
    </row>
    <row r="3760" spans="1:10" x14ac:dyDescent="0.15">
      <c r="A3760" s="1">
        <v>43187</v>
      </c>
      <c r="B3760" s="24" t="s">
        <v>63</v>
      </c>
      <c r="C3760" s="27">
        <v>0.40194444444444444</v>
      </c>
      <c r="D3760" s="25" t="s">
        <v>48</v>
      </c>
      <c r="E3760" s="25" t="s">
        <v>47</v>
      </c>
      <c r="F3760" s="52">
        <v>122</v>
      </c>
      <c r="G3760" s="52">
        <v>1788</v>
      </c>
      <c r="H3760" s="53">
        <f t="shared" si="116"/>
        <v>218136</v>
      </c>
      <c r="I3760" s="1">
        <f t="shared" si="117"/>
        <v>43187</v>
      </c>
      <c r="J3760" s="52">
        <v>146.57499999999999</v>
      </c>
    </row>
    <row r="3761" spans="1:10" x14ac:dyDescent="0.15">
      <c r="A3761" s="1">
        <v>43187</v>
      </c>
      <c r="B3761" s="24" t="s">
        <v>63</v>
      </c>
      <c r="C3761" s="27">
        <v>0.40194444444444444</v>
      </c>
      <c r="D3761" s="25" t="s">
        <v>48</v>
      </c>
      <c r="E3761" s="25" t="s">
        <v>47</v>
      </c>
      <c r="F3761" s="52">
        <v>20</v>
      </c>
      <c r="G3761" s="52">
        <v>1788</v>
      </c>
      <c r="H3761" s="53">
        <f t="shared" si="116"/>
        <v>35760</v>
      </c>
      <c r="I3761" s="1">
        <f t="shared" si="117"/>
        <v>43187</v>
      </c>
      <c r="J3761" s="52">
        <v>24.028600000000001</v>
      </c>
    </row>
    <row r="3762" spans="1:10" x14ac:dyDescent="0.15">
      <c r="A3762" s="1">
        <v>43187</v>
      </c>
      <c r="B3762" s="24" t="s">
        <v>25</v>
      </c>
      <c r="C3762" s="27">
        <v>0.42679398148148145</v>
      </c>
      <c r="D3762" s="25" t="s">
        <v>50</v>
      </c>
      <c r="E3762" s="25" t="s">
        <v>49</v>
      </c>
      <c r="F3762" s="52">
        <v>1</v>
      </c>
      <c r="G3762" s="52">
        <v>3271</v>
      </c>
      <c r="H3762" s="53">
        <f t="shared" si="116"/>
        <v>3271</v>
      </c>
      <c r="I3762" s="1">
        <f t="shared" si="117"/>
        <v>43187</v>
      </c>
      <c r="J3762" s="52">
        <v>3.2736200000000002</v>
      </c>
    </row>
    <row r="3763" spans="1:10" x14ac:dyDescent="0.15">
      <c r="A3763" s="1">
        <v>43187</v>
      </c>
      <c r="B3763" s="24" t="s">
        <v>25</v>
      </c>
      <c r="C3763" s="27">
        <v>0.42679398148148145</v>
      </c>
      <c r="D3763" s="25" t="s">
        <v>50</v>
      </c>
      <c r="E3763" s="25" t="s">
        <v>49</v>
      </c>
      <c r="F3763" s="52">
        <v>1</v>
      </c>
      <c r="G3763" s="52">
        <v>3271</v>
      </c>
      <c r="H3763" s="53">
        <f t="shared" si="116"/>
        <v>3271</v>
      </c>
      <c r="I3763" s="1">
        <f t="shared" si="117"/>
        <v>43187</v>
      </c>
      <c r="J3763" s="52">
        <v>3.2736200000000002</v>
      </c>
    </row>
    <row r="3764" spans="1:10" x14ac:dyDescent="0.15">
      <c r="A3764" s="1">
        <v>43187</v>
      </c>
      <c r="B3764" s="24" t="s">
        <v>25</v>
      </c>
      <c r="C3764" s="27">
        <v>0.42679398148148145</v>
      </c>
      <c r="D3764" s="25" t="s">
        <v>50</v>
      </c>
      <c r="E3764" s="25" t="s">
        <v>49</v>
      </c>
      <c r="F3764" s="52">
        <v>1</v>
      </c>
      <c r="G3764" s="52">
        <v>3271</v>
      </c>
      <c r="H3764" s="53">
        <f t="shared" si="116"/>
        <v>3271</v>
      </c>
      <c r="I3764" s="1">
        <f t="shared" si="117"/>
        <v>43187</v>
      </c>
      <c r="J3764" s="52">
        <v>3.2736200000000002</v>
      </c>
    </row>
    <row r="3765" spans="1:10" x14ac:dyDescent="0.15">
      <c r="A3765" s="1">
        <v>43187</v>
      </c>
      <c r="B3765" s="24" t="s">
        <v>25</v>
      </c>
      <c r="C3765" s="27">
        <v>0.42679398148148145</v>
      </c>
      <c r="D3765" s="25" t="s">
        <v>50</v>
      </c>
      <c r="E3765" s="25" t="s">
        <v>49</v>
      </c>
      <c r="F3765" s="52">
        <v>2</v>
      </c>
      <c r="G3765" s="52">
        <v>3271</v>
      </c>
      <c r="H3765" s="53">
        <f t="shared" si="116"/>
        <v>6542</v>
      </c>
      <c r="I3765" s="1">
        <f t="shared" si="117"/>
        <v>43187</v>
      </c>
      <c r="J3765" s="52">
        <v>6.5472299999999999</v>
      </c>
    </row>
    <row r="3766" spans="1:10" x14ac:dyDescent="0.15">
      <c r="A3766" s="1">
        <v>43187</v>
      </c>
      <c r="B3766" s="24" t="s">
        <v>25</v>
      </c>
      <c r="C3766" s="27">
        <v>0.42679398148148145</v>
      </c>
      <c r="D3766" s="25" t="s">
        <v>50</v>
      </c>
      <c r="E3766" s="25" t="s">
        <v>49</v>
      </c>
      <c r="F3766" s="52">
        <v>1</v>
      </c>
      <c r="G3766" s="52">
        <v>3271</v>
      </c>
      <c r="H3766" s="53">
        <f t="shared" si="116"/>
        <v>3271</v>
      </c>
      <c r="I3766" s="1">
        <f t="shared" si="117"/>
        <v>43187</v>
      </c>
      <c r="J3766" s="52">
        <v>3.2736200000000002</v>
      </c>
    </row>
    <row r="3767" spans="1:10" x14ac:dyDescent="0.15">
      <c r="A3767" s="1">
        <v>43187</v>
      </c>
      <c r="B3767" s="24" t="s">
        <v>25</v>
      </c>
      <c r="C3767" s="27">
        <v>0.42679398148148145</v>
      </c>
      <c r="D3767" s="25" t="s">
        <v>50</v>
      </c>
      <c r="E3767" s="25" t="s">
        <v>49</v>
      </c>
      <c r="F3767" s="52">
        <v>4</v>
      </c>
      <c r="G3767" s="52">
        <v>3271</v>
      </c>
      <c r="H3767" s="53">
        <f t="shared" si="116"/>
        <v>13084</v>
      </c>
      <c r="I3767" s="1">
        <f t="shared" si="117"/>
        <v>43187</v>
      </c>
      <c r="J3767" s="52">
        <v>13.0945</v>
      </c>
    </row>
    <row r="3768" spans="1:10" x14ac:dyDescent="0.15">
      <c r="A3768" s="1">
        <v>43187</v>
      </c>
      <c r="B3768" s="24" t="s">
        <v>25</v>
      </c>
      <c r="C3768" s="27">
        <v>0.4268055555555556</v>
      </c>
      <c r="D3768" s="25" t="s">
        <v>50</v>
      </c>
      <c r="E3768" s="25" t="s">
        <v>49</v>
      </c>
      <c r="F3768" s="52">
        <v>7</v>
      </c>
      <c r="G3768" s="52">
        <v>3270</v>
      </c>
      <c r="H3768" s="53">
        <f t="shared" si="116"/>
        <v>22890</v>
      </c>
      <c r="I3768" s="1">
        <f t="shared" si="117"/>
        <v>43187</v>
      </c>
      <c r="J3768" s="52">
        <v>22.908300000000001</v>
      </c>
    </row>
    <row r="3769" spans="1:10" x14ac:dyDescent="0.15">
      <c r="A3769" s="1">
        <v>43187</v>
      </c>
      <c r="B3769" s="24" t="s">
        <v>25</v>
      </c>
      <c r="C3769" s="27">
        <v>0.4268055555555556</v>
      </c>
      <c r="D3769" s="25" t="s">
        <v>50</v>
      </c>
      <c r="E3769" s="25" t="s">
        <v>49</v>
      </c>
      <c r="F3769" s="52">
        <v>3</v>
      </c>
      <c r="G3769" s="52">
        <v>3271</v>
      </c>
      <c r="H3769" s="53">
        <f t="shared" si="116"/>
        <v>9813</v>
      </c>
      <c r="I3769" s="1">
        <f t="shared" si="117"/>
        <v>43187</v>
      </c>
      <c r="J3769" s="52">
        <v>9.8208500000000001</v>
      </c>
    </row>
    <row r="3770" spans="1:10" x14ac:dyDescent="0.15">
      <c r="A3770" s="1">
        <v>43187</v>
      </c>
      <c r="B3770" s="24" t="s">
        <v>33</v>
      </c>
      <c r="C3770" s="27">
        <v>0.44393518518518515</v>
      </c>
      <c r="D3770" s="25" t="s">
        <v>50</v>
      </c>
      <c r="E3770" s="25" t="s">
        <v>49</v>
      </c>
      <c r="F3770" s="52">
        <v>3</v>
      </c>
      <c r="G3770" s="52">
        <v>13965</v>
      </c>
      <c r="H3770" s="53">
        <f t="shared" si="116"/>
        <v>41895</v>
      </c>
      <c r="I3770" s="1">
        <f t="shared" si="117"/>
        <v>43187</v>
      </c>
      <c r="J3770" s="52">
        <v>9.0167599999999997</v>
      </c>
    </row>
    <row r="3771" spans="1:10" x14ac:dyDescent="0.15">
      <c r="A3771" s="1">
        <v>43187</v>
      </c>
      <c r="B3771" s="24" t="s">
        <v>33</v>
      </c>
      <c r="C3771" s="27">
        <v>0.44393518518518515</v>
      </c>
      <c r="D3771" s="25" t="s">
        <v>50</v>
      </c>
      <c r="E3771" s="25" t="s">
        <v>49</v>
      </c>
      <c r="F3771" s="52">
        <v>5</v>
      </c>
      <c r="G3771" s="52">
        <v>13965</v>
      </c>
      <c r="H3771" s="53">
        <f t="shared" si="116"/>
        <v>69825</v>
      </c>
      <c r="I3771" s="1">
        <f t="shared" si="117"/>
        <v>43187</v>
      </c>
      <c r="J3771" s="52">
        <v>15.027900000000001</v>
      </c>
    </row>
    <row r="3772" spans="1:10" x14ac:dyDescent="0.15">
      <c r="A3772" s="1">
        <v>43187</v>
      </c>
      <c r="B3772" s="24" t="s">
        <v>33</v>
      </c>
      <c r="C3772" s="27">
        <v>0.44393518518518515</v>
      </c>
      <c r="D3772" s="25" t="s">
        <v>50</v>
      </c>
      <c r="E3772" s="25" t="s">
        <v>49</v>
      </c>
      <c r="F3772" s="52">
        <v>2</v>
      </c>
      <c r="G3772" s="52">
        <v>13965</v>
      </c>
      <c r="H3772" s="53">
        <f t="shared" si="116"/>
        <v>27930</v>
      </c>
      <c r="I3772" s="1">
        <f t="shared" si="117"/>
        <v>43187</v>
      </c>
      <c r="J3772" s="52">
        <v>6.0111699999999999</v>
      </c>
    </row>
    <row r="3773" spans="1:10" x14ac:dyDescent="0.15">
      <c r="A3773" s="1">
        <v>43187</v>
      </c>
      <c r="B3773" s="24" t="s">
        <v>33</v>
      </c>
      <c r="C3773" s="27">
        <v>0.44393518518518515</v>
      </c>
      <c r="D3773" s="25" t="s">
        <v>50</v>
      </c>
      <c r="E3773" s="25" t="s">
        <v>49</v>
      </c>
      <c r="F3773" s="52">
        <v>15</v>
      </c>
      <c r="G3773" s="52">
        <v>13965</v>
      </c>
      <c r="H3773" s="53">
        <f t="shared" si="116"/>
        <v>209475</v>
      </c>
      <c r="I3773" s="1">
        <f t="shared" si="117"/>
        <v>43187</v>
      </c>
      <c r="J3773" s="52">
        <v>45.083799999999997</v>
      </c>
    </row>
    <row r="3774" spans="1:10" x14ac:dyDescent="0.15">
      <c r="A3774" s="1">
        <v>43187</v>
      </c>
      <c r="B3774" s="24" t="s">
        <v>25</v>
      </c>
      <c r="C3774" s="27">
        <v>0.4445601851851852</v>
      </c>
      <c r="D3774" s="25" t="s">
        <v>50</v>
      </c>
      <c r="E3774" s="25" t="s">
        <v>49</v>
      </c>
      <c r="F3774" s="52">
        <v>16</v>
      </c>
      <c r="G3774" s="52">
        <v>3252</v>
      </c>
      <c r="H3774" s="53">
        <f t="shared" si="116"/>
        <v>52032</v>
      </c>
      <c r="I3774" s="1">
        <f t="shared" si="117"/>
        <v>43187</v>
      </c>
      <c r="J3774" s="52">
        <v>52.073599999999999</v>
      </c>
    </row>
    <row r="3775" spans="1:10" x14ac:dyDescent="0.15">
      <c r="A3775" s="1">
        <v>43187</v>
      </c>
      <c r="B3775" s="24" t="s">
        <v>62</v>
      </c>
      <c r="C3775" s="27">
        <v>0.60773148148148148</v>
      </c>
      <c r="D3775" s="25" t="s">
        <v>50</v>
      </c>
      <c r="E3775" s="25" t="s">
        <v>49</v>
      </c>
      <c r="F3775" s="52">
        <v>19</v>
      </c>
      <c r="G3775" s="52">
        <v>1745</v>
      </c>
      <c r="H3775" s="53">
        <f t="shared" si="116"/>
        <v>33155</v>
      </c>
      <c r="I3775" s="1">
        <f t="shared" si="117"/>
        <v>43187</v>
      </c>
      <c r="J3775" s="52">
        <v>22.826499999999999</v>
      </c>
    </row>
    <row r="3776" spans="1:10" x14ac:dyDescent="0.15">
      <c r="A3776" s="1">
        <v>43187</v>
      </c>
      <c r="B3776" s="24" t="s">
        <v>33</v>
      </c>
      <c r="C3776" s="27">
        <v>0.62071759259259263</v>
      </c>
      <c r="D3776" s="25" t="s">
        <v>48</v>
      </c>
      <c r="E3776" s="25" t="s">
        <v>47</v>
      </c>
      <c r="F3776" s="52">
        <v>8</v>
      </c>
      <c r="G3776" s="52">
        <v>13900</v>
      </c>
      <c r="H3776" s="53">
        <f t="shared" si="116"/>
        <v>111200</v>
      </c>
      <c r="I3776" s="1">
        <f t="shared" si="117"/>
        <v>43187</v>
      </c>
      <c r="J3776" s="52">
        <v>4.4479999999999999E-2</v>
      </c>
    </row>
    <row r="3777" spans="1:10" x14ac:dyDescent="0.15">
      <c r="A3777" s="1">
        <v>43187</v>
      </c>
      <c r="B3777" s="24" t="s">
        <v>25</v>
      </c>
      <c r="C3777" s="27">
        <v>0.62071759259259263</v>
      </c>
      <c r="D3777" s="25" t="s">
        <v>48</v>
      </c>
      <c r="E3777" s="25" t="s">
        <v>47</v>
      </c>
      <c r="F3777" s="52">
        <v>16</v>
      </c>
      <c r="G3777" s="52">
        <v>3212</v>
      </c>
      <c r="H3777" s="53">
        <f t="shared" si="116"/>
        <v>51392</v>
      </c>
      <c r="I3777" s="1">
        <f t="shared" si="117"/>
        <v>43187</v>
      </c>
      <c r="J3777" s="52">
        <v>51.433100000000003</v>
      </c>
    </row>
    <row r="3778" spans="1:10" x14ac:dyDescent="0.15">
      <c r="A3778" s="1">
        <v>43187</v>
      </c>
      <c r="B3778" s="24" t="s">
        <v>33</v>
      </c>
      <c r="C3778" s="27">
        <v>0.62072916666666667</v>
      </c>
      <c r="D3778" s="25" t="s">
        <v>48</v>
      </c>
      <c r="E3778" s="25" t="s">
        <v>47</v>
      </c>
      <c r="F3778" s="52">
        <v>7</v>
      </c>
      <c r="G3778" s="52">
        <v>13900</v>
      </c>
      <c r="H3778" s="53">
        <f t="shared" ref="H3778:H3841" si="118">G3778*F3778</f>
        <v>97300</v>
      </c>
      <c r="I3778" s="1">
        <f t="shared" ref="I3778:I3841" si="119">IF(C3778&gt;0.7046875,WORKDAY(A3778,-1),A3778)</f>
        <v>43187</v>
      </c>
      <c r="J3778" s="52">
        <v>3.8920000000000003E-2</v>
      </c>
    </row>
    <row r="3779" spans="1:10" x14ac:dyDescent="0.15">
      <c r="A3779" s="1">
        <v>43187</v>
      </c>
      <c r="B3779" s="24" t="s">
        <v>33</v>
      </c>
      <c r="C3779" s="27">
        <v>0.62072916666666667</v>
      </c>
      <c r="D3779" s="25" t="s">
        <v>48</v>
      </c>
      <c r="E3779" s="25" t="s">
        <v>47</v>
      </c>
      <c r="F3779" s="52">
        <v>1</v>
      </c>
      <c r="G3779" s="52">
        <v>13900</v>
      </c>
      <c r="H3779" s="53">
        <f t="shared" si="118"/>
        <v>13900</v>
      </c>
      <c r="I3779" s="1">
        <f t="shared" si="119"/>
        <v>43187</v>
      </c>
      <c r="J3779" s="52">
        <v>5.5599999999999998E-3</v>
      </c>
    </row>
    <row r="3780" spans="1:10" x14ac:dyDescent="0.15">
      <c r="A3780" s="1">
        <v>43187</v>
      </c>
      <c r="B3780" s="24" t="s">
        <v>25</v>
      </c>
      <c r="C3780" s="27">
        <v>0.62072916666666667</v>
      </c>
      <c r="D3780" s="25" t="s">
        <v>48</v>
      </c>
      <c r="E3780" s="25" t="s">
        <v>47</v>
      </c>
      <c r="F3780" s="52">
        <v>2</v>
      </c>
      <c r="G3780" s="52">
        <v>3212</v>
      </c>
      <c r="H3780" s="53">
        <f t="shared" si="118"/>
        <v>6424</v>
      </c>
      <c r="I3780" s="1">
        <f t="shared" si="119"/>
        <v>43187</v>
      </c>
      <c r="J3780" s="52">
        <v>6.4291400000000003</v>
      </c>
    </row>
    <row r="3781" spans="1:10" x14ac:dyDescent="0.15">
      <c r="A3781" s="1">
        <v>43187</v>
      </c>
      <c r="B3781" s="24" t="s">
        <v>25</v>
      </c>
      <c r="C3781" s="27">
        <v>0.6207407407407407</v>
      </c>
      <c r="D3781" s="25" t="s">
        <v>48</v>
      </c>
      <c r="E3781" s="25" t="s">
        <v>47</v>
      </c>
      <c r="F3781" s="52">
        <v>5</v>
      </c>
      <c r="G3781" s="52">
        <v>3213</v>
      </c>
      <c r="H3781" s="53">
        <f t="shared" si="118"/>
        <v>16065</v>
      </c>
      <c r="I3781" s="1">
        <f t="shared" si="119"/>
        <v>43187</v>
      </c>
      <c r="J3781" s="52">
        <v>16.0779</v>
      </c>
    </row>
    <row r="3782" spans="1:10" x14ac:dyDescent="0.15">
      <c r="A3782" s="1">
        <v>43187</v>
      </c>
      <c r="B3782" s="24" t="s">
        <v>25</v>
      </c>
      <c r="C3782" s="27">
        <v>0.62075231481481474</v>
      </c>
      <c r="D3782" s="25" t="s">
        <v>48</v>
      </c>
      <c r="E3782" s="25" t="s">
        <v>47</v>
      </c>
      <c r="F3782" s="52">
        <v>15</v>
      </c>
      <c r="G3782" s="52">
        <v>3212</v>
      </c>
      <c r="H3782" s="53">
        <f t="shared" si="118"/>
        <v>48180</v>
      </c>
      <c r="I3782" s="1">
        <f t="shared" si="119"/>
        <v>43187</v>
      </c>
      <c r="J3782" s="52">
        <v>48.218499999999999</v>
      </c>
    </row>
    <row r="3783" spans="1:10" x14ac:dyDescent="0.15">
      <c r="A3783" s="1">
        <v>43188</v>
      </c>
      <c r="B3783" s="24" t="s">
        <v>62</v>
      </c>
      <c r="C3783" s="27">
        <v>0.44412037037037039</v>
      </c>
      <c r="D3783" s="25" t="s">
        <v>50</v>
      </c>
      <c r="E3783" s="25" t="s">
        <v>49</v>
      </c>
      <c r="F3783" s="52">
        <v>19</v>
      </c>
      <c r="G3783" s="52">
        <v>1745</v>
      </c>
      <c r="H3783" s="53">
        <f t="shared" si="118"/>
        <v>33155</v>
      </c>
      <c r="I3783" s="1">
        <f t="shared" si="119"/>
        <v>43188</v>
      </c>
      <c r="J3783" s="52">
        <v>22.826499999999999</v>
      </c>
    </row>
    <row r="3784" spans="1:10" x14ac:dyDescent="0.15">
      <c r="A3784" s="1">
        <v>43188</v>
      </c>
      <c r="B3784" s="24" t="s">
        <v>25</v>
      </c>
      <c r="C3784" s="27">
        <v>0.47456018518518522</v>
      </c>
      <c r="D3784" s="25" t="s">
        <v>50</v>
      </c>
      <c r="E3784" s="25" t="s">
        <v>49</v>
      </c>
      <c r="F3784" s="52">
        <v>8</v>
      </c>
      <c r="G3784" s="52">
        <v>3266</v>
      </c>
      <c r="H3784" s="53">
        <f t="shared" si="118"/>
        <v>26128</v>
      </c>
      <c r="I3784" s="1">
        <f t="shared" si="119"/>
        <v>43188</v>
      </c>
      <c r="J3784" s="52">
        <v>26.148900000000001</v>
      </c>
    </row>
    <row r="3785" spans="1:10" x14ac:dyDescent="0.15">
      <c r="A3785" s="1">
        <v>43188</v>
      </c>
      <c r="B3785" s="24" t="s">
        <v>25</v>
      </c>
      <c r="C3785" s="27">
        <v>0.47456018518518522</v>
      </c>
      <c r="D3785" s="25" t="s">
        <v>50</v>
      </c>
      <c r="E3785" s="25" t="s">
        <v>49</v>
      </c>
      <c r="F3785" s="52">
        <v>10</v>
      </c>
      <c r="G3785" s="52">
        <v>3266</v>
      </c>
      <c r="H3785" s="53">
        <f t="shared" si="118"/>
        <v>32660</v>
      </c>
      <c r="I3785" s="1">
        <f t="shared" si="119"/>
        <v>43188</v>
      </c>
      <c r="J3785" s="52">
        <v>32.686100000000003</v>
      </c>
    </row>
    <row r="3786" spans="1:10" x14ac:dyDescent="0.15">
      <c r="A3786" s="1">
        <v>43188</v>
      </c>
      <c r="B3786" s="24" t="s">
        <v>25</v>
      </c>
      <c r="C3786" s="27">
        <v>0.47456018518518522</v>
      </c>
      <c r="D3786" s="25" t="s">
        <v>50</v>
      </c>
      <c r="E3786" s="25" t="s">
        <v>49</v>
      </c>
      <c r="F3786" s="52">
        <v>1</v>
      </c>
      <c r="G3786" s="52">
        <v>3266</v>
      </c>
      <c r="H3786" s="53">
        <f t="shared" si="118"/>
        <v>3266</v>
      </c>
      <c r="I3786" s="1">
        <f t="shared" si="119"/>
        <v>43188</v>
      </c>
      <c r="J3786" s="52">
        <v>3.2686099999999998</v>
      </c>
    </row>
    <row r="3787" spans="1:10" x14ac:dyDescent="0.15">
      <c r="A3787" s="1">
        <v>43188</v>
      </c>
      <c r="B3787" s="24" t="s">
        <v>33</v>
      </c>
      <c r="C3787" s="27">
        <v>0.59012731481481484</v>
      </c>
      <c r="D3787" s="25" t="s">
        <v>50</v>
      </c>
      <c r="E3787" s="25" t="s">
        <v>49</v>
      </c>
      <c r="F3787" s="52">
        <v>1</v>
      </c>
      <c r="G3787" s="52">
        <v>13970</v>
      </c>
      <c r="H3787" s="53">
        <f t="shared" si="118"/>
        <v>13970</v>
      </c>
      <c r="I3787" s="1">
        <f t="shared" si="119"/>
        <v>43188</v>
      </c>
      <c r="J3787" s="52">
        <v>3.0055900000000002</v>
      </c>
    </row>
    <row r="3788" spans="1:10" x14ac:dyDescent="0.15">
      <c r="A3788" s="1">
        <v>43188</v>
      </c>
      <c r="B3788" s="24" t="s">
        <v>33</v>
      </c>
      <c r="C3788" s="27">
        <v>0.59012731481481484</v>
      </c>
      <c r="D3788" s="25" t="s">
        <v>50</v>
      </c>
      <c r="E3788" s="25" t="s">
        <v>49</v>
      </c>
      <c r="F3788" s="52">
        <v>2</v>
      </c>
      <c r="G3788" s="52">
        <v>13975</v>
      </c>
      <c r="H3788" s="53">
        <f t="shared" si="118"/>
        <v>27950</v>
      </c>
      <c r="I3788" s="1">
        <f t="shared" si="119"/>
        <v>43188</v>
      </c>
      <c r="J3788" s="52">
        <v>6.0111800000000004</v>
      </c>
    </row>
    <row r="3789" spans="1:10" x14ac:dyDescent="0.15">
      <c r="A3789" s="1">
        <v>43188</v>
      </c>
      <c r="B3789" s="24" t="s">
        <v>33</v>
      </c>
      <c r="C3789" s="27">
        <v>0.59012731481481484</v>
      </c>
      <c r="D3789" s="25" t="s">
        <v>50</v>
      </c>
      <c r="E3789" s="25" t="s">
        <v>49</v>
      </c>
      <c r="F3789" s="52">
        <v>1</v>
      </c>
      <c r="G3789" s="52">
        <v>13975</v>
      </c>
      <c r="H3789" s="53">
        <f t="shared" si="118"/>
        <v>13975</v>
      </c>
      <c r="I3789" s="1">
        <f t="shared" si="119"/>
        <v>43188</v>
      </c>
      <c r="J3789" s="52">
        <v>3.0055900000000002</v>
      </c>
    </row>
    <row r="3790" spans="1:10" x14ac:dyDescent="0.15">
      <c r="A3790" s="1">
        <v>43188</v>
      </c>
      <c r="B3790" s="24" t="s">
        <v>29</v>
      </c>
      <c r="C3790" s="27">
        <v>0.59012731481481484</v>
      </c>
      <c r="D3790" s="25" t="s">
        <v>50</v>
      </c>
      <c r="E3790" s="25" t="s">
        <v>49</v>
      </c>
      <c r="F3790" s="52">
        <v>1</v>
      </c>
      <c r="G3790" s="52">
        <v>3190</v>
      </c>
      <c r="H3790" s="53">
        <f t="shared" si="118"/>
        <v>3190</v>
      </c>
      <c r="I3790" s="1">
        <f t="shared" si="119"/>
        <v>43188</v>
      </c>
      <c r="J3790" s="52">
        <v>3.1925500000000002</v>
      </c>
    </row>
    <row r="3791" spans="1:10" x14ac:dyDescent="0.15">
      <c r="A3791" s="1">
        <v>43188</v>
      </c>
      <c r="B3791" s="24" t="s">
        <v>59</v>
      </c>
      <c r="C3791" s="27">
        <v>0.59012731481481484</v>
      </c>
      <c r="D3791" s="25" t="s">
        <v>50</v>
      </c>
      <c r="E3791" s="25" t="s">
        <v>47</v>
      </c>
      <c r="F3791" s="52">
        <v>1</v>
      </c>
      <c r="G3791" s="52">
        <v>24830</v>
      </c>
      <c r="H3791" s="53">
        <f t="shared" si="118"/>
        <v>24830</v>
      </c>
      <c r="I3791" s="1">
        <f t="shared" si="119"/>
        <v>43188</v>
      </c>
      <c r="J3791" s="52">
        <v>3.0099300000000002</v>
      </c>
    </row>
    <row r="3792" spans="1:10" x14ac:dyDescent="0.15">
      <c r="A3792" s="1">
        <v>43188</v>
      </c>
      <c r="B3792" s="24" t="s">
        <v>59</v>
      </c>
      <c r="C3792" s="27">
        <v>0.59012731481481484</v>
      </c>
      <c r="D3792" s="25" t="s">
        <v>50</v>
      </c>
      <c r="E3792" s="25" t="s">
        <v>47</v>
      </c>
      <c r="F3792" s="52">
        <v>1</v>
      </c>
      <c r="G3792" s="52">
        <v>24830</v>
      </c>
      <c r="H3792" s="53">
        <f t="shared" si="118"/>
        <v>24830</v>
      </c>
      <c r="I3792" s="1">
        <f t="shared" si="119"/>
        <v>43188</v>
      </c>
      <c r="J3792" s="52">
        <v>3.0099300000000002</v>
      </c>
    </row>
    <row r="3793" spans="1:10" x14ac:dyDescent="0.15">
      <c r="A3793" s="1">
        <v>43188</v>
      </c>
      <c r="B3793" s="24" t="s">
        <v>59</v>
      </c>
      <c r="C3793" s="27">
        <v>0.59012731481481484</v>
      </c>
      <c r="D3793" s="25" t="s">
        <v>50</v>
      </c>
      <c r="E3793" s="25" t="s">
        <v>47</v>
      </c>
      <c r="F3793" s="52">
        <v>1</v>
      </c>
      <c r="G3793" s="52">
        <v>24830</v>
      </c>
      <c r="H3793" s="53">
        <f t="shared" si="118"/>
        <v>24830</v>
      </c>
      <c r="I3793" s="1">
        <f t="shared" si="119"/>
        <v>43188</v>
      </c>
      <c r="J3793" s="52">
        <v>3.0099300000000002</v>
      </c>
    </row>
    <row r="3794" spans="1:10" x14ac:dyDescent="0.15">
      <c r="A3794" s="1">
        <v>43188</v>
      </c>
      <c r="B3794" s="24" t="s">
        <v>59</v>
      </c>
      <c r="C3794" s="27">
        <v>0.59012731481481484</v>
      </c>
      <c r="D3794" s="25" t="s">
        <v>50</v>
      </c>
      <c r="E3794" s="25" t="s">
        <v>47</v>
      </c>
      <c r="F3794" s="52">
        <v>1</v>
      </c>
      <c r="G3794" s="52">
        <v>24830</v>
      </c>
      <c r="H3794" s="53">
        <f t="shared" si="118"/>
        <v>24830</v>
      </c>
      <c r="I3794" s="1">
        <f t="shared" si="119"/>
        <v>43188</v>
      </c>
      <c r="J3794" s="52">
        <v>3.0099300000000002</v>
      </c>
    </row>
    <row r="3795" spans="1:10" x14ac:dyDescent="0.15">
      <c r="A3795" s="1">
        <v>43188</v>
      </c>
      <c r="B3795" s="24" t="s">
        <v>59</v>
      </c>
      <c r="C3795" s="27">
        <v>0.59013888888888888</v>
      </c>
      <c r="D3795" s="25" t="s">
        <v>50</v>
      </c>
      <c r="E3795" s="25" t="s">
        <v>47</v>
      </c>
      <c r="F3795" s="52">
        <v>3</v>
      </c>
      <c r="G3795" s="52">
        <v>24830</v>
      </c>
      <c r="H3795" s="53">
        <f t="shared" si="118"/>
        <v>74490</v>
      </c>
      <c r="I3795" s="1">
        <f t="shared" si="119"/>
        <v>43188</v>
      </c>
      <c r="J3795" s="52">
        <v>9.0297999999999998</v>
      </c>
    </row>
    <row r="3796" spans="1:10" x14ac:dyDescent="0.15">
      <c r="A3796" s="1">
        <v>43188</v>
      </c>
      <c r="B3796" s="24" t="s">
        <v>59</v>
      </c>
      <c r="C3796" s="27">
        <v>0.59015046296296292</v>
      </c>
      <c r="D3796" s="25" t="s">
        <v>50</v>
      </c>
      <c r="E3796" s="25" t="s">
        <v>47</v>
      </c>
      <c r="F3796" s="52">
        <v>1</v>
      </c>
      <c r="G3796" s="52">
        <v>24830</v>
      </c>
      <c r="H3796" s="53">
        <f t="shared" si="118"/>
        <v>24830</v>
      </c>
      <c r="I3796" s="1">
        <f t="shared" si="119"/>
        <v>43188</v>
      </c>
      <c r="J3796" s="52">
        <v>3.0099300000000002</v>
      </c>
    </row>
    <row r="3797" spans="1:10" x14ac:dyDescent="0.15">
      <c r="A3797" s="1">
        <v>43188</v>
      </c>
      <c r="B3797" s="24" t="s">
        <v>59</v>
      </c>
      <c r="C3797" s="27">
        <v>0.59016203703703707</v>
      </c>
      <c r="D3797" s="25" t="s">
        <v>50</v>
      </c>
      <c r="E3797" s="25" t="s">
        <v>47</v>
      </c>
      <c r="F3797" s="52">
        <v>1</v>
      </c>
      <c r="G3797" s="52">
        <v>24830</v>
      </c>
      <c r="H3797" s="53">
        <f t="shared" si="118"/>
        <v>24830</v>
      </c>
      <c r="I3797" s="1">
        <f t="shared" si="119"/>
        <v>43188</v>
      </c>
      <c r="J3797" s="52">
        <v>3.0099300000000002</v>
      </c>
    </row>
    <row r="3798" spans="1:10" x14ac:dyDescent="0.15">
      <c r="A3798" s="1">
        <v>43188</v>
      </c>
      <c r="B3798" s="24" t="s">
        <v>59</v>
      </c>
      <c r="C3798" s="27">
        <v>0.59017361111111111</v>
      </c>
      <c r="D3798" s="25" t="s">
        <v>50</v>
      </c>
      <c r="E3798" s="25" t="s">
        <v>47</v>
      </c>
      <c r="F3798" s="52">
        <v>1</v>
      </c>
      <c r="G3798" s="52">
        <v>24830</v>
      </c>
      <c r="H3798" s="53">
        <f t="shared" si="118"/>
        <v>24830</v>
      </c>
      <c r="I3798" s="1">
        <f t="shared" si="119"/>
        <v>43188</v>
      </c>
      <c r="J3798" s="52">
        <v>3.0099300000000002</v>
      </c>
    </row>
    <row r="3799" spans="1:10" x14ac:dyDescent="0.15">
      <c r="A3799" s="1">
        <v>43188</v>
      </c>
      <c r="B3799" s="24" t="s">
        <v>59</v>
      </c>
      <c r="C3799" s="27">
        <v>0.59017361111111111</v>
      </c>
      <c r="D3799" s="25" t="s">
        <v>50</v>
      </c>
      <c r="E3799" s="25" t="s">
        <v>47</v>
      </c>
      <c r="F3799" s="52">
        <v>1</v>
      </c>
      <c r="G3799" s="52">
        <v>24830</v>
      </c>
      <c r="H3799" s="53">
        <f t="shared" si="118"/>
        <v>24830</v>
      </c>
      <c r="I3799" s="1">
        <f t="shared" si="119"/>
        <v>43188</v>
      </c>
      <c r="J3799" s="52">
        <v>3.0099300000000002</v>
      </c>
    </row>
    <row r="3800" spans="1:10" x14ac:dyDescent="0.15">
      <c r="A3800" s="1">
        <v>43188</v>
      </c>
      <c r="B3800" s="24" t="s">
        <v>59</v>
      </c>
      <c r="C3800" s="27">
        <v>0.59018518518518526</v>
      </c>
      <c r="D3800" s="25" t="s">
        <v>50</v>
      </c>
      <c r="E3800" s="25" t="s">
        <v>47</v>
      </c>
      <c r="F3800" s="52">
        <v>1</v>
      </c>
      <c r="G3800" s="52">
        <v>24835</v>
      </c>
      <c r="H3800" s="53">
        <f t="shared" si="118"/>
        <v>24835</v>
      </c>
      <c r="I3800" s="1">
        <f t="shared" si="119"/>
        <v>43188</v>
      </c>
      <c r="J3800" s="52">
        <v>3.0099300000000002</v>
      </c>
    </row>
    <row r="3801" spans="1:10" x14ac:dyDescent="0.15">
      <c r="A3801" s="1">
        <v>43188</v>
      </c>
      <c r="B3801" s="24" t="s">
        <v>59</v>
      </c>
      <c r="C3801" s="27">
        <v>0.59018518518518526</v>
      </c>
      <c r="D3801" s="25" t="s">
        <v>50</v>
      </c>
      <c r="E3801" s="25" t="s">
        <v>47</v>
      </c>
      <c r="F3801" s="52">
        <v>1</v>
      </c>
      <c r="G3801" s="52">
        <v>24835</v>
      </c>
      <c r="H3801" s="53">
        <f t="shared" si="118"/>
        <v>24835</v>
      </c>
      <c r="I3801" s="1">
        <f t="shared" si="119"/>
        <v>43188</v>
      </c>
      <c r="J3801" s="52">
        <v>3.0099300000000002</v>
      </c>
    </row>
    <row r="3802" spans="1:10" x14ac:dyDescent="0.15">
      <c r="A3802" s="1">
        <v>43188</v>
      </c>
      <c r="B3802" s="24" t="s">
        <v>59</v>
      </c>
      <c r="C3802" s="27">
        <v>0.59018518518518526</v>
      </c>
      <c r="D3802" s="25" t="s">
        <v>50</v>
      </c>
      <c r="E3802" s="25" t="s">
        <v>47</v>
      </c>
      <c r="F3802" s="52">
        <v>1</v>
      </c>
      <c r="G3802" s="52">
        <v>24835</v>
      </c>
      <c r="H3802" s="53">
        <f t="shared" si="118"/>
        <v>24835</v>
      </c>
      <c r="I3802" s="1">
        <f t="shared" si="119"/>
        <v>43188</v>
      </c>
      <c r="J3802" s="52">
        <v>3.0099300000000002</v>
      </c>
    </row>
    <row r="3803" spans="1:10" x14ac:dyDescent="0.15">
      <c r="A3803" s="1">
        <v>43188</v>
      </c>
      <c r="B3803" s="24" t="s">
        <v>59</v>
      </c>
      <c r="C3803" s="27">
        <v>0.59018518518518526</v>
      </c>
      <c r="D3803" s="25" t="s">
        <v>50</v>
      </c>
      <c r="E3803" s="25" t="s">
        <v>47</v>
      </c>
      <c r="F3803" s="52">
        <v>1</v>
      </c>
      <c r="G3803" s="52">
        <v>24835</v>
      </c>
      <c r="H3803" s="53">
        <f t="shared" si="118"/>
        <v>24835</v>
      </c>
      <c r="I3803" s="1">
        <f t="shared" si="119"/>
        <v>43188</v>
      </c>
      <c r="J3803" s="52">
        <v>3.0099300000000002</v>
      </c>
    </row>
    <row r="3804" spans="1:10" x14ac:dyDescent="0.15">
      <c r="A3804" s="1">
        <v>43188</v>
      </c>
      <c r="B3804" s="24" t="s">
        <v>59</v>
      </c>
      <c r="C3804" s="27">
        <v>0.5901967592592593</v>
      </c>
      <c r="D3804" s="25" t="s">
        <v>50</v>
      </c>
      <c r="E3804" s="25" t="s">
        <v>47</v>
      </c>
      <c r="F3804" s="52">
        <v>1</v>
      </c>
      <c r="G3804" s="52">
        <v>24835</v>
      </c>
      <c r="H3804" s="53">
        <f t="shared" si="118"/>
        <v>24835</v>
      </c>
      <c r="I3804" s="1">
        <f t="shared" si="119"/>
        <v>43188</v>
      </c>
      <c r="J3804" s="52">
        <v>3.0099300000000002</v>
      </c>
    </row>
    <row r="3805" spans="1:10" x14ac:dyDescent="0.15">
      <c r="A3805" s="1">
        <v>43188</v>
      </c>
      <c r="B3805" s="24" t="s">
        <v>59</v>
      </c>
      <c r="C3805" s="27">
        <v>0.59020833333333333</v>
      </c>
      <c r="D3805" s="25" t="s">
        <v>50</v>
      </c>
      <c r="E3805" s="25" t="s">
        <v>47</v>
      </c>
      <c r="F3805" s="52">
        <v>3</v>
      </c>
      <c r="G3805" s="52">
        <v>24835</v>
      </c>
      <c r="H3805" s="53">
        <f t="shared" si="118"/>
        <v>74505</v>
      </c>
      <c r="I3805" s="1">
        <f t="shared" si="119"/>
        <v>43188</v>
      </c>
      <c r="J3805" s="52">
        <v>9.0297999999999998</v>
      </c>
    </row>
    <row r="3806" spans="1:10" x14ac:dyDescent="0.15">
      <c r="A3806" s="1">
        <v>43188</v>
      </c>
      <c r="B3806" s="24" t="s">
        <v>59</v>
      </c>
      <c r="C3806" s="27">
        <v>0.59020833333333333</v>
      </c>
      <c r="D3806" s="25" t="s">
        <v>50</v>
      </c>
      <c r="E3806" s="25" t="s">
        <v>47</v>
      </c>
      <c r="F3806" s="52">
        <v>1</v>
      </c>
      <c r="G3806" s="52">
        <v>24835</v>
      </c>
      <c r="H3806" s="53">
        <f t="shared" si="118"/>
        <v>24835</v>
      </c>
      <c r="I3806" s="1">
        <f t="shared" si="119"/>
        <v>43188</v>
      </c>
      <c r="J3806" s="52">
        <v>3.0099300000000002</v>
      </c>
    </row>
    <row r="3807" spans="1:10" x14ac:dyDescent="0.15">
      <c r="A3807" s="1">
        <v>43188</v>
      </c>
      <c r="B3807" s="24" t="s">
        <v>59</v>
      </c>
      <c r="C3807" s="27">
        <v>0.59021990740740737</v>
      </c>
      <c r="D3807" s="25" t="s">
        <v>50</v>
      </c>
      <c r="E3807" s="25" t="s">
        <v>47</v>
      </c>
      <c r="F3807" s="52">
        <v>2</v>
      </c>
      <c r="G3807" s="52">
        <v>24835</v>
      </c>
      <c r="H3807" s="53">
        <f t="shared" si="118"/>
        <v>49670</v>
      </c>
      <c r="I3807" s="1">
        <f t="shared" si="119"/>
        <v>43188</v>
      </c>
      <c r="J3807" s="52">
        <v>6.0198700000000001</v>
      </c>
    </row>
    <row r="3808" spans="1:10" x14ac:dyDescent="0.15">
      <c r="A3808" s="1">
        <v>43188</v>
      </c>
      <c r="B3808" s="24" t="s">
        <v>59</v>
      </c>
      <c r="C3808" s="27">
        <v>0.59021990740740737</v>
      </c>
      <c r="D3808" s="25" t="s">
        <v>50</v>
      </c>
      <c r="E3808" s="25" t="s">
        <v>47</v>
      </c>
      <c r="F3808" s="52">
        <v>2</v>
      </c>
      <c r="G3808" s="52">
        <v>24835</v>
      </c>
      <c r="H3808" s="53">
        <f t="shared" si="118"/>
        <v>49670</v>
      </c>
      <c r="I3808" s="1">
        <f t="shared" si="119"/>
        <v>43188</v>
      </c>
      <c r="J3808" s="52">
        <v>6.0198700000000001</v>
      </c>
    </row>
    <row r="3809" spans="1:10" x14ac:dyDescent="0.15">
      <c r="A3809" s="1">
        <v>43188</v>
      </c>
      <c r="B3809" s="24" t="s">
        <v>59</v>
      </c>
      <c r="C3809" s="27">
        <v>0.59023148148148141</v>
      </c>
      <c r="D3809" s="25" t="s">
        <v>50</v>
      </c>
      <c r="E3809" s="25" t="s">
        <v>47</v>
      </c>
      <c r="F3809" s="52">
        <v>1</v>
      </c>
      <c r="G3809" s="52">
        <v>24835</v>
      </c>
      <c r="H3809" s="53">
        <f t="shared" si="118"/>
        <v>24835</v>
      </c>
      <c r="I3809" s="1">
        <f t="shared" si="119"/>
        <v>43188</v>
      </c>
      <c r="J3809" s="52">
        <v>3.0099300000000002</v>
      </c>
    </row>
    <row r="3810" spans="1:10" x14ac:dyDescent="0.15">
      <c r="A3810" s="1">
        <v>43188</v>
      </c>
      <c r="B3810" s="24" t="s">
        <v>59</v>
      </c>
      <c r="C3810" s="27">
        <v>0.59024305555555556</v>
      </c>
      <c r="D3810" s="25" t="s">
        <v>50</v>
      </c>
      <c r="E3810" s="25" t="s">
        <v>47</v>
      </c>
      <c r="F3810" s="52">
        <v>1</v>
      </c>
      <c r="G3810" s="52">
        <v>24835</v>
      </c>
      <c r="H3810" s="53">
        <f t="shared" si="118"/>
        <v>24835</v>
      </c>
      <c r="I3810" s="1">
        <f t="shared" si="119"/>
        <v>43188</v>
      </c>
      <c r="J3810" s="52">
        <v>3.0099300000000002</v>
      </c>
    </row>
    <row r="3811" spans="1:10" x14ac:dyDescent="0.15">
      <c r="A3811" s="1">
        <v>43188</v>
      </c>
      <c r="B3811" s="24" t="s">
        <v>59</v>
      </c>
      <c r="C3811" s="27">
        <v>0.59026620370370375</v>
      </c>
      <c r="D3811" s="25" t="s">
        <v>50</v>
      </c>
      <c r="E3811" s="25" t="s">
        <v>47</v>
      </c>
      <c r="F3811" s="52">
        <v>1</v>
      </c>
      <c r="G3811" s="52">
        <v>24835</v>
      </c>
      <c r="H3811" s="53">
        <f t="shared" si="118"/>
        <v>24835</v>
      </c>
      <c r="I3811" s="1">
        <f t="shared" si="119"/>
        <v>43188</v>
      </c>
      <c r="J3811" s="52">
        <v>3.0099300000000002</v>
      </c>
    </row>
    <row r="3812" spans="1:10" x14ac:dyDescent="0.15">
      <c r="A3812" s="1">
        <v>43188</v>
      </c>
      <c r="B3812" s="24" t="s">
        <v>59</v>
      </c>
      <c r="C3812" s="27">
        <v>0.59027777777777779</v>
      </c>
      <c r="D3812" s="25" t="s">
        <v>50</v>
      </c>
      <c r="E3812" s="25" t="s">
        <v>47</v>
      </c>
      <c r="F3812" s="52">
        <v>2</v>
      </c>
      <c r="G3812" s="52">
        <v>24830</v>
      </c>
      <c r="H3812" s="53">
        <f t="shared" si="118"/>
        <v>49660</v>
      </c>
      <c r="I3812" s="1">
        <f t="shared" si="119"/>
        <v>43188</v>
      </c>
      <c r="J3812" s="52">
        <v>6.0198600000000004</v>
      </c>
    </row>
    <row r="3813" spans="1:10" x14ac:dyDescent="0.15">
      <c r="A3813" s="1">
        <v>43188</v>
      </c>
      <c r="B3813" s="24" t="s">
        <v>59</v>
      </c>
      <c r="C3813" s="27">
        <v>0.59027777777777779</v>
      </c>
      <c r="D3813" s="25" t="s">
        <v>50</v>
      </c>
      <c r="E3813" s="25" t="s">
        <v>47</v>
      </c>
      <c r="F3813" s="52">
        <v>2</v>
      </c>
      <c r="G3813" s="52">
        <v>24830</v>
      </c>
      <c r="H3813" s="53">
        <f t="shared" si="118"/>
        <v>49660</v>
      </c>
      <c r="I3813" s="1">
        <f t="shared" si="119"/>
        <v>43188</v>
      </c>
      <c r="J3813" s="52">
        <v>6.0198600000000004</v>
      </c>
    </row>
    <row r="3814" spans="1:10" x14ac:dyDescent="0.15">
      <c r="A3814" s="1">
        <v>43188</v>
      </c>
      <c r="B3814" s="24" t="s">
        <v>59</v>
      </c>
      <c r="C3814" s="27">
        <v>0.59028935185185183</v>
      </c>
      <c r="D3814" s="25" t="s">
        <v>50</v>
      </c>
      <c r="E3814" s="25" t="s">
        <v>47</v>
      </c>
      <c r="F3814" s="52">
        <v>1</v>
      </c>
      <c r="G3814" s="52">
        <v>24835</v>
      </c>
      <c r="H3814" s="53">
        <f t="shared" si="118"/>
        <v>24835</v>
      </c>
      <c r="I3814" s="1">
        <f t="shared" si="119"/>
        <v>43188</v>
      </c>
      <c r="J3814" s="52">
        <v>3.0099300000000002</v>
      </c>
    </row>
    <row r="3815" spans="1:10" x14ac:dyDescent="0.15">
      <c r="A3815" s="1">
        <v>43188</v>
      </c>
      <c r="B3815" s="24" t="s">
        <v>59</v>
      </c>
      <c r="C3815" s="27">
        <v>0.59030092592592587</v>
      </c>
      <c r="D3815" s="25" t="s">
        <v>50</v>
      </c>
      <c r="E3815" s="25" t="s">
        <v>47</v>
      </c>
      <c r="F3815" s="52">
        <v>1</v>
      </c>
      <c r="G3815" s="52">
        <v>24835</v>
      </c>
      <c r="H3815" s="53">
        <f t="shared" si="118"/>
        <v>24835</v>
      </c>
      <c r="I3815" s="1">
        <f t="shared" si="119"/>
        <v>43188</v>
      </c>
      <c r="J3815" s="52">
        <v>3.0099300000000002</v>
      </c>
    </row>
    <row r="3816" spans="1:10" x14ac:dyDescent="0.15">
      <c r="A3816" s="1">
        <v>43188</v>
      </c>
      <c r="B3816" s="24" t="s">
        <v>59</v>
      </c>
      <c r="C3816" s="27">
        <v>0.59030092592592587</v>
      </c>
      <c r="D3816" s="25" t="s">
        <v>50</v>
      </c>
      <c r="E3816" s="25" t="s">
        <v>47</v>
      </c>
      <c r="F3816" s="52">
        <v>1</v>
      </c>
      <c r="G3816" s="52">
        <v>24835</v>
      </c>
      <c r="H3816" s="53">
        <f t="shared" si="118"/>
        <v>24835</v>
      </c>
      <c r="I3816" s="1">
        <f t="shared" si="119"/>
        <v>43188</v>
      </c>
      <c r="J3816" s="52">
        <v>3.0099300000000002</v>
      </c>
    </row>
    <row r="3817" spans="1:10" x14ac:dyDescent="0.15">
      <c r="A3817" s="1">
        <v>43188</v>
      </c>
      <c r="B3817" s="24" t="s">
        <v>59</v>
      </c>
      <c r="C3817" s="27">
        <v>0.59030092592592587</v>
      </c>
      <c r="D3817" s="25" t="s">
        <v>50</v>
      </c>
      <c r="E3817" s="25" t="s">
        <v>47</v>
      </c>
      <c r="F3817" s="52">
        <v>2</v>
      </c>
      <c r="G3817" s="52">
        <v>24835</v>
      </c>
      <c r="H3817" s="53">
        <f t="shared" si="118"/>
        <v>49670</v>
      </c>
      <c r="I3817" s="1">
        <f t="shared" si="119"/>
        <v>43188</v>
      </c>
      <c r="J3817" s="52">
        <v>6.0198700000000001</v>
      </c>
    </row>
    <row r="3818" spans="1:10" x14ac:dyDescent="0.15">
      <c r="A3818" s="1">
        <v>43188</v>
      </c>
      <c r="B3818" s="24" t="s">
        <v>59</v>
      </c>
      <c r="C3818" s="27">
        <v>0.59031250000000002</v>
      </c>
      <c r="D3818" s="25" t="s">
        <v>50</v>
      </c>
      <c r="E3818" s="25" t="s">
        <v>47</v>
      </c>
      <c r="F3818" s="52">
        <v>1</v>
      </c>
      <c r="G3818" s="52">
        <v>24835</v>
      </c>
      <c r="H3818" s="53">
        <f t="shared" si="118"/>
        <v>24835</v>
      </c>
      <c r="I3818" s="1">
        <f t="shared" si="119"/>
        <v>43188</v>
      </c>
      <c r="J3818" s="52">
        <v>3.0099300000000002</v>
      </c>
    </row>
    <row r="3819" spans="1:10" x14ac:dyDescent="0.15">
      <c r="A3819" s="1">
        <v>43188</v>
      </c>
      <c r="B3819" s="24" t="s">
        <v>59</v>
      </c>
      <c r="C3819" s="27">
        <v>0.59031250000000002</v>
      </c>
      <c r="D3819" s="25" t="s">
        <v>50</v>
      </c>
      <c r="E3819" s="25" t="s">
        <v>47</v>
      </c>
      <c r="F3819" s="52">
        <v>1</v>
      </c>
      <c r="G3819" s="52">
        <v>24835</v>
      </c>
      <c r="H3819" s="53">
        <f t="shared" si="118"/>
        <v>24835</v>
      </c>
      <c r="I3819" s="1">
        <f t="shared" si="119"/>
        <v>43188</v>
      </c>
      <c r="J3819" s="52">
        <v>3.0099300000000002</v>
      </c>
    </row>
    <row r="3820" spans="1:10" x14ac:dyDescent="0.15">
      <c r="A3820" s="1">
        <v>43188</v>
      </c>
      <c r="B3820" s="24" t="s">
        <v>59</v>
      </c>
      <c r="C3820" s="27">
        <v>0.59031250000000002</v>
      </c>
      <c r="D3820" s="25" t="s">
        <v>50</v>
      </c>
      <c r="E3820" s="25" t="s">
        <v>47</v>
      </c>
      <c r="F3820" s="52">
        <v>1</v>
      </c>
      <c r="G3820" s="52">
        <v>24835</v>
      </c>
      <c r="H3820" s="53">
        <f t="shared" si="118"/>
        <v>24835</v>
      </c>
      <c r="I3820" s="1">
        <f t="shared" si="119"/>
        <v>43188</v>
      </c>
      <c r="J3820" s="52">
        <v>3.0099300000000002</v>
      </c>
    </row>
    <row r="3821" spans="1:10" x14ac:dyDescent="0.15">
      <c r="A3821" s="1">
        <v>43188</v>
      </c>
      <c r="B3821" s="24" t="s">
        <v>59</v>
      </c>
      <c r="C3821" s="27">
        <v>0.59031250000000002</v>
      </c>
      <c r="D3821" s="25" t="s">
        <v>50</v>
      </c>
      <c r="E3821" s="25" t="s">
        <v>47</v>
      </c>
      <c r="F3821" s="52">
        <v>1</v>
      </c>
      <c r="G3821" s="52">
        <v>24835</v>
      </c>
      <c r="H3821" s="53">
        <f t="shared" si="118"/>
        <v>24835</v>
      </c>
      <c r="I3821" s="1">
        <f t="shared" si="119"/>
        <v>43188</v>
      </c>
      <c r="J3821" s="52">
        <v>3.0099300000000002</v>
      </c>
    </row>
    <row r="3822" spans="1:10" x14ac:dyDescent="0.15">
      <c r="A3822" s="1">
        <v>43188</v>
      </c>
      <c r="B3822" s="24" t="s">
        <v>59</v>
      </c>
      <c r="C3822" s="27">
        <v>0.59090277777777778</v>
      </c>
      <c r="D3822" s="25" t="s">
        <v>48</v>
      </c>
      <c r="E3822" s="25" t="s">
        <v>49</v>
      </c>
      <c r="F3822" s="52">
        <v>3</v>
      </c>
      <c r="G3822" s="52">
        <v>24825</v>
      </c>
      <c r="H3822" s="53">
        <f t="shared" si="118"/>
        <v>74475</v>
      </c>
      <c r="I3822" s="1">
        <f t="shared" si="119"/>
        <v>43188</v>
      </c>
      <c r="J3822" s="52">
        <v>9.0297900000000002</v>
      </c>
    </row>
    <row r="3823" spans="1:10" x14ac:dyDescent="0.15">
      <c r="A3823" s="1">
        <v>43188</v>
      </c>
      <c r="B3823" s="24" t="s">
        <v>59</v>
      </c>
      <c r="C3823" s="27">
        <v>0.59090277777777778</v>
      </c>
      <c r="D3823" s="25" t="s">
        <v>48</v>
      </c>
      <c r="E3823" s="25" t="s">
        <v>49</v>
      </c>
      <c r="F3823" s="52">
        <v>1</v>
      </c>
      <c r="G3823" s="52">
        <v>24825</v>
      </c>
      <c r="H3823" s="53">
        <f t="shared" si="118"/>
        <v>24825</v>
      </c>
      <c r="I3823" s="1">
        <f t="shared" si="119"/>
        <v>43188</v>
      </c>
      <c r="J3823" s="52">
        <v>3.0099300000000002</v>
      </c>
    </row>
    <row r="3824" spans="1:10" x14ac:dyDescent="0.15">
      <c r="A3824" s="1">
        <v>43188</v>
      </c>
      <c r="B3824" s="24" t="s">
        <v>59</v>
      </c>
      <c r="C3824" s="27">
        <v>0.59091435185185182</v>
      </c>
      <c r="D3824" s="25" t="s">
        <v>48</v>
      </c>
      <c r="E3824" s="25" t="s">
        <v>49</v>
      </c>
      <c r="F3824" s="52">
        <v>1</v>
      </c>
      <c r="G3824" s="52">
        <v>24825</v>
      </c>
      <c r="H3824" s="53">
        <f t="shared" si="118"/>
        <v>24825</v>
      </c>
      <c r="I3824" s="1">
        <f t="shared" si="119"/>
        <v>43188</v>
      </c>
      <c r="J3824" s="52">
        <v>3.0099300000000002</v>
      </c>
    </row>
    <row r="3825" spans="1:10" x14ac:dyDescent="0.15">
      <c r="A3825" s="1">
        <v>43188</v>
      </c>
      <c r="B3825" s="24" t="s">
        <v>59</v>
      </c>
      <c r="C3825" s="27">
        <v>0.59091435185185182</v>
      </c>
      <c r="D3825" s="25" t="s">
        <v>48</v>
      </c>
      <c r="E3825" s="25" t="s">
        <v>49</v>
      </c>
      <c r="F3825" s="52">
        <v>1</v>
      </c>
      <c r="G3825" s="52">
        <v>24825</v>
      </c>
      <c r="H3825" s="53">
        <f t="shared" si="118"/>
        <v>24825</v>
      </c>
      <c r="I3825" s="1">
        <f t="shared" si="119"/>
        <v>43188</v>
      </c>
      <c r="J3825" s="52">
        <v>3.0099300000000002</v>
      </c>
    </row>
    <row r="3826" spans="1:10" x14ac:dyDescent="0.15">
      <c r="A3826" s="1">
        <v>43188</v>
      </c>
      <c r="B3826" s="24" t="s">
        <v>59</v>
      </c>
      <c r="C3826" s="27">
        <v>0.59091435185185182</v>
      </c>
      <c r="D3826" s="25" t="s">
        <v>48</v>
      </c>
      <c r="E3826" s="25" t="s">
        <v>49</v>
      </c>
      <c r="F3826" s="52">
        <v>1</v>
      </c>
      <c r="G3826" s="52">
        <v>24825</v>
      </c>
      <c r="H3826" s="53">
        <f t="shared" si="118"/>
        <v>24825</v>
      </c>
      <c r="I3826" s="1">
        <f t="shared" si="119"/>
        <v>43188</v>
      </c>
      <c r="J3826" s="52">
        <v>3.0099300000000002</v>
      </c>
    </row>
    <row r="3827" spans="1:10" x14ac:dyDescent="0.15">
      <c r="A3827" s="1">
        <v>43188</v>
      </c>
      <c r="B3827" s="24" t="s">
        <v>59</v>
      </c>
      <c r="C3827" s="27">
        <v>0.59091435185185182</v>
      </c>
      <c r="D3827" s="25" t="s">
        <v>48</v>
      </c>
      <c r="E3827" s="25" t="s">
        <v>49</v>
      </c>
      <c r="F3827" s="52">
        <v>1</v>
      </c>
      <c r="G3827" s="52">
        <v>24825</v>
      </c>
      <c r="H3827" s="53">
        <f t="shared" si="118"/>
        <v>24825</v>
      </c>
      <c r="I3827" s="1">
        <f t="shared" si="119"/>
        <v>43188</v>
      </c>
      <c r="J3827" s="52">
        <v>3.0099300000000002</v>
      </c>
    </row>
    <row r="3828" spans="1:10" x14ac:dyDescent="0.15">
      <c r="A3828" s="1">
        <v>43188</v>
      </c>
      <c r="B3828" s="24" t="s">
        <v>59</v>
      </c>
      <c r="C3828" s="27">
        <v>0.59092592592592597</v>
      </c>
      <c r="D3828" s="25" t="s">
        <v>48</v>
      </c>
      <c r="E3828" s="25" t="s">
        <v>49</v>
      </c>
      <c r="F3828" s="52">
        <v>1</v>
      </c>
      <c r="G3828" s="52">
        <v>24825</v>
      </c>
      <c r="H3828" s="53">
        <f t="shared" si="118"/>
        <v>24825</v>
      </c>
      <c r="I3828" s="1">
        <f t="shared" si="119"/>
        <v>43188</v>
      </c>
      <c r="J3828" s="52">
        <v>3.0099300000000002</v>
      </c>
    </row>
    <row r="3829" spans="1:10" x14ac:dyDescent="0.15">
      <c r="A3829" s="1">
        <v>43188</v>
      </c>
      <c r="B3829" s="24" t="s">
        <v>59</v>
      </c>
      <c r="C3829" s="27">
        <v>0.59092592592592597</v>
      </c>
      <c r="D3829" s="25" t="s">
        <v>48</v>
      </c>
      <c r="E3829" s="25" t="s">
        <v>49</v>
      </c>
      <c r="F3829" s="52">
        <v>1</v>
      </c>
      <c r="G3829" s="52">
        <v>24825</v>
      </c>
      <c r="H3829" s="53">
        <f t="shared" si="118"/>
        <v>24825</v>
      </c>
      <c r="I3829" s="1">
        <f t="shared" si="119"/>
        <v>43188</v>
      </c>
      <c r="J3829" s="52">
        <v>3.0099300000000002</v>
      </c>
    </row>
    <row r="3830" spans="1:10" x14ac:dyDescent="0.15">
      <c r="A3830" s="1">
        <v>43188</v>
      </c>
      <c r="B3830" s="24" t="s">
        <v>59</v>
      </c>
      <c r="C3830" s="27">
        <v>0.5909375</v>
      </c>
      <c r="D3830" s="25" t="s">
        <v>48</v>
      </c>
      <c r="E3830" s="25" t="s">
        <v>49</v>
      </c>
      <c r="F3830" s="52">
        <v>1</v>
      </c>
      <c r="G3830" s="52">
        <v>24825</v>
      </c>
      <c r="H3830" s="53">
        <f t="shared" si="118"/>
        <v>24825</v>
      </c>
      <c r="I3830" s="1">
        <f t="shared" si="119"/>
        <v>43188</v>
      </c>
      <c r="J3830" s="52">
        <v>3.0099300000000002</v>
      </c>
    </row>
    <row r="3831" spans="1:10" x14ac:dyDescent="0.15">
      <c r="A3831" s="1">
        <v>43188</v>
      </c>
      <c r="B3831" s="24" t="s">
        <v>59</v>
      </c>
      <c r="C3831" s="27">
        <v>0.59094907407407404</v>
      </c>
      <c r="D3831" s="25" t="s">
        <v>48</v>
      </c>
      <c r="E3831" s="25" t="s">
        <v>49</v>
      </c>
      <c r="F3831" s="52">
        <v>1</v>
      </c>
      <c r="G3831" s="52">
        <v>24825</v>
      </c>
      <c r="H3831" s="53">
        <f t="shared" si="118"/>
        <v>24825</v>
      </c>
      <c r="I3831" s="1">
        <f t="shared" si="119"/>
        <v>43188</v>
      </c>
      <c r="J3831" s="52">
        <v>3.0099300000000002</v>
      </c>
    </row>
    <row r="3832" spans="1:10" x14ac:dyDescent="0.15">
      <c r="A3832" s="1">
        <v>43188</v>
      </c>
      <c r="B3832" s="24" t="s">
        <v>59</v>
      </c>
      <c r="C3832" s="27">
        <v>0.59096064814814808</v>
      </c>
      <c r="D3832" s="25" t="s">
        <v>48</v>
      </c>
      <c r="E3832" s="25" t="s">
        <v>49</v>
      </c>
      <c r="F3832" s="52">
        <v>1</v>
      </c>
      <c r="G3832" s="52">
        <v>24820</v>
      </c>
      <c r="H3832" s="53">
        <f t="shared" si="118"/>
        <v>24820</v>
      </c>
      <c r="I3832" s="1">
        <f t="shared" si="119"/>
        <v>43188</v>
      </c>
      <c r="J3832" s="52">
        <v>3.0099300000000002</v>
      </c>
    </row>
    <row r="3833" spans="1:10" x14ac:dyDescent="0.15">
      <c r="A3833" s="1">
        <v>43188</v>
      </c>
      <c r="B3833" s="24" t="s">
        <v>59</v>
      </c>
      <c r="C3833" s="27">
        <v>0.59096064814814808</v>
      </c>
      <c r="D3833" s="25" t="s">
        <v>48</v>
      </c>
      <c r="E3833" s="25" t="s">
        <v>49</v>
      </c>
      <c r="F3833" s="52">
        <v>3</v>
      </c>
      <c r="G3833" s="52">
        <v>24820</v>
      </c>
      <c r="H3833" s="53">
        <f t="shared" si="118"/>
        <v>74460</v>
      </c>
      <c r="I3833" s="1">
        <f t="shared" si="119"/>
        <v>43188</v>
      </c>
      <c r="J3833" s="52">
        <v>9.0297800000000006</v>
      </c>
    </row>
    <row r="3834" spans="1:10" x14ac:dyDescent="0.15">
      <c r="A3834" s="1">
        <v>43188</v>
      </c>
      <c r="B3834" s="24" t="s">
        <v>29</v>
      </c>
      <c r="C3834" s="27">
        <v>0.59912037037037036</v>
      </c>
      <c r="D3834" s="25" t="s">
        <v>50</v>
      </c>
      <c r="E3834" s="25" t="s">
        <v>49</v>
      </c>
      <c r="F3834" s="52">
        <v>2</v>
      </c>
      <c r="G3834" s="52">
        <v>3198</v>
      </c>
      <c r="H3834" s="53">
        <f t="shared" si="118"/>
        <v>6396</v>
      </c>
      <c r="I3834" s="1">
        <f t="shared" si="119"/>
        <v>43188</v>
      </c>
      <c r="J3834" s="52">
        <v>6.4011199999999997</v>
      </c>
    </row>
    <row r="3835" spans="1:10" x14ac:dyDescent="0.15">
      <c r="A3835" s="1">
        <v>43188</v>
      </c>
      <c r="B3835" s="24" t="s">
        <v>59</v>
      </c>
      <c r="C3835" s="27">
        <v>0.59912037037037036</v>
      </c>
      <c r="D3835" s="25" t="s">
        <v>50</v>
      </c>
      <c r="E3835" s="25" t="s">
        <v>47</v>
      </c>
      <c r="F3835" s="52">
        <v>2</v>
      </c>
      <c r="G3835" s="52">
        <v>24835</v>
      </c>
      <c r="H3835" s="53">
        <f t="shared" si="118"/>
        <v>49670</v>
      </c>
      <c r="I3835" s="1">
        <f t="shared" si="119"/>
        <v>43188</v>
      </c>
      <c r="J3835" s="52">
        <v>6.0198700000000001</v>
      </c>
    </row>
    <row r="3836" spans="1:10" x14ac:dyDescent="0.15">
      <c r="A3836" s="1">
        <v>43188</v>
      </c>
      <c r="B3836" s="24" t="s">
        <v>59</v>
      </c>
      <c r="C3836" s="27">
        <v>0.59912037037037036</v>
      </c>
      <c r="D3836" s="25" t="s">
        <v>50</v>
      </c>
      <c r="E3836" s="25" t="s">
        <v>47</v>
      </c>
      <c r="F3836" s="52">
        <v>8</v>
      </c>
      <c r="G3836" s="52">
        <v>24835</v>
      </c>
      <c r="H3836" s="53">
        <f t="shared" si="118"/>
        <v>198680</v>
      </c>
      <c r="I3836" s="1">
        <f t="shared" si="119"/>
        <v>43188</v>
      </c>
      <c r="J3836" s="52">
        <v>24.079499999999999</v>
      </c>
    </row>
    <row r="3837" spans="1:10" x14ac:dyDescent="0.15">
      <c r="A3837" s="1">
        <v>43188</v>
      </c>
      <c r="B3837" s="24" t="s">
        <v>25</v>
      </c>
      <c r="C3837" s="27">
        <v>0.59946759259259264</v>
      </c>
      <c r="D3837" s="25" t="s">
        <v>50</v>
      </c>
      <c r="E3837" s="25" t="s">
        <v>49</v>
      </c>
      <c r="F3837" s="52">
        <v>7</v>
      </c>
      <c r="G3837" s="52">
        <v>3280</v>
      </c>
      <c r="H3837" s="53">
        <f t="shared" si="118"/>
        <v>22960</v>
      </c>
      <c r="I3837" s="1">
        <f t="shared" si="119"/>
        <v>43188</v>
      </c>
      <c r="J3837" s="52">
        <v>22.978400000000001</v>
      </c>
    </row>
    <row r="3838" spans="1:10" x14ac:dyDescent="0.15">
      <c r="A3838" s="1">
        <v>43188</v>
      </c>
      <c r="B3838" s="24" t="s">
        <v>33</v>
      </c>
      <c r="C3838" s="27">
        <v>0.6083912037037037</v>
      </c>
      <c r="D3838" s="25" t="s">
        <v>48</v>
      </c>
      <c r="E3838" s="25" t="s">
        <v>47</v>
      </c>
      <c r="F3838" s="52">
        <v>2</v>
      </c>
      <c r="G3838" s="52">
        <v>13940</v>
      </c>
      <c r="H3838" s="53">
        <f t="shared" si="118"/>
        <v>27880</v>
      </c>
      <c r="I3838" s="1">
        <f t="shared" si="119"/>
        <v>43188</v>
      </c>
      <c r="J3838" s="52">
        <v>6.0111499999999998</v>
      </c>
    </row>
    <row r="3839" spans="1:10" x14ac:dyDescent="0.15">
      <c r="A3839" s="1">
        <v>43188</v>
      </c>
      <c r="B3839" s="24" t="s">
        <v>33</v>
      </c>
      <c r="C3839" s="27">
        <v>0.61268518518518522</v>
      </c>
      <c r="D3839" s="25" t="s">
        <v>48</v>
      </c>
      <c r="E3839" s="25" t="s">
        <v>47</v>
      </c>
      <c r="F3839" s="52">
        <v>2</v>
      </c>
      <c r="G3839" s="52">
        <v>13945</v>
      </c>
      <c r="H3839" s="53">
        <f t="shared" si="118"/>
        <v>27890</v>
      </c>
      <c r="I3839" s="1">
        <f t="shared" si="119"/>
        <v>43188</v>
      </c>
      <c r="J3839" s="52">
        <v>6.0111600000000003</v>
      </c>
    </row>
    <row r="3840" spans="1:10" x14ac:dyDescent="0.15">
      <c r="A3840" s="1">
        <v>43188</v>
      </c>
      <c r="B3840" s="24" t="s">
        <v>33</v>
      </c>
      <c r="C3840" s="27">
        <v>0.61268518518518522</v>
      </c>
      <c r="D3840" s="25" t="s">
        <v>48</v>
      </c>
      <c r="E3840" s="25" t="s">
        <v>47</v>
      </c>
      <c r="F3840" s="52">
        <v>2</v>
      </c>
      <c r="G3840" s="52">
        <v>13945</v>
      </c>
      <c r="H3840" s="53">
        <f t="shared" si="118"/>
        <v>27890</v>
      </c>
      <c r="I3840" s="1">
        <f t="shared" si="119"/>
        <v>43188</v>
      </c>
      <c r="J3840" s="52">
        <v>6.0111600000000003</v>
      </c>
    </row>
    <row r="3841" spans="1:10" x14ac:dyDescent="0.15">
      <c r="A3841" s="1">
        <v>43188</v>
      </c>
      <c r="B3841" s="24" t="s">
        <v>25</v>
      </c>
      <c r="C3841" s="27">
        <v>0.61313657407407407</v>
      </c>
      <c r="D3841" s="25" t="s">
        <v>48</v>
      </c>
      <c r="E3841" s="25" t="s">
        <v>47</v>
      </c>
      <c r="F3841" s="52">
        <v>2</v>
      </c>
      <c r="G3841" s="52">
        <v>3279</v>
      </c>
      <c r="H3841" s="53">
        <f t="shared" si="118"/>
        <v>6558</v>
      </c>
      <c r="I3841" s="1">
        <f t="shared" si="119"/>
        <v>43188</v>
      </c>
      <c r="J3841" s="52">
        <v>6.56325</v>
      </c>
    </row>
    <row r="3842" spans="1:10" x14ac:dyDescent="0.15">
      <c r="A3842" s="1">
        <v>43188</v>
      </c>
      <c r="B3842" s="24" t="s">
        <v>25</v>
      </c>
      <c r="C3842" s="27">
        <v>0.61313657407407407</v>
      </c>
      <c r="D3842" s="25" t="s">
        <v>48</v>
      </c>
      <c r="E3842" s="25" t="s">
        <v>47</v>
      </c>
      <c r="F3842" s="52">
        <v>2</v>
      </c>
      <c r="G3842" s="52">
        <v>3279</v>
      </c>
      <c r="H3842" s="53">
        <f t="shared" ref="H3842:H3905" si="120">G3842*F3842</f>
        <v>6558</v>
      </c>
      <c r="I3842" s="1">
        <f t="shared" ref="I3842:I3905" si="121">IF(C3842&gt;0.7046875,WORKDAY(A3842,-1),A3842)</f>
        <v>43188</v>
      </c>
      <c r="J3842" s="52">
        <v>6.56325</v>
      </c>
    </row>
    <row r="3843" spans="1:10" x14ac:dyDescent="0.15">
      <c r="A3843" s="1">
        <v>43188</v>
      </c>
      <c r="B3843" s="24" t="s">
        <v>25</v>
      </c>
      <c r="C3843" s="27">
        <v>0.61349537037037039</v>
      </c>
      <c r="D3843" s="25" t="s">
        <v>48</v>
      </c>
      <c r="E3843" s="25" t="s">
        <v>47</v>
      </c>
      <c r="F3843" s="52">
        <v>3</v>
      </c>
      <c r="G3843" s="52">
        <v>3279</v>
      </c>
      <c r="H3843" s="53">
        <f t="shared" si="120"/>
        <v>9837</v>
      </c>
      <c r="I3843" s="1">
        <f t="shared" si="121"/>
        <v>43188</v>
      </c>
      <c r="J3843" s="52">
        <v>9.8448700000000002</v>
      </c>
    </row>
    <row r="3844" spans="1:10" x14ac:dyDescent="0.15">
      <c r="A3844" s="1">
        <v>43188</v>
      </c>
      <c r="B3844" s="24" t="s">
        <v>25</v>
      </c>
      <c r="C3844" s="27">
        <v>0.61349537037037039</v>
      </c>
      <c r="D3844" s="25" t="s">
        <v>48</v>
      </c>
      <c r="E3844" s="25" t="s">
        <v>47</v>
      </c>
      <c r="F3844" s="52">
        <v>1</v>
      </c>
      <c r="G3844" s="52">
        <v>3279</v>
      </c>
      <c r="H3844" s="53">
        <f t="shared" si="120"/>
        <v>3279</v>
      </c>
      <c r="I3844" s="1">
        <f t="shared" si="121"/>
        <v>43188</v>
      </c>
      <c r="J3844" s="52">
        <v>3.2816200000000002</v>
      </c>
    </row>
    <row r="3845" spans="1:10" x14ac:dyDescent="0.15">
      <c r="A3845" s="1">
        <v>43188</v>
      </c>
      <c r="B3845" s="24" t="s">
        <v>59</v>
      </c>
      <c r="C3845" s="27">
        <v>0.61349537037037039</v>
      </c>
      <c r="D3845" s="25" t="s">
        <v>50</v>
      </c>
      <c r="E3845" s="25" t="s">
        <v>47</v>
      </c>
      <c r="F3845" s="52">
        <v>4</v>
      </c>
      <c r="G3845" s="52">
        <v>24880</v>
      </c>
      <c r="H3845" s="53">
        <f t="shared" si="120"/>
        <v>99520</v>
      </c>
      <c r="I3845" s="1">
        <f t="shared" si="121"/>
        <v>43188</v>
      </c>
      <c r="J3845" s="52">
        <v>12.0398</v>
      </c>
    </row>
    <row r="3846" spans="1:10" x14ac:dyDescent="0.15">
      <c r="A3846" s="1">
        <v>43189</v>
      </c>
      <c r="B3846" s="24" t="s">
        <v>59</v>
      </c>
      <c r="C3846" s="27">
        <v>0.87853009259259263</v>
      </c>
      <c r="D3846" s="25" t="s">
        <v>48</v>
      </c>
      <c r="E3846" s="25" t="s">
        <v>49</v>
      </c>
      <c r="F3846" s="52">
        <v>2</v>
      </c>
      <c r="G3846" s="52">
        <v>24885</v>
      </c>
      <c r="H3846" s="53">
        <f t="shared" si="120"/>
        <v>49770</v>
      </c>
      <c r="I3846" s="1">
        <f t="shared" si="121"/>
        <v>43188</v>
      </c>
      <c r="J3846" s="52">
        <v>6.0199100000000003</v>
      </c>
    </row>
    <row r="3847" spans="1:10" x14ac:dyDescent="0.15">
      <c r="A3847" s="1">
        <v>43189</v>
      </c>
      <c r="B3847" s="24" t="s">
        <v>59</v>
      </c>
      <c r="C3847" s="27">
        <v>0.87853009259259263</v>
      </c>
      <c r="D3847" s="25" t="s">
        <v>48</v>
      </c>
      <c r="E3847" s="25" t="s">
        <v>49</v>
      </c>
      <c r="F3847" s="52">
        <v>2</v>
      </c>
      <c r="G3847" s="52">
        <v>24885</v>
      </c>
      <c r="H3847" s="53">
        <f t="shared" si="120"/>
        <v>49770</v>
      </c>
      <c r="I3847" s="1">
        <f t="shared" si="121"/>
        <v>43188</v>
      </c>
      <c r="J3847" s="52">
        <v>6.0199100000000003</v>
      </c>
    </row>
    <row r="3848" spans="1:10" x14ac:dyDescent="0.15">
      <c r="A3848" s="1">
        <v>43189</v>
      </c>
      <c r="B3848" s="24" t="s">
        <v>59</v>
      </c>
      <c r="C3848" s="27">
        <v>0.87864583333333324</v>
      </c>
      <c r="D3848" s="25" t="s">
        <v>48</v>
      </c>
      <c r="E3848" s="25" t="s">
        <v>49</v>
      </c>
      <c r="F3848" s="52">
        <v>1</v>
      </c>
      <c r="G3848" s="52">
        <v>24880</v>
      </c>
      <c r="H3848" s="53">
        <f t="shared" si="120"/>
        <v>24880</v>
      </c>
      <c r="I3848" s="1">
        <f t="shared" si="121"/>
        <v>43188</v>
      </c>
      <c r="J3848" s="52">
        <v>3.0099499999999999</v>
      </c>
    </row>
    <row r="3849" spans="1:10" x14ac:dyDescent="0.15">
      <c r="A3849" s="1">
        <v>43189</v>
      </c>
      <c r="B3849" s="24" t="s">
        <v>59</v>
      </c>
      <c r="C3849" s="27">
        <v>0.87864583333333324</v>
      </c>
      <c r="D3849" s="25" t="s">
        <v>48</v>
      </c>
      <c r="E3849" s="25" t="s">
        <v>49</v>
      </c>
      <c r="F3849" s="52">
        <v>2</v>
      </c>
      <c r="G3849" s="52">
        <v>24880</v>
      </c>
      <c r="H3849" s="53">
        <f t="shared" si="120"/>
        <v>49760</v>
      </c>
      <c r="I3849" s="1">
        <f t="shared" si="121"/>
        <v>43188</v>
      </c>
      <c r="J3849" s="52">
        <v>6.0198999999999998</v>
      </c>
    </row>
    <row r="3850" spans="1:10" x14ac:dyDescent="0.15">
      <c r="A3850" s="1">
        <v>43189</v>
      </c>
      <c r="B3850" s="24" t="s">
        <v>59</v>
      </c>
      <c r="C3850" s="27">
        <v>0.87876157407407407</v>
      </c>
      <c r="D3850" s="25" t="s">
        <v>48</v>
      </c>
      <c r="E3850" s="25" t="s">
        <v>49</v>
      </c>
      <c r="F3850" s="52">
        <v>1</v>
      </c>
      <c r="G3850" s="52">
        <v>24880</v>
      </c>
      <c r="H3850" s="53">
        <f t="shared" si="120"/>
        <v>24880</v>
      </c>
      <c r="I3850" s="1">
        <f t="shared" si="121"/>
        <v>43188</v>
      </c>
      <c r="J3850" s="52">
        <v>3.0099499999999999</v>
      </c>
    </row>
    <row r="3851" spans="1:10" x14ac:dyDescent="0.15">
      <c r="A3851" s="1">
        <v>43189</v>
      </c>
      <c r="B3851" s="24" t="s">
        <v>59</v>
      </c>
      <c r="C3851" s="27">
        <v>0.87887731481481479</v>
      </c>
      <c r="D3851" s="25" t="s">
        <v>48</v>
      </c>
      <c r="E3851" s="25" t="s">
        <v>49</v>
      </c>
      <c r="F3851" s="52">
        <v>1</v>
      </c>
      <c r="G3851" s="52">
        <v>24875</v>
      </c>
      <c r="H3851" s="53">
        <f t="shared" si="120"/>
        <v>24875</v>
      </c>
      <c r="I3851" s="1">
        <f t="shared" si="121"/>
        <v>43188</v>
      </c>
      <c r="J3851" s="52">
        <v>3.0099499999999999</v>
      </c>
    </row>
    <row r="3852" spans="1:10" x14ac:dyDescent="0.15">
      <c r="A3852" s="1">
        <v>43189</v>
      </c>
      <c r="B3852" s="24" t="s">
        <v>59</v>
      </c>
      <c r="C3852" s="27">
        <v>0.87899305555555562</v>
      </c>
      <c r="D3852" s="25" t="s">
        <v>48</v>
      </c>
      <c r="E3852" s="25" t="s">
        <v>49</v>
      </c>
      <c r="F3852" s="52">
        <v>1</v>
      </c>
      <c r="G3852" s="52">
        <v>24875</v>
      </c>
      <c r="H3852" s="53">
        <f t="shared" si="120"/>
        <v>24875</v>
      </c>
      <c r="I3852" s="1">
        <f t="shared" si="121"/>
        <v>43188</v>
      </c>
      <c r="J3852" s="52">
        <v>3.0099499999999999</v>
      </c>
    </row>
    <row r="3853" spans="1:10" x14ac:dyDescent="0.15">
      <c r="A3853" s="1">
        <v>43189</v>
      </c>
      <c r="B3853" s="24" t="s">
        <v>59</v>
      </c>
      <c r="C3853" s="27">
        <v>0.87899305555555562</v>
      </c>
      <c r="D3853" s="25" t="s">
        <v>48</v>
      </c>
      <c r="E3853" s="25" t="s">
        <v>49</v>
      </c>
      <c r="F3853" s="52">
        <v>1</v>
      </c>
      <c r="G3853" s="52">
        <v>24870</v>
      </c>
      <c r="H3853" s="53">
        <f t="shared" si="120"/>
        <v>24870</v>
      </c>
      <c r="I3853" s="1">
        <f t="shared" si="121"/>
        <v>43188</v>
      </c>
      <c r="J3853" s="52">
        <v>3.0099499999999999</v>
      </c>
    </row>
    <row r="3854" spans="1:10" x14ac:dyDescent="0.15">
      <c r="A3854" s="1">
        <v>43189</v>
      </c>
      <c r="B3854" s="24" t="s">
        <v>59</v>
      </c>
      <c r="C3854" s="27">
        <v>0.87910879629629635</v>
      </c>
      <c r="D3854" s="25" t="s">
        <v>48</v>
      </c>
      <c r="E3854" s="25" t="s">
        <v>49</v>
      </c>
      <c r="F3854" s="52">
        <v>4</v>
      </c>
      <c r="G3854" s="52">
        <v>24870</v>
      </c>
      <c r="H3854" s="53">
        <f t="shared" si="120"/>
        <v>99480</v>
      </c>
      <c r="I3854" s="1">
        <f t="shared" si="121"/>
        <v>43188</v>
      </c>
      <c r="J3854" s="52">
        <v>12.0398</v>
      </c>
    </row>
    <row r="3855" spans="1:10" x14ac:dyDescent="0.15">
      <c r="A3855" s="1">
        <v>43189</v>
      </c>
      <c r="B3855" s="24" t="s">
        <v>59</v>
      </c>
      <c r="C3855" s="27">
        <v>0.87922453703703696</v>
      </c>
      <c r="D3855" s="25" t="s">
        <v>48</v>
      </c>
      <c r="E3855" s="25" t="s">
        <v>49</v>
      </c>
      <c r="F3855" s="52">
        <v>1</v>
      </c>
      <c r="G3855" s="52">
        <v>24865</v>
      </c>
      <c r="H3855" s="53">
        <f t="shared" si="120"/>
        <v>24865</v>
      </c>
      <c r="I3855" s="1">
        <f t="shared" si="121"/>
        <v>43188</v>
      </c>
      <c r="J3855" s="52">
        <v>3.0099499999999999</v>
      </c>
    </row>
    <row r="3856" spans="1:10" x14ac:dyDescent="0.15">
      <c r="A3856" s="1">
        <v>43189</v>
      </c>
      <c r="B3856" s="24" t="s">
        <v>59</v>
      </c>
      <c r="C3856" s="27">
        <v>0.87922453703703696</v>
      </c>
      <c r="D3856" s="25" t="s">
        <v>48</v>
      </c>
      <c r="E3856" s="25" t="s">
        <v>49</v>
      </c>
      <c r="F3856" s="52">
        <v>3</v>
      </c>
      <c r="G3856" s="52">
        <v>24865</v>
      </c>
      <c r="H3856" s="53">
        <f t="shared" si="120"/>
        <v>74595</v>
      </c>
      <c r="I3856" s="1">
        <f t="shared" si="121"/>
        <v>43188</v>
      </c>
      <c r="J3856" s="52">
        <v>9.0298400000000001</v>
      </c>
    </row>
    <row r="3857" spans="1:10" x14ac:dyDescent="0.15">
      <c r="A3857" s="1">
        <v>43189</v>
      </c>
      <c r="B3857" s="24" t="s">
        <v>59</v>
      </c>
      <c r="C3857" s="27">
        <v>0.87934027777777779</v>
      </c>
      <c r="D3857" s="25" t="s">
        <v>48</v>
      </c>
      <c r="E3857" s="25" t="s">
        <v>49</v>
      </c>
      <c r="F3857" s="52">
        <v>1</v>
      </c>
      <c r="G3857" s="52">
        <v>24860</v>
      </c>
      <c r="H3857" s="53">
        <f t="shared" si="120"/>
        <v>24860</v>
      </c>
      <c r="I3857" s="1">
        <f t="shared" si="121"/>
        <v>43188</v>
      </c>
      <c r="J3857" s="52">
        <v>3.0099399999999998</v>
      </c>
    </row>
    <row r="3858" spans="1:10" x14ac:dyDescent="0.15">
      <c r="A3858" s="1">
        <v>43189</v>
      </c>
      <c r="B3858" s="24" t="s">
        <v>59</v>
      </c>
      <c r="C3858" s="27">
        <v>0.87934027777777779</v>
      </c>
      <c r="D3858" s="25" t="s">
        <v>48</v>
      </c>
      <c r="E3858" s="25" t="s">
        <v>49</v>
      </c>
      <c r="F3858" s="52">
        <v>1</v>
      </c>
      <c r="G3858" s="52">
        <v>24860</v>
      </c>
      <c r="H3858" s="53">
        <f t="shared" si="120"/>
        <v>24860</v>
      </c>
      <c r="I3858" s="1">
        <f t="shared" si="121"/>
        <v>43188</v>
      </c>
      <c r="J3858" s="52">
        <v>3.0099399999999998</v>
      </c>
    </row>
    <row r="3859" spans="1:10" x14ac:dyDescent="0.15">
      <c r="A3859" s="1">
        <v>43189</v>
      </c>
      <c r="B3859" s="24" t="s">
        <v>59</v>
      </c>
      <c r="C3859" s="27">
        <v>0.87934027777777779</v>
      </c>
      <c r="D3859" s="25" t="s">
        <v>48</v>
      </c>
      <c r="E3859" s="25" t="s">
        <v>49</v>
      </c>
      <c r="F3859" s="52">
        <v>1</v>
      </c>
      <c r="G3859" s="52">
        <v>24860</v>
      </c>
      <c r="H3859" s="53">
        <f t="shared" si="120"/>
        <v>24860</v>
      </c>
      <c r="I3859" s="1">
        <f t="shared" si="121"/>
        <v>43188</v>
      </c>
      <c r="J3859" s="52">
        <v>3.0099399999999998</v>
      </c>
    </row>
    <row r="3860" spans="1:10" x14ac:dyDescent="0.15">
      <c r="A3860" s="1">
        <v>43189</v>
      </c>
      <c r="B3860" s="24" t="s">
        <v>59</v>
      </c>
      <c r="C3860" s="27">
        <v>0.87945601851851851</v>
      </c>
      <c r="D3860" s="25" t="s">
        <v>48</v>
      </c>
      <c r="E3860" s="25" t="s">
        <v>49</v>
      </c>
      <c r="F3860" s="52">
        <v>4</v>
      </c>
      <c r="G3860" s="52">
        <v>24865</v>
      </c>
      <c r="H3860" s="53">
        <f t="shared" si="120"/>
        <v>99460</v>
      </c>
      <c r="I3860" s="1">
        <f t="shared" si="121"/>
        <v>43188</v>
      </c>
      <c r="J3860" s="52">
        <v>12.0398</v>
      </c>
    </row>
    <row r="3861" spans="1:10" x14ac:dyDescent="0.15">
      <c r="A3861" s="1">
        <v>43189</v>
      </c>
      <c r="B3861" s="24" t="s">
        <v>59</v>
      </c>
      <c r="C3861" s="27">
        <v>0.87957175925925923</v>
      </c>
      <c r="D3861" s="25" t="s">
        <v>48</v>
      </c>
      <c r="E3861" s="25" t="s">
        <v>49</v>
      </c>
      <c r="F3861" s="52">
        <v>2</v>
      </c>
      <c r="G3861" s="52">
        <v>24855</v>
      </c>
      <c r="H3861" s="53">
        <f t="shared" si="120"/>
        <v>49710</v>
      </c>
      <c r="I3861" s="1">
        <f t="shared" si="121"/>
        <v>43188</v>
      </c>
      <c r="J3861" s="52">
        <v>6.0198799999999997</v>
      </c>
    </row>
    <row r="3862" spans="1:10" x14ac:dyDescent="0.15">
      <c r="A3862" s="1">
        <v>43189</v>
      </c>
      <c r="B3862" s="24" t="s">
        <v>59</v>
      </c>
      <c r="C3862" s="27">
        <v>0.87957175925925923</v>
      </c>
      <c r="D3862" s="25" t="s">
        <v>48</v>
      </c>
      <c r="E3862" s="25" t="s">
        <v>49</v>
      </c>
      <c r="F3862" s="52">
        <v>2</v>
      </c>
      <c r="G3862" s="52">
        <v>24855</v>
      </c>
      <c r="H3862" s="53">
        <f t="shared" si="120"/>
        <v>49710</v>
      </c>
      <c r="I3862" s="1">
        <f t="shared" si="121"/>
        <v>43188</v>
      </c>
      <c r="J3862" s="52">
        <v>6.0198799999999997</v>
      </c>
    </row>
    <row r="3863" spans="1:10" x14ac:dyDescent="0.15">
      <c r="A3863" s="1">
        <v>43189</v>
      </c>
      <c r="B3863" s="24" t="s">
        <v>59</v>
      </c>
      <c r="C3863" s="27">
        <v>0.87968750000000007</v>
      </c>
      <c r="D3863" s="25" t="s">
        <v>48</v>
      </c>
      <c r="E3863" s="25" t="s">
        <v>49</v>
      </c>
      <c r="F3863" s="52">
        <v>1</v>
      </c>
      <c r="G3863" s="52">
        <v>24845</v>
      </c>
      <c r="H3863" s="53">
        <f t="shared" si="120"/>
        <v>24845</v>
      </c>
      <c r="I3863" s="1">
        <f t="shared" si="121"/>
        <v>43188</v>
      </c>
      <c r="J3863" s="52">
        <v>3.0099399999999998</v>
      </c>
    </row>
    <row r="3864" spans="1:10" x14ac:dyDescent="0.15">
      <c r="A3864" s="1">
        <v>43189</v>
      </c>
      <c r="B3864" s="24" t="s">
        <v>59</v>
      </c>
      <c r="C3864" s="27">
        <v>0.87980324074074068</v>
      </c>
      <c r="D3864" s="25" t="s">
        <v>48</v>
      </c>
      <c r="E3864" s="25" t="s">
        <v>49</v>
      </c>
      <c r="F3864" s="52">
        <v>1</v>
      </c>
      <c r="G3864" s="52">
        <v>24855</v>
      </c>
      <c r="H3864" s="53">
        <f t="shared" si="120"/>
        <v>24855</v>
      </c>
      <c r="I3864" s="1">
        <f t="shared" si="121"/>
        <v>43188</v>
      </c>
      <c r="J3864" s="52">
        <v>3.0099399999999998</v>
      </c>
    </row>
    <row r="3865" spans="1:10" x14ac:dyDescent="0.15">
      <c r="A3865" s="1">
        <v>43189</v>
      </c>
      <c r="B3865" s="24" t="s">
        <v>59</v>
      </c>
      <c r="C3865" s="27">
        <v>0.87980324074074068</v>
      </c>
      <c r="D3865" s="25" t="s">
        <v>48</v>
      </c>
      <c r="E3865" s="25" t="s">
        <v>49</v>
      </c>
      <c r="F3865" s="52">
        <v>1</v>
      </c>
      <c r="G3865" s="52">
        <v>24855</v>
      </c>
      <c r="H3865" s="53">
        <f t="shared" si="120"/>
        <v>24855</v>
      </c>
      <c r="I3865" s="1">
        <f t="shared" si="121"/>
        <v>43188</v>
      </c>
      <c r="J3865" s="52">
        <v>3.0099399999999998</v>
      </c>
    </row>
    <row r="3866" spans="1:10" x14ac:dyDescent="0.15">
      <c r="A3866" s="1">
        <v>43189</v>
      </c>
      <c r="B3866" s="24" t="s">
        <v>59</v>
      </c>
      <c r="C3866" s="27">
        <v>0.87991898148148151</v>
      </c>
      <c r="D3866" s="25" t="s">
        <v>48</v>
      </c>
      <c r="E3866" s="25" t="s">
        <v>49</v>
      </c>
      <c r="F3866" s="52">
        <v>4</v>
      </c>
      <c r="G3866" s="52">
        <v>24845</v>
      </c>
      <c r="H3866" s="53">
        <f t="shared" si="120"/>
        <v>99380</v>
      </c>
      <c r="I3866" s="1">
        <f t="shared" si="121"/>
        <v>43188</v>
      </c>
      <c r="J3866" s="52">
        <v>12.0398</v>
      </c>
    </row>
    <row r="3867" spans="1:10" x14ac:dyDescent="0.15">
      <c r="A3867" s="1">
        <v>43189</v>
      </c>
      <c r="B3867" s="24" t="s">
        <v>59</v>
      </c>
      <c r="C3867" s="27">
        <v>0.88003472222222223</v>
      </c>
      <c r="D3867" s="25" t="s">
        <v>48</v>
      </c>
      <c r="E3867" s="25" t="s">
        <v>49</v>
      </c>
      <c r="F3867" s="52">
        <v>1</v>
      </c>
      <c r="G3867" s="52">
        <v>24840</v>
      </c>
      <c r="H3867" s="53">
        <f t="shared" si="120"/>
        <v>24840</v>
      </c>
      <c r="I3867" s="1">
        <f t="shared" si="121"/>
        <v>43188</v>
      </c>
      <c r="J3867" s="52">
        <v>3.0099399999999998</v>
      </c>
    </row>
    <row r="3868" spans="1:10" x14ac:dyDescent="0.15">
      <c r="A3868" s="1">
        <v>43189</v>
      </c>
      <c r="B3868" s="24" t="s">
        <v>59</v>
      </c>
      <c r="C3868" s="27">
        <v>0.88015046296296295</v>
      </c>
      <c r="D3868" s="25" t="s">
        <v>48</v>
      </c>
      <c r="E3868" s="25" t="s">
        <v>49</v>
      </c>
      <c r="F3868" s="52">
        <v>4</v>
      </c>
      <c r="G3868" s="52">
        <v>24845</v>
      </c>
      <c r="H3868" s="53">
        <f t="shared" si="120"/>
        <v>99380</v>
      </c>
      <c r="I3868" s="1">
        <f t="shared" si="121"/>
        <v>43188</v>
      </c>
      <c r="J3868" s="52">
        <v>12.0398</v>
      </c>
    </row>
    <row r="3869" spans="1:10" x14ac:dyDescent="0.15">
      <c r="A3869" s="1">
        <v>43189</v>
      </c>
      <c r="B3869" s="24" t="s">
        <v>59</v>
      </c>
      <c r="C3869" s="27">
        <v>0.88027777777777771</v>
      </c>
      <c r="D3869" s="25" t="s">
        <v>48</v>
      </c>
      <c r="E3869" s="25" t="s">
        <v>49</v>
      </c>
      <c r="F3869" s="52">
        <v>3</v>
      </c>
      <c r="G3869" s="52">
        <v>24850</v>
      </c>
      <c r="H3869" s="53">
        <f t="shared" si="120"/>
        <v>74550</v>
      </c>
      <c r="I3869" s="1">
        <f t="shared" si="121"/>
        <v>43188</v>
      </c>
      <c r="J3869" s="52">
        <v>9.0298200000000008</v>
      </c>
    </row>
    <row r="3870" spans="1:10" x14ac:dyDescent="0.15">
      <c r="A3870" s="1">
        <v>43189</v>
      </c>
      <c r="B3870" s="24" t="s">
        <v>59</v>
      </c>
      <c r="C3870" s="27">
        <v>0.88027777777777771</v>
      </c>
      <c r="D3870" s="25" t="s">
        <v>48</v>
      </c>
      <c r="E3870" s="25" t="s">
        <v>49</v>
      </c>
      <c r="F3870" s="52">
        <v>1</v>
      </c>
      <c r="G3870" s="52">
        <v>24845</v>
      </c>
      <c r="H3870" s="53">
        <f t="shared" si="120"/>
        <v>24845</v>
      </c>
      <c r="I3870" s="1">
        <f t="shared" si="121"/>
        <v>43188</v>
      </c>
      <c r="J3870" s="52">
        <v>3.0099399999999998</v>
      </c>
    </row>
    <row r="3871" spans="1:10" x14ac:dyDescent="0.15">
      <c r="A3871" s="1">
        <v>43189</v>
      </c>
      <c r="B3871" s="24" t="s">
        <v>59</v>
      </c>
      <c r="C3871" s="27">
        <v>0.8803819444444444</v>
      </c>
      <c r="D3871" s="25" t="s">
        <v>48</v>
      </c>
      <c r="E3871" s="25" t="s">
        <v>49</v>
      </c>
      <c r="F3871" s="52">
        <v>2</v>
      </c>
      <c r="G3871" s="52">
        <v>24850</v>
      </c>
      <c r="H3871" s="53">
        <f t="shared" si="120"/>
        <v>49700</v>
      </c>
      <c r="I3871" s="1">
        <f t="shared" si="121"/>
        <v>43188</v>
      </c>
      <c r="J3871" s="52">
        <v>6.0198799999999997</v>
      </c>
    </row>
    <row r="3872" spans="1:10" x14ac:dyDescent="0.15">
      <c r="A3872" s="1">
        <v>43189</v>
      </c>
      <c r="B3872" s="24" t="s">
        <v>62</v>
      </c>
      <c r="C3872" s="27">
        <v>0.39469907407407406</v>
      </c>
      <c r="D3872" s="25" t="s">
        <v>48</v>
      </c>
      <c r="E3872" s="25" t="s">
        <v>47</v>
      </c>
      <c r="F3872" s="52">
        <v>3</v>
      </c>
      <c r="G3872" s="52">
        <v>1748</v>
      </c>
      <c r="H3872" s="53">
        <f t="shared" si="120"/>
        <v>5244</v>
      </c>
      <c r="I3872" s="1">
        <f t="shared" si="121"/>
        <v>43189</v>
      </c>
      <c r="J3872" s="52">
        <v>3.6042000000000001</v>
      </c>
    </row>
    <row r="3873" spans="1:10" x14ac:dyDescent="0.15">
      <c r="A3873" s="1">
        <v>43189</v>
      </c>
      <c r="B3873" s="24" t="s">
        <v>62</v>
      </c>
      <c r="C3873" s="27">
        <v>0.39469907407407406</v>
      </c>
      <c r="D3873" s="25" t="s">
        <v>48</v>
      </c>
      <c r="E3873" s="25" t="s">
        <v>47</v>
      </c>
      <c r="F3873" s="52">
        <v>4</v>
      </c>
      <c r="G3873" s="52">
        <v>1748</v>
      </c>
      <c r="H3873" s="53">
        <f t="shared" si="120"/>
        <v>6992</v>
      </c>
      <c r="I3873" s="1">
        <f t="shared" si="121"/>
        <v>43189</v>
      </c>
      <c r="J3873" s="52">
        <v>4.8055899999999996</v>
      </c>
    </row>
    <row r="3874" spans="1:10" x14ac:dyDescent="0.15">
      <c r="A3874" s="1">
        <v>43189</v>
      </c>
      <c r="B3874" s="24" t="s">
        <v>62</v>
      </c>
      <c r="C3874" s="27">
        <v>0.39469907407407406</v>
      </c>
      <c r="D3874" s="25" t="s">
        <v>48</v>
      </c>
      <c r="E3874" s="25" t="s">
        <v>47</v>
      </c>
      <c r="F3874" s="52">
        <v>5</v>
      </c>
      <c r="G3874" s="52">
        <v>1748</v>
      </c>
      <c r="H3874" s="53">
        <f t="shared" si="120"/>
        <v>8740</v>
      </c>
      <c r="I3874" s="1">
        <f t="shared" si="121"/>
        <v>43189</v>
      </c>
      <c r="J3874" s="52">
        <v>6.0069900000000001</v>
      </c>
    </row>
    <row r="3875" spans="1:10" x14ac:dyDescent="0.15">
      <c r="A3875" s="1">
        <v>43189</v>
      </c>
      <c r="B3875" s="24" t="s">
        <v>62</v>
      </c>
      <c r="C3875" s="27">
        <v>0.3947222222222222</v>
      </c>
      <c r="D3875" s="25" t="s">
        <v>48</v>
      </c>
      <c r="E3875" s="25" t="s">
        <v>47</v>
      </c>
      <c r="F3875" s="52">
        <v>1</v>
      </c>
      <c r="G3875" s="52">
        <v>1748</v>
      </c>
      <c r="H3875" s="53">
        <f t="shared" si="120"/>
        <v>1748</v>
      </c>
      <c r="I3875" s="1">
        <f t="shared" si="121"/>
        <v>43189</v>
      </c>
      <c r="J3875" s="52">
        <v>1.2014</v>
      </c>
    </row>
    <row r="3876" spans="1:10" x14ac:dyDescent="0.15">
      <c r="A3876" s="1">
        <v>43189</v>
      </c>
      <c r="B3876" s="24" t="s">
        <v>62</v>
      </c>
      <c r="C3876" s="27">
        <v>0.3947222222222222</v>
      </c>
      <c r="D3876" s="25" t="s">
        <v>48</v>
      </c>
      <c r="E3876" s="25" t="s">
        <v>47</v>
      </c>
      <c r="F3876" s="52">
        <v>3</v>
      </c>
      <c r="G3876" s="52">
        <v>1748</v>
      </c>
      <c r="H3876" s="53">
        <f t="shared" si="120"/>
        <v>5244</v>
      </c>
      <c r="I3876" s="1">
        <f t="shared" si="121"/>
        <v>43189</v>
      </c>
      <c r="J3876" s="52">
        <v>3.6042000000000001</v>
      </c>
    </row>
    <row r="3877" spans="1:10" x14ac:dyDescent="0.15">
      <c r="A3877" s="1">
        <v>43189</v>
      </c>
      <c r="B3877" s="24" t="s">
        <v>62</v>
      </c>
      <c r="C3877" s="27">
        <v>0.39474537037037033</v>
      </c>
      <c r="D3877" s="25" t="s">
        <v>48</v>
      </c>
      <c r="E3877" s="25" t="s">
        <v>47</v>
      </c>
      <c r="F3877" s="52">
        <v>1</v>
      </c>
      <c r="G3877" s="52">
        <v>1748</v>
      </c>
      <c r="H3877" s="53">
        <f t="shared" si="120"/>
        <v>1748</v>
      </c>
      <c r="I3877" s="1">
        <f t="shared" si="121"/>
        <v>43189</v>
      </c>
      <c r="J3877" s="52">
        <v>1.2014</v>
      </c>
    </row>
    <row r="3878" spans="1:10" x14ac:dyDescent="0.15">
      <c r="A3878" s="1">
        <v>43189</v>
      </c>
      <c r="B3878" s="24" t="s">
        <v>62</v>
      </c>
      <c r="C3878" s="27">
        <v>0.39474537037037033</v>
      </c>
      <c r="D3878" s="25" t="s">
        <v>48</v>
      </c>
      <c r="E3878" s="25" t="s">
        <v>47</v>
      </c>
      <c r="F3878" s="52">
        <v>2</v>
      </c>
      <c r="G3878" s="52">
        <v>1748</v>
      </c>
      <c r="H3878" s="53">
        <f t="shared" si="120"/>
        <v>3496</v>
      </c>
      <c r="I3878" s="1">
        <f t="shared" si="121"/>
        <v>43189</v>
      </c>
      <c r="J3878" s="52">
        <v>2.4028</v>
      </c>
    </row>
    <row r="3879" spans="1:10" x14ac:dyDescent="0.15">
      <c r="A3879" s="1">
        <v>43189</v>
      </c>
      <c r="B3879" s="24" t="s">
        <v>62</v>
      </c>
      <c r="C3879" s="27">
        <v>0.39475694444444448</v>
      </c>
      <c r="D3879" s="25" t="s">
        <v>48</v>
      </c>
      <c r="E3879" s="25" t="s">
        <v>47</v>
      </c>
      <c r="F3879" s="52">
        <v>1</v>
      </c>
      <c r="G3879" s="52">
        <v>1748</v>
      </c>
      <c r="H3879" s="53">
        <f t="shared" si="120"/>
        <v>1748</v>
      </c>
      <c r="I3879" s="1">
        <f t="shared" si="121"/>
        <v>43189</v>
      </c>
      <c r="J3879" s="52">
        <v>1.2014</v>
      </c>
    </row>
    <row r="3880" spans="1:10" x14ac:dyDescent="0.15">
      <c r="A3880" s="1">
        <v>43189</v>
      </c>
      <c r="B3880" s="24" t="s">
        <v>62</v>
      </c>
      <c r="C3880" s="27">
        <v>0.39475694444444448</v>
      </c>
      <c r="D3880" s="25" t="s">
        <v>48</v>
      </c>
      <c r="E3880" s="25" t="s">
        <v>47</v>
      </c>
      <c r="F3880" s="52">
        <v>9</v>
      </c>
      <c r="G3880" s="52">
        <v>1748</v>
      </c>
      <c r="H3880" s="53">
        <f t="shared" si="120"/>
        <v>15732</v>
      </c>
      <c r="I3880" s="1">
        <f t="shared" si="121"/>
        <v>43189</v>
      </c>
      <c r="J3880" s="52">
        <v>10.8126</v>
      </c>
    </row>
    <row r="3881" spans="1:10" x14ac:dyDescent="0.15">
      <c r="A3881" s="1">
        <v>43189</v>
      </c>
      <c r="B3881" s="24" t="s">
        <v>62</v>
      </c>
      <c r="C3881" s="27">
        <v>0.39476851851851852</v>
      </c>
      <c r="D3881" s="25" t="s">
        <v>48</v>
      </c>
      <c r="E3881" s="25" t="s">
        <v>47</v>
      </c>
      <c r="F3881" s="52">
        <v>5</v>
      </c>
      <c r="G3881" s="52">
        <v>1748</v>
      </c>
      <c r="H3881" s="53">
        <f t="shared" si="120"/>
        <v>8740</v>
      </c>
      <c r="I3881" s="1">
        <f t="shared" si="121"/>
        <v>43189</v>
      </c>
      <c r="J3881" s="52">
        <v>6.0069900000000001</v>
      </c>
    </row>
    <row r="3882" spans="1:10" x14ac:dyDescent="0.15">
      <c r="A3882" s="1">
        <v>43189</v>
      </c>
      <c r="B3882" s="24" t="s">
        <v>62</v>
      </c>
      <c r="C3882" s="27">
        <v>0.39476851851851852</v>
      </c>
      <c r="D3882" s="25" t="s">
        <v>48</v>
      </c>
      <c r="E3882" s="25" t="s">
        <v>47</v>
      </c>
      <c r="F3882" s="52">
        <v>4</v>
      </c>
      <c r="G3882" s="52">
        <v>1748</v>
      </c>
      <c r="H3882" s="53">
        <f t="shared" si="120"/>
        <v>6992</v>
      </c>
      <c r="I3882" s="1">
        <f t="shared" si="121"/>
        <v>43189</v>
      </c>
      <c r="J3882" s="52">
        <v>4.8055899999999996</v>
      </c>
    </row>
    <row r="3883" spans="1:10" x14ac:dyDescent="0.15">
      <c r="A3883" s="1">
        <v>43189</v>
      </c>
      <c r="B3883" s="24" t="s">
        <v>25</v>
      </c>
      <c r="C3883" s="27">
        <v>0.4774768518518519</v>
      </c>
      <c r="D3883" s="25" t="s">
        <v>50</v>
      </c>
      <c r="E3883" s="25" t="s">
        <v>49</v>
      </c>
      <c r="F3883" s="52">
        <v>10</v>
      </c>
      <c r="G3883" s="52">
        <v>3306</v>
      </c>
      <c r="H3883" s="53">
        <f t="shared" si="120"/>
        <v>33060</v>
      </c>
      <c r="I3883" s="1">
        <f t="shared" si="121"/>
        <v>43189</v>
      </c>
      <c r="J3883" s="52">
        <v>33.086399999999998</v>
      </c>
    </row>
    <row r="3884" spans="1:10" x14ac:dyDescent="0.15">
      <c r="A3884" s="1">
        <v>43189</v>
      </c>
      <c r="B3884" s="24" t="s">
        <v>25</v>
      </c>
      <c r="C3884" s="27">
        <v>0.47783564814814811</v>
      </c>
      <c r="D3884" s="25" t="s">
        <v>50</v>
      </c>
      <c r="E3884" s="25" t="s">
        <v>49</v>
      </c>
      <c r="F3884" s="52">
        <v>4</v>
      </c>
      <c r="G3884" s="52">
        <v>3307</v>
      </c>
      <c r="H3884" s="53">
        <f t="shared" si="120"/>
        <v>13228</v>
      </c>
      <c r="I3884" s="1">
        <f t="shared" si="121"/>
        <v>43189</v>
      </c>
      <c r="J3884" s="52">
        <v>13.2386</v>
      </c>
    </row>
    <row r="3885" spans="1:10" x14ac:dyDescent="0.15">
      <c r="A3885" s="1">
        <v>43189</v>
      </c>
      <c r="B3885" s="24" t="s">
        <v>25</v>
      </c>
      <c r="C3885" s="27">
        <v>0.47783564814814811</v>
      </c>
      <c r="D3885" s="25" t="s">
        <v>50</v>
      </c>
      <c r="E3885" s="25" t="s">
        <v>49</v>
      </c>
      <c r="F3885" s="52">
        <v>5</v>
      </c>
      <c r="G3885" s="52">
        <v>3307</v>
      </c>
      <c r="H3885" s="53">
        <f t="shared" si="120"/>
        <v>16535</v>
      </c>
      <c r="I3885" s="1">
        <f t="shared" si="121"/>
        <v>43189</v>
      </c>
      <c r="J3885" s="52">
        <v>16.548200000000001</v>
      </c>
    </row>
    <row r="3886" spans="1:10" x14ac:dyDescent="0.15">
      <c r="A3886" s="1">
        <v>43189</v>
      </c>
      <c r="B3886" s="24" t="s">
        <v>25</v>
      </c>
      <c r="C3886" s="27">
        <v>0.47783564814814811</v>
      </c>
      <c r="D3886" s="25" t="s">
        <v>50</v>
      </c>
      <c r="E3886" s="25" t="s">
        <v>49</v>
      </c>
      <c r="F3886" s="52">
        <v>1</v>
      </c>
      <c r="G3886" s="52">
        <v>3307</v>
      </c>
      <c r="H3886" s="53">
        <f t="shared" si="120"/>
        <v>3307</v>
      </c>
      <c r="I3886" s="1">
        <f t="shared" si="121"/>
        <v>43189</v>
      </c>
      <c r="J3886" s="52">
        <v>3.30965</v>
      </c>
    </row>
    <row r="3887" spans="1:10" x14ac:dyDescent="0.15">
      <c r="A3887" s="1">
        <v>43189</v>
      </c>
      <c r="B3887" s="24" t="s">
        <v>25</v>
      </c>
      <c r="C3887" s="27">
        <v>0.59949074074074071</v>
      </c>
      <c r="D3887" s="25" t="s">
        <v>50</v>
      </c>
      <c r="E3887" s="25" t="s">
        <v>49</v>
      </c>
      <c r="F3887" s="52">
        <v>2</v>
      </c>
      <c r="G3887" s="52">
        <v>3365</v>
      </c>
      <c r="H3887" s="53">
        <f t="shared" si="120"/>
        <v>6730</v>
      </c>
      <c r="I3887" s="1">
        <f t="shared" si="121"/>
        <v>43189</v>
      </c>
      <c r="J3887" s="52">
        <v>6.7353800000000001</v>
      </c>
    </row>
    <row r="3888" spans="1:10" x14ac:dyDescent="0.15">
      <c r="A3888" s="1">
        <v>43189</v>
      </c>
      <c r="B3888" s="24" t="s">
        <v>25</v>
      </c>
      <c r="C3888" s="27">
        <v>0.59949074074074071</v>
      </c>
      <c r="D3888" s="25" t="s">
        <v>50</v>
      </c>
      <c r="E3888" s="25" t="s">
        <v>49</v>
      </c>
      <c r="F3888" s="52">
        <v>1</v>
      </c>
      <c r="G3888" s="52">
        <v>3365</v>
      </c>
      <c r="H3888" s="53">
        <f t="shared" si="120"/>
        <v>3365</v>
      </c>
      <c r="I3888" s="1">
        <f t="shared" si="121"/>
        <v>43189</v>
      </c>
      <c r="J3888" s="52">
        <v>3.3676900000000001</v>
      </c>
    </row>
    <row r="3889" spans="1:10" x14ac:dyDescent="0.15">
      <c r="A3889" s="1">
        <v>43189</v>
      </c>
      <c r="B3889" s="24" t="s">
        <v>25</v>
      </c>
      <c r="C3889" s="27">
        <v>0.59949074074074071</v>
      </c>
      <c r="D3889" s="25" t="s">
        <v>50</v>
      </c>
      <c r="E3889" s="25" t="s">
        <v>49</v>
      </c>
      <c r="F3889" s="52">
        <v>17</v>
      </c>
      <c r="G3889" s="52">
        <v>3365</v>
      </c>
      <c r="H3889" s="53">
        <f t="shared" si="120"/>
        <v>57205</v>
      </c>
      <c r="I3889" s="1">
        <f t="shared" si="121"/>
        <v>43189</v>
      </c>
      <c r="J3889" s="52">
        <v>57.250799999999998</v>
      </c>
    </row>
    <row r="3890" spans="1:10" x14ac:dyDescent="0.15">
      <c r="A3890" s="1">
        <v>43189</v>
      </c>
      <c r="B3890" s="24" t="s">
        <v>25</v>
      </c>
      <c r="C3890" s="27">
        <v>0.5998148148148148</v>
      </c>
      <c r="D3890" s="25" t="s">
        <v>50</v>
      </c>
      <c r="E3890" s="25" t="s">
        <v>49</v>
      </c>
      <c r="F3890" s="52">
        <v>1</v>
      </c>
      <c r="G3890" s="52">
        <v>3367</v>
      </c>
      <c r="H3890" s="53">
        <f t="shared" si="120"/>
        <v>3367</v>
      </c>
      <c r="I3890" s="1">
        <f t="shared" si="121"/>
        <v>43189</v>
      </c>
      <c r="J3890" s="52">
        <v>3.3696899999999999</v>
      </c>
    </row>
    <row r="3891" spans="1:10" x14ac:dyDescent="0.15">
      <c r="A3891" s="1">
        <v>43189</v>
      </c>
      <c r="B3891" s="24" t="s">
        <v>25</v>
      </c>
      <c r="C3891" s="27">
        <v>0.5998148148148148</v>
      </c>
      <c r="D3891" s="25" t="s">
        <v>50</v>
      </c>
      <c r="E3891" s="25" t="s">
        <v>49</v>
      </c>
      <c r="F3891" s="52">
        <v>10</v>
      </c>
      <c r="G3891" s="52">
        <v>3367</v>
      </c>
      <c r="H3891" s="53">
        <f t="shared" si="120"/>
        <v>33670</v>
      </c>
      <c r="I3891" s="1">
        <f t="shared" si="121"/>
        <v>43189</v>
      </c>
      <c r="J3891" s="52">
        <v>33.696899999999999</v>
      </c>
    </row>
    <row r="3892" spans="1:10" x14ac:dyDescent="0.15">
      <c r="A3892" s="1">
        <v>43189</v>
      </c>
      <c r="B3892" s="24" t="s">
        <v>25</v>
      </c>
      <c r="C3892" s="27">
        <v>0.5998148148148148</v>
      </c>
      <c r="D3892" s="25" t="s">
        <v>50</v>
      </c>
      <c r="E3892" s="25" t="s">
        <v>49</v>
      </c>
      <c r="F3892" s="52">
        <v>1</v>
      </c>
      <c r="G3892" s="52">
        <v>3367</v>
      </c>
      <c r="H3892" s="53">
        <f t="shared" si="120"/>
        <v>3367</v>
      </c>
      <c r="I3892" s="1">
        <f t="shared" si="121"/>
        <v>43189</v>
      </c>
      <c r="J3892" s="52">
        <v>3.3696899999999999</v>
      </c>
    </row>
    <row r="3893" spans="1:10" x14ac:dyDescent="0.15">
      <c r="A3893" s="1">
        <v>43189</v>
      </c>
      <c r="B3893" s="24" t="s">
        <v>25</v>
      </c>
      <c r="C3893" s="27">
        <v>0.5998148148148148</v>
      </c>
      <c r="D3893" s="25" t="s">
        <v>50</v>
      </c>
      <c r="E3893" s="25" t="s">
        <v>49</v>
      </c>
      <c r="F3893" s="52">
        <v>1</v>
      </c>
      <c r="G3893" s="52">
        <v>3367</v>
      </c>
      <c r="H3893" s="53">
        <f t="shared" si="120"/>
        <v>3367</v>
      </c>
      <c r="I3893" s="1">
        <f t="shared" si="121"/>
        <v>43189</v>
      </c>
      <c r="J3893" s="52">
        <v>3.3696899999999999</v>
      </c>
    </row>
    <row r="3894" spans="1:10" x14ac:dyDescent="0.15">
      <c r="A3894" s="1">
        <v>43189</v>
      </c>
      <c r="B3894" s="24" t="s">
        <v>25</v>
      </c>
      <c r="C3894" s="27">
        <v>0.5998148148148148</v>
      </c>
      <c r="D3894" s="25" t="s">
        <v>50</v>
      </c>
      <c r="E3894" s="25" t="s">
        <v>49</v>
      </c>
      <c r="F3894" s="52">
        <v>1</v>
      </c>
      <c r="G3894" s="52">
        <v>3367</v>
      </c>
      <c r="H3894" s="53">
        <f t="shared" si="120"/>
        <v>3367</v>
      </c>
      <c r="I3894" s="1">
        <f t="shared" si="121"/>
        <v>43189</v>
      </c>
      <c r="J3894" s="52">
        <v>3.3696899999999999</v>
      </c>
    </row>
    <row r="3895" spans="1:10" x14ac:dyDescent="0.15">
      <c r="A3895" s="1">
        <v>43189</v>
      </c>
      <c r="B3895" s="24" t="s">
        <v>25</v>
      </c>
      <c r="C3895" s="27">
        <v>0.5998148148148148</v>
      </c>
      <c r="D3895" s="25" t="s">
        <v>50</v>
      </c>
      <c r="E3895" s="25" t="s">
        <v>49</v>
      </c>
      <c r="F3895" s="52">
        <v>1</v>
      </c>
      <c r="G3895" s="52">
        <v>3367</v>
      </c>
      <c r="H3895" s="53">
        <f t="shared" si="120"/>
        <v>3367</v>
      </c>
      <c r="I3895" s="1">
        <f t="shared" si="121"/>
        <v>43189</v>
      </c>
      <c r="J3895" s="52">
        <v>3.3696899999999999</v>
      </c>
    </row>
    <row r="3896" spans="1:10" x14ac:dyDescent="0.15">
      <c r="A3896" s="1">
        <v>43189</v>
      </c>
      <c r="B3896" s="24" t="s">
        <v>25</v>
      </c>
      <c r="C3896" s="27">
        <v>0.5998148148148148</v>
      </c>
      <c r="D3896" s="25" t="s">
        <v>50</v>
      </c>
      <c r="E3896" s="25" t="s">
        <v>49</v>
      </c>
      <c r="F3896" s="52">
        <v>1</v>
      </c>
      <c r="G3896" s="52">
        <v>3367</v>
      </c>
      <c r="H3896" s="53">
        <f t="shared" si="120"/>
        <v>3367</v>
      </c>
      <c r="I3896" s="1">
        <f t="shared" si="121"/>
        <v>43189</v>
      </c>
      <c r="J3896" s="52">
        <v>3.3696899999999999</v>
      </c>
    </row>
    <row r="3897" spans="1:10" x14ac:dyDescent="0.15">
      <c r="A3897" s="1">
        <v>43189</v>
      </c>
      <c r="B3897" s="24" t="s">
        <v>25</v>
      </c>
      <c r="C3897" s="27">
        <v>0.5998148148148148</v>
      </c>
      <c r="D3897" s="25" t="s">
        <v>50</v>
      </c>
      <c r="E3897" s="25" t="s">
        <v>49</v>
      </c>
      <c r="F3897" s="52">
        <v>1</v>
      </c>
      <c r="G3897" s="52">
        <v>3367</v>
      </c>
      <c r="H3897" s="53">
        <f t="shared" si="120"/>
        <v>3367</v>
      </c>
      <c r="I3897" s="1">
        <f t="shared" si="121"/>
        <v>43189</v>
      </c>
      <c r="J3897" s="52">
        <v>3.3696899999999999</v>
      </c>
    </row>
    <row r="3898" spans="1:10" x14ac:dyDescent="0.15">
      <c r="A3898" s="1">
        <v>43189</v>
      </c>
      <c r="B3898" s="24" t="s">
        <v>25</v>
      </c>
      <c r="C3898" s="27">
        <v>0.5998148148148148</v>
      </c>
      <c r="D3898" s="25" t="s">
        <v>50</v>
      </c>
      <c r="E3898" s="25" t="s">
        <v>49</v>
      </c>
      <c r="F3898" s="52">
        <v>1</v>
      </c>
      <c r="G3898" s="52">
        <v>3367</v>
      </c>
      <c r="H3898" s="53">
        <f t="shared" si="120"/>
        <v>3367</v>
      </c>
      <c r="I3898" s="1">
        <f t="shared" si="121"/>
        <v>43189</v>
      </c>
      <c r="J3898" s="52">
        <v>3.3696899999999999</v>
      </c>
    </row>
    <row r="3899" spans="1:10" x14ac:dyDescent="0.15">
      <c r="A3899" s="1">
        <v>43189</v>
      </c>
      <c r="B3899" s="24" t="s">
        <v>25</v>
      </c>
      <c r="C3899" s="27">
        <v>0.5998148148148148</v>
      </c>
      <c r="D3899" s="25" t="s">
        <v>50</v>
      </c>
      <c r="E3899" s="25" t="s">
        <v>49</v>
      </c>
      <c r="F3899" s="52">
        <v>1</v>
      </c>
      <c r="G3899" s="52">
        <v>3367</v>
      </c>
      <c r="H3899" s="53">
        <f t="shared" si="120"/>
        <v>3367</v>
      </c>
      <c r="I3899" s="1">
        <f t="shared" si="121"/>
        <v>43189</v>
      </c>
      <c r="J3899" s="52">
        <v>3.3696899999999999</v>
      </c>
    </row>
    <row r="3900" spans="1:10" x14ac:dyDescent="0.15">
      <c r="A3900" s="1">
        <v>43189</v>
      </c>
      <c r="B3900" s="24" t="s">
        <v>25</v>
      </c>
      <c r="C3900" s="27">
        <v>0.5998148148148148</v>
      </c>
      <c r="D3900" s="25" t="s">
        <v>50</v>
      </c>
      <c r="E3900" s="25" t="s">
        <v>49</v>
      </c>
      <c r="F3900" s="52">
        <v>1</v>
      </c>
      <c r="G3900" s="52">
        <v>3367</v>
      </c>
      <c r="H3900" s="53">
        <f t="shared" si="120"/>
        <v>3367</v>
      </c>
      <c r="I3900" s="1">
        <f t="shared" si="121"/>
        <v>43189</v>
      </c>
      <c r="J3900" s="52">
        <v>3.3696899999999999</v>
      </c>
    </row>
    <row r="3901" spans="1:10" x14ac:dyDescent="0.15">
      <c r="A3901" s="1">
        <v>43189</v>
      </c>
      <c r="B3901" s="24" t="s">
        <v>29</v>
      </c>
      <c r="C3901" s="27">
        <v>0.601099537037037</v>
      </c>
      <c r="D3901" s="25" t="s">
        <v>50</v>
      </c>
      <c r="E3901" s="25" t="s">
        <v>49</v>
      </c>
      <c r="F3901" s="52">
        <v>1</v>
      </c>
      <c r="G3901" s="52">
        <v>3277</v>
      </c>
      <c r="H3901" s="53">
        <f t="shared" si="120"/>
        <v>3277</v>
      </c>
      <c r="I3901" s="1">
        <f t="shared" si="121"/>
        <v>43189</v>
      </c>
      <c r="J3901" s="52">
        <v>3.27962</v>
      </c>
    </row>
    <row r="3902" spans="1:10" x14ac:dyDescent="0.15">
      <c r="A3902" s="1">
        <v>43189</v>
      </c>
      <c r="B3902" s="24" t="s">
        <v>29</v>
      </c>
      <c r="C3902" s="27">
        <v>0.60111111111111104</v>
      </c>
      <c r="D3902" s="25" t="s">
        <v>50</v>
      </c>
      <c r="E3902" s="25" t="s">
        <v>49</v>
      </c>
      <c r="F3902" s="52">
        <v>1</v>
      </c>
      <c r="G3902" s="52">
        <v>3277</v>
      </c>
      <c r="H3902" s="53">
        <f t="shared" si="120"/>
        <v>3277</v>
      </c>
      <c r="I3902" s="1">
        <f t="shared" si="121"/>
        <v>43189</v>
      </c>
      <c r="J3902" s="52">
        <v>3.27962</v>
      </c>
    </row>
    <row r="3903" spans="1:10" x14ac:dyDescent="0.15">
      <c r="A3903" s="1">
        <v>43189</v>
      </c>
      <c r="B3903" s="24" t="s">
        <v>29</v>
      </c>
      <c r="C3903" s="27">
        <v>0.60116898148148146</v>
      </c>
      <c r="D3903" s="25" t="s">
        <v>50</v>
      </c>
      <c r="E3903" s="25" t="s">
        <v>49</v>
      </c>
      <c r="F3903" s="52">
        <v>3</v>
      </c>
      <c r="G3903" s="52">
        <v>3278</v>
      </c>
      <c r="H3903" s="53">
        <f t="shared" si="120"/>
        <v>9834</v>
      </c>
      <c r="I3903" s="1">
        <f t="shared" si="121"/>
        <v>43189</v>
      </c>
      <c r="J3903" s="52">
        <v>9.8418700000000001</v>
      </c>
    </row>
    <row r="3904" spans="1:10" x14ac:dyDescent="0.15">
      <c r="A3904" s="1">
        <v>43189</v>
      </c>
      <c r="B3904" s="24" t="s">
        <v>25</v>
      </c>
      <c r="C3904" s="27">
        <v>0.60598379629629628</v>
      </c>
      <c r="D3904" s="25" t="s">
        <v>50</v>
      </c>
      <c r="E3904" s="25" t="s">
        <v>49</v>
      </c>
      <c r="F3904" s="52">
        <v>4</v>
      </c>
      <c r="G3904" s="52">
        <v>3377</v>
      </c>
      <c r="H3904" s="53">
        <f t="shared" si="120"/>
        <v>13508</v>
      </c>
      <c r="I3904" s="1">
        <f t="shared" si="121"/>
        <v>43189</v>
      </c>
      <c r="J3904" s="52">
        <v>13.518800000000001</v>
      </c>
    </row>
    <row r="3905" spans="1:10" x14ac:dyDescent="0.15">
      <c r="A3905" s="1">
        <v>43189</v>
      </c>
      <c r="B3905" s="24" t="s">
        <v>25</v>
      </c>
      <c r="C3905" s="27">
        <v>0.60615740740740742</v>
      </c>
      <c r="D3905" s="25" t="s">
        <v>50</v>
      </c>
      <c r="E3905" s="25" t="s">
        <v>49</v>
      </c>
      <c r="F3905" s="52">
        <v>4</v>
      </c>
      <c r="G3905" s="52">
        <v>3376</v>
      </c>
      <c r="H3905" s="53">
        <f t="shared" si="120"/>
        <v>13504</v>
      </c>
      <c r="I3905" s="1">
        <f t="shared" si="121"/>
        <v>43189</v>
      </c>
      <c r="J3905" s="52">
        <v>13.514799999999999</v>
      </c>
    </row>
    <row r="3906" spans="1:10" x14ac:dyDescent="0.15">
      <c r="A3906" s="1">
        <v>43189</v>
      </c>
      <c r="B3906" s="24" t="s">
        <v>29</v>
      </c>
      <c r="C3906" s="27">
        <v>0.60615740740740742</v>
      </c>
      <c r="D3906" s="25" t="s">
        <v>50</v>
      </c>
      <c r="E3906" s="25" t="s">
        <v>49</v>
      </c>
      <c r="F3906" s="52">
        <v>1</v>
      </c>
      <c r="G3906" s="52">
        <v>3289</v>
      </c>
      <c r="H3906" s="53">
        <f t="shared" ref="H3906:H3969" si="122">G3906*F3906</f>
        <v>3289</v>
      </c>
      <c r="I3906" s="1">
        <f t="shared" ref="I3906:I3969" si="123">IF(C3906&gt;0.7046875,WORKDAY(A3906,-1),A3906)</f>
        <v>43189</v>
      </c>
      <c r="J3906" s="52">
        <v>3.2916300000000001</v>
      </c>
    </row>
    <row r="3907" spans="1:10" x14ac:dyDescent="0.15">
      <c r="A3907" s="1">
        <v>43189</v>
      </c>
      <c r="B3907" s="24" t="s">
        <v>29</v>
      </c>
      <c r="C3907" s="27">
        <v>0.60615740740740742</v>
      </c>
      <c r="D3907" s="25" t="s">
        <v>50</v>
      </c>
      <c r="E3907" s="25" t="s">
        <v>49</v>
      </c>
      <c r="F3907" s="52">
        <v>1</v>
      </c>
      <c r="G3907" s="52">
        <v>3289</v>
      </c>
      <c r="H3907" s="53">
        <f t="shared" si="122"/>
        <v>3289</v>
      </c>
      <c r="I3907" s="1">
        <f t="shared" si="123"/>
        <v>43189</v>
      </c>
      <c r="J3907" s="52">
        <v>3.2916300000000001</v>
      </c>
    </row>
    <row r="3908" spans="1:10" x14ac:dyDescent="0.15">
      <c r="A3908" s="1">
        <v>43189</v>
      </c>
      <c r="B3908" s="24" t="s">
        <v>25</v>
      </c>
      <c r="C3908" s="27">
        <v>0.60640046296296302</v>
      </c>
      <c r="D3908" s="25" t="s">
        <v>50</v>
      </c>
      <c r="E3908" s="25" t="s">
        <v>49</v>
      </c>
      <c r="F3908" s="52">
        <v>4</v>
      </c>
      <c r="G3908" s="52">
        <v>3372</v>
      </c>
      <c r="H3908" s="53">
        <f t="shared" si="122"/>
        <v>13488</v>
      </c>
      <c r="I3908" s="1">
        <f t="shared" si="123"/>
        <v>43189</v>
      </c>
      <c r="J3908" s="52">
        <v>13.498799999999999</v>
      </c>
    </row>
    <row r="3909" spans="1:10" x14ac:dyDescent="0.15">
      <c r="A3909" s="1">
        <v>43189</v>
      </c>
      <c r="B3909" s="24" t="s">
        <v>25</v>
      </c>
      <c r="C3909" s="27">
        <v>0.60662037037037042</v>
      </c>
      <c r="D3909" s="25" t="s">
        <v>50</v>
      </c>
      <c r="E3909" s="25" t="s">
        <v>49</v>
      </c>
      <c r="F3909" s="52">
        <v>1</v>
      </c>
      <c r="G3909" s="52">
        <v>3371</v>
      </c>
      <c r="H3909" s="53">
        <f t="shared" si="122"/>
        <v>3371</v>
      </c>
      <c r="I3909" s="1">
        <f t="shared" si="123"/>
        <v>43189</v>
      </c>
      <c r="J3909" s="52">
        <v>3.3736999999999999</v>
      </c>
    </row>
    <row r="3910" spans="1:10" x14ac:dyDescent="0.15">
      <c r="A3910" s="1">
        <v>43189</v>
      </c>
      <c r="B3910" s="24" t="s">
        <v>25</v>
      </c>
      <c r="C3910" s="27">
        <v>0.60662037037037042</v>
      </c>
      <c r="D3910" s="25" t="s">
        <v>50</v>
      </c>
      <c r="E3910" s="25" t="s">
        <v>49</v>
      </c>
      <c r="F3910" s="52">
        <v>3</v>
      </c>
      <c r="G3910" s="52">
        <v>3371</v>
      </c>
      <c r="H3910" s="53">
        <f t="shared" si="122"/>
        <v>10113</v>
      </c>
      <c r="I3910" s="1">
        <f t="shared" si="123"/>
        <v>43189</v>
      </c>
      <c r="J3910" s="52">
        <v>10.1211</v>
      </c>
    </row>
    <row r="3911" spans="1:10" x14ac:dyDescent="0.15">
      <c r="A3911" s="1">
        <v>43189</v>
      </c>
      <c r="B3911" s="24" t="s">
        <v>25</v>
      </c>
      <c r="C3911" s="27">
        <v>0.60802083333333334</v>
      </c>
      <c r="D3911" s="25" t="s">
        <v>50</v>
      </c>
      <c r="E3911" s="25" t="s">
        <v>49</v>
      </c>
      <c r="F3911" s="52">
        <v>4</v>
      </c>
      <c r="G3911" s="52">
        <v>3373</v>
      </c>
      <c r="H3911" s="53">
        <f t="shared" si="122"/>
        <v>13492</v>
      </c>
      <c r="I3911" s="1">
        <f t="shared" si="123"/>
        <v>43189</v>
      </c>
      <c r="J3911" s="52">
        <v>13.502800000000001</v>
      </c>
    </row>
    <row r="3912" spans="1:10" x14ac:dyDescent="0.15">
      <c r="A3912" s="1">
        <v>43189</v>
      </c>
      <c r="B3912" s="24" t="s">
        <v>33</v>
      </c>
      <c r="C3912" s="27">
        <v>0.62123842592592593</v>
      </c>
      <c r="D3912" s="25" t="s">
        <v>48</v>
      </c>
      <c r="E3912" s="25" t="s">
        <v>47</v>
      </c>
      <c r="F3912" s="52">
        <v>1</v>
      </c>
      <c r="G3912" s="52">
        <v>13925</v>
      </c>
      <c r="H3912" s="53">
        <f t="shared" si="122"/>
        <v>13925</v>
      </c>
      <c r="I3912" s="1">
        <f t="shared" si="123"/>
        <v>43189</v>
      </c>
      <c r="J3912" s="52">
        <v>3.0055700000000001</v>
      </c>
    </row>
    <row r="3913" spans="1:10" x14ac:dyDescent="0.15">
      <c r="A3913" s="1">
        <v>43189</v>
      </c>
      <c r="B3913" s="24" t="s">
        <v>33</v>
      </c>
      <c r="C3913" s="27">
        <v>0.62123842592592593</v>
      </c>
      <c r="D3913" s="25" t="s">
        <v>48</v>
      </c>
      <c r="E3913" s="25" t="s">
        <v>47</v>
      </c>
      <c r="F3913" s="52">
        <v>3</v>
      </c>
      <c r="G3913" s="52">
        <v>13925</v>
      </c>
      <c r="H3913" s="53">
        <f t="shared" si="122"/>
        <v>41775</v>
      </c>
      <c r="I3913" s="1">
        <f t="shared" si="123"/>
        <v>43189</v>
      </c>
      <c r="J3913" s="52">
        <v>9.0167099999999998</v>
      </c>
    </row>
    <row r="3914" spans="1:10" x14ac:dyDescent="0.15">
      <c r="A3914" s="1">
        <v>43189</v>
      </c>
      <c r="B3914" s="24" t="s">
        <v>25</v>
      </c>
      <c r="C3914" s="27">
        <v>0.62123842592592593</v>
      </c>
      <c r="D3914" s="25" t="s">
        <v>48</v>
      </c>
      <c r="E3914" s="25" t="s">
        <v>47</v>
      </c>
      <c r="F3914" s="52">
        <v>4</v>
      </c>
      <c r="G3914" s="52">
        <v>3389</v>
      </c>
      <c r="H3914" s="53">
        <f t="shared" si="122"/>
        <v>13556</v>
      </c>
      <c r="I3914" s="1">
        <f t="shared" si="123"/>
        <v>43189</v>
      </c>
      <c r="J3914" s="52">
        <v>13.566800000000001</v>
      </c>
    </row>
    <row r="3915" spans="1:10" x14ac:dyDescent="0.15">
      <c r="A3915" s="1">
        <v>43189</v>
      </c>
      <c r="B3915" s="24" t="s">
        <v>59</v>
      </c>
      <c r="C3915" s="27">
        <v>0.62123842592592593</v>
      </c>
      <c r="D3915" s="25" t="s">
        <v>48</v>
      </c>
      <c r="E3915" s="25" t="s">
        <v>49</v>
      </c>
      <c r="F3915" s="52">
        <v>2</v>
      </c>
      <c r="G3915" s="52">
        <v>24870</v>
      </c>
      <c r="H3915" s="53">
        <f t="shared" si="122"/>
        <v>49740</v>
      </c>
      <c r="I3915" s="1">
        <f t="shared" si="123"/>
        <v>43189</v>
      </c>
      <c r="J3915" s="52">
        <v>6.0198999999999998</v>
      </c>
    </row>
    <row r="3916" spans="1:10" x14ac:dyDescent="0.15">
      <c r="A3916" s="1">
        <v>43189</v>
      </c>
      <c r="B3916" s="24" t="s">
        <v>59</v>
      </c>
      <c r="C3916" s="27">
        <v>0.62123842592592593</v>
      </c>
      <c r="D3916" s="25" t="s">
        <v>48</v>
      </c>
      <c r="E3916" s="25" t="s">
        <v>49</v>
      </c>
      <c r="F3916" s="52">
        <v>1</v>
      </c>
      <c r="G3916" s="52">
        <v>24870</v>
      </c>
      <c r="H3916" s="53">
        <f t="shared" si="122"/>
        <v>24870</v>
      </c>
      <c r="I3916" s="1">
        <f t="shared" si="123"/>
        <v>43189</v>
      </c>
      <c r="J3916" s="52">
        <v>3.0099499999999999</v>
      </c>
    </row>
    <row r="3917" spans="1:10" x14ac:dyDescent="0.15">
      <c r="A3917" s="1">
        <v>43192</v>
      </c>
      <c r="B3917" s="24" t="s">
        <v>25</v>
      </c>
      <c r="C3917" s="27">
        <v>0.37964120370370374</v>
      </c>
      <c r="D3917" s="25" t="s">
        <v>48</v>
      </c>
      <c r="E3917" s="25" t="s">
        <v>47</v>
      </c>
      <c r="F3917" s="52">
        <v>10</v>
      </c>
      <c r="G3917" s="52">
        <v>3376</v>
      </c>
      <c r="H3917" s="53">
        <f t="shared" si="122"/>
        <v>33760</v>
      </c>
      <c r="I3917" s="1">
        <f t="shared" si="123"/>
        <v>43192</v>
      </c>
      <c r="J3917" s="52">
        <v>33.786999999999999</v>
      </c>
    </row>
    <row r="3918" spans="1:10" x14ac:dyDescent="0.15">
      <c r="A3918" s="1">
        <v>43192</v>
      </c>
      <c r="B3918" s="24" t="s">
        <v>25</v>
      </c>
      <c r="C3918" s="27">
        <v>0.37973379629629633</v>
      </c>
      <c r="D3918" s="25" t="s">
        <v>48</v>
      </c>
      <c r="E3918" s="25" t="s">
        <v>47</v>
      </c>
      <c r="F3918" s="52">
        <v>10</v>
      </c>
      <c r="G3918" s="52">
        <v>3372</v>
      </c>
      <c r="H3918" s="53">
        <f t="shared" si="122"/>
        <v>33720</v>
      </c>
      <c r="I3918" s="1">
        <f t="shared" si="123"/>
        <v>43192</v>
      </c>
      <c r="J3918" s="52">
        <v>33.747</v>
      </c>
    </row>
    <row r="3919" spans="1:10" x14ac:dyDescent="0.15">
      <c r="A3919" s="1">
        <v>43192</v>
      </c>
      <c r="B3919" s="24" t="s">
        <v>33</v>
      </c>
      <c r="C3919" s="27">
        <v>0.61873842592592598</v>
      </c>
      <c r="D3919" s="25" t="s">
        <v>50</v>
      </c>
      <c r="E3919" s="25" t="s">
        <v>49</v>
      </c>
      <c r="F3919" s="52">
        <v>2</v>
      </c>
      <c r="G3919" s="52">
        <v>14125</v>
      </c>
      <c r="H3919" s="53">
        <f t="shared" si="122"/>
        <v>28250</v>
      </c>
      <c r="I3919" s="1">
        <f t="shared" si="123"/>
        <v>43192</v>
      </c>
      <c r="J3919" s="52">
        <v>6.0113000000000003</v>
      </c>
    </row>
    <row r="3920" spans="1:10" x14ac:dyDescent="0.15">
      <c r="A3920" s="1">
        <v>43192</v>
      </c>
      <c r="B3920" s="24" t="s">
        <v>33</v>
      </c>
      <c r="C3920" s="27">
        <v>0.61873842592592598</v>
      </c>
      <c r="D3920" s="25" t="s">
        <v>50</v>
      </c>
      <c r="E3920" s="25" t="s">
        <v>49</v>
      </c>
      <c r="F3920" s="52">
        <v>2</v>
      </c>
      <c r="G3920" s="52">
        <v>14125</v>
      </c>
      <c r="H3920" s="53">
        <f t="shared" si="122"/>
        <v>28250</v>
      </c>
      <c r="I3920" s="1">
        <f t="shared" si="123"/>
        <v>43192</v>
      </c>
      <c r="J3920" s="52">
        <v>6.0113000000000003</v>
      </c>
    </row>
    <row r="3921" spans="1:10" x14ac:dyDescent="0.15">
      <c r="A3921" s="1">
        <v>43192</v>
      </c>
      <c r="B3921" s="24" t="s">
        <v>33</v>
      </c>
      <c r="C3921" s="27">
        <v>0.61873842592592598</v>
      </c>
      <c r="D3921" s="25" t="s">
        <v>50</v>
      </c>
      <c r="E3921" s="25" t="s">
        <v>49</v>
      </c>
      <c r="F3921" s="52">
        <v>1</v>
      </c>
      <c r="G3921" s="52">
        <v>14125</v>
      </c>
      <c r="H3921" s="53">
        <f t="shared" si="122"/>
        <v>14125</v>
      </c>
      <c r="I3921" s="1">
        <f t="shared" si="123"/>
        <v>43192</v>
      </c>
      <c r="J3921" s="52">
        <v>3.0056500000000002</v>
      </c>
    </row>
    <row r="3922" spans="1:10" x14ac:dyDescent="0.15">
      <c r="A3922" s="1">
        <v>43192</v>
      </c>
      <c r="B3922" s="24" t="s">
        <v>33</v>
      </c>
      <c r="C3922" s="27">
        <v>0.61873842592592598</v>
      </c>
      <c r="D3922" s="25" t="s">
        <v>50</v>
      </c>
      <c r="E3922" s="25" t="s">
        <v>49</v>
      </c>
      <c r="F3922" s="52">
        <v>2</v>
      </c>
      <c r="G3922" s="52">
        <v>14125</v>
      </c>
      <c r="H3922" s="53">
        <f t="shared" si="122"/>
        <v>28250</v>
      </c>
      <c r="I3922" s="1">
        <f t="shared" si="123"/>
        <v>43192</v>
      </c>
      <c r="J3922" s="52">
        <v>6.0113000000000003</v>
      </c>
    </row>
    <row r="3923" spans="1:10" x14ac:dyDescent="0.15">
      <c r="A3923" s="1">
        <v>43192</v>
      </c>
      <c r="B3923" s="24" t="s">
        <v>25</v>
      </c>
      <c r="C3923" s="27">
        <v>0.6189351851851852</v>
      </c>
      <c r="D3923" s="25" t="s">
        <v>48</v>
      </c>
      <c r="E3923" s="25" t="s">
        <v>47</v>
      </c>
      <c r="F3923" s="52">
        <v>10</v>
      </c>
      <c r="G3923" s="52">
        <v>3345</v>
      </c>
      <c r="H3923" s="53">
        <f t="shared" si="122"/>
        <v>33450</v>
      </c>
      <c r="I3923" s="1">
        <f t="shared" si="123"/>
        <v>43192</v>
      </c>
      <c r="J3923" s="52">
        <v>33.476799999999997</v>
      </c>
    </row>
    <row r="3924" spans="1:10" x14ac:dyDescent="0.15">
      <c r="A3924" s="1">
        <v>43192</v>
      </c>
      <c r="B3924" s="24" t="s">
        <v>25</v>
      </c>
      <c r="C3924" s="27">
        <v>0.61895833333333339</v>
      </c>
      <c r="D3924" s="25" t="s">
        <v>48</v>
      </c>
      <c r="E3924" s="25" t="s">
        <v>47</v>
      </c>
      <c r="F3924" s="52">
        <v>1</v>
      </c>
      <c r="G3924" s="52">
        <v>3344</v>
      </c>
      <c r="H3924" s="53">
        <f t="shared" si="122"/>
        <v>3344</v>
      </c>
      <c r="I3924" s="1">
        <f t="shared" si="123"/>
        <v>43192</v>
      </c>
      <c r="J3924" s="52">
        <v>3.3466800000000001</v>
      </c>
    </row>
    <row r="3925" spans="1:10" x14ac:dyDescent="0.15">
      <c r="A3925" s="1">
        <v>43192</v>
      </c>
      <c r="B3925" s="24" t="s">
        <v>25</v>
      </c>
      <c r="C3925" s="27">
        <v>0.61895833333333339</v>
      </c>
      <c r="D3925" s="25" t="s">
        <v>48</v>
      </c>
      <c r="E3925" s="25" t="s">
        <v>47</v>
      </c>
      <c r="F3925" s="52">
        <v>1</v>
      </c>
      <c r="G3925" s="52">
        <v>3344</v>
      </c>
      <c r="H3925" s="53">
        <f t="shared" si="122"/>
        <v>3344</v>
      </c>
      <c r="I3925" s="1">
        <f t="shared" si="123"/>
        <v>43192</v>
      </c>
      <c r="J3925" s="52">
        <v>3.3466800000000001</v>
      </c>
    </row>
    <row r="3926" spans="1:10" x14ac:dyDescent="0.15">
      <c r="A3926" s="1">
        <v>43192</v>
      </c>
      <c r="B3926" s="24" t="s">
        <v>25</v>
      </c>
      <c r="C3926" s="27">
        <v>0.61895833333333339</v>
      </c>
      <c r="D3926" s="25" t="s">
        <v>48</v>
      </c>
      <c r="E3926" s="25" t="s">
        <v>47</v>
      </c>
      <c r="F3926" s="52">
        <v>4</v>
      </c>
      <c r="G3926" s="52">
        <v>3344</v>
      </c>
      <c r="H3926" s="53">
        <f t="shared" si="122"/>
        <v>13376</v>
      </c>
      <c r="I3926" s="1">
        <f t="shared" si="123"/>
        <v>43192</v>
      </c>
      <c r="J3926" s="52">
        <v>13.386699999999999</v>
      </c>
    </row>
    <row r="3927" spans="1:10" x14ac:dyDescent="0.15">
      <c r="A3927" s="1">
        <v>43192</v>
      </c>
      <c r="B3927" s="24" t="s">
        <v>25</v>
      </c>
      <c r="C3927" s="27">
        <v>0.61895833333333339</v>
      </c>
      <c r="D3927" s="25" t="s">
        <v>48</v>
      </c>
      <c r="E3927" s="25" t="s">
        <v>47</v>
      </c>
      <c r="F3927" s="52">
        <v>2</v>
      </c>
      <c r="G3927" s="52">
        <v>3344</v>
      </c>
      <c r="H3927" s="53">
        <f t="shared" si="122"/>
        <v>6688</v>
      </c>
      <c r="I3927" s="1">
        <f t="shared" si="123"/>
        <v>43192</v>
      </c>
      <c r="J3927" s="52">
        <v>6.6933499999999997</v>
      </c>
    </row>
    <row r="3928" spans="1:10" x14ac:dyDescent="0.15">
      <c r="A3928" s="1">
        <v>43192</v>
      </c>
      <c r="B3928" s="24" t="s">
        <v>25</v>
      </c>
      <c r="C3928" s="27">
        <v>0.61895833333333339</v>
      </c>
      <c r="D3928" s="25" t="s">
        <v>48</v>
      </c>
      <c r="E3928" s="25" t="s">
        <v>47</v>
      </c>
      <c r="F3928" s="52">
        <v>2</v>
      </c>
      <c r="G3928" s="52">
        <v>3344</v>
      </c>
      <c r="H3928" s="53">
        <f t="shared" si="122"/>
        <v>6688</v>
      </c>
      <c r="I3928" s="1">
        <f t="shared" si="123"/>
        <v>43192</v>
      </c>
      <c r="J3928" s="52">
        <v>6.6933499999999997</v>
      </c>
    </row>
    <row r="3929" spans="1:10" x14ac:dyDescent="0.15">
      <c r="A3929" s="1">
        <v>43192</v>
      </c>
      <c r="B3929" s="24" t="s">
        <v>25</v>
      </c>
      <c r="C3929" s="27">
        <v>0.6189930555555555</v>
      </c>
      <c r="D3929" s="25" t="s">
        <v>48</v>
      </c>
      <c r="E3929" s="25" t="s">
        <v>47</v>
      </c>
      <c r="F3929" s="52">
        <v>10</v>
      </c>
      <c r="G3929" s="52">
        <v>3344</v>
      </c>
      <c r="H3929" s="53">
        <f t="shared" si="122"/>
        <v>33440</v>
      </c>
      <c r="I3929" s="1">
        <f t="shared" si="123"/>
        <v>43192</v>
      </c>
      <c r="J3929" s="52">
        <v>33.466799999999999</v>
      </c>
    </row>
    <row r="3930" spans="1:10" x14ac:dyDescent="0.15">
      <c r="A3930" s="1">
        <v>43192</v>
      </c>
      <c r="B3930" s="24" t="s">
        <v>25</v>
      </c>
      <c r="C3930" s="27">
        <v>0.61901620370370369</v>
      </c>
      <c r="D3930" s="25" t="s">
        <v>48</v>
      </c>
      <c r="E3930" s="25" t="s">
        <v>47</v>
      </c>
      <c r="F3930" s="52">
        <v>10</v>
      </c>
      <c r="G3930" s="52">
        <v>3344</v>
      </c>
      <c r="H3930" s="53">
        <f t="shared" si="122"/>
        <v>33440</v>
      </c>
      <c r="I3930" s="1">
        <f t="shared" si="123"/>
        <v>43192</v>
      </c>
      <c r="J3930" s="52">
        <v>33.466799999999999</v>
      </c>
    </row>
    <row r="3931" spans="1:10" x14ac:dyDescent="0.15">
      <c r="A3931" s="1">
        <v>43192</v>
      </c>
      <c r="B3931" s="24" t="s">
        <v>25</v>
      </c>
      <c r="C3931" s="27">
        <v>0.61902777777777784</v>
      </c>
      <c r="D3931" s="25" t="s">
        <v>48</v>
      </c>
      <c r="E3931" s="25" t="s">
        <v>47</v>
      </c>
      <c r="F3931" s="52">
        <v>10</v>
      </c>
      <c r="G3931" s="52">
        <v>3344</v>
      </c>
      <c r="H3931" s="53">
        <f t="shared" si="122"/>
        <v>33440</v>
      </c>
      <c r="I3931" s="1">
        <f t="shared" si="123"/>
        <v>43192</v>
      </c>
      <c r="J3931" s="52">
        <v>33.466799999999999</v>
      </c>
    </row>
    <row r="3932" spans="1:10" x14ac:dyDescent="0.15">
      <c r="A3932" s="1">
        <v>43192</v>
      </c>
      <c r="B3932" s="24" t="s">
        <v>29</v>
      </c>
      <c r="C3932" s="27">
        <v>0.61917824074074079</v>
      </c>
      <c r="D3932" s="25" t="s">
        <v>48</v>
      </c>
      <c r="E3932" s="25" t="s">
        <v>47</v>
      </c>
      <c r="F3932" s="52">
        <v>1</v>
      </c>
      <c r="G3932" s="52">
        <v>3236</v>
      </c>
      <c r="H3932" s="53">
        <f t="shared" si="122"/>
        <v>3236</v>
      </c>
      <c r="I3932" s="1">
        <f t="shared" si="123"/>
        <v>43192</v>
      </c>
      <c r="J3932" s="52">
        <v>3.2385899999999999</v>
      </c>
    </row>
    <row r="3933" spans="1:10" x14ac:dyDescent="0.15">
      <c r="A3933" s="1">
        <v>43192</v>
      </c>
      <c r="B3933" s="24" t="s">
        <v>29</v>
      </c>
      <c r="C3933" s="27">
        <v>0.61917824074074079</v>
      </c>
      <c r="D3933" s="25" t="s">
        <v>48</v>
      </c>
      <c r="E3933" s="25" t="s">
        <v>47</v>
      </c>
      <c r="F3933" s="52">
        <v>1</v>
      </c>
      <c r="G3933" s="52">
        <v>3235</v>
      </c>
      <c r="H3933" s="53">
        <f t="shared" si="122"/>
        <v>3235</v>
      </c>
      <c r="I3933" s="1">
        <f t="shared" si="123"/>
        <v>43192</v>
      </c>
      <c r="J3933" s="52">
        <v>3.23759</v>
      </c>
    </row>
    <row r="3934" spans="1:10" x14ac:dyDescent="0.15">
      <c r="A3934" s="1">
        <v>43192</v>
      </c>
      <c r="B3934" s="24" t="s">
        <v>29</v>
      </c>
      <c r="C3934" s="27">
        <v>0.61917824074074079</v>
      </c>
      <c r="D3934" s="25" t="s">
        <v>48</v>
      </c>
      <c r="E3934" s="25" t="s">
        <v>47</v>
      </c>
      <c r="F3934" s="52">
        <v>1</v>
      </c>
      <c r="G3934" s="52">
        <v>3235</v>
      </c>
      <c r="H3934" s="53">
        <f t="shared" si="122"/>
        <v>3235</v>
      </c>
      <c r="I3934" s="1">
        <f t="shared" si="123"/>
        <v>43192</v>
      </c>
      <c r="J3934" s="52">
        <v>3.23759</v>
      </c>
    </row>
    <row r="3935" spans="1:10" x14ac:dyDescent="0.15">
      <c r="A3935" s="1">
        <v>43192</v>
      </c>
      <c r="B3935" s="24" t="s">
        <v>29</v>
      </c>
      <c r="C3935" s="27">
        <v>0.61917824074074079</v>
      </c>
      <c r="D3935" s="25" t="s">
        <v>48</v>
      </c>
      <c r="E3935" s="25" t="s">
        <v>47</v>
      </c>
      <c r="F3935" s="52">
        <v>2</v>
      </c>
      <c r="G3935" s="52">
        <v>3235</v>
      </c>
      <c r="H3935" s="53">
        <f t="shared" si="122"/>
        <v>6470</v>
      </c>
      <c r="I3935" s="1">
        <f t="shared" si="123"/>
        <v>43192</v>
      </c>
      <c r="J3935" s="52">
        <v>6.4751799999999999</v>
      </c>
    </row>
    <row r="3936" spans="1:10" x14ac:dyDescent="0.15">
      <c r="A3936" s="1">
        <v>43192</v>
      </c>
      <c r="B3936" s="24" t="s">
        <v>56</v>
      </c>
      <c r="C3936" s="27">
        <v>0.61949074074074073</v>
      </c>
      <c r="D3936" s="25" t="s">
        <v>50</v>
      </c>
      <c r="E3936" s="25" t="s">
        <v>49</v>
      </c>
      <c r="F3936" s="52">
        <v>1</v>
      </c>
      <c r="G3936" s="52">
        <v>50590</v>
      </c>
      <c r="H3936" s="53">
        <f t="shared" si="122"/>
        <v>50590</v>
      </c>
      <c r="I3936" s="1">
        <f t="shared" si="123"/>
        <v>43192</v>
      </c>
      <c r="J3936" s="52">
        <v>12.6677</v>
      </c>
    </row>
    <row r="3937" spans="1:10" x14ac:dyDescent="0.15">
      <c r="A3937" s="1">
        <v>43193</v>
      </c>
      <c r="B3937" s="24" t="s">
        <v>25</v>
      </c>
      <c r="C3937" s="27">
        <v>0.62229166666666669</v>
      </c>
      <c r="D3937" s="25" t="s">
        <v>48</v>
      </c>
      <c r="E3937" s="25" t="s">
        <v>47</v>
      </c>
      <c r="F3937" s="52">
        <v>1</v>
      </c>
      <c r="G3937" s="52">
        <v>3345</v>
      </c>
      <c r="H3937" s="53">
        <f t="shared" si="122"/>
        <v>3345</v>
      </c>
      <c r="I3937" s="1">
        <f t="shared" si="123"/>
        <v>43193</v>
      </c>
      <c r="J3937" s="52">
        <v>3.34768</v>
      </c>
    </row>
    <row r="3938" spans="1:10" x14ac:dyDescent="0.15">
      <c r="A3938" s="1">
        <v>43193</v>
      </c>
      <c r="B3938" s="24" t="s">
        <v>25</v>
      </c>
      <c r="C3938" s="27">
        <v>0.62229166666666669</v>
      </c>
      <c r="D3938" s="25" t="s">
        <v>48</v>
      </c>
      <c r="E3938" s="25" t="s">
        <v>47</v>
      </c>
      <c r="F3938" s="52">
        <v>5</v>
      </c>
      <c r="G3938" s="52">
        <v>3345</v>
      </c>
      <c r="H3938" s="53">
        <f t="shared" si="122"/>
        <v>16725</v>
      </c>
      <c r="I3938" s="1">
        <f t="shared" si="123"/>
        <v>43193</v>
      </c>
      <c r="J3938" s="52">
        <v>16.738399999999999</v>
      </c>
    </row>
    <row r="3939" spans="1:10" x14ac:dyDescent="0.15">
      <c r="A3939" s="1">
        <v>43193</v>
      </c>
      <c r="B3939" s="24" t="s">
        <v>25</v>
      </c>
      <c r="C3939" s="27">
        <v>0.62229166666666669</v>
      </c>
      <c r="D3939" s="25" t="s">
        <v>48</v>
      </c>
      <c r="E3939" s="25" t="s">
        <v>47</v>
      </c>
      <c r="F3939" s="52">
        <v>1</v>
      </c>
      <c r="G3939" s="52">
        <v>3345</v>
      </c>
      <c r="H3939" s="53">
        <f t="shared" si="122"/>
        <v>3345</v>
      </c>
      <c r="I3939" s="1">
        <f t="shared" si="123"/>
        <v>43193</v>
      </c>
      <c r="J3939" s="52">
        <v>3.34768</v>
      </c>
    </row>
    <row r="3940" spans="1:10" x14ac:dyDescent="0.15">
      <c r="A3940" s="1">
        <v>43193</v>
      </c>
      <c r="B3940" s="24" t="s">
        <v>25</v>
      </c>
      <c r="C3940" s="27">
        <v>0.62229166666666669</v>
      </c>
      <c r="D3940" s="25" t="s">
        <v>48</v>
      </c>
      <c r="E3940" s="25" t="s">
        <v>47</v>
      </c>
      <c r="F3940" s="52">
        <v>3</v>
      </c>
      <c r="G3940" s="52">
        <v>3345</v>
      </c>
      <c r="H3940" s="53">
        <f t="shared" si="122"/>
        <v>10035</v>
      </c>
      <c r="I3940" s="1">
        <f t="shared" si="123"/>
        <v>43193</v>
      </c>
      <c r="J3940" s="52">
        <v>10.042999999999999</v>
      </c>
    </row>
    <row r="3941" spans="1:10" x14ac:dyDescent="0.15">
      <c r="A3941" s="1">
        <v>43193</v>
      </c>
      <c r="B3941" s="24" t="s">
        <v>25</v>
      </c>
      <c r="C3941" s="27">
        <v>0.62239583333333337</v>
      </c>
      <c r="D3941" s="25" t="s">
        <v>48</v>
      </c>
      <c r="E3941" s="25" t="s">
        <v>47</v>
      </c>
      <c r="F3941" s="52">
        <v>5</v>
      </c>
      <c r="G3941" s="52">
        <v>3346</v>
      </c>
      <c r="H3941" s="53">
        <f t="shared" si="122"/>
        <v>16730</v>
      </c>
      <c r="I3941" s="1">
        <f t="shared" si="123"/>
        <v>43193</v>
      </c>
      <c r="J3941" s="52">
        <v>16.743400000000001</v>
      </c>
    </row>
    <row r="3942" spans="1:10" x14ac:dyDescent="0.15">
      <c r="A3942" s="1">
        <v>43193</v>
      </c>
      <c r="B3942" s="24" t="s">
        <v>59</v>
      </c>
      <c r="C3942" s="27">
        <v>0.62249999999999994</v>
      </c>
      <c r="D3942" s="25" t="s">
        <v>50</v>
      </c>
      <c r="E3942" s="25" t="s">
        <v>49</v>
      </c>
      <c r="F3942" s="52">
        <v>1</v>
      </c>
      <c r="G3942" s="52">
        <v>24690</v>
      </c>
      <c r="H3942" s="53">
        <f t="shared" si="122"/>
        <v>24690</v>
      </c>
      <c r="I3942" s="1">
        <f t="shared" si="123"/>
        <v>43193</v>
      </c>
      <c r="J3942" s="52">
        <v>3.0098799999999999</v>
      </c>
    </row>
    <row r="3943" spans="1:10" x14ac:dyDescent="0.15">
      <c r="A3943" s="1">
        <v>43193</v>
      </c>
      <c r="B3943" s="24" t="s">
        <v>59</v>
      </c>
      <c r="C3943" s="27">
        <v>0.62249999999999994</v>
      </c>
      <c r="D3943" s="25" t="s">
        <v>50</v>
      </c>
      <c r="E3943" s="25" t="s">
        <v>49</v>
      </c>
      <c r="F3943" s="52">
        <v>1</v>
      </c>
      <c r="G3943" s="52">
        <v>24690</v>
      </c>
      <c r="H3943" s="53">
        <f t="shared" si="122"/>
        <v>24690</v>
      </c>
      <c r="I3943" s="1">
        <f t="shared" si="123"/>
        <v>43193</v>
      </c>
      <c r="J3943" s="52">
        <v>3.0098799999999999</v>
      </c>
    </row>
    <row r="3944" spans="1:10" x14ac:dyDescent="0.15">
      <c r="A3944" s="1">
        <v>43193</v>
      </c>
      <c r="B3944" s="24" t="s">
        <v>59</v>
      </c>
      <c r="C3944" s="27">
        <v>0.62269675925925927</v>
      </c>
      <c r="D3944" s="25" t="s">
        <v>48</v>
      </c>
      <c r="E3944" s="25" t="s">
        <v>47</v>
      </c>
      <c r="F3944" s="52">
        <v>2</v>
      </c>
      <c r="G3944" s="52">
        <v>24680</v>
      </c>
      <c r="H3944" s="53">
        <f t="shared" si="122"/>
        <v>49360</v>
      </c>
      <c r="I3944" s="1">
        <f t="shared" si="123"/>
        <v>43193</v>
      </c>
      <c r="J3944" s="52">
        <v>6.0197399999999996</v>
      </c>
    </row>
    <row r="3945" spans="1:10" x14ac:dyDescent="0.15">
      <c r="A3945" s="1">
        <v>43193</v>
      </c>
      <c r="B3945" s="24" t="s">
        <v>59</v>
      </c>
      <c r="C3945" s="27">
        <v>0.62298611111111113</v>
      </c>
      <c r="D3945" s="25" t="s">
        <v>48</v>
      </c>
      <c r="E3945" s="25" t="s">
        <v>49</v>
      </c>
      <c r="F3945" s="52">
        <v>1</v>
      </c>
      <c r="G3945" s="52">
        <v>24680</v>
      </c>
      <c r="H3945" s="53">
        <f t="shared" si="122"/>
        <v>24680</v>
      </c>
      <c r="I3945" s="1">
        <f t="shared" si="123"/>
        <v>43193</v>
      </c>
      <c r="J3945" s="52">
        <v>3.0098699999999998</v>
      </c>
    </row>
    <row r="3946" spans="1:10" x14ac:dyDescent="0.15">
      <c r="A3946" s="1">
        <v>43193</v>
      </c>
      <c r="B3946" s="24" t="s">
        <v>59</v>
      </c>
      <c r="C3946" s="27">
        <v>0.62298611111111113</v>
      </c>
      <c r="D3946" s="25" t="s">
        <v>48</v>
      </c>
      <c r="E3946" s="25" t="s">
        <v>49</v>
      </c>
      <c r="F3946" s="52">
        <v>1</v>
      </c>
      <c r="G3946" s="52">
        <v>24680</v>
      </c>
      <c r="H3946" s="53">
        <f t="shared" si="122"/>
        <v>24680</v>
      </c>
      <c r="I3946" s="1">
        <f t="shared" si="123"/>
        <v>43193</v>
      </c>
      <c r="J3946" s="52">
        <v>3.0098699999999998</v>
      </c>
    </row>
    <row r="3947" spans="1:10" x14ac:dyDescent="0.15">
      <c r="A3947" s="1">
        <v>43193</v>
      </c>
      <c r="B3947" s="24" t="s">
        <v>33</v>
      </c>
      <c r="C3947" s="27">
        <v>0.62324074074074076</v>
      </c>
      <c r="D3947" s="25" t="s">
        <v>50</v>
      </c>
      <c r="E3947" s="25" t="s">
        <v>49</v>
      </c>
      <c r="F3947" s="52">
        <v>1</v>
      </c>
      <c r="G3947" s="52">
        <v>14210</v>
      </c>
      <c r="H3947" s="53">
        <f t="shared" si="122"/>
        <v>14210</v>
      </c>
      <c r="I3947" s="1">
        <f t="shared" si="123"/>
        <v>43193</v>
      </c>
      <c r="J3947" s="52">
        <v>3.0056799999999999</v>
      </c>
    </row>
    <row r="3948" spans="1:10" x14ac:dyDescent="0.15">
      <c r="A3948" s="1">
        <v>43193</v>
      </c>
      <c r="B3948" s="24" t="s">
        <v>33</v>
      </c>
      <c r="C3948" s="27">
        <v>0.62324074074074076</v>
      </c>
      <c r="D3948" s="25" t="s">
        <v>50</v>
      </c>
      <c r="E3948" s="25" t="s">
        <v>49</v>
      </c>
      <c r="F3948" s="52">
        <v>1</v>
      </c>
      <c r="G3948" s="52">
        <v>14210</v>
      </c>
      <c r="H3948" s="53">
        <f t="shared" si="122"/>
        <v>14210</v>
      </c>
      <c r="I3948" s="1">
        <f t="shared" si="123"/>
        <v>43193</v>
      </c>
      <c r="J3948" s="52">
        <v>3.0056799999999999</v>
      </c>
    </row>
    <row r="3949" spans="1:10" x14ac:dyDescent="0.15">
      <c r="A3949" s="1">
        <v>43193</v>
      </c>
      <c r="B3949" s="24" t="s">
        <v>56</v>
      </c>
      <c r="C3949" s="27">
        <v>0.62337962962962956</v>
      </c>
      <c r="D3949" s="25" t="s">
        <v>50</v>
      </c>
      <c r="E3949" s="25" t="s">
        <v>49</v>
      </c>
      <c r="F3949" s="52">
        <v>1</v>
      </c>
      <c r="G3949" s="52">
        <v>50500</v>
      </c>
      <c r="H3949" s="53">
        <f t="shared" si="122"/>
        <v>50500</v>
      </c>
      <c r="I3949" s="1">
        <f t="shared" si="123"/>
        <v>43193</v>
      </c>
      <c r="J3949" s="52">
        <v>12.645200000000001</v>
      </c>
    </row>
    <row r="3950" spans="1:10" x14ac:dyDescent="0.15">
      <c r="A3950" s="1">
        <v>43193</v>
      </c>
      <c r="B3950" s="24" t="s">
        <v>56</v>
      </c>
      <c r="C3950" s="27">
        <v>0.62356481481481485</v>
      </c>
      <c r="D3950" s="25" t="s">
        <v>48</v>
      </c>
      <c r="E3950" s="25" t="s">
        <v>47</v>
      </c>
      <c r="F3950" s="52">
        <v>1</v>
      </c>
      <c r="G3950" s="52">
        <v>50500</v>
      </c>
      <c r="H3950" s="53">
        <f t="shared" si="122"/>
        <v>50500</v>
      </c>
      <c r="I3950" s="1">
        <f t="shared" si="123"/>
        <v>43193</v>
      </c>
      <c r="J3950" s="52">
        <v>12.645200000000001</v>
      </c>
    </row>
    <row r="3951" spans="1:10" x14ac:dyDescent="0.15">
      <c r="A3951" s="1">
        <v>43193</v>
      </c>
      <c r="B3951" s="24" t="s">
        <v>56</v>
      </c>
      <c r="C3951" s="27">
        <v>0.62356481481481485</v>
      </c>
      <c r="D3951" s="25" t="s">
        <v>48</v>
      </c>
      <c r="E3951" s="25" t="s">
        <v>47</v>
      </c>
      <c r="F3951" s="52">
        <v>1</v>
      </c>
      <c r="G3951" s="52">
        <v>50500</v>
      </c>
      <c r="H3951" s="53">
        <f t="shared" si="122"/>
        <v>50500</v>
      </c>
      <c r="I3951" s="1">
        <f t="shared" si="123"/>
        <v>43193</v>
      </c>
      <c r="J3951" s="52">
        <v>12.645200000000001</v>
      </c>
    </row>
    <row r="3952" spans="1:10" x14ac:dyDescent="0.15">
      <c r="A3952" s="1">
        <v>43193</v>
      </c>
      <c r="B3952" s="24" t="s">
        <v>61</v>
      </c>
      <c r="C3952" s="27">
        <v>0.6237152777777778</v>
      </c>
      <c r="D3952" s="25" t="s">
        <v>48</v>
      </c>
      <c r="E3952" s="25" t="s">
        <v>47</v>
      </c>
      <c r="F3952" s="52">
        <v>1</v>
      </c>
      <c r="G3952" s="52">
        <v>3650</v>
      </c>
      <c r="H3952" s="53">
        <f t="shared" si="122"/>
        <v>3650</v>
      </c>
      <c r="I3952" s="1">
        <f t="shared" si="123"/>
        <v>43193</v>
      </c>
      <c r="J3952" s="52">
        <v>2.7418800000000001</v>
      </c>
    </row>
    <row r="3953" spans="1:10" x14ac:dyDescent="0.15">
      <c r="A3953" s="1">
        <v>43193</v>
      </c>
      <c r="B3953" s="24" t="s">
        <v>24</v>
      </c>
      <c r="C3953" s="27">
        <v>0.6239351851851852</v>
      </c>
      <c r="D3953" s="25" t="s">
        <v>50</v>
      </c>
      <c r="E3953" s="25" t="s">
        <v>47</v>
      </c>
      <c r="F3953" s="52">
        <v>1</v>
      </c>
      <c r="G3953" s="52">
        <v>1766</v>
      </c>
      <c r="H3953" s="53">
        <f t="shared" si="122"/>
        <v>1766</v>
      </c>
      <c r="I3953" s="1">
        <f t="shared" si="123"/>
        <v>43193</v>
      </c>
      <c r="J3953" s="52">
        <v>0.20141300000000001</v>
      </c>
    </row>
    <row r="3954" spans="1:10" x14ac:dyDescent="0.15">
      <c r="A3954" s="1">
        <v>43194</v>
      </c>
      <c r="B3954" s="24" t="s">
        <v>25</v>
      </c>
      <c r="C3954" s="27">
        <v>0.62163194444444447</v>
      </c>
      <c r="D3954" s="25" t="s">
        <v>48</v>
      </c>
      <c r="E3954" s="25" t="s">
        <v>47</v>
      </c>
      <c r="F3954" s="52">
        <v>2</v>
      </c>
      <c r="G3954" s="52">
        <v>3317</v>
      </c>
      <c r="H3954" s="53">
        <f t="shared" si="122"/>
        <v>6634</v>
      </c>
      <c r="I3954" s="1">
        <f t="shared" si="123"/>
        <v>43194</v>
      </c>
      <c r="J3954" s="52">
        <v>6.63931</v>
      </c>
    </row>
    <row r="3955" spans="1:10" x14ac:dyDescent="0.15">
      <c r="A3955" s="1">
        <v>43194</v>
      </c>
      <c r="B3955" s="24" t="s">
        <v>25</v>
      </c>
      <c r="C3955" s="27">
        <v>0.62163194444444447</v>
      </c>
      <c r="D3955" s="25" t="s">
        <v>48</v>
      </c>
      <c r="E3955" s="25" t="s">
        <v>47</v>
      </c>
      <c r="F3955" s="52">
        <v>8</v>
      </c>
      <c r="G3955" s="52">
        <v>3317</v>
      </c>
      <c r="H3955" s="53">
        <f t="shared" si="122"/>
        <v>26536</v>
      </c>
      <c r="I3955" s="1">
        <f t="shared" si="123"/>
        <v>43194</v>
      </c>
      <c r="J3955" s="52">
        <v>26.557200000000002</v>
      </c>
    </row>
    <row r="3956" spans="1:10" x14ac:dyDescent="0.15">
      <c r="A3956" s="1">
        <v>43194</v>
      </c>
      <c r="B3956" s="24" t="s">
        <v>25</v>
      </c>
      <c r="C3956" s="27">
        <v>0.62261574074074078</v>
      </c>
      <c r="D3956" s="25" t="s">
        <v>48</v>
      </c>
      <c r="E3956" s="25" t="s">
        <v>47</v>
      </c>
      <c r="F3956" s="52">
        <v>10</v>
      </c>
      <c r="G3956" s="52">
        <v>3315</v>
      </c>
      <c r="H3956" s="53">
        <f t="shared" si="122"/>
        <v>33150</v>
      </c>
      <c r="I3956" s="1">
        <f t="shared" si="123"/>
        <v>43194</v>
      </c>
      <c r="J3956" s="52">
        <v>33.176499999999997</v>
      </c>
    </row>
    <row r="3957" spans="1:10" x14ac:dyDescent="0.15">
      <c r="A3957" s="1">
        <v>43194</v>
      </c>
      <c r="B3957" s="24" t="s">
        <v>25</v>
      </c>
      <c r="C3957" s="27">
        <v>0.62274305555555554</v>
      </c>
      <c r="D3957" s="25" t="s">
        <v>48</v>
      </c>
      <c r="E3957" s="25" t="s">
        <v>47</v>
      </c>
      <c r="F3957" s="52">
        <v>6</v>
      </c>
      <c r="G3957" s="52">
        <v>3316</v>
      </c>
      <c r="H3957" s="53">
        <f t="shared" si="122"/>
        <v>19896</v>
      </c>
      <c r="I3957" s="1">
        <f t="shared" si="123"/>
        <v>43194</v>
      </c>
      <c r="J3957" s="52">
        <v>19.911899999999999</v>
      </c>
    </row>
    <row r="3958" spans="1:10" x14ac:dyDescent="0.15">
      <c r="A3958" s="1">
        <v>43194</v>
      </c>
      <c r="B3958" s="24" t="s">
        <v>33</v>
      </c>
      <c r="C3958" s="27">
        <v>0.62340277777777775</v>
      </c>
      <c r="D3958" s="25" t="s">
        <v>48</v>
      </c>
      <c r="E3958" s="25" t="s">
        <v>47</v>
      </c>
      <c r="F3958" s="52">
        <v>3</v>
      </c>
      <c r="G3958" s="52">
        <v>14125</v>
      </c>
      <c r="H3958" s="53">
        <f t="shared" si="122"/>
        <v>42375</v>
      </c>
      <c r="I3958" s="1">
        <f t="shared" si="123"/>
        <v>43194</v>
      </c>
      <c r="J3958" s="52">
        <v>9.0169499999999996</v>
      </c>
    </row>
    <row r="3959" spans="1:10" x14ac:dyDescent="0.15">
      <c r="A3959" s="1">
        <v>43194</v>
      </c>
      <c r="B3959" s="24" t="s">
        <v>33</v>
      </c>
      <c r="C3959" s="27">
        <v>0.62340277777777775</v>
      </c>
      <c r="D3959" s="25" t="s">
        <v>48</v>
      </c>
      <c r="E3959" s="25" t="s">
        <v>47</v>
      </c>
      <c r="F3959" s="52">
        <v>1</v>
      </c>
      <c r="G3959" s="52">
        <v>14125</v>
      </c>
      <c r="H3959" s="53">
        <f t="shared" si="122"/>
        <v>14125</v>
      </c>
      <c r="I3959" s="1">
        <f t="shared" si="123"/>
        <v>43194</v>
      </c>
      <c r="J3959" s="52">
        <v>3.0056500000000002</v>
      </c>
    </row>
    <row r="3960" spans="1:10" x14ac:dyDescent="0.15">
      <c r="A3960" s="1">
        <v>43194</v>
      </c>
      <c r="B3960" s="24" t="s">
        <v>33</v>
      </c>
      <c r="C3960" s="27">
        <v>0.62340277777777775</v>
      </c>
      <c r="D3960" s="25" t="s">
        <v>48</v>
      </c>
      <c r="E3960" s="25" t="s">
        <v>47</v>
      </c>
      <c r="F3960" s="52">
        <v>1</v>
      </c>
      <c r="G3960" s="52">
        <v>14125</v>
      </c>
      <c r="H3960" s="53">
        <f t="shared" si="122"/>
        <v>14125</v>
      </c>
      <c r="I3960" s="1">
        <f t="shared" si="123"/>
        <v>43194</v>
      </c>
      <c r="J3960" s="52">
        <v>3.0056500000000002</v>
      </c>
    </row>
    <row r="3961" spans="1:10" x14ac:dyDescent="0.15">
      <c r="A3961" s="1">
        <v>43194</v>
      </c>
      <c r="B3961" s="24" t="s">
        <v>33</v>
      </c>
      <c r="C3961" s="27">
        <v>0.62340277777777775</v>
      </c>
      <c r="D3961" s="25" t="s">
        <v>48</v>
      </c>
      <c r="E3961" s="25" t="s">
        <v>47</v>
      </c>
      <c r="F3961" s="52">
        <v>1</v>
      </c>
      <c r="G3961" s="52">
        <v>14125</v>
      </c>
      <c r="H3961" s="53">
        <f t="shared" si="122"/>
        <v>14125</v>
      </c>
      <c r="I3961" s="1">
        <f t="shared" si="123"/>
        <v>43194</v>
      </c>
      <c r="J3961" s="52">
        <v>3.0056500000000002</v>
      </c>
    </row>
    <row r="3962" spans="1:10" x14ac:dyDescent="0.15">
      <c r="A3962" s="1">
        <v>43194</v>
      </c>
      <c r="B3962" s="24" t="s">
        <v>33</v>
      </c>
      <c r="C3962" s="27">
        <v>0.62340277777777775</v>
      </c>
      <c r="D3962" s="25" t="s">
        <v>48</v>
      </c>
      <c r="E3962" s="25" t="s">
        <v>47</v>
      </c>
      <c r="F3962" s="52">
        <v>1</v>
      </c>
      <c r="G3962" s="52">
        <v>14125</v>
      </c>
      <c r="H3962" s="53">
        <f t="shared" si="122"/>
        <v>14125</v>
      </c>
      <c r="I3962" s="1">
        <f t="shared" si="123"/>
        <v>43194</v>
      </c>
      <c r="J3962" s="52">
        <v>3.0056500000000002</v>
      </c>
    </row>
    <row r="3963" spans="1:10" x14ac:dyDescent="0.15">
      <c r="A3963" s="1">
        <v>43194</v>
      </c>
      <c r="B3963" s="24" t="s">
        <v>33</v>
      </c>
      <c r="C3963" s="27">
        <v>0.62340277777777775</v>
      </c>
      <c r="D3963" s="25" t="s">
        <v>48</v>
      </c>
      <c r="E3963" s="25" t="s">
        <v>47</v>
      </c>
      <c r="F3963" s="52">
        <v>1</v>
      </c>
      <c r="G3963" s="52">
        <v>14125</v>
      </c>
      <c r="H3963" s="53">
        <f t="shared" si="122"/>
        <v>14125</v>
      </c>
      <c r="I3963" s="1">
        <f t="shared" si="123"/>
        <v>43194</v>
      </c>
      <c r="J3963" s="52">
        <v>3.0056500000000002</v>
      </c>
    </row>
    <row r="3964" spans="1:10" x14ac:dyDescent="0.15">
      <c r="A3964" s="1">
        <v>43194</v>
      </c>
      <c r="B3964" s="24" t="s">
        <v>33</v>
      </c>
      <c r="C3964" s="27">
        <v>0.62340277777777775</v>
      </c>
      <c r="D3964" s="25" t="s">
        <v>48</v>
      </c>
      <c r="E3964" s="25" t="s">
        <v>47</v>
      </c>
      <c r="F3964" s="52">
        <v>1</v>
      </c>
      <c r="G3964" s="52">
        <v>14120</v>
      </c>
      <c r="H3964" s="53">
        <f t="shared" si="122"/>
        <v>14120</v>
      </c>
      <c r="I3964" s="1">
        <f t="shared" si="123"/>
        <v>43194</v>
      </c>
      <c r="J3964" s="52">
        <v>3.0056500000000002</v>
      </c>
    </row>
    <row r="3965" spans="1:10" x14ac:dyDescent="0.15">
      <c r="A3965" s="1">
        <v>43199</v>
      </c>
      <c r="B3965" s="24" t="s">
        <v>25</v>
      </c>
      <c r="C3965" s="27">
        <v>0.60065972222222219</v>
      </c>
      <c r="D3965" s="25" t="s">
        <v>50</v>
      </c>
      <c r="E3965" s="25" t="s">
        <v>49</v>
      </c>
      <c r="F3965" s="52">
        <v>11</v>
      </c>
      <c r="G3965" s="52">
        <v>3387</v>
      </c>
      <c r="H3965" s="53">
        <f t="shared" si="122"/>
        <v>37257</v>
      </c>
      <c r="I3965" s="1">
        <f t="shared" si="123"/>
        <v>43199</v>
      </c>
      <c r="J3965" s="52">
        <v>37.286799999999999</v>
      </c>
    </row>
    <row r="3966" spans="1:10" x14ac:dyDescent="0.15">
      <c r="A3966" s="1">
        <v>43199</v>
      </c>
      <c r="B3966" s="24" t="s">
        <v>25</v>
      </c>
      <c r="C3966" s="27">
        <v>0.60065972222222219</v>
      </c>
      <c r="D3966" s="25" t="s">
        <v>50</v>
      </c>
      <c r="E3966" s="25" t="s">
        <v>49</v>
      </c>
      <c r="F3966" s="52">
        <v>9</v>
      </c>
      <c r="G3966" s="52">
        <v>3387</v>
      </c>
      <c r="H3966" s="53">
        <f t="shared" si="122"/>
        <v>30483</v>
      </c>
      <c r="I3966" s="1">
        <f t="shared" si="123"/>
        <v>43199</v>
      </c>
      <c r="J3966" s="52">
        <v>30.507400000000001</v>
      </c>
    </row>
    <row r="3967" spans="1:10" x14ac:dyDescent="0.15">
      <c r="A3967" s="1">
        <v>43199</v>
      </c>
      <c r="B3967" s="24" t="s">
        <v>33</v>
      </c>
      <c r="C3967" s="27">
        <v>0.60084490740740737</v>
      </c>
      <c r="D3967" s="25" t="s">
        <v>50</v>
      </c>
      <c r="E3967" s="25" t="s">
        <v>49</v>
      </c>
      <c r="F3967" s="52">
        <v>4</v>
      </c>
      <c r="G3967" s="52">
        <v>14255</v>
      </c>
      <c r="H3967" s="53">
        <f t="shared" si="122"/>
        <v>57020</v>
      </c>
      <c r="I3967" s="1">
        <f t="shared" si="123"/>
        <v>43199</v>
      </c>
      <c r="J3967" s="52">
        <v>12.0228</v>
      </c>
    </row>
    <row r="3968" spans="1:10" x14ac:dyDescent="0.15">
      <c r="A3968" s="1">
        <v>43199</v>
      </c>
      <c r="B3968" s="24" t="s">
        <v>33</v>
      </c>
      <c r="C3968" s="27">
        <v>0.60084490740740737</v>
      </c>
      <c r="D3968" s="25" t="s">
        <v>50</v>
      </c>
      <c r="E3968" s="25" t="s">
        <v>49</v>
      </c>
      <c r="F3968" s="52">
        <v>3</v>
      </c>
      <c r="G3968" s="52">
        <v>14255</v>
      </c>
      <c r="H3968" s="53">
        <f t="shared" si="122"/>
        <v>42765</v>
      </c>
      <c r="I3968" s="1">
        <f t="shared" si="123"/>
        <v>43199</v>
      </c>
      <c r="J3968" s="52">
        <v>9.0171100000000006</v>
      </c>
    </row>
    <row r="3969" spans="1:10" x14ac:dyDescent="0.15">
      <c r="A3969" s="1">
        <v>43199</v>
      </c>
      <c r="B3969" s="24" t="s">
        <v>25</v>
      </c>
      <c r="C3969" s="27">
        <v>0.60787037037037039</v>
      </c>
      <c r="D3969" s="25" t="s">
        <v>50</v>
      </c>
      <c r="E3969" s="25" t="s">
        <v>49</v>
      </c>
      <c r="F3969" s="52">
        <v>8</v>
      </c>
      <c r="G3969" s="52">
        <v>3400</v>
      </c>
      <c r="H3969" s="53">
        <f t="shared" si="122"/>
        <v>27200</v>
      </c>
      <c r="I3969" s="1">
        <f t="shared" si="123"/>
        <v>43199</v>
      </c>
      <c r="J3969" s="52">
        <v>27.221800000000002</v>
      </c>
    </row>
    <row r="3970" spans="1:10" x14ac:dyDescent="0.15">
      <c r="A3970" s="1">
        <v>43199</v>
      </c>
      <c r="B3970" s="24" t="s">
        <v>25</v>
      </c>
      <c r="C3970" s="27">
        <v>0.60787037037037039</v>
      </c>
      <c r="D3970" s="25" t="s">
        <v>50</v>
      </c>
      <c r="E3970" s="25" t="s">
        <v>49</v>
      </c>
      <c r="F3970" s="52">
        <v>1</v>
      </c>
      <c r="G3970" s="52">
        <v>3400</v>
      </c>
      <c r="H3970" s="53">
        <f t="shared" ref="H3970:H4033" si="124">G3970*F3970</f>
        <v>3400</v>
      </c>
      <c r="I3970" s="1">
        <f t="shared" ref="I3970:I4033" si="125">IF(C3970&gt;0.7046875,WORKDAY(A3970,-1),A3970)</f>
        <v>43199</v>
      </c>
      <c r="J3970" s="52">
        <v>3.40272</v>
      </c>
    </row>
    <row r="3971" spans="1:10" x14ac:dyDescent="0.15">
      <c r="A3971" s="1">
        <v>43199</v>
      </c>
      <c r="B3971" s="24" t="s">
        <v>25</v>
      </c>
      <c r="C3971" s="27">
        <v>0.60787037037037039</v>
      </c>
      <c r="D3971" s="25" t="s">
        <v>50</v>
      </c>
      <c r="E3971" s="25" t="s">
        <v>49</v>
      </c>
      <c r="F3971" s="52">
        <v>1</v>
      </c>
      <c r="G3971" s="52">
        <v>3400</v>
      </c>
      <c r="H3971" s="53">
        <f t="shared" si="124"/>
        <v>3400</v>
      </c>
      <c r="I3971" s="1">
        <f t="shared" si="125"/>
        <v>43199</v>
      </c>
      <c r="J3971" s="52">
        <v>3.40272</v>
      </c>
    </row>
    <row r="3972" spans="1:10" x14ac:dyDescent="0.15">
      <c r="A3972" s="1">
        <v>43199</v>
      </c>
      <c r="B3972" s="24" t="s">
        <v>56</v>
      </c>
      <c r="C3972" s="27">
        <v>0.62429398148148152</v>
      </c>
      <c r="D3972" s="25" t="s">
        <v>50</v>
      </c>
      <c r="E3972" s="25" t="s">
        <v>49</v>
      </c>
      <c r="F3972" s="52">
        <v>1</v>
      </c>
      <c r="G3972" s="52">
        <v>50780</v>
      </c>
      <c r="H3972" s="53">
        <f t="shared" si="124"/>
        <v>50780</v>
      </c>
      <c r="I3972" s="1">
        <f t="shared" si="125"/>
        <v>43199</v>
      </c>
      <c r="J3972" s="52">
        <v>12.715299999999999</v>
      </c>
    </row>
    <row r="3973" spans="1:10" x14ac:dyDescent="0.15">
      <c r="A3973" s="1">
        <v>43199</v>
      </c>
      <c r="B3973" s="24" t="s">
        <v>25</v>
      </c>
      <c r="C3973" s="27">
        <v>0.6244791666666667</v>
      </c>
      <c r="D3973" s="25" t="s">
        <v>48</v>
      </c>
      <c r="E3973" s="25" t="s">
        <v>47</v>
      </c>
      <c r="F3973" s="52">
        <v>3</v>
      </c>
      <c r="G3973" s="52">
        <v>3412</v>
      </c>
      <c r="H3973" s="53">
        <f t="shared" si="124"/>
        <v>10236</v>
      </c>
      <c r="I3973" s="1">
        <f t="shared" si="125"/>
        <v>43199</v>
      </c>
      <c r="J3973" s="52">
        <v>10.244199999999999</v>
      </c>
    </row>
    <row r="3974" spans="1:10" x14ac:dyDescent="0.15">
      <c r="A3974" s="1">
        <v>43199</v>
      </c>
      <c r="B3974" s="24" t="s">
        <v>25</v>
      </c>
      <c r="C3974" s="27">
        <v>0.6244791666666667</v>
      </c>
      <c r="D3974" s="25" t="s">
        <v>48</v>
      </c>
      <c r="E3974" s="25" t="s">
        <v>47</v>
      </c>
      <c r="F3974" s="52">
        <v>2</v>
      </c>
      <c r="G3974" s="52">
        <v>3412</v>
      </c>
      <c r="H3974" s="53">
        <f t="shared" si="124"/>
        <v>6824</v>
      </c>
      <c r="I3974" s="1">
        <f t="shared" si="125"/>
        <v>43199</v>
      </c>
      <c r="J3974" s="52">
        <v>6.8294600000000001</v>
      </c>
    </row>
    <row r="3975" spans="1:10" x14ac:dyDescent="0.15">
      <c r="A3975" s="1">
        <v>43200</v>
      </c>
      <c r="B3975" s="24" t="s">
        <v>25</v>
      </c>
      <c r="C3975" s="27">
        <v>0.62364583333333334</v>
      </c>
      <c r="D3975" s="25" t="s">
        <v>48</v>
      </c>
      <c r="E3975" s="25" t="s">
        <v>47</v>
      </c>
      <c r="F3975" s="52">
        <v>10</v>
      </c>
      <c r="G3975" s="52">
        <v>3419</v>
      </c>
      <c r="H3975" s="53">
        <f t="shared" si="124"/>
        <v>34190</v>
      </c>
      <c r="I3975" s="1">
        <f t="shared" si="125"/>
        <v>43200</v>
      </c>
      <c r="J3975" s="52">
        <v>34.217399999999998</v>
      </c>
    </row>
    <row r="3976" spans="1:10" x14ac:dyDescent="0.15">
      <c r="A3976" s="1">
        <v>43201</v>
      </c>
      <c r="B3976" s="24" t="s">
        <v>24</v>
      </c>
      <c r="C3976" s="27">
        <v>0.62219907407407404</v>
      </c>
      <c r="D3976" s="25" t="s">
        <v>50</v>
      </c>
      <c r="E3976" s="25" t="s">
        <v>47</v>
      </c>
      <c r="F3976" s="52">
        <v>1</v>
      </c>
      <c r="G3976" s="52">
        <v>1773</v>
      </c>
      <c r="H3976" s="53">
        <f t="shared" si="124"/>
        <v>1773</v>
      </c>
      <c r="I3976" s="1">
        <f t="shared" si="125"/>
        <v>43201</v>
      </c>
      <c r="J3976" s="52">
        <v>0.2</v>
      </c>
    </row>
    <row r="3977" spans="1:10" x14ac:dyDescent="0.15">
      <c r="A3977" s="1">
        <v>43201</v>
      </c>
      <c r="B3977" s="24" t="s">
        <v>25</v>
      </c>
      <c r="C3977" s="27">
        <v>0.6206828703703704</v>
      </c>
      <c r="D3977" s="25" t="s">
        <v>48</v>
      </c>
      <c r="E3977" s="25" t="s">
        <v>58</v>
      </c>
      <c r="F3977" s="52">
        <v>2</v>
      </c>
      <c r="G3977" s="52">
        <v>3393</v>
      </c>
      <c r="H3977" s="53">
        <f t="shared" si="124"/>
        <v>6786</v>
      </c>
      <c r="I3977" s="1">
        <f t="shared" si="125"/>
        <v>43201</v>
      </c>
      <c r="J3977" s="52">
        <v>6.79</v>
      </c>
    </row>
    <row r="3978" spans="1:10" x14ac:dyDescent="0.15">
      <c r="A3978" s="1">
        <v>43201</v>
      </c>
      <c r="B3978" s="24" t="s">
        <v>25</v>
      </c>
      <c r="C3978" s="27">
        <v>0.62062499999999998</v>
      </c>
      <c r="D3978" s="25" t="s">
        <v>48</v>
      </c>
      <c r="E3978" s="25" t="s">
        <v>58</v>
      </c>
      <c r="F3978" s="52">
        <v>2</v>
      </c>
      <c r="G3978" s="52">
        <v>3392</v>
      </c>
      <c r="H3978" s="53">
        <f t="shared" si="124"/>
        <v>6784</v>
      </c>
      <c r="I3978" s="1">
        <f t="shared" si="125"/>
        <v>43201</v>
      </c>
      <c r="J3978" s="52">
        <v>6.79</v>
      </c>
    </row>
    <row r="3979" spans="1:10" x14ac:dyDescent="0.15">
      <c r="A3979" s="1">
        <v>43201</v>
      </c>
      <c r="B3979" s="24" t="s">
        <v>25</v>
      </c>
      <c r="C3979" s="27">
        <v>0.61405092592592592</v>
      </c>
      <c r="D3979" s="25" t="s">
        <v>48</v>
      </c>
      <c r="E3979" s="25" t="s">
        <v>58</v>
      </c>
      <c r="F3979" s="52">
        <v>1</v>
      </c>
      <c r="G3979" s="52">
        <v>3396</v>
      </c>
      <c r="H3979" s="53">
        <f t="shared" si="124"/>
        <v>3396</v>
      </c>
      <c r="I3979" s="1">
        <f t="shared" si="125"/>
        <v>43201</v>
      </c>
      <c r="J3979" s="52">
        <v>3.4</v>
      </c>
    </row>
    <row r="3980" spans="1:10" x14ac:dyDescent="0.15">
      <c r="A3980" s="1">
        <v>43201</v>
      </c>
      <c r="B3980" s="24" t="s">
        <v>25</v>
      </c>
      <c r="C3980" s="27">
        <v>0.61405092592592592</v>
      </c>
      <c r="D3980" s="25" t="s">
        <v>48</v>
      </c>
      <c r="E3980" s="25" t="s">
        <v>58</v>
      </c>
      <c r="F3980" s="52">
        <v>1</v>
      </c>
      <c r="G3980" s="52">
        <v>3396</v>
      </c>
      <c r="H3980" s="53">
        <f t="shared" si="124"/>
        <v>3396</v>
      </c>
      <c r="I3980" s="1">
        <f t="shared" si="125"/>
        <v>43201</v>
      </c>
      <c r="J3980" s="52">
        <v>3.4</v>
      </c>
    </row>
    <row r="3981" spans="1:10" x14ac:dyDescent="0.15">
      <c r="A3981" s="1">
        <v>43201</v>
      </c>
      <c r="B3981" s="24" t="s">
        <v>25</v>
      </c>
      <c r="C3981" s="27">
        <v>0.61403935185185188</v>
      </c>
      <c r="D3981" s="25" t="s">
        <v>48</v>
      </c>
      <c r="E3981" s="25" t="s">
        <v>58</v>
      </c>
      <c r="F3981" s="52">
        <v>2</v>
      </c>
      <c r="G3981" s="52">
        <v>3396</v>
      </c>
      <c r="H3981" s="53">
        <f t="shared" si="124"/>
        <v>6792</v>
      </c>
      <c r="I3981" s="1">
        <f t="shared" si="125"/>
        <v>43201</v>
      </c>
      <c r="J3981" s="52">
        <v>6.8</v>
      </c>
    </row>
    <row r="3982" spans="1:10" x14ac:dyDescent="0.15">
      <c r="A3982" s="1">
        <v>43201</v>
      </c>
      <c r="B3982" s="24" t="s">
        <v>25</v>
      </c>
      <c r="C3982" s="27">
        <v>0.61398148148148146</v>
      </c>
      <c r="D3982" s="25" t="s">
        <v>48</v>
      </c>
      <c r="E3982" s="25" t="s">
        <v>58</v>
      </c>
      <c r="F3982" s="52">
        <v>2</v>
      </c>
      <c r="G3982" s="52">
        <v>3396</v>
      </c>
      <c r="H3982" s="53">
        <f t="shared" si="124"/>
        <v>6792</v>
      </c>
      <c r="I3982" s="1">
        <f t="shared" si="125"/>
        <v>43201</v>
      </c>
      <c r="J3982" s="52">
        <v>6.8</v>
      </c>
    </row>
    <row r="3983" spans="1:10" x14ac:dyDescent="0.15">
      <c r="A3983" s="1">
        <v>43201</v>
      </c>
      <c r="B3983" s="24" t="s">
        <v>25</v>
      </c>
      <c r="C3983" s="27">
        <v>0.6134722222222222</v>
      </c>
      <c r="D3983" s="25" t="s">
        <v>50</v>
      </c>
      <c r="E3983" s="25" t="s">
        <v>60</v>
      </c>
      <c r="F3983" s="52">
        <v>2</v>
      </c>
      <c r="G3983" s="52">
        <v>3395</v>
      </c>
      <c r="H3983" s="53">
        <f t="shared" si="124"/>
        <v>6790</v>
      </c>
      <c r="I3983" s="1">
        <f t="shared" si="125"/>
        <v>43201</v>
      </c>
      <c r="J3983" s="52">
        <v>6.8</v>
      </c>
    </row>
    <row r="3984" spans="1:10" x14ac:dyDescent="0.15">
      <c r="A3984" s="1">
        <v>43201</v>
      </c>
      <c r="B3984" s="24" t="s">
        <v>25</v>
      </c>
      <c r="C3984" s="27">
        <v>0.57959490740740738</v>
      </c>
      <c r="D3984" s="25" t="s">
        <v>48</v>
      </c>
      <c r="E3984" s="25" t="s">
        <v>58</v>
      </c>
      <c r="F3984" s="52">
        <v>6</v>
      </c>
      <c r="G3984" s="52">
        <v>3391</v>
      </c>
      <c r="H3984" s="53">
        <f t="shared" si="124"/>
        <v>20346</v>
      </c>
      <c r="I3984" s="1">
        <f t="shared" si="125"/>
        <v>43201</v>
      </c>
      <c r="J3984" s="52">
        <v>20.36</v>
      </c>
    </row>
    <row r="3985" spans="1:10" x14ac:dyDescent="0.15">
      <c r="A3985" s="1">
        <v>43201</v>
      </c>
      <c r="B3985" s="24" t="s">
        <v>25</v>
      </c>
      <c r="C3985" s="27">
        <v>0.57959490740740738</v>
      </c>
      <c r="D3985" s="25" t="s">
        <v>48</v>
      </c>
      <c r="E3985" s="25" t="s">
        <v>58</v>
      </c>
      <c r="F3985" s="52">
        <v>5</v>
      </c>
      <c r="G3985" s="52">
        <v>3391</v>
      </c>
      <c r="H3985" s="53">
        <f t="shared" si="124"/>
        <v>16955</v>
      </c>
      <c r="I3985" s="1">
        <f t="shared" si="125"/>
        <v>43201</v>
      </c>
      <c r="J3985" s="52">
        <v>16.97</v>
      </c>
    </row>
    <row r="3986" spans="1:10" x14ac:dyDescent="0.15">
      <c r="A3986" s="1">
        <v>43201</v>
      </c>
      <c r="B3986" s="24" t="s">
        <v>25</v>
      </c>
      <c r="C3986" s="27">
        <v>0.57959490740740738</v>
      </c>
      <c r="D3986" s="25" t="s">
        <v>48</v>
      </c>
      <c r="E3986" s="25" t="s">
        <v>58</v>
      </c>
      <c r="F3986" s="52">
        <v>2</v>
      </c>
      <c r="G3986" s="52">
        <v>3391</v>
      </c>
      <c r="H3986" s="53">
        <f t="shared" si="124"/>
        <v>6782</v>
      </c>
      <c r="I3986" s="1">
        <f t="shared" si="125"/>
        <v>43201</v>
      </c>
      <c r="J3986" s="52">
        <v>6.79</v>
      </c>
    </row>
    <row r="3987" spans="1:10" x14ac:dyDescent="0.15">
      <c r="A3987" s="1">
        <v>43201</v>
      </c>
      <c r="B3987" s="24" t="s">
        <v>25</v>
      </c>
      <c r="C3987" s="27">
        <v>0.57959490740740738</v>
      </c>
      <c r="D3987" s="25" t="s">
        <v>48</v>
      </c>
      <c r="E3987" s="25" t="s">
        <v>58</v>
      </c>
      <c r="F3987" s="52">
        <v>7</v>
      </c>
      <c r="G3987" s="52">
        <v>3391</v>
      </c>
      <c r="H3987" s="53">
        <f t="shared" si="124"/>
        <v>23737</v>
      </c>
      <c r="I3987" s="1">
        <f t="shared" si="125"/>
        <v>43201</v>
      </c>
      <c r="J3987" s="52">
        <v>23.76</v>
      </c>
    </row>
    <row r="3988" spans="1:10" x14ac:dyDescent="0.15">
      <c r="A3988" s="1">
        <v>43201</v>
      </c>
      <c r="B3988" s="24" t="s">
        <v>25</v>
      </c>
      <c r="C3988" s="27">
        <v>0.57771990740740742</v>
      </c>
      <c r="D3988" s="25" t="s">
        <v>50</v>
      </c>
      <c r="E3988" s="25" t="s">
        <v>60</v>
      </c>
      <c r="F3988" s="52">
        <v>5</v>
      </c>
      <c r="G3988" s="52">
        <v>3395</v>
      </c>
      <c r="H3988" s="53">
        <f t="shared" si="124"/>
        <v>16975</v>
      </c>
      <c r="I3988" s="1">
        <f t="shared" si="125"/>
        <v>43201</v>
      </c>
      <c r="J3988" s="52">
        <v>16.989999999999998</v>
      </c>
    </row>
    <row r="3989" spans="1:10" x14ac:dyDescent="0.15">
      <c r="A3989" s="1">
        <v>43201</v>
      </c>
      <c r="B3989" s="24" t="s">
        <v>25</v>
      </c>
      <c r="C3989" s="27">
        <v>0.5759953703703703</v>
      </c>
      <c r="D3989" s="25" t="s">
        <v>50</v>
      </c>
      <c r="E3989" s="25" t="s">
        <v>60</v>
      </c>
      <c r="F3989" s="52">
        <v>3</v>
      </c>
      <c r="G3989" s="52">
        <v>3396</v>
      </c>
      <c r="H3989" s="53">
        <f t="shared" si="124"/>
        <v>10188</v>
      </c>
      <c r="I3989" s="1">
        <f t="shared" si="125"/>
        <v>43201</v>
      </c>
      <c r="J3989" s="52">
        <v>10.199999999999999</v>
      </c>
    </row>
    <row r="3990" spans="1:10" x14ac:dyDescent="0.15">
      <c r="A3990" s="1">
        <v>43201</v>
      </c>
      <c r="B3990" s="24" t="s">
        <v>25</v>
      </c>
      <c r="C3990" s="27">
        <v>0.5759953703703703</v>
      </c>
      <c r="D3990" s="25" t="s">
        <v>50</v>
      </c>
      <c r="E3990" s="25" t="s">
        <v>60</v>
      </c>
      <c r="F3990" s="52">
        <v>1</v>
      </c>
      <c r="G3990" s="52">
        <v>3396</v>
      </c>
      <c r="H3990" s="53">
        <f t="shared" si="124"/>
        <v>3396</v>
      </c>
      <c r="I3990" s="1">
        <f t="shared" si="125"/>
        <v>43201</v>
      </c>
      <c r="J3990" s="52">
        <v>3.4</v>
      </c>
    </row>
    <row r="3991" spans="1:10" x14ac:dyDescent="0.15">
      <c r="A3991" s="1">
        <v>43201</v>
      </c>
      <c r="B3991" s="24" t="s">
        <v>25</v>
      </c>
      <c r="C3991" s="27">
        <v>0.5759953703703703</v>
      </c>
      <c r="D3991" s="25" t="s">
        <v>50</v>
      </c>
      <c r="E3991" s="25" t="s">
        <v>60</v>
      </c>
      <c r="F3991" s="52">
        <v>1</v>
      </c>
      <c r="G3991" s="52">
        <v>3396</v>
      </c>
      <c r="H3991" s="53">
        <f t="shared" si="124"/>
        <v>3396</v>
      </c>
      <c r="I3991" s="1">
        <f t="shared" si="125"/>
        <v>43201</v>
      </c>
      <c r="J3991" s="52">
        <v>3.4</v>
      </c>
    </row>
    <row r="3992" spans="1:10" x14ac:dyDescent="0.15">
      <c r="A3992" s="1">
        <v>43201</v>
      </c>
      <c r="B3992" s="24" t="s">
        <v>25</v>
      </c>
      <c r="C3992" s="27">
        <v>0.56401620370370364</v>
      </c>
      <c r="D3992" s="25" t="s">
        <v>50</v>
      </c>
      <c r="E3992" s="25" t="s">
        <v>60</v>
      </c>
      <c r="F3992" s="52">
        <v>1</v>
      </c>
      <c r="G3992" s="52">
        <v>3402</v>
      </c>
      <c r="H3992" s="53">
        <f t="shared" si="124"/>
        <v>3402</v>
      </c>
      <c r="I3992" s="1">
        <f t="shared" si="125"/>
        <v>43201</v>
      </c>
      <c r="J3992" s="52">
        <v>3.4</v>
      </c>
    </row>
    <row r="3993" spans="1:10" x14ac:dyDescent="0.15">
      <c r="A3993" s="1">
        <v>43201</v>
      </c>
      <c r="B3993" s="24" t="s">
        <v>25</v>
      </c>
      <c r="C3993" s="27">
        <v>0.56401620370370364</v>
      </c>
      <c r="D3993" s="25" t="s">
        <v>50</v>
      </c>
      <c r="E3993" s="25" t="s">
        <v>60</v>
      </c>
      <c r="F3993" s="52">
        <v>10</v>
      </c>
      <c r="G3993" s="52">
        <v>3402</v>
      </c>
      <c r="H3993" s="53">
        <f t="shared" si="124"/>
        <v>34020</v>
      </c>
      <c r="I3993" s="1">
        <f t="shared" si="125"/>
        <v>43201</v>
      </c>
      <c r="J3993" s="52">
        <v>34.049999999999997</v>
      </c>
    </row>
    <row r="3994" spans="1:10" x14ac:dyDescent="0.15">
      <c r="A3994" s="1">
        <v>43201</v>
      </c>
      <c r="B3994" s="24" t="s">
        <v>25</v>
      </c>
      <c r="C3994" s="27">
        <v>0.56401620370370364</v>
      </c>
      <c r="D3994" s="25" t="s">
        <v>50</v>
      </c>
      <c r="E3994" s="25" t="s">
        <v>60</v>
      </c>
      <c r="F3994" s="52">
        <v>9</v>
      </c>
      <c r="G3994" s="52">
        <v>3402</v>
      </c>
      <c r="H3994" s="53">
        <f t="shared" si="124"/>
        <v>30618</v>
      </c>
      <c r="I3994" s="1">
        <f t="shared" si="125"/>
        <v>43201</v>
      </c>
      <c r="J3994" s="52">
        <v>30.64</v>
      </c>
    </row>
    <row r="3995" spans="1:10" x14ac:dyDescent="0.15">
      <c r="A3995" s="1">
        <v>43201</v>
      </c>
      <c r="B3995" s="24" t="s">
        <v>25</v>
      </c>
      <c r="C3995" s="27">
        <v>0.56349537037037034</v>
      </c>
      <c r="D3995" s="25" t="s">
        <v>48</v>
      </c>
      <c r="E3995" s="25" t="s">
        <v>49</v>
      </c>
      <c r="F3995" s="52">
        <v>4</v>
      </c>
      <c r="G3995" s="52">
        <v>3400</v>
      </c>
      <c r="H3995" s="53">
        <f t="shared" si="124"/>
        <v>13600</v>
      </c>
      <c r="I3995" s="1">
        <f t="shared" si="125"/>
        <v>43201</v>
      </c>
      <c r="J3995" s="52">
        <v>13.61</v>
      </c>
    </row>
    <row r="3996" spans="1:10" x14ac:dyDescent="0.15">
      <c r="A3996" s="1">
        <v>43201</v>
      </c>
      <c r="B3996" s="24" t="s">
        <v>25</v>
      </c>
      <c r="C3996" s="27">
        <v>0.56349537037037034</v>
      </c>
      <c r="D3996" s="25" t="s">
        <v>48</v>
      </c>
      <c r="E3996" s="25" t="s">
        <v>49</v>
      </c>
      <c r="F3996" s="52">
        <v>1</v>
      </c>
      <c r="G3996" s="52">
        <v>3400</v>
      </c>
      <c r="H3996" s="53">
        <f t="shared" si="124"/>
        <v>3400</v>
      </c>
      <c r="I3996" s="1">
        <f t="shared" si="125"/>
        <v>43201</v>
      </c>
      <c r="J3996" s="52">
        <v>3.4</v>
      </c>
    </row>
    <row r="3997" spans="1:10" x14ac:dyDescent="0.15">
      <c r="A3997" s="1">
        <v>43201</v>
      </c>
      <c r="B3997" s="24" t="s">
        <v>25</v>
      </c>
      <c r="C3997" s="27">
        <v>0.56349537037037034</v>
      </c>
      <c r="D3997" s="25" t="s">
        <v>48</v>
      </c>
      <c r="E3997" s="25" t="s">
        <v>49</v>
      </c>
      <c r="F3997" s="52">
        <v>1</v>
      </c>
      <c r="G3997" s="52">
        <v>3400</v>
      </c>
      <c r="H3997" s="53">
        <f t="shared" si="124"/>
        <v>3400</v>
      </c>
      <c r="I3997" s="1">
        <f t="shared" si="125"/>
        <v>43201</v>
      </c>
      <c r="J3997" s="52">
        <v>3.4</v>
      </c>
    </row>
    <row r="3998" spans="1:10" x14ac:dyDescent="0.15">
      <c r="A3998" s="1">
        <v>43201</v>
      </c>
      <c r="B3998" s="24" t="s">
        <v>25</v>
      </c>
      <c r="C3998" s="27">
        <v>0.56349537037037034</v>
      </c>
      <c r="D3998" s="25" t="s">
        <v>48</v>
      </c>
      <c r="E3998" s="25" t="s">
        <v>49</v>
      </c>
      <c r="F3998" s="52">
        <v>2</v>
      </c>
      <c r="G3998" s="52">
        <v>3400</v>
      </c>
      <c r="H3998" s="53">
        <f t="shared" si="124"/>
        <v>6800</v>
      </c>
      <c r="I3998" s="1">
        <f t="shared" si="125"/>
        <v>43201</v>
      </c>
      <c r="J3998" s="52">
        <v>6.81</v>
      </c>
    </row>
    <row r="3999" spans="1:10" x14ac:dyDescent="0.15">
      <c r="A3999" s="1">
        <v>43201</v>
      </c>
      <c r="B3999" s="24" t="s">
        <v>25</v>
      </c>
      <c r="C3999" s="27">
        <v>0.56349537037037034</v>
      </c>
      <c r="D3999" s="25" t="s">
        <v>48</v>
      </c>
      <c r="E3999" s="25" t="s">
        <v>49</v>
      </c>
      <c r="F3999" s="52">
        <v>1</v>
      </c>
      <c r="G3999" s="52">
        <v>3400</v>
      </c>
      <c r="H3999" s="53">
        <f t="shared" si="124"/>
        <v>3400</v>
      </c>
      <c r="I3999" s="1">
        <f t="shared" si="125"/>
        <v>43201</v>
      </c>
      <c r="J3999" s="52">
        <v>3.4</v>
      </c>
    </row>
    <row r="4000" spans="1:10" x14ac:dyDescent="0.15">
      <c r="A4000" s="1">
        <v>43201</v>
      </c>
      <c r="B4000" s="24" t="s">
        <v>25</v>
      </c>
      <c r="C4000" s="27">
        <v>0.56349537037037034</v>
      </c>
      <c r="D4000" s="25" t="s">
        <v>48</v>
      </c>
      <c r="E4000" s="25" t="s">
        <v>49</v>
      </c>
      <c r="F4000" s="52">
        <v>1</v>
      </c>
      <c r="G4000" s="52">
        <v>3400</v>
      </c>
      <c r="H4000" s="53">
        <f t="shared" si="124"/>
        <v>3400</v>
      </c>
      <c r="I4000" s="1">
        <f t="shared" si="125"/>
        <v>43201</v>
      </c>
      <c r="J4000" s="52">
        <v>3.4</v>
      </c>
    </row>
    <row r="4001" spans="1:10" x14ac:dyDescent="0.15">
      <c r="A4001" s="1">
        <v>43201</v>
      </c>
      <c r="B4001" s="24" t="s">
        <v>25</v>
      </c>
      <c r="C4001" s="27">
        <v>0.56349537037037034</v>
      </c>
      <c r="D4001" s="25" t="s">
        <v>48</v>
      </c>
      <c r="E4001" s="25" t="s">
        <v>49</v>
      </c>
      <c r="F4001" s="52">
        <v>5</v>
      </c>
      <c r="G4001" s="52">
        <v>3400</v>
      </c>
      <c r="H4001" s="53">
        <f t="shared" si="124"/>
        <v>17000</v>
      </c>
      <c r="I4001" s="1">
        <f t="shared" si="125"/>
        <v>43201</v>
      </c>
      <c r="J4001" s="52">
        <v>17.010000000000002</v>
      </c>
    </row>
    <row r="4002" spans="1:10" x14ac:dyDescent="0.15">
      <c r="A4002" s="1">
        <v>43201</v>
      </c>
      <c r="B4002" s="24" t="s">
        <v>25</v>
      </c>
      <c r="C4002" s="27">
        <v>0.56349537037037034</v>
      </c>
      <c r="D4002" s="25" t="s">
        <v>48</v>
      </c>
      <c r="E4002" s="25" t="s">
        <v>49</v>
      </c>
      <c r="F4002" s="52">
        <v>1</v>
      </c>
      <c r="G4002" s="52">
        <v>3400</v>
      </c>
      <c r="H4002" s="53">
        <f t="shared" si="124"/>
        <v>3400</v>
      </c>
      <c r="I4002" s="1">
        <f t="shared" si="125"/>
        <v>43201</v>
      </c>
      <c r="J4002" s="52">
        <v>3.4</v>
      </c>
    </row>
    <row r="4003" spans="1:10" x14ac:dyDescent="0.15">
      <c r="A4003" s="1">
        <v>43201</v>
      </c>
      <c r="B4003" s="24" t="s">
        <v>25</v>
      </c>
      <c r="C4003" s="27">
        <v>0.5634837962962963</v>
      </c>
      <c r="D4003" s="25" t="s">
        <v>48</v>
      </c>
      <c r="E4003" s="25" t="s">
        <v>49</v>
      </c>
      <c r="F4003" s="52">
        <v>5</v>
      </c>
      <c r="G4003" s="52">
        <v>3400</v>
      </c>
      <c r="H4003" s="53">
        <f t="shared" si="124"/>
        <v>17000</v>
      </c>
      <c r="I4003" s="1">
        <f t="shared" si="125"/>
        <v>43201</v>
      </c>
      <c r="J4003" s="52">
        <v>17.010000000000002</v>
      </c>
    </row>
    <row r="4004" spans="1:10" x14ac:dyDescent="0.15">
      <c r="A4004" s="1">
        <v>43201</v>
      </c>
      <c r="B4004" s="24" t="s">
        <v>25</v>
      </c>
      <c r="C4004" s="27">
        <v>0.56299768518518511</v>
      </c>
      <c r="D4004" s="25" t="s">
        <v>48</v>
      </c>
      <c r="E4004" s="25" t="s">
        <v>49</v>
      </c>
      <c r="F4004" s="52">
        <v>21</v>
      </c>
      <c r="G4004" s="52">
        <v>3394</v>
      </c>
      <c r="H4004" s="53">
        <f t="shared" si="124"/>
        <v>71274</v>
      </c>
      <c r="I4004" s="1">
        <f t="shared" si="125"/>
        <v>43201</v>
      </c>
      <c r="J4004" s="52">
        <v>71.33</v>
      </c>
    </row>
    <row r="4005" spans="1:10" x14ac:dyDescent="0.15">
      <c r="A4005" s="1">
        <v>43201</v>
      </c>
      <c r="B4005" s="24" t="s">
        <v>52</v>
      </c>
      <c r="C4005" s="27">
        <v>0.44820601851851855</v>
      </c>
      <c r="D4005" s="25" t="s">
        <v>48</v>
      </c>
      <c r="E4005" s="25" t="s">
        <v>49</v>
      </c>
      <c r="F4005" s="52">
        <v>1</v>
      </c>
      <c r="G4005" s="52">
        <v>2500</v>
      </c>
      <c r="H4005" s="53">
        <f t="shared" si="124"/>
        <v>2500</v>
      </c>
      <c r="I4005" s="1">
        <f t="shared" si="125"/>
        <v>43201</v>
      </c>
      <c r="J4005" s="52">
        <v>2.5</v>
      </c>
    </row>
    <row r="4006" spans="1:10" x14ac:dyDescent="0.15">
      <c r="A4006" s="1">
        <v>43202</v>
      </c>
      <c r="B4006" s="24" t="s">
        <v>56</v>
      </c>
      <c r="C4006" s="27">
        <v>0.62127314814814816</v>
      </c>
      <c r="D4006" s="25" t="s">
        <v>48</v>
      </c>
      <c r="E4006" s="25" t="s">
        <v>58</v>
      </c>
      <c r="F4006" s="52">
        <v>1</v>
      </c>
      <c r="G4006" s="52">
        <v>50580</v>
      </c>
      <c r="H4006" s="53">
        <f t="shared" si="124"/>
        <v>50580</v>
      </c>
      <c r="I4006" s="1">
        <f t="shared" si="125"/>
        <v>43202</v>
      </c>
      <c r="J4006" s="52">
        <v>12.67</v>
      </c>
    </row>
    <row r="4007" spans="1:10" x14ac:dyDescent="0.15">
      <c r="A4007" s="1">
        <v>43202</v>
      </c>
      <c r="B4007" s="24" t="s">
        <v>25</v>
      </c>
      <c r="C4007" s="27">
        <v>0.62103009259259256</v>
      </c>
      <c r="D4007" s="25" t="s">
        <v>48</v>
      </c>
      <c r="E4007" s="25" t="s">
        <v>60</v>
      </c>
      <c r="F4007" s="52">
        <v>4</v>
      </c>
      <c r="G4007" s="52">
        <v>3405</v>
      </c>
      <c r="H4007" s="53">
        <f t="shared" si="124"/>
        <v>13620</v>
      </c>
      <c r="I4007" s="1">
        <f t="shared" si="125"/>
        <v>43202</v>
      </c>
      <c r="J4007" s="52">
        <v>13.63</v>
      </c>
    </row>
    <row r="4008" spans="1:10" x14ac:dyDescent="0.15">
      <c r="A4008" s="1">
        <v>43202</v>
      </c>
      <c r="B4008" s="24" t="s">
        <v>33</v>
      </c>
      <c r="C4008" s="27">
        <v>0.62103009259259256</v>
      </c>
      <c r="D4008" s="25" t="s">
        <v>48</v>
      </c>
      <c r="E4008" s="25" t="s">
        <v>58</v>
      </c>
      <c r="F4008" s="52">
        <v>1</v>
      </c>
      <c r="G4008" s="52">
        <v>14385</v>
      </c>
      <c r="H4008" s="53">
        <f t="shared" si="124"/>
        <v>14385</v>
      </c>
      <c r="I4008" s="1">
        <f t="shared" si="125"/>
        <v>43202</v>
      </c>
      <c r="J4008" s="52">
        <v>3.01</v>
      </c>
    </row>
    <row r="4009" spans="1:10" x14ac:dyDescent="0.15">
      <c r="A4009" s="1">
        <v>43202</v>
      </c>
      <c r="B4009" s="24" t="s">
        <v>33</v>
      </c>
      <c r="C4009" s="27">
        <v>0.62103009259259256</v>
      </c>
      <c r="D4009" s="25" t="s">
        <v>48</v>
      </c>
      <c r="E4009" s="25" t="s">
        <v>58</v>
      </c>
      <c r="F4009" s="52">
        <v>1</v>
      </c>
      <c r="G4009" s="52">
        <v>14385</v>
      </c>
      <c r="H4009" s="53">
        <f t="shared" si="124"/>
        <v>14385</v>
      </c>
      <c r="I4009" s="1">
        <f t="shared" si="125"/>
        <v>43202</v>
      </c>
      <c r="J4009" s="52">
        <v>3.01</v>
      </c>
    </row>
    <row r="4010" spans="1:10" x14ac:dyDescent="0.15">
      <c r="A4010" s="1">
        <v>43202</v>
      </c>
      <c r="B4010" s="24" t="s">
        <v>25</v>
      </c>
      <c r="C4010" s="27">
        <v>0.62101851851851853</v>
      </c>
      <c r="D4010" s="25" t="s">
        <v>48</v>
      </c>
      <c r="E4010" s="25" t="s">
        <v>60</v>
      </c>
      <c r="F4010" s="52">
        <v>4</v>
      </c>
      <c r="G4010" s="52">
        <v>3405</v>
      </c>
      <c r="H4010" s="53">
        <f t="shared" si="124"/>
        <v>13620</v>
      </c>
      <c r="I4010" s="1">
        <f t="shared" si="125"/>
        <v>43202</v>
      </c>
      <c r="J4010" s="52">
        <v>13.63</v>
      </c>
    </row>
    <row r="4011" spans="1:10" x14ac:dyDescent="0.15">
      <c r="A4011" s="1">
        <v>43202</v>
      </c>
      <c r="B4011" s="24" t="s">
        <v>33</v>
      </c>
      <c r="C4011" s="27">
        <v>0.62101851851851853</v>
      </c>
      <c r="D4011" s="25" t="s">
        <v>48</v>
      </c>
      <c r="E4011" s="25" t="s">
        <v>58</v>
      </c>
      <c r="F4011" s="52">
        <v>1</v>
      </c>
      <c r="G4011" s="52">
        <v>14385</v>
      </c>
      <c r="H4011" s="53">
        <f t="shared" si="124"/>
        <v>14385</v>
      </c>
      <c r="I4011" s="1">
        <f t="shared" si="125"/>
        <v>43202</v>
      </c>
      <c r="J4011" s="52">
        <v>3.01</v>
      </c>
    </row>
    <row r="4012" spans="1:10" x14ac:dyDescent="0.15">
      <c r="A4012" s="1">
        <v>43202</v>
      </c>
      <c r="B4012" s="24" t="s">
        <v>33</v>
      </c>
      <c r="C4012" s="27">
        <v>0.62101851851851853</v>
      </c>
      <c r="D4012" s="25" t="s">
        <v>48</v>
      </c>
      <c r="E4012" s="25" t="s">
        <v>58</v>
      </c>
      <c r="F4012" s="52">
        <v>1</v>
      </c>
      <c r="G4012" s="52">
        <v>14385</v>
      </c>
      <c r="H4012" s="53">
        <f t="shared" si="124"/>
        <v>14385</v>
      </c>
      <c r="I4012" s="1">
        <f t="shared" si="125"/>
        <v>43202</v>
      </c>
      <c r="J4012" s="52">
        <v>3.01</v>
      </c>
    </row>
    <row r="4013" spans="1:10" x14ac:dyDescent="0.15">
      <c r="A4013" s="1">
        <v>43202</v>
      </c>
      <c r="B4013" s="24" t="s">
        <v>33</v>
      </c>
      <c r="C4013" s="27">
        <v>0.62101851851851853</v>
      </c>
      <c r="D4013" s="25" t="s">
        <v>48</v>
      </c>
      <c r="E4013" s="25" t="s">
        <v>58</v>
      </c>
      <c r="F4013" s="52">
        <v>2</v>
      </c>
      <c r="G4013" s="52">
        <v>14385</v>
      </c>
      <c r="H4013" s="53">
        <f t="shared" si="124"/>
        <v>28770</v>
      </c>
      <c r="I4013" s="1">
        <f t="shared" si="125"/>
        <v>43202</v>
      </c>
      <c r="J4013" s="52">
        <v>6.01</v>
      </c>
    </row>
    <row r="4014" spans="1:10" x14ac:dyDescent="0.15">
      <c r="A4014" s="1">
        <v>43202</v>
      </c>
      <c r="B4014" s="24" t="s">
        <v>29</v>
      </c>
      <c r="C4014" s="27">
        <v>0.60523148148148154</v>
      </c>
      <c r="D4014" s="25" t="s">
        <v>50</v>
      </c>
      <c r="E4014" s="25" t="s">
        <v>49</v>
      </c>
      <c r="F4014" s="52">
        <v>1</v>
      </c>
      <c r="G4014" s="52">
        <v>3292</v>
      </c>
      <c r="H4014" s="53">
        <f t="shared" si="124"/>
        <v>3292</v>
      </c>
      <c r="I4014" s="1">
        <f t="shared" si="125"/>
        <v>43202</v>
      </c>
      <c r="J4014" s="52">
        <v>3.29</v>
      </c>
    </row>
    <row r="4015" spans="1:10" x14ac:dyDescent="0.15">
      <c r="A4015" s="1">
        <v>43202</v>
      </c>
      <c r="B4015" s="24" t="s">
        <v>39</v>
      </c>
      <c r="C4015" s="27">
        <v>0.60434027777777777</v>
      </c>
      <c r="D4015" s="25" t="s">
        <v>48</v>
      </c>
      <c r="E4015" s="25" t="s">
        <v>47</v>
      </c>
      <c r="F4015" s="52">
        <v>2</v>
      </c>
      <c r="G4015" s="52">
        <v>5472</v>
      </c>
      <c r="H4015" s="53">
        <f t="shared" si="124"/>
        <v>10944</v>
      </c>
      <c r="I4015" s="1">
        <f t="shared" si="125"/>
        <v>43202</v>
      </c>
      <c r="J4015" s="52">
        <v>0</v>
      </c>
    </row>
    <row r="4016" spans="1:10" x14ac:dyDescent="0.15">
      <c r="A4016" s="1">
        <v>43202</v>
      </c>
      <c r="B4016" s="24" t="s">
        <v>39</v>
      </c>
      <c r="C4016" s="27">
        <v>0.60434027777777777</v>
      </c>
      <c r="D4016" s="25" t="s">
        <v>48</v>
      </c>
      <c r="E4016" s="25" t="s">
        <v>47</v>
      </c>
      <c r="F4016" s="52">
        <v>1</v>
      </c>
      <c r="G4016" s="52">
        <v>5472</v>
      </c>
      <c r="H4016" s="53">
        <f t="shared" si="124"/>
        <v>5472</v>
      </c>
      <c r="I4016" s="1">
        <f t="shared" si="125"/>
        <v>43202</v>
      </c>
      <c r="J4016" s="52">
        <v>0</v>
      </c>
    </row>
    <row r="4017" spans="1:10" x14ac:dyDescent="0.15">
      <c r="A4017" s="1">
        <v>43202</v>
      </c>
      <c r="B4017" s="24" t="s">
        <v>39</v>
      </c>
      <c r="C4017" s="27">
        <v>0.60434027777777777</v>
      </c>
      <c r="D4017" s="25" t="s">
        <v>48</v>
      </c>
      <c r="E4017" s="25" t="s">
        <v>47</v>
      </c>
      <c r="F4017" s="52">
        <v>1</v>
      </c>
      <c r="G4017" s="52">
        <v>5472</v>
      </c>
      <c r="H4017" s="53">
        <f t="shared" si="124"/>
        <v>5472</v>
      </c>
      <c r="I4017" s="1">
        <f t="shared" si="125"/>
        <v>43202</v>
      </c>
      <c r="J4017" s="52">
        <v>0</v>
      </c>
    </row>
    <row r="4018" spans="1:10" x14ac:dyDescent="0.15">
      <c r="A4018" s="1">
        <v>43202</v>
      </c>
      <c r="B4018" s="24" t="s">
        <v>39</v>
      </c>
      <c r="C4018" s="27">
        <v>0.60434027777777777</v>
      </c>
      <c r="D4018" s="25" t="s">
        <v>48</v>
      </c>
      <c r="E4018" s="25" t="s">
        <v>47</v>
      </c>
      <c r="F4018" s="52">
        <v>1</v>
      </c>
      <c r="G4018" s="52">
        <v>5472</v>
      </c>
      <c r="H4018" s="53">
        <f t="shared" si="124"/>
        <v>5472</v>
      </c>
      <c r="I4018" s="1">
        <f t="shared" si="125"/>
        <v>43202</v>
      </c>
      <c r="J4018" s="52">
        <v>0</v>
      </c>
    </row>
    <row r="4019" spans="1:10" x14ac:dyDescent="0.15">
      <c r="A4019" s="1">
        <v>43202</v>
      </c>
      <c r="B4019" s="24" t="s">
        <v>39</v>
      </c>
      <c r="C4019" s="27">
        <v>0.60434027777777777</v>
      </c>
      <c r="D4019" s="25" t="s">
        <v>48</v>
      </c>
      <c r="E4019" s="25" t="s">
        <v>47</v>
      </c>
      <c r="F4019" s="52">
        <v>1</v>
      </c>
      <c r="G4019" s="52">
        <v>5472</v>
      </c>
      <c r="H4019" s="53">
        <f t="shared" si="124"/>
        <v>5472</v>
      </c>
      <c r="I4019" s="1">
        <f t="shared" si="125"/>
        <v>43202</v>
      </c>
      <c r="J4019" s="52">
        <v>0</v>
      </c>
    </row>
    <row r="4020" spans="1:10" x14ac:dyDescent="0.15">
      <c r="A4020" s="1">
        <v>43202</v>
      </c>
      <c r="B4020" s="24" t="s">
        <v>39</v>
      </c>
      <c r="C4020" s="27">
        <v>0.60434027777777777</v>
      </c>
      <c r="D4020" s="25" t="s">
        <v>48</v>
      </c>
      <c r="E4020" s="25" t="s">
        <v>47</v>
      </c>
      <c r="F4020" s="52">
        <v>1</v>
      </c>
      <c r="G4020" s="52">
        <v>5472</v>
      </c>
      <c r="H4020" s="53">
        <f t="shared" si="124"/>
        <v>5472</v>
      </c>
      <c r="I4020" s="1">
        <f t="shared" si="125"/>
        <v>43202</v>
      </c>
      <c r="J4020" s="52">
        <v>0</v>
      </c>
    </row>
    <row r="4021" spans="1:10" x14ac:dyDescent="0.15">
      <c r="A4021" s="1">
        <v>43202</v>
      </c>
      <c r="B4021" s="24" t="s">
        <v>25</v>
      </c>
      <c r="C4021" s="27">
        <v>0.60402777777777772</v>
      </c>
      <c r="D4021" s="25" t="s">
        <v>50</v>
      </c>
      <c r="E4021" s="25" t="s">
        <v>49</v>
      </c>
      <c r="F4021" s="52">
        <v>10</v>
      </c>
      <c r="G4021" s="52">
        <v>3419</v>
      </c>
      <c r="H4021" s="53">
        <f t="shared" si="124"/>
        <v>34190</v>
      </c>
      <c r="I4021" s="1">
        <f t="shared" si="125"/>
        <v>43202</v>
      </c>
      <c r="J4021" s="52">
        <v>34.22</v>
      </c>
    </row>
    <row r="4022" spans="1:10" x14ac:dyDescent="0.15">
      <c r="A4022" s="1">
        <v>43202</v>
      </c>
      <c r="B4022" s="24" t="s">
        <v>25</v>
      </c>
      <c r="C4022" s="27">
        <v>0.60355324074074079</v>
      </c>
      <c r="D4022" s="25" t="s">
        <v>48</v>
      </c>
      <c r="E4022" s="25" t="s">
        <v>58</v>
      </c>
      <c r="F4022" s="52">
        <v>5</v>
      </c>
      <c r="G4022" s="52">
        <v>3415</v>
      </c>
      <c r="H4022" s="53">
        <f t="shared" si="124"/>
        <v>17075</v>
      </c>
      <c r="I4022" s="1">
        <f t="shared" si="125"/>
        <v>43202</v>
      </c>
      <c r="J4022" s="52">
        <v>17.09</v>
      </c>
    </row>
    <row r="4023" spans="1:10" x14ac:dyDescent="0.15">
      <c r="A4023" s="1">
        <v>43202</v>
      </c>
      <c r="B4023" s="24" t="s">
        <v>39</v>
      </c>
      <c r="C4023" s="27">
        <v>0.44276620370370368</v>
      </c>
      <c r="D4023" s="25" t="s">
        <v>50</v>
      </c>
      <c r="E4023" s="25" t="s">
        <v>49</v>
      </c>
      <c r="F4023" s="52">
        <v>1</v>
      </c>
      <c r="G4023" s="52">
        <v>5488</v>
      </c>
      <c r="H4023" s="53">
        <f t="shared" si="124"/>
        <v>5488</v>
      </c>
      <c r="I4023" s="1">
        <f t="shared" si="125"/>
        <v>43202</v>
      </c>
      <c r="J4023" s="52">
        <v>3</v>
      </c>
    </row>
    <row r="4024" spans="1:10" x14ac:dyDescent="0.15">
      <c r="A4024" s="1">
        <v>43202</v>
      </c>
      <c r="B4024" s="24" t="s">
        <v>39</v>
      </c>
      <c r="C4024" s="27">
        <v>0.44276620370370368</v>
      </c>
      <c r="D4024" s="25" t="s">
        <v>50</v>
      </c>
      <c r="E4024" s="25" t="s">
        <v>49</v>
      </c>
      <c r="F4024" s="52">
        <v>6</v>
      </c>
      <c r="G4024" s="52">
        <v>5488</v>
      </c>
      <c r="H4024" s="53">
        <f t="shared" si="124"/>
        <v>32928</v>
      </c>
      <c r="I4024" s="1">
        <f t="shared" si="125"/>
        <v>43202</v>
      </c>
      <c r="J4024" s="52">
        <v>18.010000000000002</v>
      </c>
    </row>
    <row r="4025" spans="1:10" x14ac:dyDescent="0.15">
      <c r="A4025" s="1">
        <v>43202</v>
      </c>
      <c r="B4025" s="24" t="s">
        <v>39</v>
      </c>
      <c r="C4025" s="27">
        <v>0.44276620370370368</v>
      </c>
      <c r="D4025" s="25" t="s">
        <v>50</v>
      </c>
      <c r="E4025" s="25" t="s">
        <v>49</v>
      </c>
      <c r="F4025" s="52">
        <v>1</v>
      </c>
      <c r="G4025" s="52">
        <v>5488</v>
      </c>
      <c r="H4025" s="53">
        <f t="shared" si="124"/>
        <v>5488</v>
      </c>
      <c r="I4025" s="1">
        <f t="shared" si="125"/>
        <v>43202</v>
      </c>
      <c r="J4025" s="52">
        <v>3</v>
      </c>
    </row>
    <row r="4026" spans="1:10" x14ac:dyDescent="0.15">
      <c r="A4026" s="1">
        <v>43202</v>
      </c>
      <c r="B4026" s="24" t="s">
        <v>59</v>
      </c>
      <c r="C4026" s="27">
        <v>0.41266203703703702</v>
      </c>
      <c r="D4026" s="25" t="s">
        <v>50</v>
      </c>
      <c r="E4026" s="25" t="s">
        <v>58</v>
      </c>
      <c r="F4026" s="52">
        <v>12</v>
      </c>
      <c r="G4026" s="52">
        <v>23850</v>
      </c>
      <c r="H4026" s="53">
        <f t="shared" si="124"/>
        <v>286200</v>
      </c>
      <c r="I4026" s="1">
        <f t="shared" si="125"/>
        <v>43202</v>
      </c>
      <c r="J4026" s="52">
        <v>36.11</v>
      </c>
    </row>
    <row r="4027" spans="1:10" x14ac:dyDescent="0.15">
      <c r="A4027" s="1">
        <v>43202</v>
      </c>
      <c r="B4027" s="24" t="s">
        <v>59</v>
      </c>
      <c r="C4027" s="27">
        <v>0.41266203703703702</v>
      </c>
      <c r="D4027" s="25" t="s">
        <v>50</v>
      </c>
      <c r="E4027" s="25" t="s">
        <v>58</v>
      </c>
      <c r="F4027" s="52">
        <v>6</v>
      </c>
      <c r="G4027" s="52">
        <v>23850</v>
      </c>
      <c r="H4027" s="53">
        <f t="shared" si="124"/>
        <v>143100</v>
      </c>
      <c r="I4027" s="1">
        <f t="shared" si="125"/>
        <v>43202</v>
      </c>
      <c r="J4027" s="52">
        <v>18.059999999999999</v>
      </c>
    </row>
    <row r="4028" spans="1:10" x14ac:dyDescent="0.15">
      <c r="A4028" s="1">
        <v>43202</v>
      </c>
      <c r="B4028" s="24" t="s">
        <v>59</v>
      </c>
      <c r="C4028" s="27">
        <v>0.41266203703703702</v>
      </c>
      <c r="D4028" s="25" t="s">
        <v>50</v>
      </c>
      <c r="E4028" s="25" t="s">
        <v>58</v>
      </c>
      <c r="F4028" s="52">
        <v>9</v>
      </c>
      <c r="G4028" s="52">
        <v>23850</v>
      </c>
      <c r="H4028" s="53">
        <f t="shared" si="124"/>
        <v>214650</v>
      </c>
      <c r="I4028" s="1">
        <f t="shared" si="125"/>
        <v>43202</v>
      </c>
      <c r="J4028" s="52">
        <v>27.09</v>
      </c>
    </row>
    <row r="4029" spans="1:10" x14ac:dyDescent="0.15">
      <c r="A4029" s="1">
        <v>43202</v>
      </c>
      <c r="B4029" s="24" t="s">
        <v>59</v>
      </c>
      <c r="C4029" s="27">
        <v>0.41266203703703702</v>
      </c>
      <c r="D4029" s="25" t="s">
        <v>50</v>
      </c>
      <c r="E4029" s="25" t="s">
        <v>58</v>
      </c>
      <c r="F4029" s="52">
        <v>6</v>
      </c>
      <c r="G4029" s="52">
        <v>23850</v>
      </c>
      <c r="H4029" s="53">
        <f t="shared" si="124"/>
        <v>143100</v>
      </c>
      <c r="I4029" s="1">
        <f t="shared" si="125"/>
        <v>43202</v>
      </c>
      <c r="J4029" s="52">
        <v>18.059999999999999</v>
      </c>
    </row>
    <row r="4030" spans="1:10" x14ac:dyDescent="0.15">
      <c r="A4030" s="1">
        <v>43202</v>
      </c>
      <c r="B4030" s="24" t="s">
        <v>59</v>
      </c>
      <c r="C4030" s="27">
        <v>0.41266203703703702</v>
      </c>
      <c r="D4030" s="25" t="s">
        <v>50</v>
      </c>
      <c r="E4030" s="25" t="s">
        <v>58</v>
      </c>
      <c r="F4030" s="52">
        <v>10</v>
      </c>
      <c r="G4030" s="52">
        <v>23850</v>
      </c>
      <c r="H4030" s="53">
        <f t="shared" si="124"/>
        <v>238500</v>
      </c>
      <c r="I4030" s="1">
        <f t="shared" si="125"/>
        <v>43202</v>
      </c>
      <c r="J4030" s="52">
        <v>30.1</v>
      </c>
    </row>
    <row r="4031" spans="1:10" x14ac:dyDescent="0.15">
      <c r="A4031" s="1">
        <v>43202</v>
      </c>
      <c r="B4031" s="24" t="s">
        <v>59</v>
      </c>
      <c r="C4031" s="27">
        <v>0.41265046296296298</v>
      </c>
      <c r="D4031" s="25" t="s">
        <v>50</v>
      </c>
      <c r="E4031" s="25" t="s">
        <v>58</v>
      </c>
      <c r="F4031" s="52">
        <v>5</v>
      </c>
      <c r="G4031" s="52">
        <v>23850</v>
      </c>
      <c r="H4031" s="53">
        <f t="shared" si="124"/>
        <v>119250</v>
      </c>
      <c r="I4031" s="1">
        <f t="shared" si="125"/>
        <v>43202</v>
      </c>
      <c r="J4031" s="52">
        <v>15.05</v>
      </c>
    </row>
    <row r="4032" spans="1:10" x14ac:dyDescent="0.15">
      <c r="A4032" s="1">
        <v>43202</v>
      </c>
      <c r="B4032" s="24" t="s">
        <v>59</v>
      </c>
      <c r="C4032" s="27">
        <v>0.41265046296296298</v>
      </c>
      <c r="D4032" s="25" t="s">
        <v>50</v>
      </c>
      <c r="E4032" s="25" t="s">
        <v>58</v>
      </c>
      <c r="F4032" s="52">
        <v>35</v>
      </c>
      <c r="G4032" s="52">
        <v>23850</v>
      </c>
      <c r="H4032" s="53">
        <f t="shared" si="124"/>
        <v>834750</v>
      </c>
      <c r="I4032" s="1">
        <f t="shared" si="125"/>
        <v>43202</v>
      </c>
      <c r="J4032" s="52">
        <v>105.33</v>
      </c>
    </row>
    <row r="4033" spans="1:10" x14ac:dyDescent="0.15">
      <c r="A4033" s="1">
        <v>43202</v>
      </c>
      <c r="B4033" s="24" t="s">
        <v>59</v>
      </c>
      <c r="C4033" s="27">
        <v>0.41265046296296298</v>
      </c>
      <c r="D4033" s="25" t="s">
        <v>50</v>
      </c>
      <c r="E4033" s="25" t="s">
        <v>58</v>
      </c>
      <c r="F4033" s="52">
        <v>5</v>
      </c>
      <c r="G4033" s="52">
        <v>23850</v>
      </c>
      <c r="H4033" s="53">
        <f t="shared" si="124"/>
        <v>119250</v>
      </c>
      <c r="I4033" s="1">
        <f t="shared" si="125"/>
        <v>43202</v>
      </c>
      <c r="J4033" s="52">
        <v>15.05</v>
      </c>
    </row>
    <row r="4034" spans="1:10" x14ac:dyDescent="0.15">
      <c r="A4034" s="1">
        <v>43202</v>
      </c>
      <c r="B4034" s="24" t="s">
        <v>59</v>
      </c>
      <c r="C4034" s="27">
        <v>0.41265046296296298</v>
      </c>
      <c r="D4034" s="25" t="s">
        <v>50</v>
      </c>
      <c r="E4034" s="25" t="s">
        <v>58</v>
      </c>
      <c r="F4034" s="52">
        <v>2</v>
      </c>
      <c r="G4034" s="52">
        <v>23850</v>
      </c>
      <c r="H4034" s="53">
        <f t="shared" ref="H4034:H4097" si="126">G4034*F4034</f>
        <v>47700</v>
      </c>
      <c r="I4034" s="1">
        <f t="shared" ref="I4034:I4097" si="127">IF(C4034&gt;0.7046875,WORKDAY(A4034,-1),A4034)</f>
        <v>43202</v>
      </c>
      <c r="J4034" s="52">
        <v>6.02</v>
      </c>
    </row>
    <row r="4035" spans="1:10" x14ac:dyDescent="0.15">
      <c r="A4035" s="1">
        <v>43202</v>
      </c>
      <c r="B4035" s="24" t="s">
        <v>59</v>
      </c>
      <c r="C4035" s="27">
        <v>0.41265046296296298</v>
      </c>
      <c r="D4035" s="25" t="s">
        <v>50</v>
      </c>
      <c r="E4035" s="25" t="s">
        <v>58</v>
      </c>
      <c r="F4035" s="52">
        <v>1</v>
      </c>
      <c r="G4035" s="52">
        <v>23850</v>
      </c>
      <c r="H4035" s="53">
        <f t="shared" si="126"/>
        <v>23850</v>
      </c>
      <c r="I4035" s="1">
        <f t="shared" si="127"/>
        <v>43202</v>
      </c>
      <c r="J4035" s="52">
        <v>3.01</v>
      </c>
    </row>
    <row r="4036" spans="1:10" x14ac:dyDescent="0.15">
      <c r="A4036" s="1">
        <v>43202</v>
      </c>
      <c r="B4036" s="24" t="s">
        <v>59</v>
      </c>
      <c r="C4036" s="27">
        <v>0.41265046296296298</v>
      </c>
      <c r="D4036" s="25" t="s">
        <v>50</v>
      </c>
      <c r="E4036" s="25" t="s">
        <v>58</v>
      </c>
      <c r="F4036" s="52">
        <v>9</v>
      </c>
      <c r="G4036" s="52">
        <v>23850</v>
      </c>
      <c r="H4036" s="53">
        <f t="shared" si="126"/>
        <v>214650</v>
      </c>
      <c r="I4036" s="1">
        <f t="shared" si="127"/>
        <v>43202</v>
      </c>
      <c r="J4036" s="52">
        <v>27.09</v>
      </c>
    </row>
    <row r="4037" spans="1:10" x14ac:dyDescent="0.15">
      <c r="A4037" s="1">
        <v>43203</v>
      </c>
      <c r="B4037" s="24" t="s">
        <v>30</v>
      </c>
      <c r="C4037" s="27">
        <v>0.45681712962962967</v>
      </c>
      <c r="D4037" s="25" t="s">
        <v>50</v>
      </c>
      <c r="E4037" s="25" t="s">
        <v>49</v>
      </c>
      <c r="F4037" s="52">
        <v>1</v>
      </c>
      <c r="G4037" s="52">
        <v>427</v>
      </c>
      <c r="H4037" s="53">
        <f t="shared" si="126"/>
        <v>427</v>
      </c>
      <c r="I4037" s="1">
        <f t="shared" si="127"/>
        <v>43203</v>
      </c>
      <c r="J4037" s="52">
        <v>20.034199999999998</v>
      </c>
    </row>
    <row r="4038" spans="1:10" x14ac:dyDescent="0.15">
      <c r="A4038" s="1">
        <v>43203</v>
      </c>
      <c r="B4038" s="24" t="s">
        <v>30</v>
      </c>
      <c r="C4038" s="27">
        <v>0.45809027777777778</v>
      </c>
      <c r="D4038" s="25" t="s">
        <v>50</v>
      </c>
      <c r="E4038" s="25" t="s">
        <v>49</v>
      </c>
      <c r="F4038" s="52">
        <v>1</v>
      </c>
      <c r="G4038" s="52">
        <v>426.9</v>
      </c>
      <c r="H4038" s="53">
        <f t="shared" si="126"/>
        <v>426.9</v>
      </c>
      <c r="I4038" s="1">
        <f t="shared" si="127"/>
        <v>43203</v>
      </c>
      <c r="J4038" s="52">
        <v>20.034199999999998</v>
      </c>
    </row>
    <row r="4039" spans="1:10" x14ac:dyDescent="0.15">
      <c r="A4039" s="1">
        <v>43203</v>
      </c>
      <c r="B4039" s="24" t="s">
        <v>33</v>
      </c>
      <c r="C4039" s="27">
        <v>0.62091435185185184</v>
      </c>
      <c r="D4039" s="25" t="s">
        <v>50</v>
      </c>
      <c r="E4039" s="25" t="s">
        <v>49</v>
      </c>
      <c r="F4039" s="52">
        <v>4</v>
      </c>
      <c r="G4039" s="52">
        <v>14655</v>
      </c>
      <c r="H4039" s="53">
        <f t="shared" si="126"/>
        <v>58620</v>
      </c>
      <c r="I4039" s="1">
        <f t="shared" si="127"/>
        <v>43203</v>
      </c>
      <c r="J4039" s="52">
        <v>12.023400000000001</v>
      </c>
    </row>
    <row r="4040" spans="1:10" x14ac:dyDescent="0.15">
      <c r="A4040" s="1">
        <v>43203</v>
      </c>
      <c r="B4040" s="24" t="s">
        <v>25</v>
      </c>
      <c r="C4040" s="27">
        <v>0.62091435185185184</v>
      </c>
      <c r="D4040" s="25" t="s">
        <v>50</v>
      </c>
      <c r="E4040" s="25" t="s">
        <v>49</v>
      </c>
      <c r="F4040" s="52">
        <v>3</v>
      </c>
      <c r="G4040" s="52">
        <v>3459</v>
      </c>
      <c r="H4040" s="53">
        <f t="shared" si="126"/>
        <v>10377</v>
      </c>
      <c r="I4040" s="1">
        <f t="shared" si="127"/>
        <v>43203</v>
      </c>
      <c r="J4040" s="52">
        <v>10.385300000000001</v>
      </c>
    </row>
    <row r="4041" spans="1:10" x14ac:dyDescent="0.15">
      <c r="A4041" s="1">
        <v>43203</v>
      </c>
      <c r="B4041" s="24" t="s">
        <v>29</v>
      </c>
      <c r="C4041" s="27">
        <v>0.62091435185185184</v>
      </c>
      <c r="D4041" s="25" t="s">
        <v>50</v>
      </c>
      <c r="E4041" s="25" t="s">
        <v>49</v>
      </c>
      <c r="F4041" s="52">
        <v>2</v>
      </c>
      <c r="G4041" s="52">
        <v>3333</v>
      </c>
      <c r="H4041" s="53">
        <f t="shared" si="126"/>
        <v>6666</v>
      </c>
      <c r="I4041" s="1">
        <f t="shared" si="127"/>
        <v>43203</v>
      </c>
      <c r="J4041" s="52">
        <v>6.6713300000000002</v>
      </c>
    </row>
    <row r="4042" spans="1:10" x14ac:dyDescent="0.15">
      <c r="A4042" s="1">
        <v>43203</v>
      </c>
      <c r="B4042" s="24" t="s">
        <v>30</v>
      </c>
      <c r="C4042" s="27">
        <v>0.62091435185185184</v>
      </c>
      <c r="D4042" s="25" t="s">
        <v>50</v>
      </c>
      <c r="E4042" s="25" t="s">
        <v>49</v>
      </c>
      <c r="F4042" s="52">
        <v>1</v>
      </c>
      <c r="G4042" s="52">
        <v>427.2</v>
      </c>
      <c r="H4042" s="53">
        <f t="shared" si="126"/>
        <v>427.2</v>
      </c>
      <c r="I4042" s="1">
        <f t="shared" si="127"/>
        <v>43203</v>
      </c>
      <c r="J4042" s="52">
        <v>20.034199999999998</v>
      </c>
    </row>
    <row r="4043" spans="1:10" x14ac:dyDescent="0.15">
      <c r="A4043" s="1">
        <v>43203</v>
      </c>
      <c r="B4043" s="24" t="s">
        <v>30</v>
      </c>
      <c r="C4043" s="27">
        <v>0.62091435185185184</v>
      </c>
      <c r="D4043" s="25" t="s">
        <v>50</v>
      </c>
      <c r="E4043" s="25" t="s">
        <v>49</v>
      </c>
      <c r="F4043" s="52">
        <v>1</v>
      </c>
      <c r="G4043" s="52">
        <v>427.2</v>
      </c>
      <c r="H4043" s="53">
        <f t="shared" si="126"/>
        <v>427.2</v>
      </c>
      <c r="I4043" s="1">
        <f t="shared" si="127"/>
        <v>43203</v>
      </c>
      <c r="J4043" s="52">
        <v>20.034199999999998</v>
      </c>
    </row>
    <row r="4044" spans="1:10" x14ac:dyDescent="0.15">
      <c r="A4044" s="1">
        <v>43203</v>
      </c>
      <c r="B4044" s="24" t="s">
        <v>33</v>
      </c>
      <c r="C4044" s="27">
        <v>0.62092592592592599</v>
      </c>
      <c r="D4044" s="25" t="s">
        <v>50</v>
      </c>
      <c r="E4044" s="25" t="s">
        <v>49</v>
      </c>
      <c r="F4044" s="52">
        <v>1</v>
      </c>
      <c r="G4044" s="52">
        <v>14655</v>
      </c>
      <c r="H4044" s="53">
        <f t="shared" si="126"/>
        <v>14655</v>
      </c>
      <c r="I4044" s="1">
        <f t="shared" si="127"/>
        <v>43203</v>
      </c>
      <c r="J4044" s="52">
        <v>3.0058600000000002</v>
      </c>
    </row>
    <row r="4045" spans="1:10" x14ac:dyDescent="0.15">
      <c r="A4045" s="1">
        <v>43203</v>
      </c>
      <c r="B4045" s="24" t="s">
        <v>33</v>
      </c>
      <c r="C4045" s="27">
        <v>0.62094907407407407</v>
      </c>
      <c r="D4045" s="25" t="s">
        <v>50</v>
      </c>
      <c r="E4045" s="25" t="s">
        <v>49</v>
      </c>
      <c r="F4045" s="52">
        <v>1</v>
      </c>
      <c r="G4045" s="52">
        <v>14655</v>
      </c>
      <c r="H4045" s="53">
        <f t="shared" si="126"/>
        <v>14655</v>
      </c>
      <c r="I4045" s="1">
        <f t="shared" si="127"/>
        <v>43203</v>
      </c>
      <c r="J4045" s="52">
        <v>3.0058600000000002</v>
      </c>
    </row>
    <row r="4046" spans="1:10" x14ac:dyDescent="0.15">
      <c r="A4046" s="1">
        <v>43203</v>
      </c>
      <c r="B4046" s="24" t="s">
        <v>33</v>
      </c>
      <c r="C4046" s="27">
        <v>0.62096064814814811</v>
      </c>
      <c r="D4046" s="25" t="s">
        <v>50</v>
      </c>
      <c r="E4046" s="25" t="s">
        <v>49</v>
      </c>
      <c r="F4046" s="52">
        <v>1</v>
      </c>
      <c r="G4046" s="52">
        <v>14655</v>
      </c>
      <c r="H4046" s="53">
        <f t="shared" si="126"/>
        <v>14655</v>
      </c>
      <c r="I4046" s="1">
        <f t="shared" si="127"/>
        <v>43203</v>
      </c>
      <c r="J4046" s="52">
        <v>3.0058600000000002</v>
      </c>
    </row>
    <row r="4047" spans="1:10" x14ac:dyDescent="0.15">
      <c r="A4047" s="1">
        <v>43203</v>
      </c>
      <c r="B4047" s="24" t="s">
        <v>33</v>
      </c>
      <c r="C4047" s="27">
        <v>0.62097222222222226</v>
      </c>
      <c r="D4047" s="25" t="s">
        <v>50</v>
      </c>
      <c r="E4047" s="25" t="s">
        <v>49</v>
      </c>
      <c r="F4047" s="52">
        <v>1</v>
      </c>
      <c r="G4047" s="52">
        <v>14655</v>
      </c>
      <c r="H4047" s="53">
        <f t="shared" si="126"/>
        <v>14655</v>
      </c>
      <c r="I4047" s="1">
        <f t="shared" si="127"/>
        <v>43203</v>
      </c>
      <c r="J4047" s="52">
        <v>3.0058600000000002</v>
      </c>
    </row>
    <row r="4048" spans="1:10" x14ac:dyDescent="0.15">
      <c r="A4048" s="1">
        <v>43203</v>
      </c>
      <c r="B4048" s="24" t="s">
        <v>33</v>
      </c>
      <c r="C4048" s="27">
        <v>0.62099537037037034</v>
      </c>
      <c r="D4048" s="25" t="s">
        <v>50</v>
      </c>
      <c r="E4048" s="25" t="s">
        <v>49</v>
      </c>
      <c r="F4048" s="52">
        <v>1</v>
      </c>
      <c r="G4048" s="52">
        <v>14655</v>
      </c>
      <c r="H4048" s="53">
        <f t="shared" si="126"/>
        <v>14655</v>
      </c>
      <c r="I4048" s="1">
        <f t="shared" si="127"/>
        <v>43203</v>
      </c>
      <c r="J4048" s="52">
        <v>3.0058600000000002</v>
      </c>
    </row>
    <row r="4049" spans="1:10" x14ac:dyDescent="0.15">
      <c r="A4049" s="1">
        <v>43203</v>
      </c>
      <c r="B4049" s="24" t="s">
        <v>33</v>
      </c>
      <c r="C4049" s="27">
        <v>0.62101851851851853</v>
      </c>
      <c r="D4049" s="25" t="s">
        <v>50</v>
      </c>
      <c r="E4049" s="25" t="s">
        <v>49</v>
      </c>
      <c r="F4049" s="52">
        <v>1</v>
      </c>
      <c r="G4049" s="52">
        <v>14655</v>
      </c>
      <c r="H4049" s="53">
        <f t="shared" si="126"/>
        <v>14655</v>
      </c>
      <c r="I4049" s="1">
        <f t="shared" si="127"/>
        <v>43203</v>
      </c>
      <c r="J4049" s="52">
        <v>3.0058600000000002</v>
      </c>
    </row>
    <row r="4050" spans="1:10" x14ac:dyDescent="0.15">
      <c r="A4050" s="1">
        <v>43203</v>
      </c>
      <c r="B4050" s="24" t="s">
        <v>33</v>
      </c>
      <c r="C4050" s="27">
        <v>0.6210416666666666</v>
      </c>
      <c r="D4050" s="25" t="s">
        <v>50</v>
      </c>
      <c r="E4050" s="25" t="s">
        <v>49</v>
      </c>
      <c r="F4050" s="52">
        <v>1</v>
      </c>
      <c r="G4050" s="52">
        <v>14655</v>
      </c>
      <c r="H4050" s="53">
        <f t="shared" si="126"/>
        <v>14655</v>
      </c>
      <c r="I4050" s="1">
        <f t="shared" si="127"/>
        <v>43203</v>
      </c>
      <c r="J4050" s="52">
        <v>3.0058600000000002</v>
      </c>
    </row>
    <row r="4051" spans="1:10" x14ac:dyDescent="0.15">
      <c r="A4051" s="1">
        <v>43203</v>
      </c>
      <c r="B4051" s="24" t="s">
        <v>33</v>
      </c>
      <c r="C4051" s="27">
        <v>0.6210416666666666</v>
      </c>
      <c r="D4051" s="25" t="s">
        <v>50</v>
      </c>
      <c r="E4051" s="25" t="s">
        <v>49</v>
      </c>
      <c r="F4051" s="52">
        <v>1</v>
      </c>
      <c r="G4051" s="52">
        <v>14655</v>
      </c>
      <c r="H4051" s="53">
        <f t="shared" si="126"/>
        <v>14655</v>
      </c>
      <c r="I4051" s="1">
        <f t="shared" si="127"/>
        <v>43203</v>
      </c>
      <c r="J4051" s="52">
        <v>3.0058600000000002</v>
      </c>
    </row>
    <row r="4052" spans="1:10" x14ac:dyDescent="0.15">
      <c r="A4052" s="1">
        <v>43203</v>
      </c>
      <c r="B4052" s="24" t="s">
        <v>33</v>
      </c>
      <c r="C4052" s="27">
        <v>0.62106481481481479</v>
      </c>
      <c r="D4052" s="25" t="s">
        <v>50</v>
      </c>
      <c r="E4052" s="25" t="s">
        <v>49</v>
      </c>
      <c r="F4052" s="52">
        <v>1</v>
      </c>
      <c r="G4052" s="52">
        <v>14655</v>
      </c>
      <c r="H4052" s="53">
        <f t="shared" si="126"/>
        <v>14655</v>
      </c>
      <c r="I4052" s="1">
        <f t="shared" si="127"/>
        <v>43203</v>
      </c>
      <c r="J4052" s="52">
        <v>3.0058600000000002</v>
      </c>
    </row>
    <row r="4053" spans="1:10" x14ac:dyDescent="0.15">
      <c r="A4053" s="1">
        <v>43203</v>
      </c>
      <c r="B4053" s="24" t="s">
        <v>33</v>
      </c>
      <c r="C4053" s="27">
        <v>0.62106481481481479</v>
      </c>
      <c r="D4053" s="25" t="s">
        <v>50</v>
      </c>
      <c r="E4053" s="25" t="s">
        <v>49</v>
      </c>
      <c r="F4053" s="52">
        <v>1</v>
      </c>
      <c r="G4053" s="52">
        <v>14655</v>
      </c>
      <c r="H4053" s="53">
        <f t="shared" si="126"/>
        <v>14655</v>
      </c>
      <c r="I4053" s="1">
        <f t="shared" si="127"/>
        <v>43203</v>
      </c>
      <c r="J4053" s="52">
        <v>3.0058600000000002</v>
      </c>
    </row>
    <row r="4054" spans="1:10" x14ac:dyDescent="0.15">
      <c r="A4054" s="1">
        <v>43203</v>
      </c>
      <c r="B4054" s="24" t="s">
        <v>33</v>
      </c>
      <c r="C4054" s="27">
        <v>0.62108796296296298</v>
      </c>
      <c r="D4054" s="25" t="s">
        <v>50</v>
      </c>
      <c r="E4054" s="25" t="s">
        <v>49</v>
      </c>
      <c r="F4054" s="52">
        <v>1</v>
      </c>
      <c r="G4054" s="52">
        <v>14655</v>
      </c>
      <c r="H4054" s="53">
        <f t="shared" si="126"/>
        <v>14655</v>
      </c>
      <c r="I4054" s="1">
        <f t="shared" si="127"/>
        <v>43203</v>
      </c>
      <c r="J4054" s="52">
        <v>3.0058600000000002</v>
      </c>
    </row>
    <row r="4055" spans="1:10" x14ac:dyDescent="0.15">
      <c r="A4055" s="1">
        <v>43203</v>
      </c>
      <c r="B4055" s="24" t="s">
        <v>33</v>
      </c>
      <c r="C4055" s="27">
        <v>0.62108796296296298</v>
      </c>
      <c r="D4055" s="25" t="s">
        <v>50</v>
      </c>
      <c r="E4055" s="25" t="s">
        <v>49</v>
      </c>
      <c r="F4055" s="52">
        <v>1</v>
      </c>
      <c r="G4055" s="52">
        <v>14655</v>
      </c>
      <c r="H4055" s="53">
        <f t="shared" si="126"/>
        <v>14655</v>
      </c>
      <c r="I4055" s="1">
        <f t="shared" si="127"/>
        <v>43203</v>
      </c>
      <c r="J4055" s="52">
        <v>3.0058600000000002</v>
      </c>
    </row>
    <row r="4056" spans="1:10" x14ac:dyDescent="0.15">
      <c r="A4056" s="1">
        <v>43203</v>
      </c>
      <c r="B4056" s="24" t="s">
        <v>33</v>
      </c>
      <c r="C4056" s="27">
        <v>0.62111111111111106</v>
      </c>
      <c r="D4056" s="25" t="s">
        <v>50</v>
      </c>
      <c r="E4056" s="25" t="s">
        <v>49</v>
      </c>
      <c r="F4056" s="52">
        <v>1</v>
      </c>
      <c r="G4056" s="52">
        <v>14650</v>
      </c>
      <c r="H4056" s="53">
        <f t="shared" si="126"/>
        <v>14650</v>
      </c>
      <c r="I4056" s="1">
        <f t="shared" si="127"/>
        <v>43203</v>
      </c>
      <c r="J4056" s="52">
        <v>3.0058600000000002</v>
      </c>
    </row>
    <row r="4057" spans="1:10" x14ac:dyDescent="0.15">
      <c r="A4057" s="1">
        <v>43203</v>
      </c>
      <c r="B4057" s="24" t="s">
        <v>33</v>
      </c>
      <c r="C4057" s="27">
        <v>0.62113425925925925</v>
      </c>
      <c r="D4057" s="25" t="s">
        <v>50</v>
      </c>
      <c r="E4057" s="25" t="s">
        <v>49</v>
      </c>
      <c r="F4057" s="52">
        <v>1</v>
      </c>
      <c r="G4057" s="52">
        <v>14655</v>
      </c>
      <c r="H4057" s="53">
        <f t="shared" si="126"/>
        <v>14655</v>
      </c>
      <c r="I4057" s="1">
        <f t="shared" si="127"/>
        <v>43203</v>
      </c>
      <c r="J4057" s="52">
        <v>3.0058600000000002</v>
      </c>
    </row>
    <row r="4058" spans="1:10" x14ac:dyDescent="0.15">
      <c r="A4058" s="1">
        <v>43203</v>
      </c>
      <c r="B4058" s="24" t="s">
        <v>33</v>
      </c>
      <c r="C4058" s="27">
        <v>0.62113425925925925</v>
      </c>
      <c r="D4058" s="25" t="s">
        <v>50</v>
      </c>
      <c r="E4058" s="25" t="s">
        <v>49</v>
      </c>
      <c r="F4058" s="52">
        <v>2</v>
      </c>
      <c r="G4058" s="52">
        <v>14655</v>
      </c>
      <c r="H4058" s="53">
        <f t="shared" si="126"/>
        <v>29310</v>
      </c>
      <c r="I4058" s="1">
        <f t="shared" si="127"/>
        <v>43203</v>
      </c>
      <c r="J4058" s="52">
        <v>6.0117200000000004</v>
      </c>
    </row>
    <row r="4059" spans="1:10" x14ac:dyDescent="0.15">
      <c r="A4059" s="1">
        <v>43203</v>
      </c>
      <c r="B4059" s="24" t="s">
        <v>33</v>
      </c>
      <c r="C4059" s="27">
        <v>0.62113425925925925</v>
      </c>
      <c r="D4059" s="25" t="s">
        <v>50</v>
      </c>
      <c r="E4059" s="25" t="s">
        <v>49</v>
      </c>
      <c r="F4059" s="52">
        <v>1</v>
      </c>
      <c r="G4059" s="52">
        <v>14655</v>
      </c>
      <c r="H4059" s="53">
        <f t="shared" si="126"/>
        <v>14655</v>
      </c>
      <c r="I4059" s="1">
        <f t="shared" si="127"/>
        <v>43203</v>
      </c>
      <c r="J4059" s="52">
        <v>3.0058600000000002</v>
      </c>
    </row>
    <row r="4060" spans="1:10" x14ac:dyDescent="0.15">
      <c r="A4060" s="1">
        <v>43203</v>
      </c>
      <c r="B4060" s="24" t="s">
        <v>33</v>
      </c>
      <c r="C4060" s="27">
        <v>0.62115740740740744</v>
      </c>
      <c r="D4060" s="25" t="s">
        <v>50</v>
      </c>
      <c r="E4060" s="25" t="s">
        <v>49</v>
      </c>
      <c r="F4060" s="52">
        <v>1</v>
      </c>
      <c r="G4060" s="52">
        <v>14655</v>
      </c>
      <c r="H4060" s="53">
        <f t="shared" si="126"/>
        <v>14655</v>
      </c>
      <c r="I4060" s="1">
        <f t="shared" si="127"/>
        <v>43203</v>
      </c>
      <c r="J4060" s="52">
        <v>3.0058600000000002</v>
      </c>
    </row>
    <row r="4061" spans="1:10" x14ac:dyDescent="0.15">
      <c r="A4061" s="1">
        <v>43203</v>
      </c>
      <c r="B4061" s="24" t="s">
        <v>33</v>
      </c>
      <c r="C4061" s="27">
        <v>0.62115740740740744</v>
      </c>
      <c r="D4061" s="25" t="s">
        <v>50</v>
      </c>
      <c r="E4061" s="25" t="s">
        <v>49</v>
      </c>
      <c r="F4061" s="52">
        <v>1</v>
      </c>
      <c r="G4061" s="52">
        <v>14655</v>
      </c>
      <c r="H4061" s="53">
        <f t="shared" si="126"/>
        <v>14655</v>
      </c>
      <c r="I4061" s="1">
        <f t="shared" si="127"/>
        <v>43203</v>
      </c>
      <c r="J4061" s="52">
        <v>3.0058600000000002</v>
      </c>
    </row>
    <row r="4062" spans="1:10" x14ac:dyDescent="0.15">
      <c r="A4062" s="1">
        <v>43203</v>
      </c>
      <c r="B4062" s="24" t="s">
        <v>33</v>
      </c>
      <c r="C4062" s="27">
        <v>0.62115740740740744</v>
      </c>
      <c r="D4062" s="25" t="s">
        <v>50</v>
      </c>
      <c r="E4062" s="25" t="s">
        <v>49</v>
      </c>
      <c r="F4062" s="52">
        <v>2</v>
      </c>
      <c r="G4062" s="52">
        <v>14655</v>
      </c>
      <c r="H4062" s="53">
        <f t="shared" si="126"/>
        <v>29310</v>
      </c>
      <c r="I4062" s="1">
        <f t="shared" si="127"/>
        <v>43203</v>
      </c>
      <c r="J4062" s="52">
        <v>6.0117200000000004</v>
      </c>
    </row>
    <row r="4063" spans="1:10" x14ac:dyDescent="0.15">
      <c r="A4063" s="1">
        <v>43203</v>
      </c>
      <c r="B4063" s="24" t="s">
        <v>33</v>
      </c>
      <c r="C4063" s="27">
        <v>0.62121527777777774</v>
      </c>
      <c r="D4063" s="25" t="s">
        <v>50</v>
      </c>
      <c r="E4063" s="25" t="s">
        <v>49</v>
      </c>
      <c r="F4063" s="52">
        <v>3</v>
      </c>
      <c r="G4063" s="52">
        <v>14655</v>
      </c>
      <c r="H4063" s="53">
        <f t="shared" si="126"/>
        <v>43965</v>
      </c>
      <c r="I4063" s="1">
        <f t="shared" si="127"/>
        <v>43203</v>
      </c>
      <c r="J4063" s="52">
        <v>9.0175900000000002</v>
      </c>
    </row>
    <row r="4064" spans="1:10" x14ac:dyDescent="0.15">
      <c r="A4064" s="1">
        <v>43203</v>
      </c>
      <c r="B4064" s="24" t="s">
        <v>33</v>
      </c>
      <c r="C4064" s="27">
        <v>0.62127314814814816</v>
      </c>
      <c r="D4064" s="25" t="s">
        <v>50</v>
      </c>
      <c r="E4064" s="25" t="s">
        <v>49</v>
      </c>
      <c r="F4064" s="52">
        <v>1</v>
      </c>
      <c r="G4064" s="52">
        <v>14655</v>
      </c>
      <c r="H4064" s="53">
        <f t="shared" si="126"/>
        <v>14655</v>
      </c>
      <c r="I4064" s="1">
        <f t="shared" si="127"/>
        <v>43203</v>
      </c>
      <c r="J4064" s="52">
        <v>3.0058600000000002</v>
      </c>
    </row>
    <row r="4065" spans="1:10" x14ac:dyDescent="0.15">
      <c r="A4065" s="1">
        <v>43203</v>
      </c>
      <c r="B4065" s="24" t="s">
        <v>33</v>
      </c>
      <c r="C4065" s="27">
        <v>0.62133101851851846</v>
      </c>
      <c r="D4065" s="25" t="s">
        <v>50</v>
      </c>
      <c r="E4065" s="25" t="s">
        <v>49</v>
      </c>
      <c r="F4065" s="52">
        <v>1</v>
      </c>
      <c r="G4065" s="52">
        <v>14655</v>
      </c>
      <c r="H4065" s="53">
        <f t="shared" si="126"/>
        <v>14655</v>
      </c>
      <c r="I4065" s="1">
        <f t="shared" si="127"/>
        <v>43203</v>
      </c>
      <c r="J4065" s="52">
        <v>3.0058600000000002</v>
      </c>
    </row>
    <row r="4066" spans="1:10" x14ac:dyDescent="0.15">
      <c r="A4066" s="1">
        <v>43203</v>
      </c>
      <c r="B4066" s="24" t="s">
        <v>33</v>
      </c>
      <c r="C4066" s="27">
        <v>0.62133101851851846</v>
      </c>
      <c r="D4066" s="25" t="s">
        <v>50</v>
      </c>
      <c r="E4066" s="25" t="s">
        <v>49</v>
      </c>
      <c r="F4066" s="52">
        <v>1</v>
      </c>
      <c r="G4066" s="52">
        <v>14655</v>
      </c>
      <c r="H4066" s="53">
        <f t="shared" si="126"/>
        <v>14655</v>
      </c>
      <c r="I4066" s="1">
        <f t="shared" si="127"/>
        <v>43203</v>
      </c>
      <c r="J4066" s="52">
        <v>3.0058600000000002</v>
      </c>
    </row>
    <row r="4067" spans="1:10" x14ac:dyDescent="0.15">
      <c r="A4067" s="1">
        <v>43203</v>
      </c>
      <c r="B4067" s="24" t="s">
        <v>33</v>
      </c>
      <c r="C4067" s="27">
        <v>0.62138888888888888</v>
      </c>
      <c r="D4067" s="25" t="s">
        <v>50</v>
      </c>
      <c r="E4067" s="25" t="s">
        <v>49</v>
      </c>
      <c r="F4067" s="52">
        <v>4</v>
      </c>
      <c r="G4067" s="52">
        <v>14655</v>
      </c>
      <c r="H4067" s="53">
        <f t="shared" si="126"/>
        <v>58620</v>
      </c>
      <c r="I4067" s="1">
        <f t="shared" si="127"/>
        <v>43203</v>
      </c>
      <c r="J4067" s="52">
        <v>12.023400000000001</v>
      </c>
    </row>
    <row r="4068" spans="1:10" x14ac:dyDescent="0.15">
      <c r="A4068" s="1">
        <v>43203</v>
      </c>
      <c r="B4068" s="24" t="s">
        <v>33</v>
      </c>
      <c r="C4068" s="27">
        <v>0.6214467592592593</v>
      </c>
      <c r="D4068" s="25" t="s">
        <v>50</v>
      </c>
      <c r="E4068" s="25" t="s">
        <v>49</v>
      </c>
      <c r="F4068" s="52">
        <v>2</v>
      </c>
      <c r="G4068" s="52">
        <v>14655</v>
      </c>
      <c r="H4068" s="53">
        <f t="shared" si="126"/>
        <v>29310</v>
      </c>
      <c r="I4068" s="1">
        <f t="shared" si="127"/>
        <v>43203</v>
      </c>
      <c r="J4068" s="52">
        <v>6.0117200000000004</v>
      </c>
    </row>
    <row r="4069" spans="1:10" x14ac:dyDescent="0.15">
      <c r="A4069" s="1">
        <v>43203</v>
      </c>
      <c r="B4069" s="24" t="s">
        <v>33</v>
      </c>
      <c r="C4069" s="27">
        <v>0.62173611111111116</v>
      </c>
      <c r="D4069" s="25" t="s">
        <v>48</v>
      </c>
      <c r="E4069" s="25" t="s">
        <v>47</v>
      </c>
      <c r="F4069" s="52">
        <v>2</v>
      </c>
      <c r="G4069" s="52">
        <v>14645</v>
      </c>
      <c r="H4069" s="53">
        <f t="shared" si="126"/>
        <v>29290</v>
      </c>
      <c r="I4069" s="1">
        <f t="shared" si="127"/>
        <v>43203</v>
      </c>
      <c r="J4069" s="52">
        <v>1.1716000000000001E-2</v>
      </c>
    </row>
    <row r="4070" spans="1:10" x14ac:dyDescent="0.15">
      <c r="A4070" s="1">
        <v>43203</v>
      </c>
      <c r="B4070" s="24" t="s">
        <v>33</v>
      </c>
      <c r="C4070" s="27">
        <v>0.62318287037037035</v>
      </c>
      <c r="D4070" s="25" t="s">
        <v>48</v>
      </c>
      <c r="E4070" s="25" t="s">
        <v>47</v>
      </c>
      <c r="F4070" s="52">
        <v>1</v>
      </c>
      <c r="G4070" s="52">
        <v>14640</v>
      </c>
      <c r="H4070" s="53">
        <f t="shared" si="126"/>
        <v>14640</v>
      </c>
      <c r="I4070" s="1">
        <f t="shared" si="127"/>
        <v>43203</v>
      </c>
      <c r="J4070" s="52">
        <v>5.8560000000000001E-3</v>
      </c>
    </row>
    <row r="4071" spans="1:10" x14ac:dyDescent="0.15">
      <c r="A4071" s="1">
        <v>43203</v>
      </c>
      <c r="B4071" s="24" t="s">
        <v>33</v>
      </c>
      <c r="C4071" s="27">
        <v>0.62318287037037035</v>
      </c>
      <c r="D4071" s="25" t="s">
        <v>48</v>
      </c>
      <c r="E4071" s="25" t="s">
        <v>47</v>
      </c>
      <c r="F4071" s="52">
        <v>2</v>
      </c>
      <c r="G4071" s="52">
        <v>14640</v>
      </c>
      <c r="H4071" s="53">
        <f t="shared" si="126"/>
        <v>29280</v>
      </c>
      <c r="I4071" s="1">
        <f t="shared" si="127"/>
        <v>43203</v>
      </c>
      <c r="J4071" s="52">
        <v>1.1712E-2</v>
      </c>
    </row>
    <row r="4072" spans="1:10" x14ac:dyDescent="0.15">
      <c r="A4072" s="1">
        <v>43203</v>
      </c>
      <c r="B4072" s="24" t="s">
        <v>33</v>
      </c>
      <c r="C4072" s="27">
        <v>0.62318287037037035</v>
      </c>
      <c r="D4072" s="25" t="s">
        <v>48</v>
      </c>
      <c r="E4072" s="25" t="s">
        <v>47</v>
      </c>
      <c r="F4072" s="52">
        <v>1</v>
      </c>
      <c r="G4072" s="52">
        <v>14640</v>
      </c>
      <c r="H4072" s="53">
        <f t="shared" si="126"/>
        <v>14640</v>
      </c>
      <c r="I4072" s="1">
        <f t="shared" si="127"/>
        <v>43203</v>
      </c>
      <c r="J4072" s="52">
        <v>5.8560000000000001E-3</v>
      </c>
    </row>
    <row r="4073" spans="1:10" x14ac:dyDescent="0.15">
      <c r="A4073" s="1">
        <v>43203</v>
      </c>
      <c r="B4073" s="24" t="s">
        <v>33</v>
      </c>
      <c r="C4073" s="27">
        <v>0.6231944444444445</v>
      </c>
      <c r="D4073" s="25" t="s">
        <v>48</v>
      </c>
      <c r="E4073" s="25" t="s">
        <v>47</v>
      </c>
      <c r="F4073" s="52">
        <v>2</v>
      </c>
      <c r="G4073" s="52">
        <v>14640</v>
      </c>
      <c r="H4073" s="53">
        <f t="shared" si="126"/>
        <v>29280</v>
      </c>
      <c r="I4073" s="1">
        <f t="shared" si="127"/>
        <v>43203</v>
      </c>
      <c r="J4073" s="52">
        <v>1.1712E-2</v>
      </c>
    </row>
    <row r="4074" spans="1:10" x14ac:dyDescent="0.15">
      <c r="A4074" s="1">
        <v>43203</v>
      </c>
      <c r="B4074" s="24" t="s">
        <v>33</v>
      </c>
      <c r="C4074" s="27">
        <v>0.6231944444444445</v>
      </c>
      <c r="D4074" s="25" t="s">
        <v>48</v>
      </c>
      <c r="E4074" s="25" t="s">
        <v>47</v>
      </c>
      <c r="F4074" s="52">
        <v>1</v>
      </c>
      <c r="G4074" s="52">
        <v>14640</v>
      </c>
      <c r="H4074" s="53">
        <f t="shared" si="126"/>
        <v>14640</v>
      </c>
      <c r="I4074" s="1">
        <f t="shared" si="127"/>
        <v>43203</v>
      </c>
      <c r="J4074" s="52">
        <v>5.8560000000000001E-3</v>
      </c>
    </row>
    <row r="4075" spans="1:10" x14ac:dyDescent="0.15">
      <c r="A4075" s="1">
        <v>43203</v>
      </c>
      <c r="B4075" s="24" t="s">
        <v>33</v>
      </c>
      <c r="C4075" s="27">
        <v>0.6231944444444445</v>
      </c>
      <c r="D4075" s="25" t="s">
        <v>48</v>
      </c>
      <c r="E4075" s="25" t="s">
        <v>47</v>
      </c>
      <c r="F4075" s="52">
        <v>1</v>
      </c>
      <c r="G4075" s="52">
        <v>14640</v>
      </c>
      <c r="H4075" s="53">
        <f t="shared" si="126"/>
        <v>14640</v>
      </c>
      <c r="I4075" s="1">
        <f t="shared" si="127"/>
        <v>43203</v>
      </c>
      <c r="J4075" s="52">
        <v>5.8560000000000001E-3</v>
      </c>
    </row>
    <row r="4076" spans="1:10" x14ac:dyDescent="0.15">
      <c r="A4076" s="1">
        <v>43203</v>
      </c>
      <c r="B4076" s="24" t="s">
        <v>33</v>
      </c>
      <c r="C4076" s="27">
        <v>0.62320601851851853</v>
      </c>
      <c r="D4076" s="25" t="s">
        <v>48</v>
      </c>
      <c r="E4076" s="25" t="s">
        <v>47</v>
      </c>
      <c r="F4076" s="52">
        <v>1</v>
      </c>
      <c r="G4076" s="52">
        <v>14640</v>
      </c>
      <c r="H4076" s="53">
        <f t="shared" si="126"/>
        <v>14640</v>
      </c>
      <c r="I4076" s="1">
        <f t="shared" si="127"/>
        <v>43203</v>
      </c>
      <c r="J4076" s="52">
        <v>5.8560000000000001E-3</v>
      </c>
    </row>
    <row r="4077" spans="1:10" x14ac:dyDescent="0.15">
      <c r="A4077" s="1">
        <v>43203</v>
      </c>
      <c r="B4077" s="24" t="s">
        <v>33</v>
      </c>
      <c r="C4077" s="27">
        <v>0.62320601851851853</v>
      </c>
      <c r="D4077" s="25" t="s">
        <v>48</v>
      </c>
      <c r="E4077" s="25" t="s">
        <v>47</v>
      </c>
      <c r="F4077" s="52">
        <v>1</v>
      </c>
      <c r="G4077" s="52">
        <v>14640</v>
      </c>
      <c r="H4077" s="53">
        <f t="shared" si="126"/>
        <v>14640</v>
      </c>
      <c r="I4077" s="1">
        <f t="shared" si="127"/>
        <v>43203</v>
      </c>
      <c r="J4077" s="52">
        <v>5.8560000000000001E-3</v>
      </c>
    </row>
    <row r="4078" spans="1:10" x14ac:dyDescent="0.15">
      <c r="A4078" s="1">
        <v>43203</v>
      </c>
      <c r="B4078" s="24" t="s">
        <v>33</v>
      </c>
      <c r="C4078" s="27">
        <v>0.62320601851851853</v>
      </c>
      <c r="D4078" s="25" t="s">
        <v>48</v>
      </c>
      <c r="E4078" s="25" t="s">
        <v>47</v>
      </c>
      <c r="F4078" s="52">
        <v>2</v>
      </c>
      <c r="G4078" s="52">
        <v>14640</v>
      </c>
      <c r="H4078" s="53">
        <f t="shared" si="126"/>
        <v>29280</v>
      </c>
      <c r="I4078" s="1">
        <f t="shared" si="127"/>
        <v>43203</v>
      </c>
      <c r="J4078" s="52">
        <v>1.1712E-2</v>
      </c>
    </row>
    <row r="4079" spans="1:10" x14ac:dyDescent="0.15">
      <c r="A4079" s="1">
        <v>43203</v>
      </c>
      <c r="B4079" s="24" t="s">
        <v>33</v>
      </c>
      <c r="C4079" s="27">
        <v>0.62321759259259257</v>
      </c>
      <c r="D4079" s="25" t="s">
        <v>48</v>
      </c>
      <c r="E4079" s="25" t="s">
        <v>47</v>
      </c>
      <c r="F4079" s="52">
        <v>2</v>
      </c>
      <c r="G4079" s="52">
        <v>14640</v>
      </c>
      <c r="H4079" s="53">
        <f t="shared" si="126"/>
        <v>29280</v>
      </c>
      <c r="I4079" s="1">
        <f t="shared" si="127"/>
        <v>43203</v>
      </c>
      <c r="J4079" s="52">
        <v>1.1712E-2</v>
      </c>
    </row>
    <row r="4080" spans="1:10" x14ac:dyDescent="0.15">
      <c r="A4080" s="1">
        <v>43203</v>
      </c>
      <c r="B4080" s="24" t="s">
        <v>33</v>
      </c>
      <c r="C4080" s="27">
        <v>0.62321759259259257</v>
      </c>
      <c r="D4080" s="25" t="s">
        <v>48</v>
      </c>
      <c r="E4080" s="25" t="s">
        <v>47</v>
      </c>
      <c r="F4080" s="52">
        <v>1</v>
      </c>
      <c r="G4080" s="52">
        <v>14640</v>
      </c>
      <c r="H4080" s="53">
        <f t="shared" si="126"/>
        <v>14640</v>
      </c>
      <c r="I4080" s="1">
        <f t="shared" si="127"/>
        <v>43203</v>
      </c>
      <c r="J4080" s="52">
        <v>5.8560000000000001E-3</v>
      </c>
    </row>
    <row r="4081" spans="1:10" x14ac:dyDescent="0.15">
      <c r="A4081" s="1">
        <v>43203</v>
      </c>
      <c r="B4081" s="24" t="s">
        <v>33</v>
      </c>
      <c r="C4081" s="27">
        <v>0.62321759259259257</v>
      </c>
      <c r="D4081" s="25" t="s">
        <v>48</v>
      </c>
      <c r="E4081" s="25" t="s">
        <v>47</v>
      </c>
      <c r="F4081" s="52">
        <v>1</v>
      </c>
      <c r="G4081" s="52">
        <v>14640</v>
      </c>
      <c r="H4081" s="53">
        <f t="shared" si="126"/>
        <v>14640</v>
      </c>
      <c r="I4081" s="1">
        <f t="shared" si="127"/>
        <v>43203</v>
      </c>
      <c r="J4081" s="52">
        <v>5.8560000000000001E-3</v>
      </c>
    </row>
    <row r="4082" spans="1:10" x14ac:dyDescent="0.15">
      <c r="A4082" s="1">
        <v>43203</v>
      </c>
      <c r="B4082" s="24" t="s">
        <v>33</v>
      </c>
      <c r="C4082" s="27">
        <v>0.62322916666666661</v>
      </c>
      <c r="D4082" s="25" t="s">
        <v>48</v>
      </c>
      <c r="E4082" s="25" t="s">
        <v>47</v>
      </c>
      <c r="F4082" s="52">
        <v>2</v>
      </c>
      <c r="G4082" s="52">
        <v>14640</v>
      </c>
      <c r="H4082" s="53">
        <f t="shared" si="126"/>
        <v>29280</v>
      </c>
      <c r="I4082" s="1">
        <f t="shared" si="127"/>
        <v>43203</v>
      </c>
      <c r="J4082" s="52">
        <v>1.1712E-2</v>
      </c>
    </row>
    <row r="4083" spans="1:10" x14ac:dyDescent="0.15">
      <c r="A4083" s="1">
        <v>43203</v>
      </c>
      <c r="B4083" s="24" t="s">
        <v>33</v>
      </c>
      <c r="C4083" s="27">
        <v>0.62322916666666661</v>
      </c>
      <c r="D4083" s="25" t="s">
        <v>48</v>
      </c>
      <c r="E4083" s="25" t="s">
        <v>47</v>
      </c>
      <c r="F4083" s="52">
        <v>1</v>
      </c>
      <c r="G4083" s="52">
        <v>14640</v>
      </c>
      <c r="H4083" s="53">
        <f t="shared" si="126"/>
        <v>14640</v>
      </c>
      <c r="I4083" s="1">
        <f t="shared" si="127"/>
        <v>43203</v>
      </c>
      <c r="J4083" s="52">
        <v>5.8560000000000001E-3</v>
      </c>
    </row>
    <row r="4084" spans="1:10" x14ac:dyDescent="0.15">
      <c r="A4084" s="1">
        <v>43203</v>
      </c>
      <c r="B4084" s="24" t="s">
        <v>33</v>
      </c>
      <c r="C4084" s="27">
        <v>0.62322916666666661</v>
      </c>
      <c r="D4084" s="25" t="s">
        <v>48</v>
      </c>
      <c r="E4084" s="25" t="s">
        <v>47</v>
      </c>
      <c r="F4084" s="52">
        <v>1</v>
      </c>
      <c r="G4084" s="52">
        <v>14640</v>
      </c>
      <c r="H4084" s="53">
        <f t="shared" si="126"/>
        <v>14640</v>
      </c>
      <c r="I4084" s="1">
        <f t="shared" si="127"/>
        <v>43203</v>
      </c>
      <c r="J4084" s="52">
        <v>5.8560000000000001E-3</v>
      </c>
    </row>
    <row r="4085" spans="1:10" x14ac:dyDescent="0.15">
      <c r="A4085" s="1">
        <v>43203</v>
      </c>
      <c r="B4085" s="24" t="s">
        <v>33</v>
      </c>
      <c r="C4085" s="27">
        <v>0.62324074074074076</v>
      </c>
      <c r="D4085" s="25" t="s">
        <v>48</v>
      </c>
      <c r="E4085" s="25" t="s">
        <v>47</v>
      </c>
      <c r="F4085" s="52">
        <v>1</v>
      </c>
      <c r="G4085" s="52">
        <v>14640</v>
      </c>
      <c r="H4085" s="53">
        <f t="shared" si="126"/>
        <v>14640</v>
      </c>
      <c r="I4085" s="1">
        <f t="shared" si="127"/>
        <v>43203</v>
      </c>
      <c r="J4085" s="52">
        <v>5.8560000000000001E-3</v>
      </c>
    </row>
    <row r="4086" spans="1:10" x14ac:dyDescent="0.15">
      <c r="A4086" s="1">
        <v>43203</v>
      </c>
      <c r="B4086" s="24" t="s">
        <v>33</v>
      </c>
      <c r="C4086" s="27">
        <v>0.62324074074074076</v>
      </c>
      <c r="D4086" s="25" t="s">
        <v>48</v>
      </c>
      <c r="E4086" s="25" t="s">
        <v>47</v>
      </c>
      <c r="F4086" s="52">
        <v>1</v>
      </c>
      <c r="G4086" s="52">
        <v>14640</v>
      </c>
      <c r="H4086" s="53">
        <f t="shared" si="126"/>
        <v>14640</v>
      </c>
      <c r="I4086" s="1">
        <f t="shared" si="127"/>
        <v>43203</v>
      </c>
      <c r="J4086" s="52">
        <v>5.8560000000000001E-3</v>
      </c>
    </row>
    <row r="4087" spans="1:10" x14ac:dyDescent="0.15">
      <c r="A4087" s="1">
        <v>43203</v>
      </c>
      <c r="B4087" s="24" t="s">
        <v>33</v>
      </c>
      <c r="C4087" s="27">
        <v>0.62324074074074076</v>
      </c>
      <c r="D4087" s="25" t="s">
        <v>48</v>
      </c>
      <c r="E4087" s="25" t="s">
        <v>47</v>
      </c>
      <c r="F4087" s="52">
        <v>2</v>
      </c>
      <c r="G4087" s="52">
        <v>14640</v>
      </c>
      <c r="H4087" s="53">
        <f t="shared" si="126"/>
        <v>29280</v>
      </c>
      <c r="I4087" s="1">
        <f t="shared" si="127"/>
        <v>43203</v>
      </c>
      <c r="J4087" s="52">
        <v>1.1712E-2</v>
      </c>
    </row>
    <row r="4088" spans="1:10" x14ac:dyDescent="0.15">
      <c r="A4088" s="1">
        <v>43203</v>
      </c>
      <c r="B4088" s="24" t="s">
        <v>25</v>
      </c>
      <c r="C4088" s="27">
        <v>0.62373842592592588</v>
      </c>
      <c r="D4088" s="25" t="s">
        <v>48</v>
      </c>
      <c r="E4088" s="25" t="s">
        <v>47</v>
      </c>
      <c r="F4088" s="52">
        <v>3</v>
      </c>
      <c r="G4088" s="52">
        <v>3457</v>
      </c>
      <c r="H4088" s="53">
        <f t="shared" si="126"/>
        <v>10371</v>
      </c>
      <c r="I4088" s="1">
        <f t="shared" si="127"/>
        <v>43203</v>
      </c>
      <c r="J4088" s="52">
        <v>10.379300000000001</v>
      </c>
    </row>
    <row r="4089" spans="1:10" x14ac:dyDescent="0.15">
      <c r="A4089" s="1">
        <v>43203</v>
      </c>
      <c r="B4089" s="24" t="s">
        <v>25</v>
      </c>
      <c r="C4089" s="27">
        <v>0.62373842592592588</v>
      </c>
      <c r="D4089" s="25" t="s">
        <v>48</v>
      </c>
      <c r="E4089" s="25" t="s">
        <v>47</v>
      </c>
      <c r="F4089" s="52">
        <v>1</v>
      </c>
      <c r="G4089" s="52">
        <v>3457</v>
      </c>
      <c r="H4089" s="53">
        <f t="shared" si="126"/>
        <v>3457</v>
      </c>
      <c r="I4089" s="1">
        <f t="shared" si="127"/>
        <v>43203</v>
      </c>
      <c r="J4089" s="52">
        <v>3.4597699999999998</v>
      </c>
    </row>
    <row r="4090" spans="1:10" x14ac:dyDescent="0.15">
      <c r="A4090" s="1">
        <v>43203</v>
      </c>
      <c r="B4090" s="24" t="s">
        <v>25</v>
      </c>
      <c r="C4090" s="27">
        <v>0.62375000000000003</v>
      </c>
      <c r="D4090" s="25" t="s">
        <v>48</v>
      </c>
      <c r="E4090" s="25" t="s">
        <v>47</v>
      </c>
      <c r="F4090" s="52">
        <v>4</v>
      </c>
      <c r="G4090" s="52">
        <v>3457</v>
      </c>
      <c r="H4090" s="53">
        <f t="shared" si="126"/>
        <v>13828</v>
      </c>
      <c r="I4090" s="1">
        <f t="shared" si="127"/>
        <v>43203</v>
      </c>
      <c r="J4090" s="52">
        <v>13.8391</v>
      </c>
    </row>
    <row r="4091" spans="1:10" x14ac:dyDescent="0.15">
      <c r="A4091" s="1">
        <v>43203</v>
      </c>
      <c r="B4091" s="24" t="s">
        <v>25</v>
      </c>
      <c r="C4091" s="27">
        <v>0.62376157407407407</v>
      </c>
      <c r="D4091" s="25" t="s">
        <v>48</v>
      </c>
      <c r="E4091" s="25" t="s">
        <v>47</v>
      </c>
      <c r="F4091" s="52">
        <v>2</v>
      </c>
      <c r="G4091" s="52">
        <v>3457</v>
      </c>
      <c r="H4091" s="53">
        <f t="shared" si="126"/>
        <v>6914</v>
      </c>
      <c r="I4091" s="1">
        <f t="shared" si="127"/>
        <v>43203</v>
      </c>
      <c r="J4091" s="52">
        <v>6.91953</v>
      </c>
    </row>
    <row r="4092" spans="1:10" x14ac:dyDescent="0.15">
      <c r="A4092" s="1">
        <v>43206</v>
      </c>
      <c r="B4092" s="24" t="s">
        <v>30</v>
      </c>
      <c r="C4092" s="27">
        <v>0.61211805555555554</v>
      </c>
      <c r="D4092" s="25" t="s">
        <v>48</v>
      </c>
      <c r="E4092" s="25" t="s">
        <v>58</v>
      </c>
      <c r="F4092" s="52">
        <v>2</v>
      </c>
      <c r="G4092" s="52">
        <v>425.9</v>
      </c>
      <c r="H4092" s="53">
        <f t="shared" si="126"/>
        <v>851.8</v>
      </c>
      <c r="I4092" s="1">
        <f t="shared" si="127"/>
        <v>43206</v>
      </c>
      <c r="J4092" s="52">
        <v>40.07</v>
      </c>
    </row>
    <row r="4093" spans="1:10" x14ac:dyDescent="0.15">
      <c r="A4093" s="1">
        <v>43206</v>
      </c>
      <c r="B4093" s="24" t="s">
        <v>29</v>
      </c>
      <c r="C4093" s="27">
        <v>0.61211805555555554</v>
      </c>
      <c r="D4093" s="25" t="s">
        <v>48</v>
      </c>
      <c r="E4093" s="25" t="s">
        <v>58</v>
      </c>
      <c r="F4093" s="52">
        <v>2</v>
      </c>
      <c r="G4093" s="52">
        <v>3241</v>
      </c>
      <c r="H4093" s="53">
        <f t="shared" si="126"/>
        <v>6482</v>
      </c>
      <c r="I4093" s="1">
        <f t="shared" si="127"/>
        <v>43206</v>
      </c>
      <c r="J4093" s="52">
        <v>6.49</v>
      </c>
    </row>
    <row r="4094" spans="1:10" x14ac:dyDescent="0.15">
      <c r="A4094" s="1">
        <v>43206</v>
      </c>
      <c r="B4094" s="24" t="s">
        <v>29</v>
      </c>
      <c r="C4094" s="27">
        <v>0.61211805555555554</v>
      </c>
      <c r="D4094" s="25" t="s">
        <v>48</v>
      </c>
      <c r="E4094" s="25" t="s">
        <v>58</v>
      </c>
      <c r="F4094" s="52">
        <v>2</v>
      </c>
      <c r="G4094" s="52">
        <v>3241</v>
      </c>
      <c r="H4094" s="53">
        <f t="shared" si="126"/>
        <v>6482</v>
      </c>
      <c r="I4094" s="1">
        <f t="shared" si="127"/>
        <v>43206</v>
      </c>
      <c r="J4094" s="52">
        <v>6.49</v>
      </c>
    </row>
    <row r="4095" spans="1:10" x14ac:dyDescent="0.15">
      <c r="A4095" s="1">
        <v>43206</v>
      </c>
      <c r="B4095" s="24" t="s">
        <v>29</v>
      </c>
      <c r="C4095" s="27">
        <v>0.61211805555555554</v>
      </c>
      <c r="D4095" s="25" t="s">
        <v>48</v>
      </c>
      <c r="E4095" s="25" t="s">
        <v>58</v>
      </c>
      <c r="F4095" s="52">
        <v>1</v>
      </c>
      <c r="G4095" s="52">
        <v>3241</v>
      </c>
      <c r="H4095" s="53">
        <f t="shared" si="126"/>
        <v>3241</v>
      </c>
      <c r="I4095" s="1">
        <f t="shared" si="127"/>
        <v>43206</v>
      </c>
      <c r="J4095" s="52">
        <v>3.24</v>
      </c>
    </row>
    <row r="4096" spans="1:10" x14ac:dyDescent="0.15">
      <c r="A4096" s="1">
        <v>43206</v>
      </c>
      <c r="B4096" s="24" t="s">
        <v>29</v>
      </c>
      <c r="C4096" s="27">
        <v>0.61211805555555554</v>
      </c>
      <c r="D4096" s="25" t="s">
        <v>48</v>
      </c>
      <c r="E4096" s="25" t="s">
        <v>58</v>
      </c>
      <c r="F4096" s="52">
        <v>1</v>
      </c>
      <c r="G4096" s="52">
        <v>3241</v>
      </c>
      <c r="H4096" s="53">
        <f t="shared" si="126"/>
        <v>3241</v>
      </c>
      <c r="I4096" s="1">
        <f t="shared" si="127"/>
        <v>43206</v>
      </c>
      <c r="J4096" s="52">
        <v>3.24</v>
      </c>
    </row>
    <row r="4097" spans="1:10" x14ac:dyDescent="0.15">
      <c r="A4097" s="1">
        <v>43206</v>
      </c>
      <c r="B4097" s="24" t="s">
        <v>25</v>
      </c>
      <c r="C4097" s="27">
        <v>0.61211805555555554</v>
      </c>
      <c r="D4097" s="25" t="s">
        <v>50</v>
      </c>
      <c r="E4097" s="25" t="s">
        <v>49</v>
      </c>
      <c r="F4097" s="52">
        <v>7</v>
      </c>
      <c r="G4097" s="52">
        <v>3375</v>
      </c>
      <c r="H4097" s="53">
        <f t="shared" si="126"/>
        <v>23625</v>
      </c>
      <c r="I4097" s="1">
        <f t="shared" si="127"/>
        <v>43206</v>
      </c>
      <c r="J4097" s="52">
        <v>23.64</v>
      </c>
    </row>
    <row r="4098" spans="1:10" x14ac:dyDescent="0.15">
      <c r="A4098" s="1">
        <v>43206</v>
      </c>
      <c r="B4098" s="24" t="s">
        <v>33</v>
      </c>
      <c r="C4098" s="27">
        <v>0.61211805555555554</v>
      </c>
      <c r="D4098" s="25" t="s">
        <v>48</v>
      </c>
      <c r="E4098" s="25" t="s">
        <v>58</v>
      </c>
      <c r="F4098" s="52">
        <v>4</v>
      </c>
      <c r="G4098" s="52">
        <v>14685</v>
      </c>
      <c r="H4098" s="53">
        <f t="shared" ref="H4098:H4161" si="128">G4098*F4098</f>
        <v>58740</v>
      </c>
      <c r="I4098" s="1">
        <f t="shared" ref="I4098:I4161" si="129">IF(C4098&gt;0.7046875,WORKDAY(A4098,-1),A4098)</f>
        <v>43206</v>
      </c>
      <c r="J4098" s="52">
        <v>12.02</v>
      </c>
    </row>
    <row r="4099" spans="1:10" x14ac:dyDescent="0.15">
      <c r="A4099" s="1">
        <v>43206</v>
      </c>
      <c r="B4099" s="24" t="s">
        <v>30</v>
      </c>
      <c r="C4099" s="27">
        <v>0.39762731481481484</v>
      </c>
      <c r="D4099" s="25" t="s">
        <v>48</v>
      </c>
      <c r="E4099" s="25" t="s">
        <v>58</v>
      </c>
      <c r="F4099" s="52">
        <v>1</v>
      </c>
      <c r="G4099" s="52">
        <v>424.9</v>
      </c>
      <c r="H4099" s="53">
        <f t="shared" si="128"/>
        <v>424.9</v>
      </c>
      <c r="I4099" s="1">
        <f t="shared" si="129"/>
        <v>43206</v>
      </c>
      <c r="J4099" s="52">
        <v>20.03</v>
      </c>
    </row>
    <row r="4100" spans="1:10" x14ac:dyDescent="0.15">
      <c r="A4100" s="1">
        <v>43206</v>
      </c>
      <c r="B4100" s="24" t="s">
        <v>59</v>
      </c>
      <c r="C4100" s="27">
        <v>0.88476851851851857</v>
      </c>
      <c r="D4100" s="25" t="s">
        <v>50</v>
      </c>
      <c r="E4100" s="25" t="s">
        <v>58</v>
      </c>
      <c r="F4100" s="52">
        <v>9</v>
      </c>
      <c r="G4100" s="52">
        <v>23440</v>
      </c>
      <c r="H4100" s="53">
        <f t="shared" si="128"/>
        <v>210960</v>
      </c>
      <c r="I4100" s="1">
        <f t="shared" si="129"/>
        <v>43203</v>
      </c>
      <c r="J4100" s="52">
        <v>27.08</v>
      </c>
    </row>
    <row r="4101" spans="1:10" x14ac:dyDescent="0.15">
      <c r="A4101" s="1">
        <v>43206</v>
      </c>
      <c r="B4101" s="24" t="s">
        <v>59</v>
      </c>
      <c r="C4101" s="27">
        <v>0.88476851851851857</v>
      </c>
      <c r="D4101" s="25" t="s">
        <v>50</v>
      </c>
      <c r="E4101" s="25" t="s">
        <v>58</v>
      </c>
      <c r="F4101" s="52">
        <v>6</v>
      </c>
      <c r="G4101" s="52">
        <v>23440</v>
      </c>
      <c r="H4101" s="53">
        <f t="shared" si="128"/>
        <v>140640</v>
      </c>
      <c r="I4101" s="1">
        <f t="shared" si="129"/>
        <v>43203</v>
      </c>
      <c r="J4101" s="52">
        <v>18.059999999999999</v>
      </c>
    </row>
    <row r="4102" spans="1:10" x14ac:dyDescent="0.15">
      <c r="A4102" s="1">
        <v>43206</v>
      </c>
      <c r="B4102" s="24" t="s">
        <v>59</v>
      </c>
      <c r="C4102" s="27">
        <v>0.88471064814814815</v>
      </c>
      <c r="D4102" s="25" t="s">
        <v>48</v>
      </c>
      <c r="E4102" s="25" t="s">
        <v>58</v>
      </c>
      <c r="F4102" s="52">
        <v>2</v>
      </c>
      <c r="G4102" s="52">
        <v>23435</v>
      </c>
      <c r="H4102" s="53">
        <f t="shared" si="128"/>
        <v>46870</v>
      </c>
      <c r="I4102" s="1">
        <f t="shared" si="129"/>
        <v>43203</v>
      </c>
      <c r="J4102" s="52">
        <v>6.02</v>
      </c>
    </row>
    <row r="4103" spans="1:10" x14ac:dyDescent="0.15">
      <c r="A4103" s="1">
        <v>43206</v>
      </c>
      <c r="B4103" s="24" t="s">
        <v>59</v>
      </c>
      <c r="C4103" s="27">
        <v>0.88471064814814815</v>
      </c>
      <c r="D4103" s="25" t="s">
        <v>48</v>
      </c>
      <c r="E4103" s="25" t="s">
        <v>58</v>
      </c>
      <c r="F4103" s="52">
        <v>1</v>
      </c>
      <c r="G4103" s="52">
        <v>23435</v>
      </c>
      <c r="H4103" s="53">
        <f t="shared" si="128"/>
        <v>23435</v>
      </c>
      <c r="I4103" s="1">
        <f t="shared" si="129"/>
        <v>43203</v>
      </c>
      <c r="J4103" s="52">
        <v>3.01</v>
      </c>
    </row>
    <row r="4104" spans="1:10" x14ac:dyDescent="0.15">
      <c r="A4104" s="1">
        <v>43206</v>
      </c>
      <c r="B4104" s="24" t="s">
        <v>59</v>
      </c>
      <c r="C4104" s="27">
        <v>0.88471064814814815</v>
      </c>
      <c r="D4104" s="25" t="s">
        <v>48</v>
      </c>
      <c r="E4104" s="25" t="s">
        <v>58</v>
      </c>
      <c r="F4104" s="52">
        <v>1</v>
      </c>
      <c r="G4104" s="52">
        <v>23435</v>
      </c>
      <c r="H4104" s="53">
        <f t="shared" si="128"/>
        <v>23435</v>
      </c>
      <c r="I4104" s="1">
        <f t="shared" si="129"/>
        <v>43203</v>
      </c>
      <c r="J4104" s="52">
        <v>3.01</v>
      </c>
    </row>
    <row r="4105" spans="1:10" x14ac:dyDescent="0.15">
      <c r="A4105" s="1">
        <v>43206</v>
      </c>
      <c r="B4105" s="24" t="s">
        <v>59</v>
      </c>
      <c r="C4105" s="27">
        <v>0.88471064814814815</v>
      </c>
      <c r="D4105" s="25" t="s">
        <v>48</v>
      </c>
      <c r="E4105" s="25" t="s">
        <v>58</v>
      </c>
      <c r="F4105" s="52">
        <v>2</v>
      </c>
      <c r="G4105" s="52">
        <v>23435</v>
      </c>
      <c r="H4105" s="53">
        <f t="shared" si="128"/>
        <v>46870</v>
      </c>
      <c r="I4105" s="1">
        <f t="shared" si="129"/>
        <v>43203</v>
      </c>
      <c r="J4105" s="52">
        <v>6.02</v>
      </c>
    </row>
    <row r="4106" spans="1:10" x14ac:dyDescent="0.15">
      <c r="A4106" s="1">
        <v>43206</v>
      </c>
      <c r="B4106" s="24" t="s">
        <v>59</v>
      </c>
      <c r="C4106" s="27">
        <v>0.88471064814814815</v>
      </c>
      <c r="D4106" s="25" t="s">
        <v>48</v>
      </c>
      <c r="E4106" s="25" t="s">
        <v>58</v>
      </c>
      <c r="F4106" s="52">
        <v>5</v>
      </c>
      <c r="G4106" s="52">
        <v>23435</v>
      </c>
      <c r="H4106" s="53">
        <f t="shared" si="128"/>
        <v>117175</v>
      </c>
      <c r="I4106" s="1">
        <f t="shared" si="129"/>
        <v>43203</v>
      </c>
      <c r="J4106" s="52">
        <v>15.05</v>
      </c>
    </row>
    <row r="4107" spans="1:10" x14ac:dyDescent="0.15">
      <c r="A4107" s="1">
        <v>43206</v>
      </c>
      <c r="B4107" s="24" t="s">
        <v>59</v>
      </c>
      <c r="C4107" s="27">
        <v>0.88471064814814815</v>
      </c>
      <c r="D4107" s="25" t="s">
        <v>48</v>
      </c>
      <c r="E4107" s="25" t="s">
        <v>58</v>
      </c>
      <c r="F4107" s="52">
        <v>2</v>
      </c>
      <c r="G4107" s="52">
        <v>23435</v>
      </c>
      <c r="H4107" s="53">
        <f t="shared" si="128"/>
        <v>46870</v>
      </c>
      <c r="I4107" s="1">
        <f t="shared" si="129"/>
        <v>43203</v>
      </c>
      <c r="J4107" s="52">
        <v>6.02</v>
      </c>
    </row>
    <row r="4108" spans="1:10" x14ac:dyDescent="0.15">
      <c r="A4108" s="1">
        <v>43206</v>
      </c>
      <c r="B4108" s="24" t="s">
        <v>59</v>
      </c>
      <c r="C4108" s="27">
        <v>0.88471064814814815</v>
      </c>
      <c r="D4108" s="25" t="s">
        <v>48</v>
      </c>
      <c r="E4108" s="25" t="s">
        <v>58</v>
      </c>
      <c r="F4108" s="52">
        <v>1</v>
      </c>
      <c r="G4108" s="52">
        <v>23435</v>
      </c>
      <c r="H4108" s="53">
        <f t="shared" si="128"/>
        <v>23435</v>
      </c>
      <c r="I4108" s="1">
        <f t="shared" si="129"/>
        <v>43203</v>
      </c>
      <c r="J4108" s="52">
        <v>3.01</v>
      </c>
    </row>
    <row r="4109" spans="1:10" x14ac:dyDescent="0.15">
      <c r="A4109" s="1">
        <v>43206</v>
      </c>
      <c r="B4109" s="24" t="s">
        <v>59</v>
      </c>
      <c r="C4109" s="27">
        <v>0.88471064814814815</v>
      </c>
      <c r="D4109" s="25" t="s">
        <v>48</v>
      </c>
      <c r="E4109" s="25" t="s">
        <v>58</v>
      </c>
      <c r="F4109" s="52">
        <v>1</v>
      </c>
      <c r="G4109" s="52">
        <v>23435</v>
      </c>
      <c r="H4109" s="53">
        <f t="shared" si="128"/>
        <v>23435</v>
      </c>
      <c r="I4109" s="1">
        <f t="shared" si="129"/>
        <v>43203</v>
      </c>
      <c r="J4109" s="52">
        <v>3.01</v>
      </c>
    </row>
    <row r="4110" spans="1:10" x14ac:dyDescent="0.15">
      <c r="A4110" s="1">
        <v>43206</v>
      </c>
      <c r="B4110" s="24" t="s">
        <v>30</v>
      </c>
      <c r="C4110" s="27">
        <v>0.88421296296296292</v>
      </c>
      <c r="D4110" s="25" t="s">
        <v>48</v>
      </c>
      <c r="E4110" s="25" t="s">
        <v>58</v>
      </c>
      <c r="F4110" s="52">
        <v>1</v>
      </c>
      <c r="G4110" s="52">
        <v>428.6</v>
      </c>
      <c r="H4110" s="53">
        <f t="shared" si="128"/>
        <v>428.6</v>
      </c>
      <c r="I4110" s="1">
        <f t="shared" si="129"/>
        <v>43203</v>
      </c>
      <c r="J4110" s="52">
        <v>20.03</v>
      </c>
    </row>
    <row r="4111" spans="1:10" x14ac:dyDescent="0.15">
      <c r="A4111" s="1">
        <v>43207</v>
      </c>
      <c r="B4111" s="24" t="s">
        <v>54</v>
      </c>
      <c r="C4111" s="27">
        <v>0.43844907407407407</v>
      </c>
      <c r="D4111" s="25" t="s">
        <v>50</v>
      </c>
      <c r="E4111" s="25" t="s">
        <v>49</v>
      </c>
      <c r="F4111" s="52">
        <v>1</v>
      </c>
      <c r="G4111" s="52">
        <v>3885</v>
      </c>
      <c r="H4111" s="53">
        <f t="shared" si="128"/>
        <v>3885</v>
      </c>
      <c r="I4111" s="1">
        <f t="shared" si="129"/>
        <v>43207</v>
      </c>
      <c r="J4111" s="52">
        <v>2.0031099999999999</v>
      </c>
    </row>
    <row r="4112" spans="1:10" x14ac:dyDescent="0.15">
      <c r="A4112" s="1">
        <v>43207</v>
      </c>
      <c r="B4112" s="24" t="s">
        <v>54</v>
      </c>
      <c r="C4112" s="27">
        <v>0.43844907407407407</v>
      </c>
      <c r="D4112" s="25" t="s">
        <v>50</v>
      </c>
      <c r="E4112" s="25" t="s">
        <v>49</v>
      </c>
      <c r="F4112" s="52">
        <v>1</v>
      </c>
      <c r="G4112" s="52">
        <v>3885</v>
      </c>
      <c r="H4112" s="53">
        <f t="shared" si="128"/>
        <v>3885</v>
      </c>
      <c r="I4112" s="1">
        <f t="shared" si="129"/>
        <v>43207</v>
      </c>
      <c r="J4112" s="52">
        <v>2.0031099999999999</v>
      </c>
    </row>
    <row r="4113" spans="1:10" x14ac:dyDescent="0.15">
      <c r="A4113" s="1">
        <v>43207</v>
      </c>
      <c r="B4113" s="24" t="s">
        <v>54</v>
      </c>
      <c r="C4113" s="27">
        <v>0.43844907407407407</v>
      </c>
      <c r="D4113" s="25" t="s">
        <v>50</v>
      </c>
      <c r="E4113" s="25" t="s">
        <v>49</v>
      </c>
      <c r="F4113" s="52">
        <v>5</v>
      </c>
      <c r="G4113" s="52">
        <v>3885</v>
      </c>
      <c r="H4113" s="53">
        <f t="shared" si="128"/>
        <v>19425</v>
      </c>
      <c r="I4113" s="1">
        <f t="shared" si="129"/>
        <v>43207</v>
      </c>
      <c r="J4113" s="52">
        <v>10.015499999999999</v>
      </c>
    </row>
    <row r="4114" spans="1:10" x14ac:dyDescent="0.15">
      <c r="A4114" s="1">
        <v>43207</v>
      </c>
      <c r="B4114" s="24" t="s">
        <v>54</v>
      </c>
      <c r="C4114" s="27">
        <v>0.43844907407407407</v>
      </c>
      <c r="D4114" s="25" t="s">
        <v>50</v>
      </c>
      <c r="E4114" s="25" t="s">
        <v>49</v>
      </c>
      <c r="F4114" s="52">
        <v>1</v>
      </c>
      <c r="G4114" s="52">
        <v>3885</v>
      </c>
      <c r="H4114" s="53">
        <f t="shared" si="128"/>
        <v>3885</v>
      </c>
      <c r="I4114" s="1">
        <f t="shared" si="129"/>
        <v>43207</v>
      </c>
      <c r="J4114" s="52">
        <v>2.0031099999999999</v>
      </c>
    </row>
    <row r="4115" spans="1:10" x14ac:dyDescent="0.15">
      <c r="A4115" s="1">
        <v>43207</v>
      </c>
      <c r="B4115" s="24" t="s">
        <v>54</v>
      </c>
      <c r="C4115" s="27">
        <v>0.43844907407407407</v>
      </c>
      <c r="D4115" s="25" t="s">
        <v>50</v>
      </c>
      <c r="E4115" s="25" t="s">
        <v>49</v>
      </c>
      <c r="F4115" s="52">
        <v>1</v>
      </c>
      <c r="G4115" s="52">
        <v>3885</v>
      </c>
      <c r="H4115" s="53">
        <f t="shared" si="128"/>
        <v>3885</v>
      </c>
      <c r="I4115" s="1">
        <f t="shared" si="129"/>
        <v>43207</v>
      </c>
      <c r="J4115" s="52">
        <v>2.0031099999999999</v>
      </c>
    </row>
    <row r="4116" spans="1:10" x14ac:dyDescent="0.15">
      <c r="A4116" s="1">
        <v>43207</v>
      </c>
      <c r="B4116" s="24" t="s">
        <v>54</v>
      </c>
      <c r="C4116" s="27">
        <v>0.43844907407407407</v>
      </c>
      <c r="D4116" s="25" t="s">
        <v>50</v>
      </c>
      <c r="E4116" s="25" t="s">
        <v>49</v>
      </c>
      <c r="F4116" s="52">
        <v>1</v>
      </c>
      <c r="G4116" s="52">
        <v>3885</v>
      </c>
      <c r="H4116" s="53">
        <f t="shared" si="128"/>
        <v>3885</v>
      </c>
      <c r="I4116" s="1">
        <f t="shared" si="129"/>
        <v>43207</v>
      </c>
      <c r="J4116" s="52">
        <v>2.0031099999999999</v>
      </c>
    </row>
    <row r="4117" spans="1:10" x14ac:dyDescent="0.15">
      <c r="A4117" s="1">
        <v>43207</v>
      </c>
      <c r="B4117" s="24" t="s">
        <v>54</v>
      </c>
      <c r="C4117" s="27">
        <v>0.43858796296296299</v>
      </c>
      <c r="D4117" s="25" t="s">
        <v>50</v>
      </c>
      <c r="E4117" s="25" t="s">
        <v>49</v>
      </c>
      <c r="F4117" s="52">
        <v>8</v>
      </c>
      <c r="G4117" s="52">
        <v>3886</v>
      </c>
      <c r="H4117" s="53">
        <f t="shared" si="128"/>
        <v>31088</v>
      </c>
      <c r="I4117" s="1">
        <f t="shared" si="129"/>
        <v>43207</v>
      </c>
      <c r="J4117" s="52">
        <v>16.024899999999999</v>
      </c>
    </row>
    <row r="4118" spans="1:10" x14ac:dyDescent="0.15">
      <c r="A4118" s="1">
        <v>43207</v>
      </c>
      <c r="B4118" s="24" t="s">
        <v>54</v>
      </c>
      <c r="C4118" s="27">
        <v>0.43858796296296299</v>
      </c>
      <c r="D4118" s="25" t="s">
        <v>50</v>
      </c>
      <c r="E4118" s="25" t="s">
        <v>49</v>
      </c>
      <c r="F4118" s="52">
        <v>2</v>
      </c>
      <c r="G4118" s="52">
        <v>3886</v>
      </c>
      <c r="H4118" s="53">
        <f t="shared" si="128"/>
        <v>7772</v>
      </c>
      <c r="I4118" s="1">
        <f t="shared" si="129"/>
        <v>43207</v>
      </c>
      <c r="J4118" s="52">
        <v>4.0062199999999999</v>
      </c>
    </row>
    <row r="4119" spans="1:10" x14ac:dyDescent="0.15">
      <c r="A4119" s="1">
        <v>43207</v>
      </c>
      <c r="B4119" s="24" t="s">
        <v>54</v>
      </c>
      <c r="C4119" s="27">
        <v>0.44475694444444441</v>
      </c>
      <c r="D4119" s="25" t="s">
        <v>50</v>
      </c>
      <c r="E4119" s="25" t="s">
        <v>49</v>
      </c>
      <c r="F4119" s="52">
        <v>4</v>
      </c>
      <c r="G4119" s="52">
        <v>3886</v>
      </c>
      <c r="H4119" s="53">
        <f t="shared" si="128"/>
        <v>15544</v>
      </c>
      <c r="I4119" s="1">
        <f t="shared" si="129"/>
        <v>43207</v>
      </c>
      <c r="J4119" s="52">
        <v>8.0124399999999998</v>
      </c>
    </row>
    <row r="4120" spans="1:10" x14ac:dyDescent="0.15">
      <c r="A4120" s="1">
        <v>43207</v>
      </c>
      <c r="B4120" s="24" t="s">
        <v>54</v>
      </c>
      <c r="C4120" s="27">
        <v>0.44475694444444441</v>
      </c>
      <c r="D4120" s="25" t="s">
        <v>50</v>
      </c>
      <c r="E4120" s="25" t="s">
        <v>49</v>
      </c>
      <c r="F4120" s="52">
        <v>6</v>
      </c>
      <c r="G4120" s="52">
        <v>3886</v>
      </c>
      <c r="H4120" s="53">
        <f t="shared" si="128"/>
        <v>23316</v>
      </c>
      <c r="I4120" s="1">
        <f t="shared" si="129"/>
        <v>43207</v>
      </c>
      <c r="J4120" s="52">
        <v>12.018700000000001</v>
      </c>
    </row>
    <row r="4121" spans="1:10" x14ac:dyDescent="0.15">
      <c r="A4121" s="1">
        <v>43207</v>
      </c>
      <c r="B4121" s="24" t="s">
        <v>54</v>
      </c>
      <c r="C4121" s="27">
        <v>0.44475694444444441</v>
      </c>
      <c r="D4121" s="25" t="s">
        <v>50</v>
      </c>
      <c r="E4121" s="25" t="s">
        <v>49</v>
      </c>
      <c r="F4121" s="52">
        <v>2</v>
      </c>
      <c r="G4121" s="52">
        <v>3886</v>
      </c>
      <c r="H4121" s="53">
        <f t="shared" si="128"/>
        <v>7772</v>
      </c>
      <c r="I4121" s="1">
        <f t="shared" si="129"/>
        <v>43207</v>
      </c>
      <c r="J4121" s="52">
        <v>4.0062199999999999</v>
      </c>
    </row>
    <row r="4122" spans="1:10" x14ac:dyDescent="0.15">
      <c r="A4122" s="1">
        <v>43207</v>
      </c>
      <c r="B4122" s="24" t="s">
        <v>54</v>
      </c>
      <c r="C4122" s="27">
        <v>0.44475694444444441</v>
      </c>
      <c r="D4122" s="25" t="s">
        <v>50</v>
      </c>
      <c r="E4122" s="25" t="s">
        <v>49</v>
      </c>
      <c r="F4122" s="52">
        <v>4</v>
      </c>
      <c r="G4122" s="52">
        <v>3886</v>
      </c>
      <c r="H4122" s="53">
        <f t="shared" si="128"/>
        <v>15544</v>
      </c>
      <c r="I4122" s="1">
        <f t="shared" si="129"/>
        <v>43207</v>
      </c>
      <c r="J4122" s="52">
        <v>8.0124399999999998</v>
      </c>
    </row>
    <row r="4123" spans="1:10" x14ac:dyDescent="0.15">
      <c r="A4123" s="1">
        <v>43207</v>
      </c>
      <c r="B4123" s="24" t="s">
        <v>54</v>
      </c>
      <c r="C4123" s="27">
        <v>0.44475694444444441</v>
      </c>
      <c r="D4123" s="25" t="s">
        <v>50</v>
      </c>
      <c r="E4123" s="25" t="s">
        <v>49</v>
      </c>
      <c r="F4123" s="52">
        <v>4</v>
      </c>
      <c r="G4123" s="52">
        <v>3886</v>
      </c>
      <c r="H4123" s="53">
        <f t="shared" si="128"/>
        <v>15544</v>
      </c>
      <c r="I4123" s="1">
        <f t="shared" si="129"/>
        <v>43207</v>
      </c>
      <c r="J4123" s="52">
        <v>8.0124399999999998</v>
      </c>
    </row>
    <row r="4124" spans="1:10" x14ac:dyDescent="0.15">
      <c r="A4124" s="1">
        <v>43207</v>
      </c>
      <c r="B4124" s="24" t="s">
        <v>54</v>
      </c>
      <c r="C4124" s="27">
        <v>0.44475694444444441</v>
      </c>
      <c r="D4124" s="25" t="s">
        <v>50</v>
      </c>
      <c r="E4124" s="25" t="s">
        <v>49</v>
      </c>
      <c r="F4124" s="52">
        <v>2</v>
      </c>
      <c r="G4124" s="52">
        <v>3886</v>
      </c>
      <c r="H4124" s="53">
        <f t="shared" si="128"/>
        <v>7772</v>
      </c>
      <c r="I4124" s="1">
        <f t="shared" si="129"/>
        <v>43207</v>
      </c>
      <c r="J4124" s="52">
        <v>4.0062199999999999</v>
      </c>
    </row>
    <row r="4125" spans="1:10" x14ac:dyDescent="0.15">
      <c r="A4125" s="1">
        <v>43207</v>
      </c>
      <c r="B4125" s="24" t="s">
        <v>54</v>
      </c>
      <c r="C4125" s="27">
        <v>0.44475694444444441</v>
      </c>
      <c r="D4125" s="25" t="s">
        <v>50</v>
      </c>
      <c r="E4125" s="25" t="s">
        <v>49</v>
      </c>
      <c r="F4125" s="52">
        <v>4</v>
      </c>
      <c r="G4125" s="52">
        <v>3886</v>
      </c>
      <c r="H4125" s="53">
        <f t="shared" si="128"/>
        <v>15544</v>
      </c>
      <c r="I4125" s="1">
        <f t="shared" si="129"/>
        <v>43207</v>
      </c>
      <c r="J4125" s="52">
        <v>8.0124399999999998</v>
      </c>
    </row>
    <row r="4126" spans="1:10" x14ac:dyDescent="0.15">
      <c r="A4126" s="1">
        <v>43207</v>
      </c>
      <c r="B4126" s="24" t="s">
        <v>54</v>
      </c>
      <c r="C4126" s="27">
        <v>0.44475694444444441</v>
      </c>
      <c r="D4126" s="25" t="s">
        <v>50</v>
      </c>
      <c r="E4126" s="25" t="s">
        <v>49</v>
      </c>
      <c r="F4126" s="52">
        <v>4</v>
      </c>
      <c r="G4126" s="52">
        <v>3886</v>
      </c>
      <c r="H4126" s="53">
        <f t="shared" si="128"/>
        <v>15544</v>
      </c>
      <c r="I4126" s="1">
        <f t="shared" si="129"/>
        <v>43207</v>
      </c>
      <c r="J4126" s="52">
        <v>8.0124399999999998</v>
      </c>
    </row>
    <row r="4127" spans="1:10" x14ac:dyDescent="0.15">
      <c r="A4127" s="1">
        <v>43207</v>
      </c>
      <c r="B4127" s="24" t="s">
        <v>54</v>
      </c>
      <c r="C4127" s="27">
        <v>0.44475694444444441</v>
      </c>
      <c r="D4127" s="25" t="s">
        <v>50</v>
      </c>
      <c r="E4127" s="25" t="s">
        <v>49</v>
      </c>
      <c r="F4127" s="52">
        <v>3</v>
      </c>
      <c r="G4127" s="52">
        <v>3886</v>
      </c>
      <c r="H4127" s="53">
        <f t="shared" si="128"/>
        <v>11658</v>
      </c>
      <c r="I4127" s="1">
        <f t="shared" si="129"/>
        <v>43207</v>
      </c>
      <c r="J4127" s="52">
        <v>6.0093300000000003</v>
      </c>
    </row>
    <row r="4128" spans="1:10" x14ac:dyDescent="0.15">
      <c r="A4128" s="1">
        <v>43207</v>
      </c>
      <c r="B4128" s="24" t="s">
        <v>54</v>
      </c>
      <c r="C4128" s="27">
        <v>0.44475694444444441</v>
      </c>
      <c r="D4128" s="25" t="s">
        <v>50</v>
      </c>
      <c r="E4128" s="25" t="s">
        <v>49</v>
      </c>
      <c r="F4128" s="52">
        <v>2</v>
      </c>
      <c r="G4128" s="52">
        <v>3886</v>
      </c>
      <c r="H4128" s="53">
        <f t="shared" si="128"/>
        <v>7772</v>
      </c>
      <c r="I4128" s="1">
        <f t="shared" si="129"/>
        <v>43207</v>
      </c>
      <c r="J4128" s="52">
        <v>4.0062199999999999</v>
      </c>
    </row>
    <row r="4129" spans="1:10" x14ac:dyDescent="0.15">
      <c r="A4129" s="1">
        <v>43207</v>
      </c>
      <c r="B4129" s="24" t="s">
        <v>54</v>
      </c>
      <c r="C4129" s="27">
        <v>0.44475694444444441</v>
      </c>
      <c r="D4129" s="25" t="s">
        <v>50</v>
      </c>
      <c r="E4129" s="25" t="s">
        <v>49</v>
      </c>
      <c r="F4129" s="52">
        <v>5</v>
      </c>
      <c r="G4129" s="52">
        <v>3886</v>
      </c>
      <c r="H4129" s="53">
        <f t="shared" si="128"/>
        <v>19430</v>
      </c>
      <c r="I4129" s="1">
        <f t="shared" si="129"/>
        <v>43207</v>
      </c>
      <c r="J4129" s="52">
        <v>10.015499999999999</v>
      </c>
    </row>
    <row r="4130" spans="1:10" x14ac:dyDescent="0.15">
      <c r="A4130" s="1">
        <v>43207</v>
      </c>
      <c r="B4130" s="24" t="s">
        <v>54</v>
      </c>
      <c r="C4130" s="27">
        <v>0.44541666666666663</v>
      </c>
      <c r="D4130" s="25" t="s">
        <v>48</v>
      </c>
      <c r="E4130" s="25" t="s">
        <v>47</v>
      </c>
      <c r="F4130" s="52">
        <v>2</v>
      </c>
      <c r="G4130" s="52">
        <v>3888</v>
      </c>
      <c r="H4130" s="53">
        <f t="shared" si="128"/>
        <v>7776</v>
      </c>
      <c r="I4130" s="1">
        <f t="shared" si="129"/>
        <v>43207</v>
      </c>
      <c r="J4130" s="52">
        <v>4.0062199999999999</v>
      </c>
    </row>
    <row r="4131" spans="1:10" x14ac:dyDescent="0.15">
      <c r="A4131" s="1">
        <v>43207</v>
      </c>
      <c r="B4131" s="24" t="s">
        <v>54</v>
      </c>
      <c r="C4131" s="27">
        <v>0.44541666666666663</v>
      </c>
      <c r="D4131" s="25" t="s">
        <v>48</v>
      </c>
      <c r="E4131" s="25" t="s">
        <v>47</v>
      </c>
      <c r="F4131" s="52">
        <v>3</v>
      </c>
      <c r="G4131" s="52">
        <v>3888</v>
      </c>
      <c r="H4131" s="53">
        <f t="shared" si="128"/>
        <v>11664</v>
      </c>
      <c r="I4131" s="1">
        <f t="shared" si="129"/>
        <v>43207</v>
      </c>
      <c r="J4131" s="52">
        <v>6.0093300000000003</v>
      </c>
    </row>
    <row r="4132" spans="1:10" x14ac:dyDescent="0.15">
      <c r="A4132" s="1">
        <v>43207</v>
      </c>
      <c r="B4132" s="24" t="s">
        <v>33</v>
      </c>
      <c r="C4132" s="27">
        <v>0.5967824074074074</v>
      </c>
      <c r="D4132" s="25" t="s">
        <v>50</v>
      </c>
      <c r="E4132" s="25" t="s">
        <v>49</v>
      </c>
      <c r="F4132" s="52">
        <v>4</v>
      </c>
      <c r="G4132" s="52">
        <v>14930</v>
      </c>
      <c r="H4132" s="53">
        <f t="shared" si="128"/>
        <v>59720</v>
      </c>
      <c r="I4132" s="1">
        <f t="shared" si="129"/>
        <v>43207</v>
      </c>
      <c r="J4132" s="52">
        <v>12.023899999999999</v>
      </c>
    </row>
    <row r="4133" spans="1:10" x14ac:dyDescent="0.15">
      <c r="A4133" s="1">
        <v>43207</v>
      </c>
      <c r="B4133" s="24" t="s">
        <v>54</v>
      </c>
      <c r="C4133" s="27">
        <v>0.5967824074074074</v>
      </c>
      <c r="D4133" s="25" t="s">
        <v>48</v>
      </c>
      <c r="E4133" s="25" t="s">
        <v>47</v>
      </c>
      <c r="F4133" s="52">
        <v>2</v>
      </c>
      <c r="G4133" s="52">
        <v>3878</v>
      </c>
      <c r="H4133" s="53">
        <f t="shared" si="128"/>
        <v>7756</v>
      </c>
      <c r="I4133" s="1">
        <f t="shared" si="129"/>
        <v>43207</v>
      </c>
      <c r="J4133" s="52">
        <v>4.0061999999999998</v>
      </c>
    </row>
    <row r="4134" spans="1:10" x14ac:dyDescent="0.15">
      <c r="A4134" s="1">
        <v>43207</v>
      </c>
      <c r="B4134" s="24" t="s">
        <v>54</v>
      </c>
      <c r="C4134" s="27">
        <v>0.5967824074074074</v>
      </c>
      <c r="D4134" s="25" t="s">
        <v>48</v>
      </c>
      <c r="E4134" s="25" t="s">
        <v>47</v>
      </c>
      <c r="F4134" s="52">
        <v>1</v>
      </c>
      <c r="G4134" s="52">
        <v>3878</v>
      </c>
      <c r="H4134" s="53">
        <f t="shared" si="128"/>
        <v>3878</v>
      </c>
      <c r="I4134" s="1">
        <f t="shared" si="129"/>
        <v>43207</v>
      </c>
      <c r="J4134" s="52">
        <v>2.0030999999999999</v>
      </c>
    </row>
    <row r="4135" spans="1:10" x14ac:dyDescent="0.15">
      <c r="A4135" s="1">
        <v>43207</v>
      </c>
      <c r="B4135" s="24" t="s">
        <v>54</v>
      </c>
      <c r="C4135" s="27">
        <v>0.5967824074074074</v>
      </c>
      <c r="D4135" s="25" t="s">
        <v>48</v>
      </c>
      <c r="E4135" s="25" t="s">
        <v>47</v>
      </c>
      <c r="F4135" s="52">
        <v>1</v>
      </c>
      <c r="G4135" s="52">
        <v>3878</v>
      </c>
      <c r="H4135" s="53">
        <f t="shared" si="128"/>
        <v>3878</v>
      </c>
      <c r="I4135" s="1">
        <f t="shared" si="129"/>
        <v>43207</v>
      </c>
      <c r="J4135" s="52">
        <v>2.0030999999999999</v>
      </c>
    </row>
    <row r="4136" spans="1:10" x14ac:dyDescent="0.15">
      <c r="A4136" s="1">
        <v>43207</v>
      </c>
      <c r="B4136" s="24" t="s">
        <v>33</v>
      </c>
      <c r="C4136" s="27">
        <v>0.59695601851851854</v>
      </c>
      <c r="D4136" s="25" t="s">
        <v>50</v>
      </c>
      <c r="E4136" s="25" t="s">
        <v>49</v>
      </c>
      <c r="F4136" s="52">
        <v>2</v>
      </c>
      <c r="G4136" s="52">
        <v>14930</v>
      </c>
      <c r="H4136" s="53">
        <f t="shared" si="128"/>
        <v>29860</v>
      </c>
      <c r="I4136" s="1">
        <f t="shared" si="129"/>
        <v>43207</v>
      </c>
      <c r="J4136" s="52">
        <v>6.0119400000000001</v>
      </c>
    </row>
    <row r="4137" spans="1:10" x14ac:dyDescent="0.15">
      <c r="A4137" s="1">
        <v>43207</v>
      </c>
      <c r="B4137" s="24" t="s">
        <v>33</v>
      </c>
      <c r="C4137" s="27">
        <v>0.59695601851851854</v>
      </c>
      <c r="D4137" s="25" t="s">
        <v>50</v>
      </c>
      <c r="E4137" s="25" t="s">
        <v>49</v>
      </c>
      <c r="F4137" s="52">
        <v>1</v>
      </c>
      <c r="G4137" s="52">
        <v>14930</v>
      </c>
      <c r="H4137" s="53">
        <f t="shared" si="128"/>
        <v>14930</v>
      </c>
      <c r="I4137" s="1">
        <f t="shared" si="129"/>
        <v>43207</v>
      </c>
      <c r="J4137" s="52">
        <v>3.00597</v>
      </c>
    </row>
    <row r="4138" spans="1:10" x14ac:dyDescent="0.15">
      <c r="A4138" s="1">
        <v>43207</v>
      </c>
      <c r="B4138" s="24" t="s">
        <v>33</v>
      </c>
      <c r="C4138" s="27">
        <v>0.59695601851851854</v>
      </c>
      <c r="D4138" s="25" t="s">
        <v>50</v>
      </c>
      <c r="E4138" s="25" t="s">
        <v>49</v>
      </c>
      <c r="F4138" s="52">
        <v>1</v>
      </c>
      <c r="G4138" s="52">
        <v>14930</v>
      </c>
      <c r="H4138" s="53">
        <f t="shared" si="128"/>
        <v>14930</v>
      </c>
      <c r="I4138" s="1">
        <f t="shared" si="129"/>
        <v>43207</v>
      </c>
      <c r="J4138" s="52">
        <v>3.00597</v>
      </c>
    </row>
    <row r="4139" spans="1:10" x14ac:dyDescent="0.15">
      <c r="A4139" s="1">
        <v>43207</v>
      </c>
      <c r="B4139" s="24" t="s">
        <v>54</v>
      </c>
      <c r="C4139" s="27">
        <v>0.59695601851851854</v>
      </c>
      <c r="D4139" s="25" t="s">
        <v>48</v>
      </c>
      <c r="E4139" s="25" t="s">
        <v>47</v>
      </c>
      <c r="F4139" s="52">
        <v>1</v>
      </c>
      <c r="G4139" s="52">
        <v>3877</v>
      </c>
      <c r="H4139" s="53">
        <f t="shared" si="128"/>
        <v>3877</v>
      </c>
      <c r="I4139" s="1">
        <f t="shared" si="129"/>
        <v>43207</v>
      </c>
      <c r="J4139" s="52">
        <v>2.0030999999999999</v>
      </c>
    </row>
    <row r="4140" spans="1:10" x14ac:dyDescent="0.15">
      <c r="A4140" s="1">
        <v>43207</v>
      </c>
      <c r="B4140" s="24" t="s">
        <v>54</v>
      </c>
      <c r="C4140" s="27">
        <v>0.59695601851851854</v>
      </c>
      <c r="D4140" s="25" t="s">
        <v>48</v>
      </c>
      <c r="E4140" s="25" t="s">
        <v>47</v>
      </c>
      <c r="F4140" s="52">
        <v>3</v>
      </c>
      <c r="G4140" s="52">
        <v>3877</v>
      </c>
      <c r="H4140" s="53">
        <f t="shared" si="128"/>
        <v>11631</v>
      </c>
      <c r="I4140" s="1">
        <f t="shared" si="129"/>
        <v>43207</v>
      </c>
      <c r="J4140" s="52">
        <v>6.0092999999999996</v>
      </c>
    </row>
    <row r="4141" spans="1:10" x14ac:dyDescent="0.15">
      <c r="A4141" s="1">
        <v>43207</v>
      </c>
      <c r="B4141" s="24" t="s">
        <v>33</v>
      </c>
      <c r="C4141" s="27">
        <v>0.59712962962962968</v>
      </c>
      <c r="D4141" s="25" t="s">
        <v>50</v>
      </c>
      <c r="E4141" s="25" t="s">
        <v>49</v>
      </c>
      <c r="F4141" s="52">
        <v>2</v>
      </c>
      <c r="G4141" s="52">
        <v>14935</v>
      </c>
      <c r="H4141" s="53">
        <f t="shared" si="128"/>
        <v>29870</v>
      </c>
      <c r="I4141" s="1">
        <f t="shared" si="129"/>
        <v>43207</v>
      </c>
      <c r="J4141" s="52">
        <v>6.0119499999999997</v>
      </c>
    </row>
    <row r="4142" spans="1:10" x14ac:dyDescent="0.15">
      <c r="A4142" s="1">
        <v>43207</v>
      </c>
      <c r="B4142" s="24" t="s">
        <v>33</v>
      </c>
      <c r="C4142" s="27">
        <v>0.59712962962962968</v>
      </c>
      <c r="D4142" s="25" t="s">
        <v>50</v>
      </c>
      <c r="E4142" s="25" t="s">
        <v>49</v>
      </c>
      <c r="F4142" s="52">
        <v>2</v>
      </c>
      <c r="G4142" s="52">
        <v>14935</v>
      </c>
      <c r="H4142" s="53">
        <f t="shared" si="128"/>
        <v>29870</v>
      </c>
      <c r="I4142" s="1">
        <f t="shared" si="129"/>
        <v>43207</v>
      </c>
      <c r="J4142" s="52">
        <v>6.0119499999999997</v>
      </c>
    </row>
    <row r="4143" spans="1:10" x14ac:dyDescent="0.15">
      <c r="A4143" s="1">
        <v>43207</v>
      </c>
      <c r="B4143" s="24" t="s">
        <v>33</v>
      </c>
      <c r="C4143" s="27">
        <v>0.5973032407407407</v>
      </c>
      <c r="D4143" s="25" t="s">
        <v>50</v>
      </c>
      <c r="E4143" s="25" t="s">
        <v>49</v>
      </c>
      <c r="F4143" s="52">
        <v>1</v>
      </c>
      <c r="G4143" s="52">
        <v>14935</v>
      </c>
      <c r="H4143" s="53">
        <f t="shared" si="128"/>
        <v>14935</v>
      </c>
      <c r="I4143" s="1">
        <f t="shared" si="129"/>
        <v>43207</v>
      </c>
      <c r="J4143" s="52">
        <v>3.00597</v>
      </c>
    </row>
    <row r="4144" spans="1:10" x14ac:dyDescent="0.15">
      <c r="A4144" s="1">
        <v>43207</v>
      </c>
      <c r="B4144" s="24" t="s">
        <v>33</v>
      </c>
      <c r="C4144" s="27">
        <v>0.5973032407407407</v>
      </c>
      <c r="D4144" s="25" t="s">
        <v>50</v>
      </c>
      <c r="E4144" s="25" t="s">
        <v>49</v>
      </c>
      <c r="F4144" s="52">
        <v>1</v>
      </c>
      <c r="G4144" s="52">
        <v>14935</v>
      </c>
      <c r="H4144" s="53">
        <f t="shared" si="128"/>
        <v>14935</v>
      </c>
      <c r="I4144" s="1">
        <f t="shared" si="129"/>
        <v>43207</v>
      </c>
      <c r="J4144" s="52">
        <v>3.00597</v>
      </c>
    </row>
    <row r="4145" spans="1:10" x14ac:dyDescent="0.15">
      <c r="A4145" s="1">
        <v>43207</v>
      </c>
      <c r="B4145" s="24" t="s">
        <v>33</v>
      </c>
      <c r="C4145" s="27">
        <v>0.5973032407407407</v>
      </c>
      <c r="D4145" s="25" t="s">
        <v>50</v>
      </c>
      <c r="E4145" s="25" t="s">
        <v>49</v>
      </c>
      <c r="F4145" s="52">
        <v>1</v>
      </c>
      <c r="G4145" s="52">
        <v>14935</v>
      </c>
      <c r="H4145" s="53">
        <f t="shared" si="128"/>
        <v>14935</v>
      </c>
      <c r="I4145" s="1">
        <f t="shared" si="129"/>
        <v>43207</v>
      </c>
      <c r="J4145" s="52">
        <v>3.00597</v>
      </c>
    </row>
    <row r="4146" spans="1:10" x14ac:dyDescent="0.15">
      <c r="A4146" s="1">
        <v>43207</v>
      </c>
      <c r="B4146" s="24" t="s">
        <v>33</v>
      </c>
      <c r="C4146" s="27">
        <v>0.5973032407407407</v>
      </c>
      <c r="D4146" s="25" t="s">
        <v>50</v>
      </c>
      <c r="E4146" s="25" t="s">
        <v>49</v>
      </c>
      <c r="F4146" s="52">
        <v>1</v>
      </c>
      <c r="G4146" s="52">
        <v>14935</v>
      </c>
      <c r="H4146" s="53">
        <f t="shared" si="128"/>
        <v>14935</v>
      </c>
      <c r="I4146" s="1">
        <f t="shared" si="129"/>
        <v>43207</v>
      </c>
      <c r="J4146" s="52">
        <v>3.00597</v>
      </c>
    </row>
    <row r="4147" spans="1:10" x14ac:dyDescent="0.15">
      <c r="A4147" s="1">
        <v>43207</v>
      </c>
      <c r="B4147" s="24" t="s">
        <v>25</v>
      </c>
      <c r="C4147" s="27">
        <v>0.5973032407407407</v>
      </c>
      <c r="D4147" s="25" t="s">
        <v>48</v>
      </c>
      <c r="E4147" s="25" t="s">
        <v>47</v>
      </c>
      <c r="F4147" s="52">
        <v>3</v>
      </c>
      <c r="G4147" s="52">
        <v>3404</v>
      </c>
      <c r="H4147" s="53">
        <f t="shared" si="128"/>
        <v>10212</v>
      </c>
      <c r="I4147" s="1">
        <f t="shared" si="129"/>
        <v>43207</v>
      </c>
      <c r="J4147" s="52">
        <v>10.2202</v>
      </c>
    </row>
    <row r="4148" spans="1:10" x14ac:dyDescent="0.15">
      <c r="A4148" s="1">
        <v>43207</v>
      </c>
      <c r="B4148" s="24" t="s">
        <v>33</v>
      </c>
      <c r="C4148" s="27">
        <v>0.61674768518518519</v>
      </c>
      <c r="D4148" s="25" t="s">
        <v>50</v>
      </c>
      <c r="E4148" s="25" t="s">
        <v>49</v>
      </c>
      <c r="F4148" s="52">
        <v>1</v>
      </c>
      <c r="G4148" s="52">
        <v>14990</v>
      </c>
      <c r="H4148" s="53">
        <f t="shared" si="128"/>
        <v>14990</v>
      </c>
      <c r="I4148" s="1">
        <f t="shared" si="129"/>
        <v>43207</v>
      </c>
      <c r="J4148" s="52">
        <v>3.0059999999999998</v>
      </c>
    </row>
    <row r="4149" spans="1:10" x14ac:dyDescent="0.15">
      <c r="A4149" s="1">
        <v>43207</v>
      </c>
      <c r="B4149" s="24" t="s">
        <v>33</v>
      </c>
      <c r="C4149" s="27">
        <v>0.61674768518518519</v>
      </c>
      <c r="D4149" s="25" t="s">
        <v>50</v>
      </c>
      <c r="E4149" s="25" t="s">
        <v>49</v>
      </c>
      <c r="F4149" s="52">
        <v>3</v>
      </c>
      <c r="G4149" s="52">
        <v>14990</v>
      </c>
      <c r="H4149" s="53">
        <f t="shared" si="128"/>
        <v>44970</v>
      </c>
      <c r="I4149" s="1">
        <f t="shared" si="129"/>
        <v>43207</v>
      </c>
      <c r="J4149" s="52">
        <v>9.0179899999999993</v>
      </c>
    </row>
    <row r="4150" spans="1:10" x14ac:dyDescent="0.15">
      <c r="A4150" s="1">
        <v>43207</v>
      </c>
      <c r="B4150" s="24" t="s">
        <v>54</v>
      </c>
      <c r="C4150" s="27">
        <v>0.61675925925925923</v>
      </c>
      <c r="D4150" s="25" t="s">
        <v>50</v>
      </c>
      <c r="E4150" s="25" t="s">
        <v>49</v>
      </c>
      <c r="F4150" s="52">
        <v>1</v>
      </c>
      <c r="G4150" s="52">
        <v>3920</v>
      </c>
      <c r="H4150" s="53">
        <f t="shared" si="128"/>
        <v>3920</v>
      </c>
      <c r="I4150" s="1">
        <f t="shared" si="129"/>
        <v>43207</v>
      </c>
      <c r="J4150" s="52">
        <v>2.0031400000000001</v>
      </c>
    </row>
    <row r="4151" spans="1:10" x14ac:dyDescent="0.15">
      <c r="A4151" s="1">
        <v>43207</v>
      </c>
      <c r="B4151" s="24" t="s">
        <v>54</v>
      </c>
      <c r="C4151" s="27">
        <v>0.61675925925925923</v>
      </c>
      <c r="D4151" s="25" t="s">
        <v>50</v>
      </c>
      <c r="E4151" s="25" t="s">
        <v>49</v>
      </c>
      <c r="F4151" s="52">
        <v>1</v>
      </c>
      <c r="G4151" s="52">
        <v>3920</v>
      </c>
      <c r="H4151" s="53">
        <f t="shared" si="128"/>
        <v>3920</v>
      </c>
      <c r="I4151" s="1">
        <f t="shared" si="129"/>
        <v>43207</v>
      </c>
      <c r="J4151" s="52">
        <v>2.0031400000000001</v>
      </c>
    </row>
    <row r="4152" spans="1:10" x14ac:dyDescent="0.15">
      <c r="A4152" s="1">
        <v>43207</v>
      </c>
      <c r="B4152" s="24" t="s">
        <v>54</v>
      </c>
      <c r="C4152" s="27">
        <v>0.61675925925925923</v>
      </c>
      <c r="D4152" s="25" t="s">
        <v>50</v>
      </c>
      <c r="E4152" s="25" t="s">
        <v>49</v>
      </c>
      <c r="F4152" s="52">
        <v>1</v>
      </c>
      <c r="G4152" s="52">
        <v>3920</v>
      </c>
      <c r="H4152" s="53">
        <f t="shared" si="128"/>
        <v>3920</v>
      </c>
      <c r="I4152" s="1">
        <f t="shared" si="129"/>
        <v>43207</v>
      </c>
      <c r="J4152" s="52">
        <v>2.0031400000000001</v>
      </c>
    </row>
    <row r="4153" spans="1:10" x14ac:dyDescent="0.15">
      <c r="A4153" s="1">
        <v>43207</v>
      </c>
      <c r="B4153" s="24" t="s">
        <v>54</v>
      </c>
      <c r="C4153" s="27">
        <v>0.61675925925925923</v>
      </c>
      <c r="D4153" s="25" t="s">
        <v>50</v>
      </c>
      <c r="E4153" s="25" t="s">
        <v>49</v>
      </c>
      <c r="F4153" s="52">
        <v>1</v>
      </c>
      <c r="G4153" s="52">
        <v>3920</v>
      </c>
      <c r="H4153" s="53">
        <f t="shared" si="128"/>
        <v>3920</v>
      </c>
      <c r="I4153" s="1">
        <f t="shared" si="129"/>
        <v>43207</v>
      </c>
      <c r="J4153" s="52">
        <v>2.0031400000000001</v>
      </c>
    </row>
    <row r="4154" spans="1:10" x14ac:dyDescent="0.15">
      <c r="A4154" s="1">
        <v>43207</v>
      </c>
      <c r="B4154" s="24" t="s">
        <v>33</v>
      </c>
      <c r="C4154" s="27">
        <v>0.61693287037037037</v>
      </c>
      <c r="D4154" s="25" t="s">
        <v>50</v>
      </c>
      <c r="E4154" s="25" t="s">
        <v>49</v>
      </c>
      <c r="F4154" s="52">
        <v>1</v>
      </c>
      <c r="G4154" s="52">
        <v>14985</v>
      </c>
      <c r="H4154" s="53">
        <f t="shared" si="128"/>
        <v>14985</v>
      </c>
      <c r="I4154" s="1">
        <f t="shared" si="129"/>
        <v>43207</v>
      </c>
      <c r="J4154" s="52">
        <v>3.0059900000000002</v>
      </c>
    </row>
    <row r="4155" spans="1:10" x14ac:dyDescent="0.15">
      <c r="A4155" s="1">
        <v>43207</v>
      </c>
      <c r="B4155" s="24" t="s">
        <v>33</v>
      </c>
      <c r="C4155" s="27">
        <v>0.61693287037037037</v>
      </c>
      <c r="D4155" s="25" t="s">
        <v>50</v>
      </c>
      <c r="E4155" s="25" t="s">
        <v>49</v>
      </c>
      <c r="F4155" s="52">
        <v>1</v>
      </c>
      <c r="G4155" s="52">
        <v>14985</v>
      </c>
      <c r="H4155" s="53">
        <f t="shared" si="128"/>
        <v>14985</v>
      </c>
      <c r="I4155" s="1">
        <f t="shared" si="129"/>
        <v>43207</v>
      </c>
      <c r="J4155" s="52">
        <v>3.0059900000000002</v>
      </c>
    </row>
    <row r="4156" spans="1:10" x14ac:dyDescent="0.15">
      <c r="A4156" s="1">
        <v>43207</v>
      </c>
      <c r="B4156" s="24" t="s">
        <v>54</v>
      </c>
      <c r="C4156" s="27">
        <v>0.61693287037037037</v>
      </c>
      <c r="D4156" s="25" t="s">
        <v>50</v>
      </c>
      <c r="E4156" s="25" t="s">
        <v>49</v>
      </c>
      <c r="F4156" s="52">
        <v>4</v>
      </c>
      <c r="G4156" s="52">
        <v>3919</v>
      </c>
      <c r="H4156" s="53">
        <f t="shared" si="128"/>
        <v>15676</v>
      </c>
      <c r="I4156" s="1">
        <f t="shared" si="129"/>
        <v>43207</v>
      </c>
      <c r="J4156" s="52">
        <v>8.0125399999999996</v>
      </c>
    </row>
    <row r="4157" spans="1:10" x14ac:dyDescent="0.15">
      <c r="A4157" s="1">
        <v>43207</v>
      </c>
      <c r="B4157" s="24" t="s">
        <v>33</v>
      </c>
      <c r="C4157" s="27">
        <v>0.61710648148148151</v>
      </c>
      <c r="D4157" s="25" t="s">
        <v>50</v>
      </c>
      <c r="E4157" s="25" t="s">
        <v>49</v>
      </c>
      <c r="F4157" s="52">
        <v>2</v>
      </c>
      <c r="G4157" s="52">
        <v>14990</v>
      </c>
      <c r="H4157" s="53">
        <f t="shared" si="128"/>
        <v>29980</v>
      </c>
      <c r="I4157" s="1">
        <f t="shared" si="129"/>
        <v>43207</v>
      </c>
      <c r="J4157" s="52">
        <v>6.0119899999999999</v>
      </c>
    </row>
    <row r="4158" spans="1:10" x14ac:dyDescent="0.15">
      <c r="A4158" s="1">
        <v>43207</v>
      </c>
      <c r="B4158" s="24" t="s">
        <v>54</v>
      </c>
      <c r="C4158" s="27">
        <v>0.61710648148148151</v>
      </c>
      <c r="D4158" s="25" t="s">
        <v>50</v>
      </c>
      <c r="E4158" s="25" t="s">
        <v>49</v>
      </c>
      <c r="F4158" s="52">
        <v>4</v>
      </c>
      <c r="G4158" s="52">
        <v>3920</v>
      </c>
      <c r="H4158" s="53">
        <f t="shared" si="128"/>
        <v>15680</v>
      </c>
      <c r="I4158" s="1">
        <f t="shared" si="129"/>
        <v>43207</v>
      </c>
      <c r="J4158" s="52">
        <v>8.0125399999999996</v>
      </c>
    </row>
    <row r="4159" spans="1:10" x14ac:dyDescent="0.15">
      <c r="A4159" s="1">
        <v>43207</v>
      </c>
      <c r="B4159" s="24" t="s">
        <v>33</v>
      </c>
      <c r="C4159" s="27">
        <v>0.61728009259259264</v>
      </c>
      <c r="D4159" s="25" t="s">
        <v>50</v>
      </c>
      <c r="E4159" s="25" t="s">
        <v>49</v>
      </c>
      <c r="F4159" s="52">
        <v>1</v>
      </c>
      <c r="G4159" s="52">
        <v>14995</v>
      </c>
      <c r="H4159" s="53">
        <f t="shared" si="128"/>
        <v>14995</v>
      </c>
      <c r="I4159" s="1">
        <f t="shared" si="129"/>
        <v>43207</v>
      </c>
      <c r="J4159" s="52">
        <v>3.0059999999999998</v>
      </c>
    </row>
    <row r="4160" spans="1:10" x14ac:dyDescent="0.15">
      <c r="A4160" s="1">
        <v>43207</v>
      </c>
      <c r="B4160" s="24" t="s">
        <v>33</v>
      </c>
      <c r="C4160" s="27">
        <v>0.61728009259259264</v>
      </c>
      <c r="D4160" s="25" t="s">
        <v>50</v>
      </c>
      <c r="E4160" s="25" t="s">
        <v>49</v>
      </c>
      <c r="F4160" s="52">
        <v>2</v>
      </c>
      <c r="G4160" s="52">
        <v>14995</v>
      </c>
      <c r="H4160" s="53">
        <f t="shared" si="128"/>
        <v>29990</v>
      </c>
      <c r="I4160" s="1">
        <f t="shared" si="129"/>
        <v>43207</v>
      </c>
      <c r="J4160" s="52">
        <v>6.0119999999999996</v>
      </c>
    </row>
    <row r="4161" spans="1:10" x14ac:dyDescent="0.15">
      <c r="A4161" s="1">
        <v>43207</v>
      </c>
      <c r="B4161" s="24" t="s">
        <v>33</v>
      </c>
      <c r="C4161" s="27">
        <v>0.61728009259259264</v>
      </c>
      <c r="D4161" s="25" t="s">
        <v>50</v>
      </c>
      <c r="E4161" s="25" t="s">
        <v>49</v>
      </c>
      <c r="F4161" s="52">
        <v>1</v>
      </c>
      <c r="G4161" s="52">
        <v>14995</v>
      </c>
      <c r="H4161" s="53">
        <f t="shared" si="128"/>
        <v>14995</v>
      </c>
      <c r="I4161" s="1">
        <f t="shared" si="129"/>
        <v>43207</v>
      </c>
      <c r="J4161" s="52">
        <v>3.0059999999999998</v>
      </c>
    </row>
    <row r="4162" spans="1:10" x14ac:dyDescent="0.15">
      <c r="A4162" s="1">
        <v>43207</v>
      </c>
      <c r="B4162" s="24" t="s">
        <v>33</v>
      </c>
      <c r="C4162" s="27">
        <v>0.61744212962962963</v>
      </c>
      <c r="D4162" s="25" t="s">
        <v>50</v>
      </c>
      <c r="E4162" s="25" t="s">
        <v>49</v>
      </c>
      <c r="F4162" s="52">
        <v>4</v>
      </c>
      <c r="G4162" s="52">
        <v>14995</v>
      </c>
      <c r="H4162" s="53">
        <f t="shared" ref="H4162:H4225" si="130">G4162*F4162</f>
        <v>59980</v>
      </c>
      <c r="I4162" s="1">
        <f t="shared" ref="I4162:I4225" si="131">IF(C4162&gt;0.7046875,WORKDAY(A4162,-1),A4162)</f>
        <v>43207</v>
      </c>
      <c r="J4162" s="52">
        <v>12.023999999999999</v>
      </c>
    </row>
    <row r="4163" spans="1:10" x14ac:dyDescent="0.15">
      <c r="A4163" s="1">
        <v>43207</v>
      </c>
      <c r="B4163" s="24" t="s">
        <v>33</v>
      </c>
      <c r="C4163" s="27">
        <v>0.61745370370370367</v>
      </c>
      <c r="D4163" s="25" t="s">
        <v>50</v>
      </c>
      <c r="E4163" s="25" t="s">
        <v>49</v>
      </c>
      <c r="F4163" s="52">
        <v>1</v>
      </c>
      <c r="G4163" s="52">
        <v>14995</v>
      </c>
      <c r="H4163" s="53">
        <f t="shared" si="130"/>
        <v>14995</v>
      </c>
      <c r="I4163" s="1">
        <f t="shared" si="131"/>
        <v>43207</v>
      </c>
      <c r="J4163" s="52">
        <v>3.0059999999999998</v>
      </c>
    </row>
    <row r="4164" spans="1:10" x14ac:dyDescent="0.15">
      <c r="A4164" s="1">
        <v>43207</v>
      </c>
      <c r="B4164" s="24" t="s">
        <v>33</v>
      </c>
      <c r="C4164" s="27">
        <v>0.61745370370370367</v>
      </c>
      <c r="D4164" s="25" t="s">
        <v>50</v>
      </c>
      <c r="E4164" s="25" t="s">
        <v>49</v>
      </c>
      <c r="F4164" s="52">
        <v>3</v>
      </c>
      <c r="G4164" s="52">
        <v>14995</v>
      </c>
      <c r="H4164" s="53">
        <f t="shared" si="130"/>
        <v>44985</v>
      </c>
      <c r="I4164" s="1">
        <f t="shared" si="131"/>
        <v>43207</v>
      </c>
      <c r="J4164" s="52">
        <v>9.0179899999999993</v>
      </c>
    </row>
    <row r="4165" spans="1:10" x14ac:dyDescent="0.15">
      <c r="A4165" s="1">
        <v>43207</v>
      </c>
      <c r="B4165" s="24" t="s">
        <v>33</v>
      </c>
      <c r="C4165" s="27">
        <v>0.61761574074074077</v>
      </c>
      <c r="D4165" s="25" t="s">
        <v>50</v>
      </c>
      <c r="E4165" s="25" t="s">
        <v>49</v>
      </c>
      <c r="F4165" s="52">
        <v>1</v>
      </c>
      <c r="G4165" s="52">
        <v>15005</v>
      </c>
      <c r="H4165" s="53">
        <f t="shared" si="130"/>
        <v>15005</v>
      </c>
      <c r="I4165" s="1">
        <f t="shared" si="131"/>
        <v>43207</v>
      </c>
      <c r="J4165" s="52">
        <v>3.0059999999999998</v>
      </c>
    </row>
    <row r="4166" spans="1:10" x14ac:dyDescent="0.15">
      <c r="A4166" s="1">
        <v>43207</v>
      </c>
      <c r="B4166" s="24" t="s">
        <v>33</v>
      </c>
      <c r="C4166" s="27">
        <v>0.61761574074074077</v>
      </c>
      <c r="D4166" s="25" t="s">
        <v>50</v>
      </c>
      <c r="E4166" s="25" t="s">
        <v>49</v>
      </c>
      <c r="F4166" s="52">
        <v>2</v>
      </c>
      <c r="G4166" s="52">
        <v>15005</v>
      </c>
      <c r="H4166" s="53">
        <f t="shared" si="130"/>
        <v>30010</v>
      </c>
      <c r="I4166" s="1">
        <f t="shared" si="131"/>
        <v>43207</v>
      </c>
      <c r="J4166" s="52">
        <v>6.0119999999999996</v>
      </c>
    </row>
    <row r="4167" spans="1:10" x14ac:dyDescent="0.15">
      <c r="A4167" s="1">
        <v>43207</v>
      </c>
      <c r="B4167" s="24" t="s">
        <v>33</v>
      </c>
      <c r="C4167" s="27">
        <v>0.61780092592592595</v>
      </c>
      <c r="D4167" s="25" t="s">
        <v>50</v>
      </c>
      <c r="E4167" s="25" t="s">
        <v>49</v>
      </c>
      <c r="F4167" s="52">
        <v>2</v>
      </c>
      <c r="G4167" s="52">
        <v>15005</v>
      </c>
      <c r="H4167" s="53">
        <f t="shared" si="130"/>
        <v>30010</v>
      </c>
      <c r="I4167" s="1">
        <f t="shared" si="131"/>
        <v>43207</v>
      </c>
      <c r="J4167" s="52">
        <v>6.0119999999999996</v>
      </c>
    </row>
    <row r="4168" spans="1:10" x14ac:dyDescent="0.15">
      <c r="A4168" s="1">
        <v>43207</v>
      </c>
      <c r="B4168" s="24" t="s">
        <v>33</v>
      </c>
      <c r="C4168" s="27">
        <v>0.61780092592592595</v>
      </c>
      <c r="D4168" s="25" t="s">
        <v>50</v>
      </c>
      <c r="E4168" s="25" t="s">
        <v>49</v>
      </c>
      <c r="F4168" s="52">
        <v>2</v>
      </c>
      <c r="G4168" s="52">
        <v>15005</v>
      </c>
      <c r="H4168" s="53">
        <f t="shared" si="130"/>
        <v>30010</v>
      </c>
      <c r="I4168" s="1">
        <f t="shared" si="131"/>
        <v>43207</v>
      </c>
      <c r="J4168" s="52">
        <v>6.0119999999999996</v>
      </c>
    </row>
    <row r="4169" spans="1:10" x14ac:dyDescent="0.15">
      <c r="A4169" s="1">
        <v>43207</v>
      </c>
      <c r="B4169" s="24" t="s">
        <v>33</v>
      </c>
      <c r="C4169" s="27">
        <v>0.61797453703703698</v>
      </c>
      <c r="D4169" s="25" t="s">
        <v>50</v>
      </c>
      <c r="E4169" s="25" t="s">
        <v>49</v>
      </c>
      <c r="F4169" s="52">
        <v>3</v>
      </c>
      <c r="G4169" s="52">
        <v>15005</v>
      </c>
      <c r="H4169" s="53">
        <f t="shared" si="130"/>
        <v>45015</v>
      </c>
      <c r="I4169" s="1">
        <f t="shared" si="131"/>
        <v>43207</v>
      </c>
      <c r="J4169" s="52">
        <v>9.0180100000000003</v>
      </c>
    </row>
    <row r="4170" spans="1:10" x14ac:dyDescent="0.15">
      <c r="A4170" s="1">
        <v>43207</v>
      </c>
      <c r="B4170" s="24" t="s">
        <v>33</v>
      </c>
      <c r="C4170" s="27">
        <v>0.61797453703703698</v>
      </c>
      <c r="D4170" s="25" t="s">
        <v>50</v>
      </c>
      <c r="E4170" s="25" t="s">
        <v>49</v>
      </c>
      <c r="F4170" s="52">
        <v>1</v>
      </c>
      <c r="G4170" s="52">
        <v>15010</v>
      </c>
      <c r="H4170" s="53">
        <f t="shared" si="130"/>
        <v>15010</v>
      </c>
      <c r="I4170" s="1">
        <f t="shared" si="131"/>
        <v>43207</v>
      </c>
      <c r="J4170" s="52">
        <v>3.0059999999999998</v>
      </c>
    </row>
    <row r="4171" spans="1:10" x14ac:dyDescent="0.15">
      <c r="A4171" s="1">
        <v>43207</v>
      </c>
      <c r="B4171" s="24" t="s">
        <v>33</v>
      </c>
      <c r="C4171" s="27">
        <v>0.61814814814814811</v>
      </c>
      <c r="D4171" s="25" t="s">
        <v>50</v>
      </c>
      <c r="E4171" s="25" t="s">
        <v>49</v>
      </c>
      <c r="F4171" s="52">
        <v>1</v>
      </c>
      <c r="G4171" s="52">
        <v>15000</v>
      </c>
      <c r="H4171" s="53">
        <f t="shared" si="130"/>
        <v>15000</v>
      </c>
      <c r="I4171" s="1">
        <f t="shared" si="131"/>
        <v>43207</v>
      </c>
      <c r="J4171" s="52">
        <v>3.0059999999999998</v>
      </c>
    </row>
    <row r="4172" spans="1:10" x14ac:dyDescent="0.15">
      <c r="A4172" s="1">
        <v>43207</v>
      </c>
      <c r="B4172" s="24" t="s">
        <v>33</v>
      </c>
      <c r="C4172" s="27">
        <v>0.61814814814814811</v>
      </c>
      <c r="D4172" s="25" t="s">
        <v>50</v>
      </c>
      <c r="E4172" s="25" t="s">
        <v>49</v>
      </c>
      <c r="F4172" s="52">
        <v>1</v>
      </c>
      <c r="G4172" s="52">
        <v>15000</v>
      </c>
      <c r="H4172" s="53">
        <f t="shared" si="130"/>
        <v>15000</v>
      </c>
      <c r="I4172" s="1">
        <f t="shared" si="131"/>
        <v>43207</v>
      </c>
      <c r="J4172" s="52">
        <v>3.0059999999999998</v>
      </c>
    </row>
    <row r="4173" spans="1:10" x14ac:dyDescent="0.15">
      <c r="A4173" s="1">
        <v>43207</v>
      </c>
      <c r="B4173" s="24" t="s">
        <v>33</v>
      </c>
      <c r="C4173" s="27">
        <v>0.61831018518518521</v>
      </c>
      <c r="D4173" s="25" t="s">
        <v>50</v>
      </c>
      <c r="E4173" s="25" t="s">
        <v>49</v>
      </c>
      <c r="F4173" s="52">
        <v>1</v>
      </c>
      <c r="G4173" s="52">
        <v>15000</v>
      </c>
      <c r="H4173" s="53">
        <f t="shared" si="130"/>
        <v>15000</v>
      </c>
      <c r="I4173" s="1">
        <f t="shared" si="131"/>
        <v>43207</v>
      </c>
      <c r="J4173" s="52">
        <v>3.0059999999999998</v>
      </c>
    </row>
    <row r="4174" spans="1:10" x14ac:dyDescent="0.15">
      <c r="A4174" s="1">
        <v>43207</v>
      </c>
      <c r="B4174" s="24" t="s">
        <v>33</v>
      </c>
      <c r="C4174" s="27">
        <v>0.61831018518518521</v>
      </c>
      <c r="D4174" s="25" t="s">
        <v>50</v>
      </c>
      <c r="E4174" s="25" t="s">
        <v>49</v>
      </c>
      <c r="F4174" s="52">
        <v>2</v>
      </c>
      <c r="G4174" s="52">
        <v>15000</v>
      </c>
      <c r="H4174" s="53">
        <f t="shared" si="130"/>
        <v>30000</v>
      </c>
      <c r="I4174" s="1">
        <f t="shared" si="131"/>
        <v>43207</v>
      </c>
      <c r="J4174" s="52">
        <v>6.0119999999999996</v>
      </c>
    </row>
    <row r="4175" spans="1:10" x14ac:dyDescent="0.15">
      <c r="A4175" s="1">
        <v>43207</v>
      </c>
      <c r="B4175" s="24" t="s">
        <v>33</v>
      </c>
      <c r="C4175" s="27">
        <v>0.61831018518518521</v>
      </c>
      <c r="D4175" s="25" t="s">
        <v>50</v>
      </c>
      <c r="E4175" s="25" t="s">
        <v>49</v>
      </c>
      <c r="F4175" s="52">
        <v>1</v>
      </c>
      <c r="G4175" s="52">
        <v>15000</v>
      </c>
      <c r="H4175" s="53">
        <f t="shared" si="130"/>
        <v>15000</v>
      </c>
      <c r="I4175" s="1">
        <f t="shared" si="131"/>
        <v>43207</v>
      </c>
      <c r="J4175" s="52">
        <v>3.0059999999999998</v>
      </c>
    </row>
    <row r="4176" spans="1:10" x14ac:dyDescent="0.15">
      <c r="A4176" s="1">
        <v>43207</v>
      </c>
      <c r="B4176" s="24" t="s">
        <v>33</v>
      </c>
      <c r="C4176" s="27">
        <v>0.61832175925925925</v>
      </c>
      <c r="D4176" s="25" t="s">
        <v>50</v>
      </c>
      <c r="E4176" s="25" t="s">
        <v>49</v>
      </c>
      <c r="F4176" s="52">
        <v>2</v>
      </c>
      <c r="G4176" s="52">
        <v>15000</v>
      </c>
      <c r="H4176" s="53">
        <f t="shared" si="130"/>
        <v>30000</v>
      </c>
      <c r="I4176" s="1">
        <f t="shared" si="131"/>
        <v>43207</v>
      </c>
      <c r="J4176" s="52">
        <v>6.0119999999999996</v>
      </c>
    </row>
    <row r="4177" spans="1:10" x14ac:dyDescent="0.15">
      <c r="A4177" s="1">
        <v>43207</v>
      </c>
      <c r="B4177" s="24" t="s">
        <v>33</v>
      </c>
      <c r="C4177" s="27">
        <v>0.61832175925925925</v>
      </c>
      <c r="D4177" s="25" t="s">
        <v>50</v>
      </c>
      <c r="E4177" s="25" t="s">
        <v>49</v>
      </c>
      <c r="F4177" s="52">
        <v>2</v>
      </c>
      <c r="G4177" s="52">
        <v>15000</v>
      </c>
      <c r="H4177" s="53">
        <f t="shared" si="130"/>
        <v>30000</v>
      </c>
      <c r="I4177" s="1">
        <f t="shared" si="131"/>
        <v>43207</v>
      </c>
      <c r="J4177" s="52">
        <v>6.0119999999999996</v>
      </c>
    </row>
    <row r="4178" spans="1:10" x14ac:dyDescent="0.15">
      <c r="A4178" s="1">
        <v>43207</v>
      </c>
      <c r="B4178" s="24" t="s">
        <v>33</v>
      </c>
      <c r="C4178" s="27">
        <v>0.61848379629629624</v>
      </c>
      <c r="D4178" s="25" t="s">
        <v>50</v>
      </c>
      <c r="E4178" s="25" t="s">
        <v>49</v>
      </c>
      <c r="F4178" s="52">
        <v>4</v>
      </c>
      <c r="G4178" s="52">
        <v>15000</v>
      </c>
      <c r="H4178" s="53">
        <f t="shared" si="130"/>
        <v>60000</v>
      </c>
      <c r="I4178" s="1">
        <f t="shared" si="131"/>
        <v>43207</v>
      </c>
      <c r="J4178" s="52">
        <v>12.023999999999999</v>
      </c>
    </row>
    <row r="4179" spans="1:10" x14ac:dyDescent="0.15">
      <c r="A4179" s="1">
        <v>43207</v>
      </c>
      <c r="B4179" s="24" t="s">
        <v>33</v>
      </c>
      <c r="C4179" s="27">
        <v>0.61866898148148153</v>
      </c>
      <c r="D4179" s="25" t="s">
        <v>50</v>
      </c>
      <c r="E4179" s="25" t="s">
        <v>49</v>
      </c>
      <c r="F4179" s="52">
        <v>1</v>
      </c>
      <c r="G4179" s="52">
        <v>15000</v>
      </c>
      <c r="H4179" s="53">
        <f t="shared" si="130"/>
        <v>15000</v>
      </c>
      <c r="I4179" s="1">
        <f t="shared" si="131"/>
        <v>43207</v>
      </c>
      <c r="J4179" s="52">
        <v>3.0059999999999998</v>
      </c>
    </row>
    <row r="4180" spans="1:10" x14ac:dyDescent="0.15">
      <c r="A4180" s="1">
        <v>43207</v>
      </c>
      <c r="B4180" s="24" t="s">
        <v>33</v>
      </c>
      <c r="C4180" s="27">
        <v>0.61884259259259256</v>
      </c>
      <c r="D4180" s="25" t="s">
        <v>50</v>
      </c>
      <c r="E4180" s="25" t="s">
        <v>49</v>
      </c>
      <c r="F4180" s="52">
        <v>2</v>
      </c>
      <c r="G4180" s="52">
        <v>14995</v>
      </c>
      <c r="H4180" s="53">
        <f t="shared" si="130"/>
        <v>29990</v>
      </c>
      <c r="I4180" s="1">
        <f t="shared" si="131"/>
        <v>43207</v>
      </c>
      <c r="J4180" s="52">
        <v>6.0119999999999996</v>
      </c>
    </row>
    <row r="4181" spans="1:10" x14ac:dyDescent="0.15">
      <c r="A4181" s="1">
        <v>43207</v>
      </c>
      <c r="B4181" s="24" t="s">
        <v>33</v>
      </c>
      <c r="C4181" s="27">
        <v>0.61884259259259256</v>
      </c>
      <c r="D4181" s="25" t="s">
        <v>50</v>
      </c>
      <c r="E4181" s="25" t="s">
        <v>49</v>
      </c>
      <c r="F4181" s="52">
        <v>2</v>
      </c>
      <c r="G4181" s="52">
        <v>14995</v>
      </c>
      <c r="H4181" s="53">
        <f t="shared" si="130"/>
        <v>29990</v>
      </c>
      <c r="I4181" s="1">
        <f t="shared" si="131"/>
        <v>43207</v>
      </c>
      <c r="J4181" s="52">
        <v>6.0119999999999996</v>
      </c>
    </row>
    <row r="4182" spans="1:10" x14ac:dyDescent="0.15">
      <c r="A4182" s="1">
        <v>43207</v>
      </c>
      <c r="B4182" s="24" t="s">
        <v>33</v>
      </c>
      <c r="C4182" s="27">
        <v>0.62127314814814816</v>
      </c>
      <c r="D4182" s="25" t="s">
        <v>50</v>
      </c>
      <c r="E4182" s="25" t="s">
        <v>49</v>
      </c>
      <c r="F4182" s="52">
        <v>1</v>
      </c>
      <c r="G4182" s="52">
        <v>15005</v>
      </c>
      <c r="H4182" s="53">
        <f t="shared" si="130"/>
        <v>15005</v>
      </c>
      <c r="I4182" s="1">
        <f t="shared" si="131"/>
        <v>43207</v>
      </c>
      <c r="J4182" s="52">
        <v>3.0059999999999998</v>
      </c>
    </row>
    <row r="4183" spans="1:10" x14ac:dyDescent="0.15">
      <c r="A4183" s="1">
        <v>43207</v>
      </c>
      <c r="B4183" s="24" t="s">
        <v>33</v>
      </c>
      <c r="C4183" s="27">
        <v>0.62127314814814816</v>
      </c>
      <c r="D4183" s="25" t="s">
        <v>50</v>
      </c>
      <c r="E4183" s="25" t="s">
        <v>49</v>
      </c>
      <c r="F4183" s="52">
        <v>3</v>
      </c>
      <c r="G4183" s="52">
        <v>15005</v>
      </c>
      <c r="H4183" s="53">
        <f t="shared" si="130"/>
        <v>45015</v>
      </c>
      <c r="I4183" s="1">
        <f t="shared" si="131"/>
        <v>43207</v>
      </c>
      <c r="J4183" s="52">
        <v>9.0180100000000003</v>
      </c>
    </row>
    <row r="4184" spans="1:10" x14ac:dyDescent="0.15">
      <c r="A4184" s="1">
        <v>43207</v>
      </c>
      <c r="B4184" s="24" t="s">
        <v>54</v>
      </c>
      <c r="C4184" s="27">
        <v>0.62127314814814816</v>
      </c>
      <c r="D4184" s="25" t="s">
        <v>50</v>
      </c>
      <c r="E4184" s="25" t="s">
        <v>49</v>
      </c>
      <c r="F4184" s="52">
        <v>1</v>
      </c>
      <c r="G4184" s="52">
        <v>3928</v>
      </c>
      <c r="H4184" s="53">
        <f t="shared" si="130"/>
        <v>3928</v>
      </c>
      <c r="I4184" s="1">
        <f t="shared" si="131"/>
        <v>43207</v>
      </c>
      <c r="J4184" s="52">
        <v>2.0031400000000001</v>
      </c>
    </row>
    <row r="4185" spans="1:10" x14ac:dyDescent="0.15">
      <c r="A4185" s="1">
        <v>43207</v>
      </c>
      <c r="B4185" s="24" t="s">
        <v>54</v>
      </c>
      <c r="C4185" s="27">
        <v>0.62127314814814816</v>
      </c>
      <c r="D4185" s="25" t="s">
        <v>50</v>
      </c>
      <c r="E4185" s="25" t="s">
        <v>49</v>
      </c>
      <c r="F4185" s="52">
        <v>3</v>
      </c>
      <c r="G4185" s="52">
        <v>3928</v>
      </c>
      <c r="H4185" s="53">
        <f t="shared" si="130"/>
        <v>11784</v>
      </c>
      <c r="I4185" s="1">
        <f t="shared" si="131"/>
        <v>43207</v>
      </c>
      <c r="J4185" s="52">
        <v>6.00943</v>
      </c>
    </row>
    <row r="4186" spans="1:10" x14ac:dyDescent="0.15">
      <c r="A4186" s="1">
        <v>43207</v>
      </c>
      <c r="B4186" s="24" t="s">
        <v>33</v>
      </c>
      <c r="C4186" s="27">
        <v>0.62438657407407405</v>
      </c>
      <c r="D4186" s="25" t="s">
        <v>50</v>
      </c>
      <c r="E4186" s="25" t="s">
        <v>49</v>
      </c>
      <c r="F4186" s="52">
        <v>2</v>
      </c>
      <c r="G4186" s="52">
        <v>15020</v>
      </c>
      <c r="H4186" s="53">
        <f t="shared" si="130"/>
        <v>30040</v>
      </c>
      <c r="I4186" s="1">
        <f t="shared" si="131"/>
        <v>43207</v>
      </c>
      <c r="J4186" s="52">
        <v>6.0120199999999997</v>
      </c>
    </row>
    <row r="4187" spans="1:10" x14ac:dyDescent="0.15">
      <c r="A4187" s="1">
        <v>43207</v>
      </c>
      <c r="B4187" s="24" t="s">
        <v>33</v>
      </c>
      <c r="C4187" s="27">
        <v>0.62438657407407405</v>
      </c>
      <c r="D4187" s="25" t="s">
        <v>50</v>
      </c>
      <c r="E4187" s="25" t="s">
        <v>49</v>
      </c>
      <c r="F4187" s="52">
        <v>1</v>
      </c>
      <c r="G4187" s="52">
        <v>15020</v>
      </c>
      <c r="H4187" s="53">
        <f t="shared" si="130"/>
        <v>15020</v>
      </c>
      <c r="I4187" s="1">
        <f t="shared" si="131"/>
        <v>43207</v>
      </c>
      <c r="J4187" s="52">
        <v>3.0060099999999998</v>
      </c>
    </row>
    <row r="4188" spans="1:10" x14ac:dyDescent="0.15">
      <c r="A4188" s="1">
        <v>43208</v>
      </c>
      <c r="B4188" s="24" t="s">
        <v>33</v>
      </c>
      <c r="C4188" s="27">
        <v>0.43813657407407408</v>
      </c>
      <c r="D4188" s="25" t="s">
        <v>48</v>
      </c>
      <c r="E4188" s="25" t="s">
        <v>47</v>
      </c>
      <c r="F4188" s="52">
        <v>5</v>
      </c>
      <c r="G4188" s="52">
        <v>14920</v>
      </c>
      <c r="H4188" s="53">
        <f t="shared" si="130"/>
        <v>74600</v>
      </c>
      <c r="I4188" s="1">
        <f t="shared" si="131"/>
        <v>43208</v>
      </c>
      <c r="J4188" s="52">
        <v>15.0298</v>
      </c>
    </row>
    <row r="4189" spans="1:10" x14ac:dyDescent="0.15">
      <c r="A4189" s="1">
        <v>43208</v>
      </c>
      <c r="B4189" s="24" t="s">
        <v>33</v>
      </c>
      <c r="C4189" s="27">
        <v>0.43813657407407408</v>
      </c>
      <c r="D4189" s="25" t="s">
        <v>48</v>
      </c>
      <c r="E4189" s="25" t="s">
        <v>47</v>
      </c>
      <c r="F4189" s="52">
        <v>1</v>
      </c>
      <c r="G4189" s="52">
        <v>14920</v>
      </c>
      <c r="H4189" s="53">
        <f t="shared" si="130"/>
        <v>14920</v>
      </c>
      <c r="I4189" s="1">
        <f t="shared" si="131"/>
        <v>43208</v>
      </c>
      <c r="J4189" s="52">
        <v>3.00597</v>
      </c>
    </row>
    <row r="4190" spans="1:10" x14ac:dyDescent="0.15">
      <c r="A4190" s="1">
        <v>43208</v>
      </c>
      <c r="B4190" s="24" t="s">
        <v>33</v>
      </c>
      <c r="C4190" s="27">
        <v>0.43813657407407408</v>
      </c>
      <c r="D4190" s="25" t="s">
        <v>48</v>
      </c>
      <c r="E4190" s="25" t="s">
        <v>47</v>
      </c>
      <c r="F4190" s="52">
        <v>2</v>
      </c>
      <c r="G4190" s="52">
        <v>14920</v>
      </c>
      <c r="H4190" s="53">
        <f t="shared" si="130"/>
        <v>29840</v>
      </c>
      <c r="I4190" s="1">
        <f t="shared" si="131"/>
        <v>43208</v>
      </c>
      <c r="J4190" s="52">
        <v>6.0119400000000001</v>
      </c>
    </row>
    <row r="4191" spans="1:10" x14ac:dyDescent="0.15">
      <c r="A4191" s="1">
        <v>43208</v>
      </c>
      <c r="B4191" s="24" t="s">
        <v>33</v>
      </c>
      <c r="C4191" s="27">
        <v>0.43813657407407408</v>
      </c>
      <c r="D4191" s="25" t="s">
        <v>48</v>
      </c>
      <c r="E4191" s="25" t="s">
        <v>47</v>
      </c>
      <c r="F4191" s="52">
        <v>4</v>
      </c>
      <c r="G4191" s="52">
        <v>14920</v>
      </c>
      <c r="H4191" s="53">
        <f t="shared" si="130"/>
        <v>59680</v>
      </c>
      <c r="I4191" s="1">
        <f t="shared" si="131"/>
        <v>43208</v>
      </c>
      <c r="J4191" s="52">
        <v>12.023899999999999</v>
      </c>
    </row>
    <row r="4192" spans="1:10" x14ac:dyDescent="0.15">
      <c r="A4192" s="1">
        <v>43208</v>
      </c>
      <c r="B4192" s="24" t="s">
        <v>33</v>
      </c>
      <c r="C4192" s="27">
        <v>0.43813657407407408</v>
      </c>
      <c r="D4192" s="25" t="s">
        <v>48</v>
      </c>
      <c r="E4192" s="25" t="s">
        <v>47</v>
      </c>
      <c r="F4192" s="52">
        <v>1</v>
      </c>
      <c r="G4192" s="52">
        <v>14920</v>
      </c>
      <c r="H4192" s="53">
        <f t="shared" si="130"/>
        <v>14920</v>
      </c>
      <c r="I4192" s="1">
        <f t="shared" si="131"/>
        <v>43208</v>
      </c>
      <c r="J4192" s="52">
        <v>3.00597</v>
      </c>
    </row>
    <row r="4193" spans="1:10" x14ac:dyDescent="0.15">
      <c r="A4193" s="1">
        <v>43208</v>
      </c>
      <c r="B4193" s="24" t="s">
        <v>33</v>
      </c>
      <c r="C4193" s="27">
        <v>0.43813657407407408</v>
      </c>
      <c r="D4193" s="25" t="s">
        <v>48</v>
      </c>
      <c r="E4193" s="25" t="s">
        <v>47</v>
      </c>
      <c r="F4193" s="52">
        <v>1</v>
      </c>
      <c r="G4193" s="52">
        <v>14920</v>
      </c>
      <c r="H4193" s="53">
        <f t="shared" si="130"/>
        <v>14920</v>
      </c>
      <c r="I4193" s="1">
        <f t="shared" si="131"/>
        <v>43208</v>
      </c>
      <c r="J4193" s="52">
        <v>3.00597</v>
      </c>
    </row>
    <row r="4194" spans="1:10" x14ac:dyDescent="0.15">
      <c r="A4194" s="1">
        <v>43208</v>
      </c>
      <c r="B4194" s="24" t="s">
        <v>33</v>
      </c>
      <c r="C4194" s="27">
        <v>0.43813657407407408</v>
      </c>
      <c r="D4194" s="25" t="s">
        <v>48</v>
      </c>
      <c r="E4194" s="25" t="s">
        <v>47</v>
      </c>
      <c r="F4194" s="52">
        <v>3</v>
      </c>
      <c r="G4194" s="52">
        <v>14920</v>
      </c>
      <c r="H4194" s="53">
        <f t="shared" si="130"/>
        <v>44760</v>
      </c>
      <c r="I4194" s="1">
        <f t="shared" si="131"/>
        <v>43208</v>
      </c>
      <c r="J4194" s="52">
        <v>9.0178999999999991</v>
      </c>
    </row>
    <row r="4195" spans="1:10" x14ac:dyDescent="0.15">
      <c r="A4195" s="1">
        <v>43208</v>
      </c>
      <c r="B4195" s="24" t="s">
        <v>33</v>
      </c>
      <c r="C4195" s="27">
        <v>0.43813657407407408</v>
      </c>
      <c r="D4195" s="25" t="s">
        <v>48</v>
      </c>
      <c r="E4195" s="25" t="s">
        <v>47</v>
      </c>
      <c r="F4195" s="52">
        <v>2</v>
      </c>
      <c r="G4195" s="52">
        <v>14920</v>
      </c>
      <c r="H4195" s="53">
        <f t="shared" si="130"/>
        <v>29840</v>
      </c>
      <c r="I4195" s="1">
        <f t="shared" si="131"/>
        <v>43208</v>
      </c>
      <c r="J4195" s="52">
        <v>6.0119400000000001</v>
      </c>
    </row>
    <row r="4196" spans="1:10" x14ac:dyDescent="0.15">
      <c r="A4196" s="1">
        <v>43208</v>
      </c>
      <c r="B4196" s="24" t="s">
        <v>33</v>
      </c>
      <c r="C4196" s="27">
        <v>0.43813657407407408</v>
      </c>
      <c r="D4196" s="25" t="s">
        <v>48</v>
      </c>
      <c r="E4196" s="25" t="s">
        <v>47</v>
      </c>
      <c r="F4196" s="52">
        <v>1</v>
      </c>
      <c r="G4196" s="52">
        <v>14920</v>
      </c>
      <c r="H4196" s="53">
        <f t="shared" si="130"/>
        <v>14920</v>
      </c>
      <c r="I4196" s="1">
        <f t="shared" si="131"/>
        <v>43208</v>
      </c>
      <c r="J4196" s="52">
        <v>3.00597</v>
      </c>
    </row>
    <row r="4197" spans="1:10" x14ac:dyDescent="0.15">
      <c r="A4197" s="1">
        <v>43208</v>
      </c>
      <c r="B4197" s="24" t="s">
        <v>39</v>
      </c>
      <c r="C4197" s="27">
        <v>0.6191550925925926</v>
      </c>
      <c r="D4197" s="25" t="s">
        <v>48</v>
      </c>
      <c r="E4197" s="25" t="s">
        <v>47</v>
      </c>
      <c r="F4197" s="52">
        <v>1</v>
      </c>
      <c r="G4197" s="52">
        <v>5534</v>
      </c>
      <c r="H4197" s="53">
        <f t="shared" si="130"/>
        <v>5534</v>
      </c>
      <c r="I4197" s="1">
        <f t="shared" si="131"/>
        <v>43208</v>
      </c>
      <c r="J4197" s="52">
        <v>3.0022099999999998</v>
      </c>
    </row>
    <row r="4198" spans="1:10" x14ac:dyDescent="0.15">
      <c r="A4198" s="1">
        <v>43208</v>
      </c>
      <c r="B4198" s="24" t="s">
        <v>33</v>
      </c>
      <c r="C4198" s="27">
        <v>0.62269675925925927</v>
      </c>
      <c r="D4198" s="25" t="s">
        <v>48</v>
      </c>
      <c r="E4198" s="25" t="s">
        <v>47</v>
      </c>
      <c r="F4198" s="52">
        <v>3</v>
      </c>
      <c r="G4198" s="52">
        <v>15010</v>
      </c>
      <c r="H4198" s="53">
        <f t="shared" si="130"/>
        <v>45030</v>
      </c>
      <c r="I4198" s="1">
        <f t="shared" si="131"/>
        <v>43208</v>
      </c>
      <c r="J4198" s="52">
        <v>9.0180100000000003</v>
      </c>
    </row>
    <row r="4199" spans="1:10" x14ac:dyDescent="0.15">
      <c r="A4199" s="1">
        <v>43208</v>
      </c>
      <c r="B4199" s="24" t="s">
        <v>25</v>
      </c>
      <c r="C4199" s="27">
        <v>0.62269675925925927</v>
      </c>
      <c r="D4199" s="25" t="s">
        <v>48</v>
      </c>
      <c r="E4199" s="25" t="s">
        <v>47</v>
      </c>
      <c r="F4199" s="52">
        <v>3</v>
      </c>
      <c r="G4199" s="52">
        <v>3449</v>
      </c>
      <c r="H4199" s="53">
        <f t="shared" si="130"/>
        <v>10347</v>
      </c>
      <c r="I4199" s="1">
        <f t="shared" si="131"/>
        <v>43208</v>
      </c>
      <c r="J4199" s="52">
        <v>10.3553</v>
      </c>
    </row>
    <row r="4200" spans="1:10" x14ac:dyDescent="0.15">
      <c r="A4200" s="1">
        <v>43208</v>
      </c>
      <c r="B4200" s="24" t="s">
        <v>29</v>
      </c>
      <c r="C4200" s="27">
        <v>0.62269675925925927</v>
      </c>
      <c r="D4200" s="25" t="s">
        <v>50</v>
      </c>
      <c r="E4200" s="25" t="s">
        <v>49</v>
      </c>
      <c r="F4200" s="52">
        <v>1</v>
      </c>
      <c r="G4200" s="52">
        <v>3305</v>
      </c>
      <c r="H4200" s="53">
        <f t="shared" si="130"/>
        <v>3305</v>
      </c>
      <c r="I4200" s="1">
        <f t="shared" si="131"/>
        <v>43208</v>
      </c>
      <c r="J4200" s="52">
        <v>3.3076400000000001</v>
      </c>
    </row>
    <row r="4201" spans="1:10" x14ac:dyDescent="0.15">
      <c r="A4201" s="1">
        <v>43208</v>
      </c>
      <c r="B4201" s="24" t="s">
        <v>29</v>
      </c>
      <c r="C4201" s="27">
        <v>0.62269675925925927</v>
      </c>
      <c r="D4201" s="25" t="s">
        <v>50</v>
      </c>
      <c r="E4201" s="25" t="s">
        <v>49</v>
      </c>
      <c r="F4201" s="52">
        <v>1</v>
      </c>
      <c r="G4201" s="52">
        <v>3305</v>
      </c>
      <c r="H4201" s="53">
        <f t="shared" si="130"/>
        <v>3305</v>
      </c>
      <c r="I4201" s="1">
        <f t="shared" si="131"/>
        <v>43208</v>
      </c>
      <c r="J4201" s="52">
        <v>3.3076400000000001</v>
      </c>
    </row>
    <row r="4202" spans="1:10" x14ac:dyDescent="0.15">
      <c r="A4202" s="1">
        <v>43208</v>
      </c>
      <c r="B4202" s="24" t="s">
        <v>29</v>
      </c>
      <c r="C4202" s="27">
        <v>0.62269675925925927</v>
      </c>
      <c r="D4202" s="25" t="s">
        <v>50</v>
      </c>
      <c r="E4202" s="25" t="s">
        <v>49</v>
      </c>
      <c r="F4202" s="52">
        <v>1</v>
      </c>
      <c r="G4202" s="52">
        <v>3305</v>
      </c>
      <c r="H4202" s="53">
        <f t="shared" si="130"/>
        <v>3305</v>
      </c>
      <c r="I4202" s="1">
        <f t="shared" si="131"/>
        <v>43208</v>
      </c>
      <c r="J4202" s="52">
        <v>3.3076400000000001</v>
      </c>
    </row>
    <row r="4203" spans="1:10" x14ac:dyDescent="0.15">
      <c r="A4203" s="1">
        <v>43208</v>
      </c>
      <c r="B4203" s="24" t="s">
        <v>54</v>
      </c>
      <c r="C4203" s="27">
        <v>0.62270833333333331</v>
      </c>
      <c r="D4203" s="25" t="s">
        <v>48</v>
      </c>
      <c r="E4203" s="25" t="s">
        <v>47</v>
      </c>
      <c r="F4203" s="52">
        <v>4</v>
      </c>
      <c r="G4203" s="52">
        <v>3900</v>
      </c>
      <c r="H4203" s="53">
        <f t="shared" si="130"/>
        <v>15600</v>
      </c>
      <c r="I4203" s="1">
        <f t="shared" si="131"/>
        <v>43208</v>
      </c>
      <c r="J4203" s="52">
        <v>8.01248</v>
      </c>
    </row>
    <row r="4204" spans="1:10" x14ac:dyDescent="0.15">
      <c r="A4204" s="1">
        <v>43208</v>
      </c>
      <c r="B4204" s="24" t="s">
        <v>54</v>
      </c>
      <c r="C4204" s="27">
        <v>0.62271990740740735</v>
      </c>
      <c r="D4204" s="25" t="s">
        <v>48</v>
      </c>
      <c r="E4204" s="25" t="s">
        <v>47</v>
      </c>
      <c r="F4204" s="52">
        <v>4</v>
      </c>
      <c r="G4204" s="52">
        <v>3900</v>
      </c>
      <c r="H4204" s="53">
        <f t="shared" si="130"/>
        <v>15600</v>
      </c>
      <c r="I4204" s="1">
        <f t="shared" si="131"/>
        <v>43208</v>
      </c>
      <c r="J4204" s="52">
        <v>8.01248</v>
      </c>
    </row>
    <row r="4205" spans="1:10" x14ac:dyDescent="0.15">
      <c r="A4205" s="1">
        <v>43208</v>
      </c>
      <c r="B4205" s="24" t="s">
        <v>54</v>
      </c>
      <c r="C4205" s="27">
        <v>0.6227314814814815</v>
      </c>
      <c r="D4205" s="25" t="s">
        <v>48</v>
      </c>
      <c r="E4205" s="25" t="s">
        <v>47</v>
      </c>
      <c r="F4205" s="52">
        <v>1</v>
      </c>
      <c r="G4205" s="52">
        <v>3899</v>
      </c>
      <c r="H4205" s="53">
        <f t="shared" si="130"/>
        <v>3899</v>
      </c>
      <c r="I4205" s="1">
        <f t="shared" si="131"/>
        <v>43208</v>
      </c>
      <c r="J4205" s="52">
        <v>2.00312</v>
      </c>
    </row>
    <row r="4206" spans="1:10" x14ac:dyDescent="0.15">
      <c r="A4206" s="1">
        <v>43208</v>
      </c>
      <c r="B4206" s="24" t="s">
        <v>54</v>
      </c>
      <c r="C4206" s="27">
        <v>0.6227314814814815</v>
      </c>
      <c r="D4206" s="25" t="s">
        <v>48</v>
      </c>
      <c r="E4206" s="25" t="s">
        <v>47</v>
      </c>
      <c r="F4206" s="52">
        <v>3</v>
      </c>
      <c r="G4206" s="52">
        <v>3899</v>
      </c>
      <c r="H4206" s="53">
        <f t="shared" si="130"/>
        <v>11697</v>
      </c>
      <c r="I4206" s="1">
        <f t="shared" si="131"/>
        <v>43208</v>
      </c>
      <c r="J4206" s="52">
        <v>6.00936</v>
      </c>
    </row>
    <row r="4207" spans="1:10" x14ac:dyDescent="0.15">
      <c r="A4207" s="1">
        <v>43209</v>
      </c>
      <c r="B4207" s="24" t="s">
        <v>33</v>
      </c>
      <c r="C4207" s="27">
        <v>0.89189814814814816</v>
      </c>
      <c r="D4207" s="25" t="s">
        <v>50</v>
      </c>
      <c r="E4207" s="25" t="s">
        <v>49</v>
      </c>
      <c r="F4207" s="52">
        <v>3</v>
      </c>
      <c r="G4207" s="52">
        <v>15260</v>
      </c>
      <c r="H4207" s="53">
        <f t="shared" si="130"/>
        <v>45780</v>
      </c>
      <c r="I4207" s="1">
        <f t="shared" si="131"/>
        <v>43208</v>
      </c>
      <c r="J4207" s="52">
        <v>9.0183099999999996</v>
      </c>
    </row>
    <row r="4208" spans="1:10" x14ac:dyDescent="0.15">
      <c r="A4208" s="1">
        <v>43209</v>
      </c>
      <c r="B4208" s="24" t="s">
        <v>33</v>
      </c>
      <c r="C4208" s="27">
        <v>0.89189814814814816</v>
      </c>
      <c r="D4208" s="25" t="s">
        <v>50</v>
      </c>
      <c r="E4208" s="25" t="s">
        <v>49</v>
      </c>
      <c r="F4208" s="52">
        <v>10</v>
      </c>
      <c r="G4208" s="52">
        <v>15260</v>
      </c>
      <c r="H4208" s="53">
        <f t="shared" si="130"/>
        <v>152600</v>
      </c>
      <c r="I4208" s="1">
        <f t="shared" si="131"/>
        <v>43208</v>
      </c>
      <c r="J4208" s="52">
        <v>30.061</v>
      </c>
    </row>
    <row r="4209" spans="1:10" x14ac:dyDescent="0.15">
      <c r="A4209" s="1">
        <v>43209</v>
      </c>
      <c r="B4209" s="24" t="s">
        <v>33</v>
      </c>
      <c r="C4209" s="27">
        <v>0.89189814814814816</v>
      </c>
      <c r="D4209" s="25" t="s">
        <v>50</v>
      </c>
      <c r="E4209" s="25" t="s">
        <v>49</v>
      </c>
      <c r="F4209" s="52">
        <v>7</v>
      </c>
      <c r="G4209" s="52">
        <v>15260</v>
      </c>
      <c r="H4209" s="53">
        <f t="shared" si="130"/>
        <v>106820</v>
      </c>
      <c r="I4209" s="1">
        <f t="shared" si="131"/>
        <v>43208</v>
      </c>
      <c r="J4209" s="52">
        <v>21.0427</v>
      </c>
    </row>
    <row r="4210" spans="1:10" x14ac:dyDescent="0.15">
      <c r="A4210" s="1">
        <v>43209</v>
      </c>
      <c r="B4210" s="24" t="s">
        <v>33</v>
      </c>
      <c r="C4210" s="27">
        <v>0.8919097222222222</v>
      </c>
      <c r="D4210" s="25" t="s">
        <v>50</v>
      </c>
      <c r="E4210" s="25" t="s">
        <v>49</v>
      </c>
      <c r="F4210" s="52">
        <v>3</v>
      </c>
      <c r="G4210" s="52">
        <v>15260</v>
      </c>
      <c r="H4210" s="53">
        <f t="shared" si="130"/>
        <v>45780</v>
      </c>
      <c r="I4210" s="1">
        <f t="shared" si="131"/>
        <v>43208</v>
      </c>
      <c r="J4210" s="52">
        <v>9.0183099999999996</v>
      </c>
    </row>
    <row r="4211" spans="1:10" x14ac:dyDescent="0.15">
      <c r="A4211" s="1">
        <v>43209</v>
      </c>
      <c r="B4211" s="24" t="s">
        <v>33</v>
      </c>
      <c r="C4211" s="27">
        <v>0.8919097222222222</v>
      </c>
      <c r="D4211" s="25" t="s">
        <v>50</v>
      </c>
      <c r="E4211" s="25" t="s">
        <v>49</v>
      </c>
      <c r="F4211" s="52">
        <v>1</v>
      </c>
      <c r="G4211" s="52">
        <v>15260</v>
      </c>
      <c r="H4211" s="53">
        <f t="shared" si="130"/>
        <v>15260</v>
      </c>
      <c r="I4211" s="1">
        <f t="shared" si="131"/>
        <v>43208</v>
      </c>
      <c r="J4211" s="52">
        <v>3.0061</v>
      </c>
    </row>
    <row r="4212" spans="1:10" x14ac:dyDescent="0.15">
      <c r="A4212" s="1">
        <v>43209</v>
      </c>
      <c r="B4212" s="24" t="s">
        <v>33</v>
      </c>
      <c r="C4212" s="27">
        <v>0.8919097222222222</v>
      </c>
      <c r="D4212" s="25" t="s">
        <v>50</v>
      </c>
      <c r="E4212" s="25" t="s">
        <v>49</v>
      </c>
      <c r="F4212" s="52">
        <v>1</v>
      </c>
      <c r="G4212" s="52">
        <v>15260</v>
      </c>
      <c r="H4212" s="53">
        <f t="shared" si="130"/>
        <v>15260</v>
      </c>
      <c r="I4212" s="1">
        <f t="shared" si="131"/>
        <v>43208</v>
      </c>
      <c r="J4212" s="52">
        <v>3.0061</v>
      </c>
    </row>
    <row r="4213" spans="1:10" x14ac:dyDescent="0.15">
      <c r="A4213" s="1">
        <v>43209</v>
      </c>
      <c r="B4213" s="24" t="s">
        <v>33</v>
      </c>
      <c r="C4213" s="27">
        <v>0.8919097222222222</v>
      </c>
      <c r="D4213" s="25" t="s">
        <v>50</v>
      </c>
      <c r="E4213" s="25" t="s">
        <v>49</v>
      </c>
      <c r="F4213" s="52">
        <v>1</v>
      </c>
      <c r="G4213" s="52">
        <v>15260</v>
      </c>
      <c r="H4213" s="53">
        <f t="shared" si="130"/>
        <v>15260</v>
      </c>
      <c r="I4213" s="1">
        <f t="shared" si="131"/>
        <v>43208</v>
      </c>
      <c r="J4213" s="52">
        <v>3.0061</v>
      </c>
    </row>
    <row r="4214" spans="1:10" x14ac:dyDescent="0.15">
      <c r="A4214" s="1">
        <v>43209</v>
      </c>
      <c r="B4214" s="24" t="s">
        <v>33</v>
      </c>
      <c r="C4214" s="27">
        <v>0.8919097222222222</v>
      </c>
      <c r="D4214" s="25" t="s">
        <v>50</v>
      </c>
      <c r="E4214" s="25" t="s">
        <v>49</v>
      </c>
      <c r="F4214" s="52">
        <v>1</v>
      </c>
      <c r="G4214" s="52">
        <v>15260</v>
      </c>
      <c r="H4214" s="53">
        <f t="shared" si="130"/>
        <v>15260</v>
      </c>
      <c r="I4214" s="1">
        <f t="shared" si="131"/>
        <v>43208</v>
      </c>
      <c r="J4214" s="52">
        <v>3.0061</v>
      </c>
    </row>
    <row r="4215" spans="1:10" x14ac:dyDescent="0.15">
      <c r="A4215" s="1">
        <v>43209</v>
      </c>
      <c r="B4215" s="24" t="s">
        <v>33</v>
      </c>
      <c r="C4215" s="27">
        <v>0.8919097222222222</v>
      </c>
      <c r="D4215" s="25" t="s">
        <v>50</v>
      </c>
      <c r="E4215" s="25" t="s">
        <v>49</v>
      </c>
      <c r="F4215" s="52">
        <v>4</v>
      </c>
      <c r="G4215" s="52">
        <v>15260</v>
      </c>
      <c r="H4215" s="53">
        <f t="shared" si="130"/>
        <v>61040</v>
      </c>
      <c r="I4215" s="1">
        <f t="shared" si="131"/>
        <v>43208</v>
      </c>
      <c r="J4215" s="52">
        <v>12.0244</v>
      </c>
    </row>
    <row r="4216" spans="1:10" x14ac:dyDescent="0.15">
      <c r="A4216" s="1">
        <v>43209</v>
      </c>
      <c r="B4216" s="24" t="s">
        <v>33</v>
      </c>
      <c r="C4216" s="27">
        <v>0.8919097222222222</v>
      </c>
      <c r="D4216" s="25" t="s">
        <v>50</v>
      </c>
      <c r="E4216" s="25" t="s">
        <v>49</v>
      </c>
      <c r="F4216" s="52">
        <v>3</v>
      </c>
      <c r="G4216" s="52">
        <v>15260</v>
      </c>
      <c r="H4216" s="53">
        <f t="shared" si="130"/>
        <v>45780</v>
      </c>
      <c r="I4216" s="1">
        <f t="shared" si="131"/>
        <v>43208</v>
      </c>
      <c r="J4216" s="52">
        <v>9.0183099999999996</v>
      </c>
    </row>
    <row r="4217" spans="1:10" x14ac:dyDescent="0.15">
      <c r="A4217" s="1">
        <v>43209</v>
      </c>
      <c r="B4217" s="24" t="s">
        <v>33</v>
      </c>
      <c r="C4217" s="27">
        <v>0.8919097222222222</v>
      </c>
      <c r="D4217" s="25" t="s">
        <v>50</v>
      </c>
      <c r="E4217" s="25" t="s">
        <v>49</v>
      </c>
      <c r="F4217" s="52">
        <v>1</v>
      </c>
      <c r="G4217" s="52">
        <v>15260</v>
      </c>
      <c r="H4217" s="53">
        <f t="shared" si="130"/>
        <v>15260</v>
      </c>
      <c r="I4217" s="1">
        <f t="shared" si="131"/>
        <v>43208</v>
      </c>
      <c r="J4217" s="52">
        <v>3.0061</v>
      </c>
    </row>
    <row r="4218" spans="1:10" x14ac:dyDescent="0.15">
      <c r="A4218" s="1">
        <v>43209</v>
      </c>
      <c r="B4218" s="24" t="s">
        <v>33</v>
      </c>
      <c r="C4218" s="27">
        <v>0.8919097222222222</v>
      </c>
      <c r="D4218" s="25" t="s">
        <v>50</v>
      </c>
      <c r="E4218" s="25" t="s">
        <v>49</v>
      </c>
      <c r="F4218" s="52">
        <v>1</v>
      </c>
      <c r="G4218" s="52">
        <v>15260</v>
      </c>
      <c r="H4218" s="53">
        <f t="shared" si="130"/>
        <v>15260</v>
      </c>
      <c r="I4218" s="1">
        <f t="shared" si="131"/>
        <v>43208</v>
      </c>
      <c r="J4218" s="52">
        <v>3.0061</v>
      </c>
    </row>
    <row r="4219" spans="1:10" x14ac:dyDescent="0.15">
      <c r="A4219" s="1">
        <v>43209</v>
      </c>
      <c r="B4219" s="24" t="s">
        <v>33</v>
      </c>
      <c r="C4219" s="27">
        <v>0.8919097222222222</v>
      </c>
      <c r="D4219" s="25" t="s">
        <v>50</v>
      </c>
      <c r="E4219" s="25" t="s">
        <v>49</v>
      </c>
      <c r="F4219" s="52">
        <v>3</v>
      </c>
      <c r="G4219" s="52">
        <v>15260</v>
      </c>
      <c r="H4219" s="53">
        <f t="shared" si="130"/>
        <v>45780</v>
      </c>
      <c r="I4219" s="1">
        <f t="shared" si="131"/>
        <v>43208</v>
      </c>
      <c r="J4219" s="52">
        <v>9.0183099999999996</v>
      </c>
    </row>
    <row r="4220" spans="1:10" x14ac:dyDescent="0.15">
      <c r="A4220" s="1">
        <v>43209</v>
      </c>
      <c r="B4220" s="24" t="s">
        <v>33</v>
      </c>
      <c r="C4220" s="27">
        <v>0.8919097222222222</v>
      </c>
      <c r="D4220" s="25" t="s">
        <v>50</v>
      </c>
      <c r="E4220" s="25" t="s">
        <v>49</v>
      </c>
      <c r="F4220" s="52">
        <v>1</v>
      </c>
      <c r="G4220" s="52">
        <v>15265</v>
      </c>
      <c r="H4220" s="53">
        <f t="shared" si="130"/>
        <v>15265</v>
      </c>
      <c r="I4220" s="1">
        <f t="shared" si="131"/>
        <v>43208</v>
      </c>
      <c r="J4220" s="52">
        <v>3.0061100000000001</v>
      </c>
    </row>
    <row r="4221" spans="1:10" x14ac:dyDescent="0.15">
      <c r="A4221" s="1">
        <v>43209</v>
      </c>
      <c r="B4221" s="24" t="s">
        <v>33</v>
      </c>
      <c r="C4221" s="27">
        <v>0.89194444444444443</v>
      </c>
      <c r="D4221" s="25" t="s">
        <v>50</v>
      </c>
      <c r="E4221" s="25" t="s">
        <v>49</v>
      </c>
      <c r="F4221" s="52">
        <v>4</v>
      </c>
      <c r="G4221" s="52">
        <v>15265</v>
      </c>
      <c r="H4221" s="53">
        <f t="shared" si="130"/>
        <v>61060</v>
      </c>
      <c r="I4221" s="1">
        <f t="shared" si="131"/>
        <v>43208</v>
      </c>
      <c r="J4221" s="52">
        <v>12.0244</v>
      </c>
    </row>
    <row r="4222" spans="1:10" x14ac:dyDescent="0.15">
      <c r="A4222" s="1">
        <v>43209</v>
      </c>
      <c r="B4222" s="24" t="s">
        <v>33</v>
      </c>
      <c r="C4222" s="27">
        <v>0.89194444444444443</v>
      </c>
      <c r="D4222" s="25" t="s">
        <v>50</v>
      </c>
      <c r="E4222" s="25" t="s">
        <v>49</v>
      </c>
      <c r="F4222" s="52">
        <v>1</v>
      </c>
      <c r="G4222" s="52">
        <v>15265</v>
      </c>
      <c r="H4222" s="53">
        <f t="shared" si="130"/>
        <v>15265</v>
      </c>
      <c r="I4222" s="1">
        <f t="shared" si="131"/>
        <v>43208</v>
      </c>
      <c r="J4222" s="52">
        <v>3.0061100000000001</v>
      </c>
    </row>
    <row r="4223" spans="1:10" x14ac:dyDescent="0.15">
      <c r="A4223" s="1">
        <v>43209</v>
      </c>
      <c r="B4223" s="24" t="s">
        <v>33</v>
      </c>
      <c r="C4223" s="27">
        <v>0.89194444444444443</v>
      </c>
      <c r="D4223" s="25" t="s">
        <v>50</v>
      </c>
      <c r="E4223" s="25" t="s">
        <v>49</v>
      </c>
      <c r="F4223" s="52">
        <v>1</v>
      </c>
      <c r="G4223" s="52">
        <v>15265</v>
      </c>
      <c r="H4223" s="53">
        <f t="shared" si="130"/>
        <v>15265</v>
      </c>
      <c r="I4223" s="1">
        <f t="shared" si="131"/>
        <v>43208</v>
      </c>
      <c r="J4223" s="52">
        <v>3.0061100000000001</v>
      </c>
    </row>
    <row r="4224" spans="1:10" x14ac:dyDescent="0.15">
      <c r="A4224" s="1">
        <v>43209</v>
      </c>
      <c r="B4224" s="24" t="s">
        <v>33</v>
      </c>
      <c r="C4224" s="27">
        <v>0.89194444444444443</v>
      </c>
      <c r="D4224" s="25" t="s">
        <v>50</v>
      </c>
      <c r="E4224" s="25" t="s">
        <v>49</v>
      </c>
      <c r="F4224" s="52">
        <v>4</v>
      </c>
      <c r="G4224" s="52">
        <v>15265</v>
      </c>
      <c r="H4224" s="53">
        <f t="shared" si="130"/>
        <v>61060</v>
      </c>
      <c r="I4224" s="1">
        <f t="shared" si="131"/>
        <v>43208</v>
      </c>
      <c r="J4224" s="52">
        <v>12.0244</v>
      </c>
    </row>
    <row r="4225" spans="1:10" x14ac:dyDescent="0.15">
      <c r="A4225" s="1">
        <v>43209</v>
      </c>
      <c r="B4225" s="24" t="s">
        <v>33</v>
      </c>
      <c r="C4225" s="27">
        <v>0.89194444444444443</v>
      </c>
      <c r="D4225" s="25" t="s">
        <v>50</v>
      </c>
      <c r="E4225" s="25" t="s">
        <v>49</v>
      </c>
      <c r="F4225" s="52">
        <v>4</v>
      </c>
      <c r="G4225" s="52">
        <v>15265</v>
      </c>
      <c r="H4225" s="53">
        <f t="shared" si="130"/>
        <v>61060</v>
      </c>
      <c r="I4225" s="1">
        <f t="shared" si="131"/>
        <v>43208</v>
      </c>
      <c r="J4225" s="52">
        <v>12.0244</v>
      </c>
    </row>
    <row r="4226" spans="1:10" x14ac:dyDescent="0.15">
      <c r="A4226" s="1">
        <v>43209</v>
      </c>
      <c r="B4226" s="24" t="s">
        <v>33</v>
      </c>
      <c r="C4226" s="27">
        <v>0.89194444444444443</v>
      </c>
      <c r="D4226" s="25" t="s">
        <v>50</v>
      </c>
      <c r="E4226" s="25" t="s">
        <v>49</v>
      </c>
      <c r="F4226" s="52">
        <v>1</v>
      </c>
      <c r="G4226" s="52">
        <v>15265</v>
      </c>
      <c r="H4226" s="53">
        <f t="shared" ref="H4226:H4289" si="132">G4226*F4226</f>
        <v>15265</v>
      </c>
      <c r="I4226" s="1">
        <f t="shared" ref="I4226:I4289" si="133">IF(C4226&gt;0.7046875,WORKDAY(A4226,-1),A4226)</f>
        <v>43208</v>
      </c>
      <c r="J4226" s="52">
        <v>3.0061100000000001</v>
      </c>
    </row>
    <row r="4227" spans="1:10" x14ac:dyDescent="0.15">
      <c r="A4227" s="1">
        <v>43209</v>
      </c>
      <c r="B4227" s="24" t="s">
        <v>33</v>
      </c>
      <c r="C4227" s="27">
        <v>0.89194444444444443</v>
      </c>
      <c r="D4227" s="25" t="s">
        <v>50</v>
      </c>
      <c r="E4227" s="25" t="s">
        <v>49</v>
      </c>
      <c r="F4227" s="52">
        <v>1</v>
      </c>
      <c r="G4227" s="52">
        <v>15265</v>
      </c>
      <c r="H4227" s="53">
        <f t="shared" si="132"/>
        <v>15265</v>
      </c>
      <c r="I4227" s="1">
        <f t="shared" si="133"/>
        <v>43208</v>
      </c>
      <c r="J4227" s="52">
        <v>3.0061100000000001</v>
      </c>
    </row>
    <row r="4228" spans="1:10" x14ac:dyDescent="0.15">
      <c r="A4228" s="1">
        <v>43209</v>
      </c>
      <c r="B4228" s="24" t="s">
        <v>33</v>
      </c>
      <c r="C4228" s="27">
        <v>0.89194444444444443</v>
      </c>
      <c r="D4228" s="25" t="s">
        <v>50</v>
      </c>
      <c r="E4228" s="25" t="s">
        <v>49</v>
      </c>
      <c r="F4228" s="52">
        <v>4</v>
      </c>
      <c r="G4228" s="52">
        <v>15265</v>
      </c>
      <c r="H4228" s="53">
        <f t="shared" si="132"/>
        <v>61060</v>
      </c>
      <c r="I4228" s="1">
        <f t="shared" si="133"/>
        <v>43208</v>
      </c>
      <c r="J4228" s="52">
        <v>12.0244</v>
      </c>
    </row>
    <row r="4229" spans="1:10" x14ac:dyDescent="0.15">
      <c r="A4229" s="1">
        <v>43209</v>
      </c>
      <c r="B4229" s="24" t="s">
        <v>33</v>
      </c>
      <c r="C4229" s="27">
        <v>0.89203703703703707</v>
      </c>
      <c r="D4229" s="25" t="s">
        <v>50</v>
      </c>
      <c r="E4229" s="25" t="s">
        <v>49</v>
      </c>
      <c r="F4229" s="52">
        <v>4</v>
      </c>
      <c r="G4229" s="52">
        <v>15260</v>
      </c>
      <c r="H4229" s="53">
        <f t="shared" si="132"/>
        <v>61040</v>
      </c>
      <c r="I4229" s="1">
        <f t="shared" si="133"/>
        <v>43208</v>
      </c>
      <c r="J4229" s="52">
        <v>12.0244</v>
      </c>
    </row>
    <row r="4230" spans="1:10" x14ac:dyDescent="0.15">
      <c r="A4230" s="1">
        <v>43209</v>
      </c>
      <c r="B4230" s="24" t="s">
        <v>33</v>
      </c>
      <c r="C4230" s="27">
        <v>0.89203703703703707</v>
      </c>
      <c r="D4230" s="25" t="s">
        <v>50</v>
      </c>
      <c r="E4230" s="25" t="s">
        <v>49</v>
      </c>
      <c r="F4230" s="52">
        <v>1</v>
      </c>
      <c r="G4230" s="52">
        <v>15260</v>
      </c>
      <c r="H4230" s="53">
        <f t="shared" si="132"/>
        <v>15260</v>
      </c>
      <c r="I4230" s="1">
        <f t="shared" si="133"/>
        <v>43208</v>
      </c>
      <c r="J4230" s="52">
        <v>3.0061</v>
      </c>
    </row>
    <row r="4231" spans="1:10" x14ac:dyDescent="0.15">
      <c r="A4231" s="1">
        <v>43209</v>
      </c>
      <c r="B4231" s="24" t="s">
        <v>33</v>
      </c>
      <c r="C4231" s="27">
        <v>0.89203703703703707</v>
      </c>
      <c r="D4231" s="25" t="s">
        <v>50</v>
      </c>
      <c r="E4231" s="25" t="s">
        <v>49</v>
      </c>
      <c r="F4231" s="52">
        <v>2</v>
      </c>
      <c r="G4231" s="52">
        <v>15260</v>
      </c>
      <c r="H4231" s="53">
        <f t="shared" si="132"/>
        <v>30520</v>
      </c>
      <c r="I4231" s="1">
        <f t="shared" si="133"/>
        <v>43208</v>
      </c>
      <c r="J4231" s="52">
        <v>6.0122099999999996</v>
      </c>
    </row>
    <row r="4232" spans="1:10" x14ac:dyDescent="0.15">
      <c r="A4232" s="1">
        <v>43209</v>
      </c>
      <c r="B4232" s="24" t="s">
        <v>33</v>
      </c>
      <c r="C4232" s="27">
        <v>0.89203703703703707</v>
      </c>
      <c r="D4232" s="25" t="s">
        <v>50</v>
      </c>
      <c r="E4232" s="25" t="s">
        <v>49</v>
      </c>
      <c r="F4232" s="52">
        <v>1</v>
      </c>
      <c r="G4232" s="52">
        <v>15260</v>
      </c>
      <c r="H4232" s="53">
        <f t="shared" si="132"/>
        <v>15260</v>
      </c>
      <c r="I4232" s="1">
        <f t="shared" si="133"/>
        <v>43208</v>
      </c>
      <c r="J4232" s="52">
        <v>3.0061</v>
      </c>
    </row>
    <row r="4233" spans="1:10" x14ac:dyDescent="0.15">
      <c r="A4233" s="1">
        <v>43209</v>
      </c>
      <c r="B4233" s="24" t="s">
        <v>33</v>
      </c>
      <c r="C4233" s="27">
        <v>0.89203703703703707</v>
      </c>
      <c r="D4233" s="25" t="s">
        <v>50</v>
      </c>
      <c r="E4233" s="25" t="s">
        <v>49</v>
      </c>
      <c r="F4233" s="52">
        <v>10</v>
      </c>
      <c r="G4233" s="52">
        <v>15260</v>
      </c>
      <c r="H4233" s="53">
        <f t="shared" si="132"/>
        <v>152600</v>
      </c>
      <c r="I4233" s="1">
        <f t="shared" si="133"/>
        <v>43208</v>
      </c>
      <c r="J4233" s="52">
        <v>30.061</v>
      </c>
    </row>
    <row r="4234" spans="1:10" x14ac:dyDescent="0.15">
      <c r="A4234" s="1">
        <v>43209</v>
      </c>
      <c r="B4234" s="24" t="s">
        <v>33</v>
      </c>
      <c r="C4234" s="27">
        <v>0.89203703703703707</v>
      </c>
      <c r="D4234" s="25" t="s">
        <v>50</v>
      </c>
      <c r="E4234" s="25" t="s">
        <v>49</v>
      </c>
      <c r="F4234" s="52">
        <v>2</v>
      </c>
      <c r="G4234" s="52">
        <v>15265</v>
      </c>
      <c r="H4234" s="53">
        <f t="shared" si="132"/>
        <v>30530</v>
      </c>
      <c r="I4234" s="1">
        <f t="shared" si="133"/>
        <v>43208</v>
      </c>
      <c r="J4234" s="52">
        <v>6.0122099999999996</v>
      </c>
    </row>
    <row r="4235" spans="1:10" x14ac:dyDescent="0.15">
      <c r="A4235" s="1">
        <v>43209</v>
      </c>
      <c r="B4235" s="24" t="s">
        <v>33</v>
      </c>
      <c r="C4235" s="27">
        <v>0.93538194444444445</v>
      </c>
      <c r="D4235" s="25" t="s">
        <v>48</v>
      </c>
      <c r="E4235" s="25" t="s">
        <v>47</v>
      </c>
      <c r="F4235" s="52">
        <v>1</v>
      </c>
      <c r="G4235" s="52">
        <v>15260</v>
      </c>
      <c r="H4235" s="53">
        <f t="shared" si="132"/>
        <v>15260</v>
      </c>
      <c r="I4235" s="1">
        <f t="shared" si="133"/>
        <v>43208</v>
      </c>
      <c r="J4235" s="52">
        <v>3.0061</v>
      </c>
    </row>
    <row r="4236" spans="1:10" x14ac:dyDescent="0.15">
      <c r="A4236" s="1">
        <v>43209</v>
      </c>
      <c r="B4236" s="24" t="s">
        <v>33</v>
      </c>
      <c r="C4236" s="27">
        <v>0.93538194444444445</v>
      </c>
      <c r="D4236" s="25" t="s">
        <v>48</v>
      </c>
      <c r="E4236" s="25" t="s">
        <v>47</v>
      </c>
      <c r="F4236" s="52">
        <v>4</v>
      </c>
      <c r="G4236" s="52">
        <v>15260</v>
      </c>
      <c r="H4236" s="53">
        <f t="shared" si="132"/>
        <v>61040</v>
      </c>
      <c r="I4236" s="1">
        <f t="shared" si="133"/>
        <v>43208</v>
      </c>
      <c r="J4236" s="52">
        <v>12.0244</v>
      </c>
    </row>
    <row r="4237" spans="1:10" x14ac:dyDescent="0.15">
      <c r="A4237" s="1">
        <v>43209</v>
      </c>
      <c r="B4237" s="24" t="s">
        <v>33</v>
      </c>
      <c r="C4237" s="27">
        <v>0.93538194444444445</v>
      </c>
      <c r="D4237" s="25" t="s">
        <v>48</v>
      </c>
      <c r="E4237" s="25" t="s">
        <v>47</v>
      </c>
      <c r="F4237" s="52">
        <v>4</v>
      </c>
      <c r="G4237" s="52">
        <v>15260</v>
      </c>
      <c r="H4237" s="53">
        <f t="shared" si="132"/>
        <v>61040</v>
      </c>
      <c r="I4237" s="1">
        <f t="shared" si="133"/>
        <v>43208</v>
      </c>
      <c r="J4237" s="52">
        <v>12.0244</v>
      </c>
    </row>
    <row r="4238" spans="1:10" x14ac:dyDescent="0.15">
      <c r="A4238" s="1">
        <v>43209</v>
      </c>
      <c r="B4238" s="24" t="s">
        <v>33</v>
      </c>
      <c r="C4238" s="27">
        <v>0.93538194444444445</v>
      </c>
      <c r="D4238" s="25" t="s">
        <v>48</v>
      </c>
      <c r="E4238" s="25" t="s">
        <v>47</v>
      </c>
      <c r="F4238" s="52">
        <v>1</v>
      </c>
      <c r="G4238" s="52">
        <v>15260</v>
      </c>
      <c r="H4238" s="53">
        <f t="shared" si="132"/>
        <v>15260</v>
      </c>
      <c r="I4238" s="1">
        <f t="shared" si="133"/>
        <v>43208</v>
      </c>
      <c r="J4238" s="52">
        <v>3.0061</v>
      </c>
    </row>
    <row r="4239" spans="1:10" x14ac:dyDescent="0.15">
      <c r="A4239" s="1">
        <v>43209</v>
      </c>
      <c r="B4239" s="24" t="s">
        <v>33</v>
      </c>
      <c r="C4239" s="27">
        <v>0.93538194444444445</v>
      </c>
      <c r="D4239" s="25" t="s">
        <v>48</v>
      </c>
      <c r="E4239" s="25" t="s">
        <v>47</v>
      </c>
      <c r="F4239" s="52">
        <v>1</v>
      </c>
      <c r="G4239" s="52">
        <v>15260</v>
      </c>
      <c r="H4239" s="53">
        <f t="shared" si="132"/>
        <v>15260</v>
      </c>
      <c r="I4239" s="1">
        <f t="shared" si="133"/>
        <v>43208</v>
      </c>
      <c r="J4239" s="52">
        <v>3.0061</v>
      </c>
    </row>
    <row r="4240" spans="1:10" x14ac:dyDescent="0.15">
      <c r="A4240" s="1">
        <v>43209</v>
      </c>
      <c r="B4240" s="24" t="s">
        <v>33</v>
      </c>
      <c r="C4240" s="27">
        <v>0.93538194444444445</v>
      </c>
      <c r="D4240" s="25" t="s">
        <v>48</v>
      </c>
      <c r="E4240" s="25" t="s">
        <v>47</v>
      </c>
      <c r="F4240" s="52">
        <v>1</v>
      </c>
      <c r="G4240" s="52">
        <v>15260</v>
      </c>
      <c r="H4240" s="53">
        <f t="shared" si="132"/>
        <v>15260</v>
      </c>
      <c r="I4240" s="1">
        <f t="shared" si="133"/>
        <v>43208</v>
      </c>
      <c r="J4240" s="52">
        <v>3.0061</v>
      </c>
    </row>
    <row r="4241" spans="1:10" x14ac:dyDescent="0.15">
      <c r="A4241" s="1">
        <v>43209</v>
      </c>
      <c r="B4241" s="24" t="s">
        <v>33</v>
      </c>
      <c r="C4241" s="27">
        <v>0.93538194444444445</v>
      </c>
      <c r="D4241" s="25" t="s">
        <v>48</v>
      </c>
      <c r="E4241" s="25" t="s">
        <v>47</v>
      </c>
      <c r="F4241" s="52">
        <v>4</v>
      </c>
      <c r="G4241" s="52">
        <v>15260</v>
      </c>
      <c r="H4241" s="53">
        <f t="shared" si="132"/>
        <v>61040</v>
      </c>
      <c r="I4241" s="1">
        <f t="shared" si="133"/>
        <v>43208</v>
      </c>
      <c r="J4241" s="52">
        <v>12.0244</v>
      </c>
    </row>
    <row r="4242" spans="1:10" x14ac:dyDescent="0.15">
      <c r="A4242" s="1">
        <v>43209</v>
      </c>
      <c r="B4242" s="24" t="s">
        <v>33</v>
      </c>
      <c r="C4242" s="27">
        <v>0.93538194444444445</v>
      </c>
      <c r="D4242" s="25" t="s">
        <v>48</v>
      </c>
      <c r="E4242" s="25" t="s">
        <v>47</v>
      </c>
      <c r="F4242" s="52">
        <v>2</v>
      </c>
      <c r="G4242" s="52">
        <v>15255</v>
      </c>
      <c r="H4242" s="53">
        <f t="shared" si="132"/>
        <v>30510</v>
      </c>
      <c r="I4242" s="1">
        <f t="shared" si="133"/>
        <v>43208</v>
      </c>
      <c r="J4242" s="52">
        <v>6.0122</v>
      </c>
    </row>
    <row r="4243" spans="1:10" x14ac:dyDescent="0.15">
      <c r="A4243" s="1">
        <v>43209</v>
      </c>
      <c r="B4243" s="24" t="s">
        <v>33</v>
      </c>
      <c r="C4243" s="27">
        <v>0.93538194444444445</v>
      </c>
      <c r="D4243" s="25" t="s">
        <v>48</v>
      </c>
      <c r="E4243" s="25" t="s">
        <v>47</v>
      </c>
      <c r="F4243" s="52">
        <v>2</v>
      </c>
      <c r="G4243" s="52">
        <v>15255</v>
      </c>
      <c r="H4243" s="53">
        <f t="shared" si="132"/>
        <v>30510</v>
      </c>
      <c r="I4243" s="1">
        <f t="shared" si="133"/>
        <v>43208</v>
      </c>
      <c r="J4243" s="52">
        <v>6.0122</v>
      </c>
    </row>
    <row r="4244" spans="1:10" x14ac:dyDescent="0.15">
      <c r="A4244" s="1">
        <v>43209</v>
      </c>
      <c r="B4244" s="24" t="s">
        <v>33</v>
      </c>
      <c r="C4244" s="27">
        <v>0.37738425925925928</v>
      </c>
      <c r="D4244" s="25" t="s">
        <v>50</v>
      </c>
      <c r="E4244" s="25" t="s">
        <v>49</v>
      </c>
      <c r="F4244" s="52">
        <v>5</v>
      </c>
      <c r="G4244" s="52">
        <v>15305</v>
      </c>
      <c r="H4244" s="53">
        <f t="shared" si="132"/>
        <v>76525</v>
      </c>
      <c r="I4244" s="1">
        <f t="shared" si="133"/>
        <v>43209</v>
      </c>
      <c r="J4244" s="52">
        <v>15.0306</v>
      </c>
    </row>
    <row r="4245" spans="1:10" x14ac:dyDescent="0.15">
      <c r="A4245" s="1">
        <v>43209</v>
      </c>
      <c r="B4245" s="24" t="s">
        <v>33</v>
      </c>
      <c r="C4245" s="27">
        <v>0.37738425925925928</v>
      </c>
      <c r="D4245" s="25" t="s">
        <v>50</v>
      </c>
      <c r="E4245" s="25" t="s">
        <v>49</v>
      </c>
      <c r="F4245" s="52">
        <v>2</v>
      </c>
      <c r="G4245" s="52">
        <v>15305</v>
      </c>
      <c r="H4245" s="53">
        <f t="shared" si="132"/>
        <v>30610</v>
      </c>
      <c r="I4245" s="1">
        <f t="shared" si="133"/>
        <v>43209</v>
      </c>
      <c r="J4245" s="52">
        <v>6.0122400000000003</v>
      </c>
    </row>
    <row r="4246" spans="1:10" x14ac:dyDescent="0.15">
      <c r="A4246" s="1">
        <v>43209</v>
      </c>
      <c r="B4246" s="24" t="s">
        <v>33</v>
      </c>
      <c r="C4246" s="27">
        <v>0.37738425925925928</v>
      </c>
      <c r="D4246" s="25" t="s">
        <v>50</v>
      </c>
      <c r="E4246" s="25" t="s">
        <v>49</v>
      </c>
      <c r="F4246" s="52">
        <v>3</v>
      </c>
      <c r="G4246" s="52">
        <v>15305</v>
      </c>
      <c r="H4246" s="53">
        <f t="shared" si="132"/>
        <v>45915</v>
      </c>
      <c r="I4246" s="1">
        <f t="shared" si="133"/>
        <v>43209</v>
      </c>
      <c r="J4246" s="52">
        <v>9.0183700000000009</v>
      </c>
    </row>
    <row r="4247" spans="1:10" x14ac:dyDescent="0.15">
      <c r="A4247" s="1">
        <v>43209</v>
      </c>
      <c r="B4247" s="24" t="s">
        <v>33</v>
      </c>
      <c r="C4247" s="27">
        <v>0.40813657407407411</v>
      </c>
      <c r="D4247" s="25" t="s">
        <v>50</v>
      </c>
      <c r="E4247" s="25" t="s">
        <v>49</v>
      </c>
      <c r="F4247" s="52">
        <v>10</v>
      </c>
      <c r="G4247" s="52">
        <v>15300</v>
      </c>
      <c r="H4247" s="53">
        <f t="shared" si="132"/>
        <v>153000</v>
      </c>
      <c r="I4247" s="1">
        <f t="shared" si="133"/>
        <v>43209</v>
      </c>
      <c r="J4247" s="52">
        <v>30.061199999999999</v>
      </c>
    </row>
    <row r="4248" spans="1:10" x14ac:dyDescent="0.15">
      <c r="A4248" s="1">
        <v>43209</v>
      </c>
      <c r="B4248" s="24" t="s">
        <v>33</v>
      </c>
      <c r="C4248" s="27">
        <v>0.40815972222222219</v>
      </c>
      <c r="D4248" s="25" t="s">
        <v>50</v>
      </c>
      <c r="E4248" s="25" t="s">
        <v>49</v>
      </c>
      <c r="F4248" s="52">
        <v>2</v>
      </c>
      <c r="G4248" s="52">
        <v>15300</v>
      </c>
      <c r="H4248" s="53">
        <f t="shared" si="132"/>
        <v>30600</v>
      </c>
      <c r="I4248" s="1">
        <f t="shared" si="133"/>
        <v>43209</v>
      </c>
      <c r="J4248" s="52">
        <v>6.0122400000000003</v>
      </c>
    </row>
    <row r="4249" spans="1:10" x14ac:dyDescent="0.15">
      <c r="A4249" s="1">
        <v>43209</v>
      </c>
      <c r="B4249" s="24" t="s">
        <v>33</v>
      </c>
      <c r="C4249" s="27">
        <v>0.40815972222222219</v>
      </c>
      <c r="D4249" s="25" t="s">
        <v>50</v>
      </c>
      <c r="E4249" s="25" t="s">
        <v>49</v>
      </c>
      <c r="F4249" s="52">
        <v>1</v>
      </c>
      <c r="G4249" s="52">
        <v>15300</v>
      </c>
      <c r="H4249" s="53">
        <f t="shared" si="132"/>
        <v>15300</v>
      </c>
      <c r="I4249" s="1">
        <f t="shared" si="133"/>
        <v>43209</v>
      </c>
      <c r="J4249" s="52">
        <v>3.0061200000000001</v>
      </c>
    </row>
    <row r="4250" spans="1:10" x14ac:dyDescent="0.15">
      <c r="A4250" s="1">
        <v>43209</v>
      </c>
      <c r="B4250" s="24" t="s">
        <v>33</v>
      </c>
      <c r="C4250" s="27">
        <v>0.40815972222222219</v>
      </c>
      <c r="D4250" s="25" t="s">
        <v>50</v>
      </c>
      <c r="E4250" s="25" t="s">
        <v>49</v>
      </c>
      <c r="F4250" s="52">
        <v>2</v>
      </c>
      <c r="G4250" s="52">
        <v>15305</v>
      </c>
      <c r="H4250" s="53">
        <f t="shared" si="132"/>
        <v>30610</v>
      </c>
      <c r="I4250" s="1">
        <f t="shared" si="133"/>
        <v>43209</v>
      </c>
      <c r="J4250" s="52">
        <v>6.0122400000000003</v>
      </c>
    </row>
    <row r="4251" spans="1:10" x14ac:dyDescent="0.15">
      <c r="A4251" s="1">
        <v>43209</v>
      </c>
      <c r="B4251" s="24" t="s">
        <v>33</v>
      </c>
      <c r="C4251" s="27">
        <v>0.40815972222222219</v>
      </c>
      <c r="D4251" s="25" t="s">
        <v>50</v>
      </c>
      <c r="E4251" s="25" t="s">
        <v>49</v>
      </c>
      <c r="F4251" s="52">
        <v>1</v>
      </c>
      <c r="G4251" s="52">
        <v>15305</v>
      </c>
      <c r="H4251" s="53">
        <f t="shared" si="132"/>
        <v>15305</v>
      </c>
      <c r="I4251" s="1">
        <f t="shared" si="133"/>
        <v>43209</v>
      </c>
      <c r="J4251" s="52">
        <v>3.0061200000000001</v>
      </c>
    </row>
    <row r="4252" spans="1:10" x14ac:dyDescent="0.15">
      <c r="A4252" s="1">
        <v>43209</v>
      </c>
      <c r="B4252" s="24" t="s">
        <v>33</v>
      </c>
      <c r="C4252" s="27">
        <v>0.40815972222222219</v>
      </c>
      <c r="D4252" s="25" t="s">
        <v>50</v>
      </c>
      <c r="E4252" s="25" t="s">
        <v>49</v>
      </c>
      <c r="F4252" s="52">
        <v>1</v>
      </c>
      <c r="G4252" s="52">
        <v>15305</v>
      </c>
      <c r="H4252" s="53">
        <f t="shared" si="132"/>
        <v>15305</v>
      </c>
      <c r="I4252" s="1">
        <f t="shared" si="133"/>
        <v>43209</v>
      </c>
      <c r="J4252" s="52">
        <v>3.0061200000000001</v>
      </c>
    </row>
    <row r="4253" spans="1:10" x14ac:dyDescent="0.15">
      <c r="A4253" s="1">
        <v>43209</v>
      </c>
      <c r="B4253" s="24" t="s">
        <v>33</v>
      </c>
      <c r="C4253" s="27">
        <v>0.40815972222222219</v>
      </c>
      <c r="D4253" s="25" t="s">
        <v>50</v>
      </c>
      <c r="E4253" s="25" t="s">
        <v>49</v>
      </c>
      <c r="F4253" s="52">
        <v>1</v>
      </c>
      <c r="G4253" s="52">
        <v>15305</v>
      </c>
      <c r="H4253" s="53">
        <f t="shared" si="132"/>
        <v>15305</v>
      </c>
      <c r="I4253" s="1">
        <f t="shared" si="133"/>
        <v>43209</v>
      </c>
      <c r="J4253" s="52">
        <v>3.0061200000000001</v>
      </c>
    </row>
    <row r="4254" spans="1:10" x14ac:dyDescent="0.15">
      <c r="A4254" s="1">
        <v>43209</v>
      </c>
      <c r="B4254" s="24" t="s">
        <v>33</v>
      </c>
      <c r="C4254" s="27">
        <v>0.40815972222222219</v>
      </c>
      <c r="D4254" s="25" t="s">
        <v>50</v>
      </c>
      <c r="E4254" s="25" t="s">
        <v>49</v>
      </c>
      <c r="F4254" s="52">
        <v>2</v>
      </c>
      <c r="G4254" s="52">
        <v>15305</v>
      </c>
      <c r="H4254" s="53">
        <f t="shared" si="132"/>
        <v>30610</v>
      </c>
      <c r="I4254" s="1">
        <f t="shared" si="133"/>
        <v>43209</v>
      </c>
      <c r="J4254" s="52">
        <v>6.0122400000000003</v>
      </c>
    </row>
    <row r="4255" spans="1:10" x14ac:dyDescent="0.15">
      <c r="A4255" s="1">
        <v>43209</v>
      </c>
      <c r="B4255" s="24" t="s">
        <v>33</v>
      </c>
      <c r="C4255" s="27">
        <v>0.42458333333333331</v>
      </c>
      <c r="D4255" s="25" t="s">
        <v>48</v>
      </c>
      <c r="E4255" s="25" t="s">
        <v>47</v>
      </c>
      <c r="F4255" s="52">
        <v>6</v>
      </c>
      <c r="G4255" s="52">
        <v>15320</v>
      </c>
      <c r="H4255" s="53">
        <f t="shared" si="132"/>
        <v>91920</v>
      </c>
      <c r="I4255" s="1">
        <f t="shared" si="133"/>
        <v>43209</v>
      </c>
      <c r="J4255" s="52">
        <v>18.036799999999999</v>
      </c>
    </row>
    <row r="4256" spans="1:10" x14ac:dyDescent="0.15">
      <c r="A4256" s="1">
        <v>43209</v>
      </c>
      <c r="B4256" s="24" t="s">
        <v>33</v>
      </c>
      <c r="C4256" s="27">
        <v>0.42458333333333331</v>
      </c>
      <c r="D4256" s="25" t="s">
        <v>48</v>
      </c>
      <c r="E4256" s="25" t="s">
        <v>47</v>
      </c>
      <c r="F4256" s="52">
        <v>2</v>
      </c>
      <c r="G4256" s="52">
        <v>15320</v>
      </c>
      <c r="H4256" s="53">
        <f t="shared" si="132"/>
        <v>30640</v>
      </c>
      <c r="I4256" s="1">
        <f t="shared" si="133"/>
        <v>43209</v>
      </c>
      <c r="J4256" s="52">
        <v>6.0122600000000004</v>
      </c>
    </row>
    <row r="4257" spans="1:10" x14ac:dyDescent="0.15">
      <c r="A4257" s="1">
        <v>43209</v>
      </c>
      <c r="B4257" s="24" t="s">
        <v>33</v>
      </c>
      <c r="C4257" s="27">
        <v>0.42458333333333331</v>
      </c>
      <c r="D4257" s="25" t="s">
        <v>48</v>
      </c>
      <c r="E4257" s="25" t="s">
        <v>47</v>
      </c>
      <c r="F4257" s="52">
        <v>10</v>
      </c>
      <c r="G4257" s="52">
        <v>15320</v>
      </c>
      <c r="H4257" s="53">
        <f t="shared" si="132"/>
        <v>153200</v>
      </c>
      <c r="I4257" s="1">
        <f t="shared" si="133"/>
        <v>43209</v>
      </c>
      <c r="J4257" s="52">
        <v>30.061299999999999</v>
      </c>
    </row>
    <row r="4258" spans="1:10" x14ac:dyDescent="0.15">
      <c r="A4258" s="1">
        <v>43209</v>
      </c>
      <c r="B4258" s="24" t="s">
        <v>33</v>
      </c>
      <c r="C4258" s="27">
        <v>0.42458333333333331</v>
      </c>
      <c r="D4258" s="25" t="s">
        <v>48</v>
      </c>
      <c r="E4258" s="25" t="s">
        <v>47</v>
      </c>
      <c r="F4258" s="52">
        <v>2</v>
      </c>
      <c r="G4258" s="52">
        <v>15320</v>
      </c>
      <c r="H4258" s="53">
        <f t="shared" si="132"/>
        <v>30640</v>
      </c>
      <c r="I4258" s="1">
        <f t="shared" si="133"/>
        <v>43209</v>
      </c>
      <c r="J4258" s="52">
        <v>6.0122600000000004</v>
      </c>
    </row>
    <row r="4259" spans="1:10" x14ac:dyDescent="0.15">
      <c r="A4259" s="1">
        <v>43209</v>
      </c>
      <c r="B4259" s="24" t="s">
        <v>33</v>
      </c>
      <c r="C4259" s="27">
        <v>0.42469907407407409</v>
      </c>
      <c r="D4259" s="25" t="s">
        <v>48</v>
      </c>
      <c r="E4259" s="25" t="s">
        <v>47</v>
      </c>
      <c r="F4259" s="52">
        <v>1</v>
      </c>
      <c r="G4259" s="52">
        <v>15320</v>
      </c>
      <c r="H4259" s="53">
        <f t="shared" si="132"/>
        <v>15320</v>
      </c>
      <c r="I4259" s="1">
        <f t="shared" si="133"/>
        <v>43209</v>
      </c>
      <c r="J4259" s="52">
        <v>3.0061300000000002</v>
      </c>
    </row>
    <row r="4260" spans="1:10" x14ac:dyDescent="0.15">
      <c r="A4260" s="1">
        <v>43209</v>
      </c>
      <c r="B4260" s="24" t="s">
        <v>33</v>
      </c>
      <c r="C4260" s="27">
        <v>0.42469907407407409</v>
      </c>
      <c r="D4260" s="25" t="s">
        <v>48</v>
      </c>
      <c r="E4260" s="25" t="s">
        <v>47</v>
      </c>
      <c r="F4260" s="52">
        <v>9</v>
      </c>
      <c r="G4260" s="52">
        <v>15320</v>
      </c>
      <c r="H4260" s="53">
        <f t="shared" si="132"/>
        <v>137880</v>
      </c>
      <c r="I4260" s="1">
        <f t="shared" si="133"/>
        <v>43209</v>
      </c>
      <c r="J4260" s="52">
        <v>27.055199999999999</v>
      </c>
    </row>
    <row r="4261" spans="1:10" x14ac:dyDescent="0.15">
      <c r="A4261" s="1">
        <v>43209</v>
      </c>
      <c r="B4261" s="24" t="s">
        <v>33</v>
      </c>
      <c r="C4261" s="27">
        <v>0.42469907407407409</v>
      </c>
      <c r="D4261" s="25" t="s">
        <v>48</v>
      </c>
      <c r="E4261" s="25" t="s">
        <v>47</v>
      </c>
      <c r="F4261" s="52">
        <v>1</v>
      </c>
      <c r="G4261" s="52">
        <v>15320</v>
      </c>
      <c r="H4261" s="53">
        <f t="shared" si="132"/>
        <v>15320</v>
      </c>
      <c r="I4261" s="1">
        <f t="shared" si="133"/>
        <v>43209</v>
      </c>
      <c r="J4261" s="52">
        <v>3.0061300000000002</v>
      </c>
    </row>
    <row r="4262" spans="1:10" x14ac:dyDescent="0.15">
      <c r="A4262" s="1">
        <v>43209</v>
      </c>
      <c r="B4262" s="24" t="s">
        <v>33</v>
      </c>
      <c r="C4262" s="27">
        <v>0.42469907407407409</v>
      </c>
      <c r="D4262" s="25" t="s">
        <v>48</v>
      </c>
      <c r="E4262" s="25" t="s">
        <v>47</v>
      </c>
      <c r="F4262" s="52">
        <v>1</v>
      </c>
      <c r="G4262" s="52">
        <v>15320</v>
      </c>
      <c r="H4262" s="53">
        <f t="shared" si="132"/>
        <v>15320</v>
      </c>
      <c r="I4262" s="1">
        <f t="shared" si="133"/>
        <v>43209</v>
      </c>
      <c r="J4262" s="52">
        <v>3.0061300000000002</v>
      </c>
    </row>
    <row r="4263" spans="1:10" x14ac:dyDescent="0.15">
      <c r="A4263" s="1">
        <v>43209</v>
      </c>
      <c r="B4263" s="24" t="s">
        <v>33</v>
      </c>
      <c r="C4263" s="27">
        <v>0.42469907407407409</v>
      </c>
      <c r="D4263" s="25" t="s">
        <v>48</v>
      </c>
      <c r="E4263" s="25" t="s">
        <v>47</v>
      </c>
      <c r="F4263" s="52">
        <v>1</v>
      </c>
      <c r="G4263" s="52">
        <v>15320</v>
      </c>
      <c r="H4263" s="53">
        <f t="shared" si="132"/>
        <v>15320</v>
      </c>
      <c r="I4263" s="1">
        <f t="shared" si="133"/>
        <v>43209</v>
      </c>
      <c r="J4263" s="52">
        <v>3.0061300000000002</v>
      </c>
    </row>
    <row r="4264" spans="1:10" x14ac:dyDescent="0.15">
      <c r="A4264" s="1">
        <v>43209</v>
      </c>
      <c r="B4264" s="24" t="s">
        <v>33</v>
      </c>
      <c r="C4264" s="27">
        <v>0.42469907407407409</v>
      </c>
      <c r="D4264" s="25" t="s">
        <v>48</v>
      </c>
      <c r="E4264" s="25" t="s">
        <v>47</v>
      </c>
      <c r="F4264" s="52">
        <v>2</v>
      </c>
      <c r="G4264" s="52">
        <v>15320</v>
      </c>
      <c r="H4264" s="53">
        <f t="shared" si="132"/>
        <v>30640</v>
      </c>
      <c r="I4264" s="1">
        <f t="shared" si="133"/>
        <v>43209</v>
      </c>
      <c r="J4264" s="52">
        <v>6.0122600000000004</v>
      </c>
    </row>
    <row r="4265" spans="1:10" x14ac:dyDescent="0.15">
      <c r="A4265" s="1">
        <v>43209</v>
      </c>
      <c r="B4265" s="24" t="s">
        <v>33</v>
      </c>
      <c r="C4265" s="27">
        <v>0.42469907407407409</v>
      </c>
      <c r="D4265" s="25" t="s">
        <v>48</v>
      </c>
      <c r="E4265" s="25" t="s">
        <v>47</v>
      </c>
      <c r="F4265" s="52">
        <v>2</v>
      </c>
      <c r="G4265" s="52">
        <v>15320</v>
      </c>
      <c r="H4265" s="53">
        <f t="shared" si="132"/>
        <v>30640</v>
      </c>
      <c r="I4265" s="1">
        <f t="shared" si="133"/>
        <v>43209</v>
      </c>
      <c r="J4265" s="52">
        <v>6.0122600000000004</v>
      </c>
    </row>
    <row r="4266" spans="1:10" x14ac:dyDescent="0.15">
      <c r="A4266" s="1">
        <v>43209</v>
      </c>
      <c r="B4266" s="24" t="s">
        <v>33</v>
      </c>
      <c r="C4266" s="27">
        <v>0.42469907407407409</v>
      </c>
      <c r="D4266" s="25" t="s">
        <v>48</v>
      </c>
      <c r="E4266" s="25" t="s">
        <v>47</v>
      </c>
      <c r="F4266" s="52">
        <v>3</v>
      </c>
      <c r="G4266" s="52">
        <v>15320</v>
      </c>
      <c r="H4266" s="53">
        <f t="shared" si="132"/>
        <v>45960</v>
      </c>
      <c r="I4266" s="1">
        <f t="shared" si="133"/>
        <v>43209</v>
      </c>
      <c r="J4266" s="52">
        <v>9.0183800000000005</v>
      </c>
    </row>
    <row r="4267" spans="1:10" x14ac:dyDescent="0.15">
      <c r="A4267" s="1">
        <v>43209</v>
      </c>
      <c r="B4267" s="24" t="s">
        <v>33</v>
      </c>
      <c r="C4267" s="27">
        <v>0.42578703703703707</v>
      </c>
      <c r="D4267" s="25" t="s">
        <v>48</v>
      </c>
      <c r="E4267" s="25" t="s">
        <v>47</v>
      </c>
      <c r="F4267" s="52">
        <v>1</v>
      </c>
      <c r="G4267" s="52">
        <v>15315</v>
      </c>
      <c r="H4267" s="53">
        <f t="shared" si="132"/>
        <v>15315</v>
      </c>
      <c r="I4267" s="1">
        <f t="shared" si="133"/>
        <v>43209</v>
      </c>
      <c r="J4267" s="52">
        <v>3.0061300000000002</v>
      </c>
    </row>
    <row r="4268" spans="1:10" x14ac:dyDescent="0.15">
      <c r="A4268" s="1">
        <v>43209</v>
      </c>
      <c r="B4268" s="24" t="s">
        <v>33</v>
      </c>
      <c r="C4268" s="27">
        <v>0.42578703703703707</v>
      </c>
      <c r="D4268" s="25" t="s">
        <v>48</v>
      </c>
      <c r="E4268" s="25" t="s">
        <v>47</v>
      </c>
      <c r="F4268" s="52">
        <v>5</v>
      </c>
      <c r="G4268" s="52">
        <v>15315</v>
      </c>
      <c r="H4268" s="53">
        <f t="shared" si="132"/>
        <v>76575</v>
      </c>
      <c r="I4268" s="1">
        <f t="shared" si="133"/>
        <v>43209</v>
      </c>
      <c r="J4268" s="52">
        <v>3.0630000000000001E-2</v>
      </c>
    </row>
    <row r="4269" spans="1:10" x14ac:dyDescent="0.15">
      <c r="A4269" s="1">
        <v>43209</v>
      </c>
      <c r="B4269" s="24" t="s">
        <v>33</v>
      </c>
      <c r="C4269" s="27">
        <v>0.42634259259259261</v>
      </c>
      <c r="D4269" s="25" t="s">
        <v>48</v>
      </c>
      <c r="E4269" s="25" t="s">
        <v>47</v>
      </c>
      <c r="F4269" s="52">
        <v>2</v>
      </c>
      <c r="G4269" s="52">
        <v>15315</v>
      </c>
      <c r="H4269" s="53">
        <f t="shared" si="132"/>
        <v>30630</v>
      </c>
      <c r="I4269" s="1">
        <f t="shared" si="133"/>
        <v>43209</v>
      </c>
      <c r="J4269" s="52">
        <v>1.2252000000000001E-2</v>
      </c>
    </row>
    <row r="4270" spans="1:10" x14ac:dyDescent="0.15">
      <c r="A4270" s="1">
        <v>43209</v>
      </c>
      <c r="B4270" s="24" t="s">
        <v>33</v>
      </c>
      <c r="C4270" s="27">
        <v>0.42634259259259261</v>
      </c>
      <c r="D4270" s="25" t="s">
        <v>48</v>
      </c>
      <c r="E4270" s="25" t="s">
        <v>47</v>
      </c>
      <c r="F4270" s="52">
        <v>2</v>
      </c>
      <c r="G4270" s="52">
        <v>15315</v>
      </c>
      <c r="H4270" s="53">
        <f t="shared" si="132"/>
        <v>30630</v>
      </c>
      <c r="I4270" s="1">
        <f t="shared" si="133"/>
        <v>43209</v>
      </c>
      <c r="J4270" s="52">
        <v>1.2252000000000001E-2</v>
      </c>
    </row>
    <row r="4271" spans="1:10" x14ac:dyDescent="0.15">
      <c r="A4271" s="1">
        <v>43209</v>
      </c>
      <c r="B4271" s="24" t="s">
        <v>33</v>
      </c>
      <c r="C4271" s="27">
        <v>0.4375</v>
      </c>
      <c r="D4271" s="25" t="s">
        <v>48</v>
      </c>
      <c r="E4271" s="25" t="s">
        <v>47</v>
      </c>
      <c r="F4271" s="52">
        <v>1</v>
      </c>
      <c r="G4271" s="52">
        <v>15315</v>
      </c>
      <c r="H4271" s="53">
        <f t="shared" si="132"/>
        <v>15315</v>
      </c>
      <c r="I4271" s="1">
        <f t="shared" si="133"/>
        <v>43209</v>
      </c>
      <c r="J4271" s="52">
        <v>6.1260000000000004E-3</v>
      </c>
    </row>
    <row r="4272" spans="1:10" x14ac:dyDescent="0.15">
      <c r="A4272" s="1">
        <v>43209</v>
      </c>
      <c r="B4272" s="24" t="s">
        <v>33</v>
      </c>
      <c r="C4272" s="27">
        <v>0.4375</v>
      </c>
      <c r="D4272" s="25" t="s">
        <v>48</v>
      </c>
      <c r="E4272" s="25" t="s">
        <v>47</v>
      </c>
      <c r="F4272" s="52">
        <v>1</v>
      </c>
      <c r="G4272" s="52">
        <v>15315</v>
      </c>
      <c r="H4272" s="53">
        <f t="shared" si="132"/>
        <v>15315</v>
      </c>
      <c r="I4272" s="1">
        <f t="shared" si="133"/>
        <v>43209</v>
      </c>
      <c r="J4272" s="52">
        <v>6.1260000000000004E-3</v>
      </c>
    </row>
    <row r="4273" spans="1:10" x14ac:dyDescent="0.15">
      <c r="A4273" s="1">
        <v>43209</v>
      </c>
      <c r="B4273" s="24" t="s">
        <v>33</v>
      </c>
      <c r="C4273" s="27">
        <v>0.4375</v>
      </c>
      <c r="D4273" s="25" t="s">
        <v>48</v>
      </c>
      <c r="E4273" s="25" t="s">
        <v>47</v>
      </c>
      <c r="F4273" s="52">
        <v>1</v>
      </c>
      <c r="G4273" s="52">
        <v>15315</v>
      </c>
      <c r="H4273" s="53">
        <f t="shared" si="132"/>
        <v>15315</v>
      </c>
      <c r="I4273" s="1">
        <f t="shared" si="133"/>
        <v>43209</v>
      </c>
      <c r="J4273" s="52">
        <v>6.1260000000000004E-3</v>
      </c>
    </row>
    <row r="4274" spans="1:10" x14ac:dyDescent="0.15">
      <c r="A4274" s="1">
        <v>43209</v>
      </c>
      <c r="B4274" s="24" t="s">
        <v>33</v>
      </c>
      <c r="C4274" s="27">
        <v>0.4375</v>
      </c>
      <c r="D4274" s="25" t="s">
        <v>48</v>
      </c>
      <c r="E4274" s="25" t="s">
        <v>47</v>
      </c>
      <c r="F4274" s="52">
        <v>1</v>
      </c>
      <c r="G4274" s="52">
        <v>15315</v>
      </c>
      <c r="H4274" s="53">
        <f t="shared" si="132"/>
        <v>15315</v>
      </c>
      <c r="I4274" s="1">
        <f t="shared" si="133"/>
        <v>43209</v>
      </c>
      <c r="J4274" s="52">
        <v>6.1260000000000004E-3</v>
      </c>
    </row>
    <row r="4275" spans="1:10" x14ac:dyDescent="0.15">
      <c r="A4275" s="1">
        <v>43209</v>
      </c>
      <c r="B4275" s="24" t="s">
        <v>33</v>
      </c>
      <c r="C4275" s="27">
        <v>0.43753472222222217</v>
      </c>
      <c r="D4275" s="25" t="s">
        <v>48</v>
      </c>
      <c r="E4275" s="25" t="s">
        <v>47</v>
      </c>
      <c r="F4275" s="52">
        <v>1</v>
      </c>
      <c r="G4275" s="52">
        <v>15315</v>
      </c>
      <c r="H4275" s="53">
        <f t="shared" si="132"/>
        <v>15315</v>
      </c>
      <c r="I4275" s="1">
        <f t="shared" si="133"/>
        <v>43209</v>
      </c>
      <c r="J4275" s="52">
        <v>6.1260000000000004E-3</v>
      </c>
    </row>
    <row r="4276" spans="1:10" x14ac:dyDescent="0.15">
      <c r="A4276" s="1">
        <v>43209</v>
      </c>
      <c r="B4276" s="24" t="s">
        <v>33</v>
      </c>
      <c r="C4276" s="27">
        <v>0.43753472222222217</v>
      </c>
      <c r="D4276" s="25" t="s">
        <v>48</v>
      </c>
      <c r="E4276" s="25" t="s">
        <v>47</v>
      </c>
      <c r="F4276" s="52">
        <v>1</v>
      </c>
      <c r="G4276" s="52">
        <v>15315</v>
      </c>
      <c r="H4276" s="53">
        <f t="shared" si="132"/>
        <v>15315</v>
      </c>
      <c r="I4276" s="1">
        <f t="shared" si="133"/>
        <v>43209</v>
      </c>
      <c r="J4276" s="52">
        <v>6.1260000000000004E-3</v>
      </c>
    </row>
    <row r="4277" spans="1:10" x14ac:dyDescent="0.15">
      <c r="A4277" s="1">
        <v>43209</v>
      </c>
      <c r="B4277" s="24" t="s">
        <v>33</v>
      </c>
      <c r="C4277" s="27">
        <v>0.43753472222222217</v>
      </c>
      <c r="D4277" s="25" t="s">
        <v>48</v>
      </c>
      <c r="E4277" s="25" t="s">
        <v>47</v>
      </c>
      <c r="F4277" s="52">
        <v>2</v>
      </c>
      <c r="G4277" s="52">
        <v>15315</v>
      </c>
      <c r="H4277" s="53">
        <f t="shared" si="132"/>
        <v>30630</v>
      </c>
      <c r="I4277" s="1">
        <f t="shared" si="133"/>
        <v>43209</v>
      </c>
      <c r="J4277" s="52">
        <v>1.2252000000000001E-2</v>
      </c>
    </row>
    <row r="4278" spans="1:10" x14ac:dyDescent="0.15">
      <c r="A4278" s="1">
        <v>43209</v>
      </c>
      <c r="B4278" s="24" t="s">
        <v>33</v>
      </c>
      <c r="C4278" s="27">
        <v>0.43754629629629632</v>
      </c>
      <c r="D4278" s="25" t="s">
        <v>48</v>
      </c>
      <c r="E4278" s="25" t="s">
        <v>47</v>
      </c>
      <c r="F4278" s="52">
        <v>1</v>
      </c>
      <c r="G4278" s="52">
        <v>15315</v>
      </c>
      <c r="H4278" s="53">
        <f t="shared" si="132"/>
        <v>15315</v>
      </c>
      <c r="I4278" s="1">
        <f t="shared" si="133"/>
        <v>43209</v>
      </c>
      <c r="J4278" s="52">
        <v>6.1260000000000004E-3</v>
      </c>
    </row>
    <row r="4279" spans="1:10" x14ac:dyDescent="0.15">
      <c r="A4279" s="1">
        <v>43209</v>
      </c>
      <c r="B4279" s="24" t="s">
        <v>33</v>
      </c>
      <c r="C4279" s="27">
        <v>0.43754629629629632</v>
      </c>
      <c r="D4279" s="25" t="s">
        <v>48</v>
      </c>
      <c r="E4279" s="25" t="s">
        <v>47</v>
      </c>
      <c r="F4279" s="52">
        <v>1</v>
      </c>
      <c r="G4279" s="52">
        <v>15315</v>
      </c>
      <c r="H4279" s="53">
        <f t="shared" si="132"/>
        <v>15315</v>
      </c>
      <c r="I4279" s="1">
        <f t="shared" si="133"/>
        <v>43209</v>
      </c>
      <c r="J4279" s="52">
        <v>6.1260000000000004E-3</v>
      </c>
    </row>
    <row r="4280" spans="1:10" x14ac:dyDescent="0.15">
      <c r="A4280" s="1">
        <v>43209</v>
      </c>
      <c r="B4280" s="24" t="s">
        <v>33</v>
      </c>
      <c r="C4280" s="27">
        <v>0.43754629629629632</v>
      </c>
      <c r="D4280" s="25" t="s">
        <v>48</v>
      </c>
      <c r="E4280" s="25" t="s">
        <v>47</v>
      </c>
      <c r="F4280" s="52">
        <v>1</v>
      </c>
      <c r="G4280" s="52">
        <v>15315</v>
      </c>
      <c r="H4280" s="53">
        <f t="shared" si="132"/>
        <v>15315</v>
      </c>
      <c r="I4280" s="1">
        <f t="shared" si="133"/>
        <v>43209</v>
      </c>
      <c r="J4280" s="52">
        <v>6.1260000000000004E-3</v>
      </c>
    </row>
    <row r="4281" spans="1:10" x14ac:dyDescent="0.15">
      <c r="A4281" s="1">
        <v>43209</v>
      </c>
      <c r="B4281" s="24" t="s">
        <v>33</v>
      </c>
      <c r="C4281" s="27">
        <v>0.43754629629629632</v>
      </c>
      <c r="D4281" s="25" t="s">
        <v>48</v>
      </c>
      <c r="E4281" s="25" t="s">
        <v>47</v>
      </c>
      <c r="F4281" s="52">
        <v>2</v>
      </c>
      <c r="G4281" s="52">
        <v>15315</v>
      </c>
      <c r="H4281" s="53">
        <f t="shared" si="132"/>
        <v>30630</v>
      </c>
      <c r="I4281" s="1">
        <f t="shared" si="133"/>
        <v>43209</v>
      </c>
      <c r="J4281" s="52">
        <v>1.2252000000000001E-2</v>
      </c>
    </row>
    <row r="4282" spans="1:10" x14ac:dyDescent="0.15">
      <c r="A4282" s="1">
        <v>43209</v>
      </c>
      <c r="B4282" s="24" t="s">
        <v>33</v>
      </c>
      <c r="C4282" s="27">
        <v>0.43754629629629632</v>
      </c>
      <c r="D4282" s="25" t="s">
        <v>48</v>
      </c>
      <c r="E4282" s="25" t="s">
        <v>47</v>
      </c>
      <c r="F4282" s="52">
        <v>2</v>
      </c>
      <c r="G4282" s="52">
        <v>15315</v>
      </c>
      <c r="H4282" s="53">
        <f t="shared" si="132"/>
        <v>30630</v>
      </c>
      <c r="I4282" s="1">
        <f t="shared" si="133"/>
        <v>43209</v>
      </c>
      <c r="J4282" s="52">
        <v>1.2252000000000001E-2</v>
      </c>
    </row>
    <row r="4283" spans="1:10" x14ac:dyDescent="0.15">
      <c r="A4283" s="1">
        <v>43209</v>
      </c>
      <c r="B4283" s="24" t="s">
        <v>33</v>
      </c>
      <c r="C4283" s="27">
        <v>0.43754629629629632</v>
      </c>
      <c r="D4283" s="25" t="s">
        <v>48</v>
      </c>
      <c r="E4283" s="25" t="s">
        <v>47</v>
      </c>
      <c r="F4283" s="52">
        <v>5</v>
      </c>
      <c r="G4283" s="52">
        <v>15315</v>
      </c>
      <c r="H4283" s="53">
        <f t="shared" si="132"/>
        <v>76575</v>
      </c>
      <c r="I4283" s="1">
        <f t="shared" si="133"/>
        <v>43209</v>
      </c>
      <c r="J4283" s="52">
        <v>3.0630000000000001E-2</v>
      </c>
    </row>
    <row r="4284" spans="1:10" x14ac:dyDescent="0.15">
      <c r="A4284" s="1">
        <v>43209</v>
      </c>
      <c r="B4284" s="24" t="s">
        <v>33</v>
      </c>
      <c r="C4284" s="27">
        <v>0.43754629629629632</v>
      </c>
      <c r="D4284" s="25" t="s">
        <v>48</v>
      </c>
      <c r="E4284" s="25" t="s">
        <v>47</v>
      </c>
      <c r="F4284" s="52">
        <v>1</v>
      </c>
      <c r="G4284" s="52">
        <v>15315</v>
      </c>
      <c r="H4284" s="53">
        <f t="shared" si="132"/>
        <v>15315</v>
      </c>
      <c r="I4284" s="1">
        <f t="shared" si="133"/>
        <v>43209</v>
      </c>
      <c r="J4284" s="52">
        <v>6.1260000000000004E-3</v>
      </c>
    </row>
    <row r="4285" spans="1:10" x14ac:dyDescent="0.15">
      <c r="A4285" s="1">
        <v>43209</v>
      </c>
      <c r="B4285" s="24" t="s">
        <v>33</v>
      </c>
      <c r="C4285" s="27">
        <v>0.43754629629629632</v>
      </c>
      <c r="D4285" s="25" t="s">
        <v>48</v>
      </c>
      <c r="E4285" s="25" t="s">
        <v>47</v>
      </c>
      <c r="F4285" s="52">
        <v>5</v>
      </c>
      <c r="G4285" s="52">
        <v>15315</v>
      </c>
      <c r="H4285" s="53">
        <f t="shared" si="132"/>
        <v>76575</v>
      </c>
      <c r="I4285" s="1">
        <f t="shared" si="133"/>
        <v>43209</v>
      </c>
      <c r="J4285" s="52">
        <v>3.0630000000000001E-2</v>
      </c>
    </row>
    <row r="4286" spans="1:10" x14ac:dyDescent="0.15">
      <c r="A4286" s="1">
        <v>43209</v>
      </c>
      <c r="B4286" s="24" t="s">
        <v>33</v>
      </c>
      <c r="C4286" s="27">
        <v>0.43754629629629632</v>
      </c>
      <c r="D4286" s="25" t="s">
        <v>48</v>
      </c>
      <c r="E4286" s="25" t="s">
        <v>47</v>
      </c>
      <c r="F4286" s="52">
        <v>2</v>
      </c>
      <c r="G4286" s="52">
        <v>15315</v>
      </c>
      <c r="H4286" s="53">
        <f t="shared" si="132"/>
        <v>30630</v>
      </c>
      <c r="I4286" s="1">
        <f t="shared" si="133"/>
        <v>43209</v>
      </c>
      <c r="J4286" s="52">
        <v>1.2252000000000001E-2</v>
      </c>
    </row>
    <row r="4287" spans="1:10" x14ac:dyDescent="0.15">
      <c r="A4287" s="1">
        <v>43209</v>
      </c>
      <c r="B4287" s="24" t="s">
        <v>33</v>
      </c>
      <c r="C4287" s="27">
        <v>0.43754629629629632</v>
      </c>
      <c r="D4287" s="25" t="s">
        <v>48</v>
      </c>
      <c r="E4287" s="25" t="s">
        <v>47</v>
      </c>
      <c r="F4287" s="52">
        <v>12</v>
      </c>
      <c r="G4287" s="52">
        <v>15315</v>
      </c>
      <c r="H4287" s="53">
        <f t="shared" si="132"/>
        <v>183780</v>
      </c>
      <c r="I4287" s="1">
        <f t="shared" si="133"/>
        <v>43209</v>
      </c>
      <c r="J4287" s="52">
        <v>7.3511999999999994E-2</v>
      </c>
    </row>
    <row r="4288" spans="1:10" x14ac:dyDescent="0.15">
      <c r="A4288" s="1">
        <v>43209</v>
      </c>
      <c r="B4288" s="24" t="s">
        <v>33</v>
      </c>
      <c r="C4288" s="27">
        <v>0.43754629629629632</v>
      </c>
      <c r="D4288" s="25" t="s">
        <v>48</v>
      </c>
      <c r="E4288" s="25" t="s">
        <v>47</v>
      </c>
      <c r="F4288" s="52">
        <v>2</v>
      </c>
      <c r="G4288" s="52">
        <v>15315</v>
      </c>
      <c r="H4288" s="53">
        <f t="shared" si="132"/>
        <v>30630</v>
      </c>
      <c r="I4288" s="1">
        <f t="shared" si="133"/>
        <v>43209</v>
      </c>
      <c r="J4288" s="52">
        <v>1.2252000000000001E-2</v>
      </c>
    </row>
    <row r="4289" spans="1:10" x14ac:dyDescent="0.15">
      <c r="A4289" s="1">
        <v>43209</v>
      </c>
      <c r="B4289" s="24" t="s">
        <v>33</v>
      </c>
      <c r="C4289" s="27">
        <v>0.43754629629629632</v>
      </c>
      <c r="D4289" s="25" t="s">
        <v>48</v>
      </c>
      <c r="E4289" s="25" t="s">
        <v>47</v>
      </c>
      <c r="F4289" s="52">
        <v>12</v>
      </c>
      <c r="G4289" s="52">
        <v>15315</v>
      </c>
      <c r="H4289" s="53">
        <f t="shared" si="132"/>
        <v>183780</v>
      </c>
      <c r="I4289" s="1">
        <f t="shared" si="133"/>
        <v>43209</v>
      </c>
      <c r="J4289" s="52">
        <v>7.3511999999999994E-2</v>
      </c>
    </row>
    <row r="4290" spans="1:10" x14ac:dyDescent="0.15">
      <c r="A4290" s="1">
        <v>43209</v>
      </c>
      <c r="B4290" s="24" t="s">
        <v>33</v>
      </c>
      <c r="C4290" s="27">
        <v>0.43754629629629632</v>
      </c>
      <c r="D4290" s="25" t="s">
        <v>48</v>
      </c>
      <c r="E4290" s="25" t="s">
        <v>47</v>
      </c>
      <c r="F4290" s="52">
        <v>4</v>
      </c>
      <c r="G4290" s="52">
        <v>15315</v>
      </c>
      <c r="H4290" s="53">
        <f t="shared" ref="H4290:H4353" si="134">G4290*F4290</f>
        <v>61260</v>
      </c>
      <c r="I4290" s="1">
        <f t="shared" ref="I4290:I4353" si="135">IF(C4290&gt;0.7046875,WORKDAY(A4290,-1),A4290)</f>
        <v>43209</v>
      </c>
      <c r="J4290" s="52">
        <v>2.4504000000000001E-2</v>
      </c>
    </row>
    <row r="4291" spans="1:10" x14ac:dyDescent="0.15">
      <c r="A4291" s="1">
        <v>43209</v>
      </c>
      <c r="B4291" s="24" t="s">
        <v>33</v>
      </c>
      <c r="C4291" s="27">
        <v>0.43754629629629632</v>
      </c>
      <c r="D4291" s="25" t="s">
        <v>48</v>
      </c>
      <c r="E4291" s="25" t="s">
        <v>47</v>
      </c>
      <c r="F4291" s="52">
        <v>3</v>
      </c>
      <c r="G4291" s="52">
        <v>15315</v>
      </c>
      <c r="H4291" s="53">
        <f t="shared" si="134"/>
        <v>45945</v>
      </c>
      <c r="I4291" s="1">
        <f t="shared" si="135"/>
        <v>43209</v>
      </c>
      <c r="J4291" s="52">
        <v>1.8377999999999999E-2</v>
      </c>
    </row>
    <row r="4292" spans="1:10" x14ac:dyDescent="0.15">
      <c r="A4292" s="1">
        <v>43209</v>
      </c>
      <c r="B4292" s="24" t="s">
        <v>33</v>
      </c>
      <c r="C4292" s="27">
        <v>0.43754629629629632</v>
      </c>
      <c r="D4292" s="25" t="s">
        <v>48</v>
      </c>
      <c r="E4292" s="25" t="s">
        <v>47</v>
      </c>
      <c r="F4292" s="52">
        <v>1</v>
      </c>
      <c r="G4292" s="52">
        <v>15315</v>
      </c>
      <c r="H4292" s="53">
        <f t="shared" si="134"/>
        <v>15315</v>
      </c>
      <c r="I4292" s="1">
        <f t="shared" si="135"/>
        <v>43209</v>
      </c>
      <c r="J4292" s="52">
        <v>6.1260000000000004E-3</v>
      </c>
    </row>
    <row r="4293" spans="1:10" x14ac:dyDescent="0.15">
      <c r="A4293" s="1">
        <v>43209</v>
      </c>
      <c r="B4293" s="24" t="s">
        <v>33</v>
      </c>
      <c r="C4293" s="27">
        <v>0.43754629629629632</v>
      </c>
      <c r="D4293" s="25" t="s">
        <v>48</v>
      </c>
      <c r="E4293" s="25" t="s">
        <v>47</v>
      </c>
      <c r="F4293" s="52">
        <v>7</v>
      </c>
      <c r="G4293" s="52">
        <v>15315</v>
      </c>
      <c r="H4293" s="53">
        <f t="shared" si="134"/>
        <v>107205</v>
      </c>
      <c r="I4293" s="1">
        <f t="shared" si="135"/>
        <v>43209</v>
      </c>
      <c r="J4293" s="52">
        <v>4.2882000000000003E-2</v>
      </c>
    </row>
    <row r="4294" spans="1:10" x14ac:dyDescent="0.15">
      <c r="A4294" s="1">
        <v>43209</v>
      </c>
      <c r="B4294" s="24" t="s">
        <v>33</v>
      </c>
      <c r="C4294" s="27">
        <v>0.43754629629629632</v>
      </c>
      <c r="D4294" s="25" t="s">
        <v>48</v>
      </c>
      <c r="E4294" s="25" t="s">
        <v>47</v>
      </c>
      <c r="F4294" s="52">
        <v>6</v>
      </c>
      <c r="G4294" s="52">
        <v>15315</v>
      </c>
      <c r="H4294" s="53">
        <f t="shared" si="134"/>
        <v>91890</v>
      </c>
      <c r="I4294" s="1">
        <f t="shared" si="135"/>
        <v>43209</v>
      </c>
      <c r="J4294" s="52">
        <v>3.6755999999999997E-2</v>
      </c>
    </row>
    <row r="4295" spans="1:10" x14ac:dyDescent="0.15">
      <c r="A4295" s="1">
        <v>43209</v>
      </c>
      <c r="B4295" s="24" t="s">
        <v>33</v>
      </c>
      <c r="C4295" s="27">
        <v>0.43754629629629632</v>
      </c>
      <c r="D4295" s="25" t="s">
        <v>48</v>
      </c>
      <c r="E4295" s="25" t="s">
        <v>47</v>
      </c>
      <c r="F4295" s="52">
        <v>3</v>
      </c>
      <c r="G4295" s="52">
        <v>15315</v>
      </c>
      <c r="H4295" s="53">
        <f t="shared" si="134"/>
        <v>45945</v>
      </c>
      <c r="I4295" s="1">
        <f t="shared" si="135"/>
        <v>43209</v>
      </c>
      <c r="J4295" s="52">
        <v>1.8377999999999999E-2</v>
      </c>
    </row>
    <row r="4296" spans="1:10" x14ac:dyDescent="0.15">
      <c r="A4296" s="1">
        <v>43209</v>
      </c>
      <c r="B4296" s="24" t="s">
        <v>33</v>
      </c>
      <c r="C4296" s="27">
        <v>0.43754629629629632</v>
      </c>
      <c r="D4296" s="25" t="s">
        <v>48</v>
      </c>
      <c r="E4296" s="25" t="s">
        <v>47</v>
      </c>
      <c r="F4296" s="52">
        <v>5</v>
      </c>
      <c r="G4296" s="52">
        <v>15315</v>
      </c>
      <c r="H4296" s="53">
        <f t="shared" si="134"/>
        <v>76575</v>
      </c>
      <c r="I4296" s="1">
        <f t="shared" si="135"/>
        <v>43209</v>
      </c>
      <c r="J4296" s="52">
        <v>3.0630000000000001E-2</v>
      </c>
    </row>
    <row r="4297" spans="1:10" x14ac:dyDescent="0.15">
      <c r="A4297" s="1">
        <v>43209</v>
      </c>
      <c r="B4297" s="24" t="s">
        <v>33</v>
      </c>
      <c r="C4297" s="27">
        <v>0.43755787037037036</v>
      </c>
      <c r="D4297" s="25" t="s">
        <v>48</v>
      </c>
      <c r="E4297" s="25" t="s">
        <v>47</v>
      </c>
      <c r="F4297" s="52">
        <v>4</v>
      </c>
      <c r="G4297" s="52">
        <v>15315</v>
      </c>
      <c r="H4297" s="53">
        <f t="shared" si="134"/>
        <v>61260</v>
      </c>
      <c r="I4297" s="1">
        <f t="shared" si="135"/>
        <v>43209</v>
      </c>
      <c r="J4297" s="52">
        <v>2.4504000000000001E-2</v>
      </c>
    </row>
    <row r="4298" spans="1:10" x14ac:dyDescent="0.15">
      <c r="A4298" s="1">
        <v>43209</v>
      </c>
      <c r="B4298" s="24" t="s">
        <v>33</v>
      </c>
      <c r="C4298" s="27">
        <v>0.43755787037037036</v>
      </c>
      <c r="D4298" s="25" t="s">
        <v>48</v>
      </c>
      <c r="E4298" s="25" t="s">
        <v>47</v>
      </c>
      <c r="F4298" s="52">
        <v>3</v>
      </c>
      <c r="G4298" s="52">
        <v>15315</v>
      </c>
      <c r="H4298" s="53">
        <f t="shared" si="134"/>
        <v>45945</v>
      </c>
      <c r="I4298" s="1">
        <f t="shared" si="135"/>
        <v>43209</v>
      </c>
      <c r="J4298" s="52">
        <v>1.8377999999999999E-2</v>
      </c>
    </row>
    <row r="4299" spans="1:10" x14ac:dyDescent="0.15">
      <c r="A4299" s="1">
        <v>43209</v>
      </c>
      <c r="B4299" s="24" t="s">
        <v>33</v>
      </c>
      <c r="C4299" s="27">
        <v>0.43755787037037036</v>
      </c>
      <c r="D4299" s="25" t="s">
        <v>48</v>
      </c>
      <c r="E4299" s="25" t="s">
        <v>47</v>
      </c>
      <c r="F4299" s="52">
        <v>11</v>
      </c>
      <c r="G4299" s="52">
        <v>15315</v>
      </c>
      <c r="H4299" s="53">
        <f t="shared" si="134"/>
        <v>168465</v>
      </c>
      <c r="I4299" s="1">
        <f t="shared" si="135"/>
        <v>43209</v>
      </c>
      <c r="J4299" s="52">
        <v>6.7386000000000001E-2</v>
      </c>
    </row>
    <row r="4300" spans="1:10" x14ac:dyDescent="0.15">
      <c r="A4300" s="1">
        <v>43209</v>
      </c>
      <c r="B4300" s="24" t="s">
        <v>56</v>
      </c>
      <c r="C4300" s="27">
        <v>0.58096064814814818</v>
      </c>
      <c r="D4300" s="25" t="s">
        <v>50</v>
      </c>
      <c r="E4300" s="25" t="s">
        <v>49</v>
      </c>
      <c r="F4300" s="52">
        <v>1</v>
      </c>
      <c r="G4300" s="52">
        <v>51900</v>
      </c>
      <c r="H4300" s="53">
        <f t="shared" si="134"/>
        <v>51900</v>
      </c>
      <c r="I4300" s="1">
        <f t="shared" si="135"/>
        <v>43209</v>
      </c>
      <c r="J4300" s="52">
        <v>12.995799999999999</v>
      </c>
    </row>
    <row r="4301" spans="1:10" x14ac:dyDescent="0.15">
      <c r="A4301" s="1">
        <v>43209</v>
      </c>
      <c r="B4301" s="24" t="s">
        <v>25</v>
      </c>
      <c r="C4301" s="27">
        <v>0.58931712962962968</v>
      </c>
      <c r="D4301" s="25" t="s">
        <v>48</v>
      </c>
      <c r="E4301" s="25" t="s">
        <v>47</v>
      </c>
      <c r="F4301" s="52">
        <v>2</v>
      </c>
      <c r="G4301" s="52">
        <v>3517</v>
      </c>
      <c r="H4301" s="53">
        <f t="shared" si="134"/>
        <v>7034</v>
      </c>
      <c r="I4301" s="1">
        <f t="shared" si="135"/>
        <v>43209</v>
      </c>
      <c r="J4301" s="52">
        <v>7.0396299999999998</v>
      </c>
    </row>
    <row r="4302" spans="1:10" x14ac:dyDescent="0.15">
      <c r="A4302" s="1">
        <v>43209</v>
      </c>
      <c r="B4302" s="24" t="s">
        <v>25</v>
      </c>
      <c r="C4302" s="27">
        <v>0.58938657407407413</v>
      </c>
      <c r="D4302" s="25" t="s">
        <v>48</v>
      </c>
      <c r="E4302" s="25" t="s">
        <v>47</v>
      </c>
      <c r="F4302" s="52">
        <v>2</v>
      </c>
      <c r="G4302" s="52">
        <v>3517</v>
      </c>
      <c r="H4302" s="53">
        <f t="shared" si="134"/>
        <v>7034</v>
      </c>
      <c r="I4302" s="1">
        <f t="shared" si="135"/>
        <v>43209</v>
      </c>
      <c r="J4302" s="52">
        <v>7.0396299999999998</v>
      </c>
    </row>
    <row r="4303" spans="1:10" x14ac:dyDescent="0.15">
      <c r="A4303" s="1">
        <v>43209</v>
      </c>
      <c r="B4303" s="24" t="s">
        <v>29</v>
      </c>
      <c r="C4303" s="27">
        <v>0.61365740740740737</v>
      </c>
      <c r="D4303" s="25" t="s">
        <v>50</v>
      </c>
      <c r="E4303" s="25" t="s">
        <v>49</v>
      </c>
      <c r="F4303" s="52">
        <v>4</v>
      </c>
      <c r="G4303" s="52">
        <v>3364</v>
      </c>
      <c r="H4303" s="53">
        <f t="shared" si="134"/>
        <v>13456</v>
      </c>
      <c r="I4303" s="1">
        <f t="shared" si="135"/>
        <v>43209</v>
      </c>
      <c r="J4303" s="52">
        <v>13.466799999999999</v>
      </c>
    </row>
    <row r="4304" spans="1:10" x14ac:dyDescent="0.15">
      <c r="A4304" s="1">
        <v>43209</v>
      </c>
      <c r="B4304" s="24" t="s">
        <v>54</v>
      </c>
      <c r="C4304" s="27">
        <v>0.61365740740740737</v>
      </c>
      <c r="D4304" s="25" t="s">
        <v>48</v>
      </c>
      <c r="E4304" s="25" t="s">
        <v>47</v>
      </c>
      <c r="F4304" s="52">
        <v>4</v>
      </c>
      <c r="G4304" s="52">
        <v>3860</v>
      </c>
      <c r="H4304" s="53">
        <f t="shared" si="134"/>
        <v>15440</v>
      </c>
      <c r="I4304" s="1">
        <f t="shared" si="135"/>
        <v>43209</v>
      </c>
      <c r="J4304" s="52">
        <v>8.0123499999999996</v>
      </c>
    </row>
    <row r="4305" spans="1:10" x14ac:dyDescent="0.15">
      <c r="A4305" s="1">
        <v>43209</v>
      </c>
      <c r="B4305" s="24" t="s">
        <v>54</v>
      </c>
      <c r="C4305" s="27">
        <v>0.61366898148148141</v>
      </c>
      <c r="D4305" s="25" t="s">
        <v>48</v>
      </c>
      <c r="E4305" s="25" t="s">
        <v>47</v>
      </c>
      <c r="F4305" s="52">
        <v>1</v>
      </c>
      <c r="G4305" s="52">
        <v>3860</v>
      </c>
      <c r="H4305" s="53">
        <f t="shared" si="134"/>
        <v>3860</v>
      </c>
      <c r="I4305" s="1">
        <f t="shared" si="135"/>
        <v>43209</v>
      </c>
      <c r="J4305" s="52">
        <v>2.0030899999999998</v>
      </c>
    </row>
    <row r="4306" spans="1:10" x14ac:dyDescent="0.15">
      <c r="A4306" s="1">
        <v>43209</v>
      </c>
      <c r="B4306" s="24" t="s">
        <v>54</v>
      </c>
      <c r="C4306" s="27">
        <v>0.61366898148148141</v>
      </c>
      <c r="D4306" s="25" t="s">
        <v>48</v>
      </c>
      <c r="E4306" s="25" t="s">
        <v>47</v>
      </c>
      <c r="F4306" s="52">
        <v>2</v>
      </c>
      <c r="G4306" s="52">
        <v>3860</v>
      </c>
      <c r="H4306" s="53">
        <f t="shared" si="134"/>
        <v>7720</v>
      </c>
      <c r="I4306" s="1">
        <f t="shared" si="135"/>
        <v>43209</v>
      </c>
      <c r="J4306" s="52">
        <v>4.0061799999999996</v>
      </c>
    </row>
    <row r="4307" spans="1:10" x14ac:dyDescent="0.15">
      <c r="A4307" s="1">
        <v>43209</v>
      </c>
      <c r="B4307" s="24" t="s">
        <v>54</v>
      </c>
      <c r="C4307" s="27">
        <v>0.61366898148148141</v>
      </c>
      <c r="D4307" s="25" t="s">
        <v>48</v>
      </c>
      <c r="E4307" s="25" t="s">
        <v>47</v>
      </c>
      <c r="F4307" s="52">
        <v>1</v>
      </c>
      <c r="G4307" s="52">
        <v>3860</v>
      </c>
      <c r="H4307" s="53">
        <f t="shared" si="134"/>
        <v>3860</v>
      </c>
      <c r="I4307" s="1">
        <f t="shared" si="135"/>
        <v>43209</v>
      </c>
      <c r="J4307" s="52">
        <v>2.0030899999999998</v>
      </c>
    </row>
    <row r="4308" spans="1:10" x14ac:dyDescent="0.15">
      <c r="A4308" s="1">
        <v>43209</v>
      </c>
      <c r="B4308" s="24" t="s">
        <v>54</v>
      </c>
      <c r="C4308" s="27">
        <v>0.61368055555555556</v>
      </c>
      <c r="D4308" s="25" t="s">
        <v>48</v>
      </c>
      <c r="E4308" s="25" t="s">
        <v>47</v>
      </c>
      <c r="F4308" s="52">
        <v>1</v>
      </c>
      <c r="G4308" s="52">
        <v>3859</v>
      </c>
      <c r="H4308" s="53">
        <f t="shared" si="134"/>
        <v>3859</v>
      </c>
      <c r="I4308" s="1">
        <f t="shared" si="135"/>
        <v>43209</v>
      </c>
      <c r="J4308" s="52">
        <v>2.0030899999999998</v>
      </c>
    </row>
    <row r="4309" spans="1:10" x14ac:dyDescent="0.15">
      <c r="A4309" s="1">
        <v>43209</v>
      </c>
      <c r="B4309" s="24" t="s">
        <v>54</v>
      </c>
      <c r="C4309" s="27">
        <v>0.61368055555555556</v>
      </c>
      <c r="D4309" s="25" t="s">
        <v>48</v>
      </c>
      <c r="E4309" s="25" t="s">
        <v>47</v>
      </c>
      <c r="F4309" s="52">
        <v>3</v>
      </c>
      <c r="G4309" s="52">
        <v>3859</v>
      </c>
      <c r="H4309" s="53">
        <f t="shared" si="134"/>
        <v>11577</v>
      </c>
      <c r="I4309" s="1">
        <f t="shared" si="135"/>
        <v>43209</v>
      </c>
      <c r="J4309" s="52">
        <v>6.0092600000000003</v>
      </c>
    </row>
    <row r="4310" spans="1:10" x14ac:dyDescent="0.15">
      <c r="A4310" s="1">
        <v>43209</v>
      </c>
      <c r="B4310" s="24" t="s">
        <v>54</v>
      </c>
      <c r="C4310" s="27">
        <v>0.6136921296296296</v>
      </c>
      <c r="D4310" s="25" t="s">
        <v>48</v>
      </c>
      <c r="E4310" s="25" t="s">
        <v>47</v>
      </c>
      <c r="F4310" s="52">
        <v>4</v>
      </c>
      <c r="G4310" s="52">
        <v>3859</v>
      </c>
      <c r="H4310" s="53">
        <f t="shared" si="134"/>
        <v>15436</v>
      </c>
      <c r="I4310" s="1">
        <f t="shared" si="135"/>
        <v>43209</v>
      </c>
      <c r="J4310" s="52">
        <v>8.0123499999999996</v>
      </c>
    </row>
    <row r="4311" spans="1:10" x14ac:dyDescent="0.15">
      <c r="A4311" s="1">
        <v>43209</v>
      </c>
      <c r="B4311" s="24" t="s">
        <v>54</v>
      </c>
      <c r="C4311" s="27">
        <v>0.61370370370370375</v>
      </c>
      <c r="D4311" s="25" t="s">
        <v>48</v>
      </c>
      <c r="E4311" s="25" t="s">
        <v>47</v>
      </c>
      <c r="F4311" s="52">
        <v>4</v>
      </c>
      <c r="G4311" s="52">
        <v>3859</v>
      </c>
      <c r="H4311" s="53">
        <f t="shared" si="134"/>
        <v>15436</v>
      </c>
      <c r="I4311" s="1">
        <f t="shared" si="135"/>
        <v>43209</v>
      </c>
      <c r="J4311" s="52">
        <v>8.0123499999999996</v>
      </c>
    </row>
    <row r="4312" spans="1:10" x14ac:dyDescent="0.15">
      <c r="A4312" s="1">
        <v>43210</v>
      </c>
      <c r="B4312" s="24" t="s">
        <v>25</v>
      </c>
      <c r="C4312" s="27">
        <v>0.61827546296296299</v>
      </c>
      <c r="D4312" s="25" t="s">
        <v>50</v>
      </c>
      <c r="E4312" s="25" t="s">
        <v>49</v>
      </c>
      <c r="F4312" s="52">
        <v>4</v>
      </c>
      <c r="G4312" s="52">
        <v>3454</v>
      </c>
      <c r="H4312" s="53">
        <f t="shared" si="134"/>
        <v>13816</v>
      </c>
      <c r="I4312" s="1">
        <f t="shared" si="135"/>
        <v>43210</v>
      </c>
      <c r="J4312" s="52">
        <v>13.8271</v>
      </c>
    </row>
    <row r="4313" spans="1:10" x14ac:dyDescent="0.15">
      <c r="A4313" s="1">
        <v>43210</v>
      </c>
      <c r="B4313" s="24" t="s">
        <v>29</v>
      </c>
      <c r="C4313" s="27">
        <v>0.61827546296296299</v>
      </c>
      <c r="D4313" s="25" t="s">
        <v>48</v>
      </c>
      <c r="E4313" s="25" t="s">
        <v>47</v>
      </c>
      <c r="F4313" s="52">
        <v>2</v>
      </c>
      <c r="G4313" s="52">
        <v>3319</v>
      </c>
      <c r="H4313" s="53">
        <f t="shared" si="134"/>
        <v>6638</v>
      </c>
      <c r="I4313" s="1">
        <f t="shared" si="135"/>
        <v>43210</v>
      </c>
      <c r="J4313" s="52">
        <v>6.6433099999999996</v>
      </c>
    </row>
    <row r="4314" spans="1:10" x14ac:dyDescent="0.15">
      <c r="A4314" s="1">
        <v>43210</v>
      </c>
      <c r="B4314" s="24" t="s">
        <v>29</v>
      </c>
      <c r="C4314" s="27">
        <v>0.61827546296296299</v>
      </c>
      <c r="D4314" s="25" t="s">
        <v>48</v>
      </c>
      <c r="E4314" s="25" t="s">
        <v>47</v>
      </c>
      <c r="F4314" s="52">
        <v>2</v>
      </c>
      <c r="G4314" s="52">
        <v>3319</v>
      </c>
      <c r="H4314" s="53">
        <f t="shared" si="134"/>
        <v>6638</v>
      </c>
      <c r="I4314" s="1">
        <f t="shared" si="135"/>
        <v>43210</v>
      </c>
      <c r="J4314" s="52">
        <v>6.6433099999999996</v>
      </c>
    </row>
    <row r="4315" spans="1:10" x14ac:dyDescent="0.15">
      <c r="A4315" s="1">
        <v>43210</v>
      </c>
      <c r="B4315" s="24" t="s">
        <v>54</v>
      </c>
      <c r="C4315" s="27">
        <v>0.61827546296296299</v>
      </c>
      <c r="D4315" s="25" t="s">
        <v>50</v>
      </c>
      <c r="E4315" s="25" t="s">
        <v>49</v>
      </c>
      <c r="F4315" s="52">
        <v>1</v>
      </c>
      <c r="G4315" s="52">
        <v>3878</v>
      </c>
      <c r="H4315" s="53">
        <f t="shared" si="134"/>
        <v>3878</v>
      </c>
      <c r="I4315" s="1">
        <f t="shared" si="135"/>
        <v>43210</v>
      </c>
      <c r="J4315" s="52">
        <v>2.0030999999999999</v>
      </c>
    </row>
    <row r="4316" spans="1:10" x14ac:dyDescent="0.15">
      <c r="A4316" s="1">
        <v>43210</v>
      </c>
      <c r="B4316" s="24" t="s">
        <v>54</v>
      </c>
      <c r="C4316" s="27">
        <v>0.61827546296296299</v>
      </c>
      <c r="D4316" s="25" t="s">
        <v>50</v>
      </c>
      <c r="E4316" s="25" t="s">
        <v>49</v>
      </c>
      <c r="F4316" s="52">
        <v>3</v>
      </c>
      <c r="G4316" s="52">
        <v>3878</v>
      </c>
      <c r="H4316" s="53">
        <f t="shared" si="134"/>
        <v>11634</v>
      </c>
      <c r="I4316" s="1">
        <f t="shared" si="135"/>
        <v>43210</v>
      </c>
      <c r="J4316" s="52">
        <v>6.0093100000000002</v>
      </c>
    </row>
    <row r="4317" spans="1:10" x14ac:dyDescent="0.15">
      <c r="A4317" s="1">
        <v>43210</v>
      </c>
      <c r="B4317" s="24" t="s">
        <v>30</v>
      </c>
      <c r="C4317" s="27">
        <v>0.62137731481481484</v>
      </c>
      <c r="D4317" s="25" t="s">
        <v>50</v>
      </c>
      <c r="E4317" s="25" t="s">
        <v>49</v>
      </c>
      <c r="F4317" s="52">
        <v>1</v>
      </c>
      <c r="G4317" s="52">
        <v>437.9</v>
      </c>
      <c r="H4317" s="53">
        <f t="shared" si="134"/>
        <v>437.9</v>
      </c>
      <c r="I4317" s="1">
        <f t="shared" si="135"/>
        <v>43210</v>
      </c>
      <c r="J4317" s="52">
        <v>20.035</v>
      </c>
    </row>
    <row r="4318" spans="1:10" x14ac:dyDescent="0.15">
      <c r="A4318" s="1">
        <v>43210</v>
      </c>
      <c r="B4318" s="24" t="s">
        <v>30</v>
      </c>
      <c r="C4318" s="27">
        <v>0.62137731481481484</v>
      </c>
      <c r="D4318" s="25" t="s">
        <v>50</v>
      </c>
      <c r="E4318" s="25" t="s">
        <v>49</v>
      </c>
      <c r="F4318" s="52">
        <v>1</v>
      </c>
      <c r="G4318" s="52">
        <v>437.9</v>
      </c>
      <c r="H4318" s="53">
        <f t="shared" si="134"/>
        <v>437.9</v>
      </c>
      <c r="I4318" s="1">
        <f t="shared" si="135"/>
        <v>43210</v>
      </c>
      <c r="J4318" s="52">
        <v>20.035</v>
      </c>
    </row>
    <row r="4319" spans="1:10" x14ac:dyDescent="0.15">
      <c r="A4319" s="1">
        <v>43210</v>
      </c>
      <c r="B4319" s="24" t="s">
        <v>30</v>
      </c>
      <c r="C4319" s="27">
        <v>0.62137731481481484</v>
      </c>
      <c r="D4319" s="25" t="s">
        <v>50</v>
      </c>
      <c r="E4319" s="25" t="s">
        <v>49</v>
      </c>
      <c r="F4319" s="52">
        <v>1</v>
      </c>
      <c r="G4319" s="52">
        <v>437.9</v>
      </c>
      <c r="H4319" s="53">
        <f t="shared" si="134"/>
        <v>437.9</v>
      </c>
      <c r="I4319" s="1">
        <f t="shared" si="135"/>
        <v>43210</v>
      </c>
      <c r="J4319" s="52">
        <v>20.035</v>
      </c>
    </row>
    <row r="4320" spans="1:10" x14ac:dyDescent="0.15">
      <c r="A4320" s="1">
        <v>43210</v>
      </c>
      <c r="B4320" s="24" t="s">
        <v>30</v>
      </c>
      <c r="C4320" s="27">
        <v>0.62137731481481484</v>
      </c>
      <c r="D4320" s="25" t="s">
        <v>50</v>
      </c>
      <c r="E4320" s="25" t="s">
        <v>49</v>
      </c>
      <c r="F4320" s="52">
        <v>1</v>
      </c>
      <c r="G4320" s="52">
        <v>438</v>
      </c>
      <c r="H4320" s="53">
        <f t="shared" si="134"/>
        <v>438</v>
      </c>
      <c r="I4320" s="1">
        <f t="shared" si="135"/>
        <v>43210</v>
      </c>
      <c r="J4320" s="52">
        <v>20.035</v>
      </c>
    </row>
    <row r="4321" spans="1:10" x14ac:dyDescent="0.15">
      <c r="A4321" s="1">
        <v>43210</v>
      </c>
      <c r="B4321" s="24" t="s">
        <v>30</v>
      </c>
      <c r="C4321" s="27">
        <v>0.62137731481481484</v>
      </c>
      <c r="D4321" s="25" t="s">
        <v>50</v>
      </c>
      <c r="E4321" s="25" t="s">
        <v>49</v>
      </c>
      <c r="F4321" s="52">
        <v>1</v>
      </c>
      <c r="G4321" s="52">
        <v>438</v>
      </c>
      <c r="H4321" s="53">
        <f t="shared" si="134"/>
        <v>438</v>
      </c>
      <c r="I4321" s="1">
        <f t="shared" si="135"/>
        <v>43210</v>
      </c>
      <c r="J4321" s="52">
        <v>20.035</v>
      </c>
    </row>
    <row r="4322" spans="1:10" x14ac:dyDescent="0.15">
      <c r="A4322" s="1">
        <v>43210</v>
      </c>
      <c r="B4322" s="24" t="s">
        <v>30</v>
      </c>
      <c r="C4322" s="27">
        <v>0.62137731481481484</v>
      </c>
      <c r="D4322" s="25" t="s">
        <v>50</v>
      </c>
      <c r="E4322" s="25" t="s">
        <v>49</v>
      </c>
      <c r="F4322" s="52">
        <v>1</v>
      </c>
      <c r="G4322" s="52">
        <v>438</v>
      </c>
      <c r="H4322" s="53">
        <f t="shared" si="134"/>
        <v>438</v>
      </c>
      <c r="I4322" s="1">
        <f t="shared" si="135"/>
        <v>43210</v>
      </c>
      <c r="J4322" s="52">
        <v>20.035</v>
      </c>
    </row>
    <row r="4323" spans="1:10" x14ac:dyDescent="0.15">
      <c r="A4323" s="1">
        <v>43210</v>
      </c>
      <c r="B4323" s="24" t="s">
        <v>30</v>
      </c>
      <c r="C4323" s="27">
        <v>0.62137731481481484</v>
      </c>
      <c r="D4323" s="25" t="s">
        <v>50</v>
      </c>
      <c r="E4323" s="25" t="s">
        <v>49</v>
      </c>
      <c r="F4323" s="52">
        <v>1</v>
      </c>
      <c r="G4323" s="52">
        <v>438</v>
      </c>
      <c r="H4323" s="53">
        <f t="shared" si="134"/>
        <v>438</v>
      </c>
      <c r="I4323" s="1">
        <f t="shared" si="135"/>
        <v>43210</v>
      </c>
      <c r="J4323" s="52">
        <v>20.035</v>
      </c>
    </row>
    <row r="4324" spans="1:10" x14ac:dyDescent="0.15">
      <c r="A4324" s="1">
        <v>43210</v>
      </c>
      <c r="B4324" s="24" t="s">
        <v>30</v>
      </c>
      <c r="C4324" s="27">
        <v>0.62137731481481484</v>
      </c>
      <c r="D4324" s="25" t="s">
        <v>50</v>
      </c>
      <c r="E4324" s="25" t="s">
        <v>49</v>
      </c>
      <c r="F4324" s="52">
        <v>1</v>
      </c>
      <c r="G4324" s="52">
        <v>438</v>
      </c>
      <c r="H4324" s="53">
        <f t="shared" si="134"/>
        <v>438</v>
      </c>
      <c r="I4324" s="1">
        <f t="shared" si="135"/>
        <v>43210</v>
      </c>
      <c r="J4324" s="52">
        <v>20.035</v>
      </c>
    </row>
    <row r="4325" spans="1:10" x14ac:dyDescent="0.15">
      <c r="A4325" s="1">
        <v>43210</v>
      </c>
      <c r="B4325" s="24" t="s">
        <v>30</v>
      </c>
      <c r="C4325" s="27">
        <v>0.62137731481481484</v>
      </c>
      <c r="D4325" s="25" t="s">
        <v>50</v>
      </c>
      <c r="E4325" s="25" t="s">
        <v>49</v>
      </c>
      <c r="F4325" s="52">
        <v>2</v>
      </c>
      <c r="G4325" s="52">
        <v>438</v>
      </c>
      <c r="H4325" s="53">
        <f t="shared" si="134"/>
        <v>876</v>
      </c>
      <c r="I4325" s="1">
        <f t="shared" si="135"/>
        <v>43210</v>
      </c>
      <c r="J4325" s="52">
        <v>40.070099999999996</v>
      </c>
    </row>
    <row r="4326" spans="1:10" x14ac:dyDescent="0.15">
      <c r="A4326" s="1">
        <v>43213</v>
      </c>
      <c r="B4326" s="24" t="s">
        <v>57</v>
      </c>
      <c r="C4326" s="27">
        <v>0.45452546296296298</v>
      </c>
      <c r="D4326" s="25" t="s">
        <v>48</v>
      </c>
      <c r="E4326" s="25" t="s">
        <v>47</v>
      </c>
      <c r="F4326" s="52">
        <v>16</v>
      </c>
      <c r="G4326" s="52">
        <v>3998</v>
      </c>
      <c r="H4326" s="53">
        <f t="shared" si="134"/>
        <v>63968</v>
      </c>
      <c r="I4326" s="1">
        <f t="shared" si="135"/>
        <v>43213</v>
      </c>
      <c r="J4326" s="52">
        <v>64.019199999999998</v>
      </c>
    </row>
    <row r="4327" spans="1:10" x14ac:dyDescent="0.15">
      <c r="A4327" s="1">
        <v>43213</v>
      </c>
      <c r="B4327" s="24" t="s">
        <v>57</v>
      </c>
      <c r="C4327" s="27">
        <v>0.45452546296296298</v>
      </c>
      <c r="D4327" s="25" t="s">
        <v>48</v>
      </c>
      <c r="E4327" s="25" t="s">
        <v>47</v>
      </c>
      <c r="F4327" s="52">
        <v>1</v>
      </c>
      <c r="G4327" s="52">
        <v>3998</v>
      </c>
      <c r="H4327" s="53">
        <f t="shared" si="134"/>
        <v>3998</v>
      </c>
      <c r="I4327" s="1">
        <f t="shared" si="135"/>
        <v>43213</v>
      </c>
      <c r="J4327" s="52">
        <v>4.0011999999999999</v>
      </c>
    </row>
    <row r="4328" spans="1:10" x14ac:dyDescent="0.15">
      <c r="A4328" s="1">
        <v>43213</v>
      </c>
      <c r="B4328" s="24" t="s">
        <v>57</v>
      </c>
      <c r="C4328" s="27">
        <v>0.45452546296296298</v>
      </c>
      <c r="D4328" s="25" t="s">
        <v>48</v>
      </c>
      <c r="E4328" s="25" t="s">
        <v>47</v>
      </c>
      <c r="F4328" s="52">
        <v>3</v>
      </c>
      <c r="G4328" s="52">
        <v>3998</v>
      </c>
      <c r="H4328" s="53">
        <f t="shared" si="134"/>
        <v>11994</v>
      </c>
      <c r="I4328" s="1">
        <f t="shared" si="135"/>
        <v>43213</v>
      </c>
      <c r="J4328" s="52">
        <v>12.0036</v>
      </c>
    </row>
    <row r="4329" spans="1:10" x14ac:dyDescent="0.15">
      <c r="A4329" s="1">
        <v>43213</v>
      </c>
      <c r="B4329" s="24" t="s">
        <v>57</v>
      </c>
      <c r="C4329" s="27">
        <v>0.45452546296296298</v>
      </c>
      <c r="D4329" s="25" t="s">
        <v>48</v>
      </c>
      <c r="E4329" s="25" t="s">
        <v>47</v>
      </c>
      <c r="F4329" s="52">
        <v>1</v>
      </c>
      <c r="G4329" s="52">
        <v>3997</v>
      </c>
      <c r="H4329" s="53">
        <f t="shared" si="134"/>
        <v>3997</v>
      </c>
      <c r="I4329" s="1">
        <f t="shared" si="135"/>
        <v>43213</v>
      </c>
      <c r="J4329" s="52">
        <v>4.0002000000000004</v>
      </c>
    </row>
    <row r="4330" spans="1:10" x14ac:dyDescent="0.15">
      <c r="A4330" s="1">
        <v>43213</v>
      </c>
      <c r="B4330" s="24" t="s">
        <v>57</v>
      </c>
      <c r="C4330" s="27">
        <v>0.45452546296296298</v>
      </c>
      <c r="D4330" s="25" t="s">
        <v>48</v>
      </c>
      <c r="E4330" s="25" t="s">
        <v>47</v>
      </c>
      <c r="F4330" s="52">
        <v>1</v>
      </c>
      <c r="G4330" s="52">
        <v>3997</v>
      </c>
      <c r="H4330" s="53">
        <f t="shared" si="134"/>
        <v>3997</v>
      </c>
      <c r="I4330" s="1">
        <f t="shared" si="135"/>
        <v>43213</v>
      </c>
      <c r="J4330" s="52">
        <v>4.0002000000000004</v>
      </c>
    </row>
    <row r="4331" spans="1:10" x14ac:dyDescent="0.15">
      <c r="A4331" s="1">
        <v>43213</v>
      </c>
      <c r="B4331" s="24" t="s">
        <v>57</v>
      </c>
      <c r="C4331" s="27">
        <v>0.45452546296296298</v>
      </c>
      <c r="D4331" s="25" t="s">
        <v>48</v>
      </c>
      <c r="E4331" s="25" t="s">
        <v>47</v>
      </c>
      <c r="F4331" s="52">
        <v>20</v>
      </c>
      <c r="G4331" s="52">
        <v>3997</v>
      </c>
      <c r="H4331" s="53">
        <f t="shared" si="134"/>
        <v>79940</v>
      </c>
      <c r="I4331" s="1">
        <f t="shared" si="135"/>
        <v>43213</v>
      </c>
      <c r="J4331" s="52">
        <v>80.004000000000005</v>
      </c>
    </row>
    <row r="4332" spans="1:10" x14ac:dyDescent="0.15">
      <c r="A4332" s="1">
        <v>43213</v>
      </c>
      <c r="B4332" s="24" t="s">
        <v>57</v>
      </c>
      <c r="C4332" s="27">
        <v>0.45452546296296298</v>
      </c>
      <c r="D4332" s="25" t="s">
        <v>48</v>
      </c>
      <c r="E4332" s="25" t="s">
        <v>47</v>
      </c>
      <c r="F4332" s="52">
        <v>20</v>
      </c>
      <c r="G4332" s="52">
        <v>3997</v>
      </c>
      <c r="H4332" s="53">
        <f t="shared" si="134"/>
        <v>79940</v>
      </c>
      <c r="I4332" s="1">
        <f t="shared" si="135"/>
        <v>43213</v>
      </c>
      <c r="J4332" s="52">
        <v>80.004000000000005</v>
      </c>
    </row>
    <row r="4333" spans="1:10" x14ac:dyDescent="0.15">
      <c r="A4333" s="1">
        <v>43213</v>
      </c>
      <c r="B4333" s="24" t="s">
        <v>57</v>
      </c>
      <c r="C4333" s="27">
        <v>0.45452546296296298</v>
      </c>
      <c r="D4333" s="25" t="s">
        <v>48</v>
      </c>
      <c r="E4333" s="25" t="s">
        <v>47</v>
      </c>
      <c r="F4333" s="52">
        <v>1</v>
      </c>
      <c r="G4333" s="52">
        <v>3997</v>
      </c>
      <c r="H4333" s="53">
        <f t="shared" si="134"/>
        <v>3997</v>
      </c>
      <c r="I4333" s="1">
        <f t="shared" si="135"/>
        <v>43213</v>
      </c>
      <c r="J4333" s="52">
        <v>4.0002000000000004</v>
      </c>
    </row>
    <row r="4334" spans="1:10" x14ac:dyDescent="0.15">
      <c r="A4334" s="1">
        <v>43213</v>
      </c>
      <c r="B4334" s="24" t="s">
        <v>57</v>
      </c>
      <c r="C4334" s="27">
        <v>0.45452546296296298</v>
      </c>
      <c r="D4334" s="25" t="s">
        <v>48</v>
      </c>
      <c r="E4334" s="25" t="s">
        <v>47</v>
      </c>
      <c r="F4334" s="52">
        <v>3</v>
      </c>
      <c r="G4334" s="52">
        <v>3997</v>
      </c>
      <c r="H4334" s="53">
        <f t="shared" si="134"/>
        <v>11991</v>
      </c>
      <c r="I4334" s="1">
        <f t="shared" si="135"/>
        <v>43213</v>
      </c>
      <c r="J4334" s="52">
        <v>12.0006</v>
      </c>
    </row>
    <row r="4335" spans="1:10" x14ac:dyDescent="0.15">
      <c r="A4335" s="1">
        <v>43213</v>
      </c>
      <c r="B4335" s="24" t="s">
        <v>57</v>
      </c>
      <c r="C4335" s="27">
        <v>0.45452546296296298</v>
      </c>
      <c r="D4335" s="25" t="s">
        <v>48</v>
      </c>
      <c r="E4335" s="25" t="s">
        <v>47</v>
      </c>
      <c r="F4335" s="52">
        <v>9</v>
      </c>
      <c r="G4335" s="52">
        <v>3997</v>
      </c>
      <c r="H4335" s="53">
        <f t="shared" si="134"/>
        <v>35973</v>
      </c>
      <c r="I4335" s="1">
        <f t="shared" si="135"/>
        <v>43213</v>
      </c>
      <c r="J4335" s="52">
        <v>36.001800000000003</v>
      </c>
    </row>
    <row r="4336" spans="1:10" x14ac:dyDescent="0.15">
      <c r="A4336" s="1">
        <v>43213</v>
      </c>
      <c r="B4336" s="24" t="s">
        <v>57</v>
      </c>
      <c r="C4336" s="27">
        <v>0.45452546296296298</v>
      </c>
      <c r="D4336" s="25" t="s">
        <v>48</v>
      </c>
      <c r="E4336" s="25" t="s">
        <v>47</v>
      </c>
      <c r="F4336" s="52">
        <v>1</v>
      </c>
      <c r="G4336" s="52">
        <v>3997</v>
      </c>
      <c r="H4336" s="53">
        <f t="shared" si="134"/>
        <v>3997</v>
      </c>
      <c r="I4336" s="1">
        <f t="shared" si="135"/>
        <v>43213</v>
      </c>
      <c r="J4336" s="52">
        <v>4.0002000000000004</v>
      </c>
    </row>
    <row r="4337" spans="1:10" x14ac:dyDescent="0.15">
      <c r="A4337" s="1">
        <v>43213</v>
      </c>
      <c r="B4337" s="24" t="s">
        <v>57</v>
      </c>
      <c r="C4337" s="27">
        <v>0.45452546296296298</v>
      </c>
      <c r="D4337" s="25" t="s">
        <v>48</v>
      </c>
      <c r="E4337" s="25" t="s">
        <v>47</v>
      </c>
      <c r="F4337" s="52">
        <v>13</v>
      </c>
      <c r="G4337" s="52">
        <v>3996</v>
      </c>
      <c r="H4337" s="53">
        <f t="shared" si="134"/>
        <v>51948</v>
      </c>
      <c r="I4337" s="1">
        <f t="shared" si="135"/>
        <v>43213</v>
      </c>
      <c r="J4337" s="52">
        <v>51.989600000000003</v>
      </c>
    </row>
    <row r="4338" spans="1:10" x14ac:dyDescent="0.15">
      <c r="A4338" s="1">
        <v>43213</v>
      </c>
      <c r="B4338" s="24" t="s">
        <v>57</v>
      </c>
      <c r="C4338" s="27">
        <v>0.45452546296296298</v>
      </c>
      <c r="D4338" s="25" t="s">
        <v>48</v>
      </c>
      <c r="E4338" s="25" t="s">
        <v>47</v>
      </c>
      <c r="F4338" s="52">
        <v>1</v>
      </c>
      <c r="G4338" s="52">
        <v>3996</v>
      </c>
      <c r="H4338" s="53">
        <f t="shared" si="134"/>
        <v>3996</v>
      </c>
      <c r="I4338" s="1">
        <f t="shared" si="135"/>
        <v>43213</v>
      </c>
      <c r="J4338" s="52">
        <v>3.9992000000000001</v>
      </c>
    </row>
    <row r="4339" spans="1:10" x14ac:dyDescent="0.15">
      <c r="A4339" s="1">
        <v>43213</v>
      </c>
      <c r="B4339" s="24" t="s">
        <v>57</v>
      </c>
      <c r="C4339" s="27">
        <v>0.45452546296296298</v>
      </c>
      <c r="D4339" s="25" t="s">
        <v>48</v>
      </c>
      <c r="E4339" s="25" t="s">
        <v>47</v>
      </c>
      <c r="F4339" s="52">
        <v>20</v>
      </c>
      <c r="G4339" s="52">
        <v>3996</v>
      </c>
      <c r="H4339" s="53">
        <f t="shared" si="134"/>
        <v>79920</v>
      </c>
      <c r="I4339" s="1">
        <f t="shared" si="135"/>
        <v>43213</v>
      </c>
      <c r="J4339" s="52">
        <v>79.983900000000006</v>
      </c>
    </row>
    <row r="4340" spans="1:10" x14ac:dyDescent="0.15">
      <c r="A4340" s="1">
        <v>43213</v>
      </c>
      <c r="B4340" s="24" t="s">
        <v>57</v>
      </c>
      <c r="C4340" s="27">
        <v>0.45452546296296298</v>
      </c>
      <c r="D4340" s="25" t="s">
        <v>48</v>
      </c>
      <c r="E4340" s="25" t="s">
        <v>47</v>
      </c>
      <c r="F4340" s="52">
        <v>5</v>
      </c>
      <c r="G4340" s="52">
        <v>3996</v>
      </c>
      <c r="H4340" s="53">
        <f t="shared" si="134"/>
        <v>19980</v>
      </c>
      <c r="I4340" s="1">
        <f t="shared" si="135"/>
        <v>43213</v>
      </c>
      <c r="J4340" s="52">
        <v>19.995999999999999</v>
      </c>
    </row>
    <row r="4341" spans="1:10" x14ac:dyDescent="0.15">
      <c r="A4341" s="1">
        <v>43213</v>
      </c>
      <c r="B4341" s="24" t="s">
        <v>25</v>
      </c>
      <c r="C4341" s="27">
        <v>0.62050925925925926</v>
      </c>
      <c r="D4341" s="25" t="s">
        <v>48</v>
      </c>
      <c r="E4341" s="25" t="s">
        <v>47</v>
      </c>
      <c r="F4341" s="52">
        <v>1</v>
      </c>
      <c r="G4341" s="52">
        <v>3538</v>
      </c>
      <c r="H4341" s="53">
        <f t="shared" si="134"/>
        <v>3538</v>
      </c>
      <c r="I4341" s="1">
        <f t="shared" si="135"/>
        <v>43213</v>
      </c>
      <c r="J4341" s="52">
        <v>3.5408300000000001</v>
      </c>
    </row>
    <row r="4342" spans="1:10" x14ac:dyDescent="0.15">
      <c r="A4342" s="1">
        <v>43213</v>
      </c>
      <c r="B4342" s="24" t="s">
        <v>25</v>
      </c>
      <c r="C4342" s="27">
        <v>0.62050925925925926</v>
      </c>
      <c r="D4342" s="25" t="s">
        <v>48</v>
      </c>
      <c r="E4342" s="25" t="s">
        <v>47</v>
      </c>
      <c r="F4342" s="52">
        <v>1</v>
      </c>
      <c r="G4342" s="52">
        <v>3538</v>
      </c>
      <c r="H4342" s="53">
        <f t="shared" si="134"/>
        <v>3538</v>
      </c>
      <c r="I4342" s="1">
        <f t="shared" si="135"/>
        <v>43213</v>
      </c>
      <c r="J4342" s="52">
        <v>3.5408300000000001</v>
      </c>
    </row>
    <row r="4343" spans="1:10" x14ac:dyDescent="0.15">
      <c r="A4343" s="1">
        <v>43213</v>
      </c>
      <c r="B4343" s="24" t="s">
        <v>25</v>
      </c>
      <c r="C4343" s="27">
        <v>0.62050925925925926</v>
      </c>
      <c r="D4343" s="25" t="s">
        <v>48</v>
      </c>
      <c r="E4343" s="25" t="s">
        <v>47</v>
      </c>
      <c r="F4343" s="52">
        <v>1</v>
      </c>
      <c r="G4343" s="52">
        <v>3538</v>
      </c>
      <c r="H4343" s="53">
        <f t="shared" si="134"/>
        <v>3538</v>
      </c>
      <c r="I4343" s="1">
        <f t="shared" si="135"/>
        <v>43213</v>
      </c>
      <c r="J4343" s="52">
        <v>3.5408300000000001</v>
      </c>
    </row>
    <row r="4344" spans="1:10" x14ac:dyDescent="0.15">
      <c r="A4344" s="1">
        <v>43213</v>
      </c>
      <c r="B4344" s="24" t="s">
        <v>25</v>
      </c>
      <c r="C4344" s="27">
        <v>0.62050925925925926</v>
      </c>
      <c r="D4344" s="25" t="s">
        <v>48</v>
      </c>
      <c r="E4344" s="25" t="s">
        <v>47</v>
      </c>
      <c r="F4344" s="52">
        <v>1</v>
      </c>
      <c r="G4344" s="52">
        <v>3538</v>
      </c>
      <c r="H4344" s="53">
        <f t="shared" si="134"/>
        <v>3538</v>
      </c>
      <c r="I4344" s="1">
        <f t="shared" si="135"/>
        <v>43213</v>
      </c>
      <c r="J4344" s="52">
        <v>3.5408300000000001</v>
      </c>
    </row>
    <row r="4345" spans="1:10" x14ac:dyDescent="0.15">
      <c r="A4345" s="1">
        <v>43213</v>
      </c>
      <c r="B4345" s="24" t="s">
        <v>29</v>
      </c>
      <c r="C4345" s="27">
        <v>0.62050925925925926</v>
      </c>
      <c r="D4345" s="25" t="s">
        <v>50</v>
      </c>
      <c r="E4345" s="25" t="s">
        <v>49</v>
      </c>
      <c r="F4345" s="52">
        <v>1</v>
      </c>
      <c r="G4345" s="52">
        <v>3400</v>
      </c>
      <c r="H4345" s="53">
        <f t="shared" si="134"/>
        <v>3400</v>
      </c>
      <c r="I4345" s="1">
        <f t="shared" si="135"/>
        <v>43213</v>
      </c>
      <c r="J4345" s="52">
        <v>3.40272</v>
      </c>
    </row>
    <row r="4346" spans="1:10" x14ac:dyDescent="0.15">
      <c r="A4346" s="1">
        <v>43213</v>
      </c>
      <c r="B4346" s="24" t="s">
        <v>29</v>
      </c>
      <c r="C4346" s="27">
        <v>0.62050925925925926</v>
      </c>
      <c r="D4346" s="25" t="s">
        <v>50</v>
      </c>
      <c r="E4346" s="25" t="s">
        <v>49</v>
      </c>
      <c r="F4346" s="52">
        <v>3</v>
      </c>
      <c r="G4346" s="52">
        <v>3400</v>
      </c>
      <c r="H4346" s="53">
        <f t="shared" si="134"/>
        <v>10200</v>
      </c>
      <c r="I4346" s="1">
        <f t="shared" si="135"/>
        <v>43213</v>
      </c>
      <c r="J4346" s="52">
        <v>10.2082</v>
      </c>
    </row>
    <row r="4347" spans="1:10" x14ac:dyDescent="0.15">
      <c r="A4347" s="1">
        <v>43213</v>
      </c>
      <c r="B4347" s="24" t="s">
        <v>54</v>
      </c>
      <c r="C4347" s="27">
        <v>0.62050925925925926</v>
      </c>
      <c r="D4347" s="25" t="s">
        <v>48</v>
      </c>
      <c r="E4347" s="25" t="s">
        <v>47</v>
      </c>
      <c r="F4347" s="52">
        <v>1</v>
      </c>
      <c r="G4347" s="52">
        <v>3856</v>
      </c>
      <c r="H4347" s="53">
        <f t="shared" si="134"/>
        <v>3856</v>
      </c>
      <c r="I4347" s="1">
        <f t="shared" si="135"/>
        <v>43213</v>
      </c>
      <c r="J4347" s="52">
        <v>2.0030800000000002</v>
      </c>
    </row>
    <row r="4348" spans="1:10" x14ac:dyDescent="0.15">
      <c r="A4348" s="1">
        <v>43213</v>
      </c>
      <c r="B4348" s="24" t="s">
        <v>25</v>
      </c>
      <c r="C4348" s="27">
        <v>0.6205208333333333</v>
      </c>
      <c r="D4348" s="25" t="s">
        <v>48</v>
      </c>
      <c r="E4348" s="25" t="s">
        <v>47</v>
      </c>
      <c r="F4348" s="52">
        <v>1</v>
      </c>
      <c r="G4348" s="52">
        <v>3539</v>
      </c>
      <c r="H4348" s="53">
        <f t="shared" si="134"/>
        <v>3539</v>
      </c>
      <c r="I4348" s="1">
        <f t="shared" si="135"/>
        <v>43213</v>
      </c>
      <c r="J4348" s="52">
        <v>3.54183</v>
      </c>
    </row>
    <row r="4349" spans="1:10" x14ac:dyDescent="0.15">
      <c r="A4349" s="1">
        <v>43213</v>
      </c>
      <c r="B4349" s="24" t="s">
        <v>29</v>
      </c>
      <c r="C4349" s="27">
        <v>0.6205208333333333</v>
      </c>
      <c r="D4349" s="25" t="s">
        <v>50</v>
      </c>
      <c r="E4349" s="25" t="s">
        <v>49</v>
      </c>
      <c r="F4349" s="52">
        <v>1</v>
      </c>
      <c r="G4349" s="52">
        <v>3400</v>
      </c>
      <c r="H4349" s="53">
        <f t="shared" si="134"/>
        <v>3400</v>
      </c>
      <c r="I4349" s="1">
        <f t="shared" si="135"/>
        <v>43213</v>
      </c>
      <c r="J4349" s="52">
        <v>3.40272</v>
      </c>
    </row>
    <row r="4350" spans="1:10" x14ac:dyDescent="0.15">
      <c r="A4350" s="1">
        <v>43213</v>
      </c>
      <c r="B4350" s="24" t="s">
        <v>29</v>
      </c>
      <c r="C4350" s="27">
        <v>0.6205208333333333</v>
      </c>
      <c r="D4350" s="25" t="s">
        <v>50</v>
      </c>
      <c r="E4350" s="25" t="s">
        <v>49</v>
      </c>
      <c r="F4350" s="52">
        <v>1</v>
      </c>
      <c r="G4350" s="52">
        <v>3400</v>
      </c>
      <c r="H4350" s="53">
        <f t="shared" si="134"/>
        <v>3400</v>
      </c>
      <c r="I4350" s="1">
        <f t="shared" si="135"/>
        <v>43213</v>
      </c>
      <c r="J4350" s="52">
        <v>3.40272</v>
      </c>
    </row>
    <row r="4351" spans="1:10" x14ac:dyDescent="0.15">
      <c r="A4351" s="1">
        <v>43213</v>
      </c>
      <c r="B4351" s="24" t="s">
        <v>54</v>
      </c>
      <c r="C4351" s="27">
        <v>0.6205208333333333</v>
      </c>
      <c r="D4351" s="25" t="s">
        <v>48</v>
      </c>
      <c r="E4351" s="25" t="s">
        <v>47</v>
      </c>
      <c r="F4351" s="52">
        <v>1</v>
      </c>
      <c r="G4351" s="52">
        <v>3856</v>
      </c>
      <c r="H4351" s="53">
        <f t="shared" si="134"/>
        <v>3856</v>
      </c>
      <c r="I4351" s="1">
        <f t="shared" si="135"/>
        <v>43213</v>
      </c>
      <c r="J4351" s="52">
        <v>2.0030800000000002</v>
      </c>
    </row>
    <row r="4352" spans="1:10" x14ac:dyDescent="0.15">
      <c r="A4352" s="1">
        <v>43213</v>
      </c>
      <c r="B4352" s="24" t="s">
        <v>25</v>
      </c>
      <c r="C4352" s="27">
        <v>0.62053240740740734</v>
      </c>
      <c r="D4352" s="25" t="s">
        <v>48</v>
      </c>
      <c r="E4352" s="25" t="s">
        <v>49</v>
      </c>
      <c r="F4352" s="52">
        <v>2</v>
      </c>
      <c r="G4352" s="52">
        <v>3539</v>
      </c>
      <c r="H4352" s="53">
        <f t="shared" si="134"/>
        <v>7078</v>
      </c>
      <c r="I4352" s="1">
        <f t="shared" si="135"/>
        <v>43213</v>
      </c>
      <c r="J4352" s="52">
        <v>7.0836600000000001</v>
      </c>
    </row>
    <row r="4353" spans="1:10" x14ac:dyDescent="0.15">
      <c r="A4353" s="1">
        <v>43213</v>
      </c>
      <c r="B4353" s="24" t="s">
        <v>25</v>
      </c>
      <c r="C4353" s="27">
        <v>0.62053240740740734</v>
      </c>
      <c r="D4353" s="25" t="s">
        <v>48</v>
      </c>
      <c r="E4353" s="25" t="s">
        <v>49</v>
      </c>
      <c r="F4353" s="52">
        <v>1</v>
      </c>
      <c r="G4353" s="52">
        <v>3539</v>
      </c>
      <c r="H4353" s="53">
        <f t="shared" si="134"/>
        <v>3539</v>
      </c>
      <c r="I4353" s="1">
        <f t="shared" si="135"/>
        <v>43213</v>
      </c>
      <c r="J4353" s="52">
        <v>3.54183</v>
      </c>
    </row>
    <row r="4354" spans="1:10" x14ac:dyDescent="0.15">
      <c r="A4354" s="1">
        <v>43213</v>
      </c>
      <c r="B4354" s="24" t="s">
        <v>54</v>
      </c>
      <c r="C4354" s="27">
        <v>0.62053240740740734</v>
      </c>
      <c r="D4354" s="25" t="s">
        <v>48</v>
      </c>
      <c r="E4354" s="25" t="s">
        <v>47</v>
      </c>
      <c r="F4354" s="52">
        <v>1</v>
      </c>
      <c r="G4354" s="52">
        <v>3855</v>
      </c>
      <c r="H4354" s="53">
        <f t="shared" ref="H4354:H4417" si="136">G4354*F4354</f>
        <v>3855</v>
      </c>
      <c r="I4354" s="1">
        <f t="shared" ref="I4354:I4417" si="137">IF(C4354&gt;0.7046875,WORKDAY(A4354,-1),A4354)</f>
        <v>43213</v>
      </c>
      <c r="J4354" s="52">
        <v>2.0030800000000002</v>
      </c>
    </row>
    <row r="4355" spans="1:10" x14ac:dyDescent="0.15">
      <c r="A4355" s="1">
        <v>43213</v>
      </c>
      <c r="B4355" s="24" t="s">
        <v>54</v>
      </c>
      <c r="C4355" s="27">
        <v>0.62054398148148149</v>
      </c>
      <c r="D4355" s="25" t="s">
        <v>48</v>
      </c>
      <c r="E4355" s="25" t="s">
        <v>47</v>
      </c>
      <c r="F4355" s="52">
        <v>4</v>
      </c>
      <c r="G4355" s="52">
        <v>3855</v>
      </c>
      <c r="H4355" s="53">
        <f t="shared" si="136"/>
        <v>15420</v>
      </c>
      <c r="I4355" s="1">
        <f t="shared" si="137"/>
        <v>43213</v>
      </c>
      <c r="J4355" s="52">
        <v>8.01234</v>
      </c>
    </row>
    <row r="4356" spans="1:10" x14ac:dyDescent="0.15">
      <c r="A4356" s="1">
        <v>43213</v>
      </c>
      <c r="B4356" s="24" t="s">
        <v>54</v>
      </c>
      <c r="C4356" s="27">
        <v>0.62055555555555553</v>
      </c>
      <c r="D4356" s="25" t="s">
        <v>48</v>
      </c>
      <c r="E4356" s="25" t="s">
        <v>47</v>
      </c>
      <c r="F4356" s="52">
        <v>3</v>
      </c>
      <c r="G4356" s="52">
        <v>3855</v>
      </c>
      <c r="H4356" s="53">
        <f t="shared" si="136"/>
        <v>11565</v>
      </c>
      <c r="I4356" s="1">
        <f t="shared" si="137"/>
        <v>43213</v>
      </c>
      <c r="J4356" s="52">
        <v>6.0092499999999998</v>
      </c>
    </row>
    <row r="4357" spans="1:10" x14ac:dyDescent="0.15">
      <c r="A4357" s="1">
        <v>43214</v>
      </c>
      <c r="B4357" s="24" t="s">
        <v>25</v>
      </c>
      <c r="C4357" s="27">
        <v>0.62006944444444445</v>
      </c>
      <c r="D4357" s="25" t="s">
        <v>48</v>
      </c>
      <c r="E4357" s="25" t="s">
        <v>49</v>
      </c>
      <c r="F4357" s="52">
        <v>1</v>
      </c>
      <c r="G4357" s="52">
        <v>3567</v>
      </c>
      <c r="H4357" s="53">
        <f t="shared" si="136"/>
        <v>3567</v>
      </c>
      <c r="I4357" s="1">
        <f t="shared" si="137"/>
        <v>43214</v>
      </c>
      <c r="J4357" s="52">
        <v>3.5698500000000002</v>
      </c>
    </row>
    <row r="4358" spans="1:10" x14ac:dyDescent="0.15">
      <c r="A4358" s="1">
        <v>43214</v>
      </c>
      <c r="B4358" s="24" t="s">
        <v>25</v>
      </c>
      <c r="C4358" s="27">
        <v>0.62006944444444445</v>
      </c>
      <c r="D4358" s="25" t="s">
        <v>48</v>
      </c>
      <c r="E4358" s="25" t="s">
        <v>49</v>
      </c>
      <c r="F4358" s="52">
        <v>2</v>
      </c>
      <c r="G4358" s="52">
        <v>3567</v>
      </c>
      <c r="H4358" s="53">
        <f t="shared" si="136"/>
        <v>7134</v>
      </c>
      <c r="I4358" s="1">
        <f t="shared" si="137"/>
        <v>43214</v>
      </c>
      <c r="J4358" s="52">
        <v>7.13971</v>
      </c>
    </row>
    <row r="4359" spans="1:10" x14ac:dyDescent="0.15">
      <c r="A4359" s="1">
        <v>43214</v>
      </c>
      <c r="B4359" s="24" t="s">
        <v>56</v>
      </c>
      <c r="C4359" s="27">
        <v>0.62028935185185186</v>
      </c>
      <c r="D4359" s="25" t="s">
        <v>48</v>
      </c>
      <c r="E4359" s="25" t="s">
        <v>47</v>
      </c>
      <c r="F4359" s="52">
        <v>1</v>
      </c>
      <c r="G4359" s="52">
        <v>51590</v>
      </c>
      <c r="H4359" s="53">
        <f t="shared" si="136"/>
        <v>51590</v>
      </c>
      <c r="I4359" s="1">
        <f t="shared" si="137"/>
        <v>43214</v>
      </c>
      <c r="J4359" s="52">
        <v>12.918100000000001</v>
      </c>
    </row>
    <row r="4360" spans="1:10" x14ac:dyDescent="0.15">
      <c r="A4360" s="1">
        <v>43215</v>
      </c>
      <c r="B4360" s="24" t="s">
        <v>56</v>
      </c>
      <c r="C4360" s="27">
        <v>0.62292824074074071</v>
      </c>
      <c r="D4360" s="25" t="s">
        <v>48</v>
      </c>
      <c r="E4360" s="25" t="s">
        <v>47</v>
      </c>
      <c r="F4360" s="52">
        <v>1</v>
      </c>
      <c r="G4360" s="52">
        <v>51530</v>
      </c>
      <c r="H4360" s="53">
        <f t="shared" si="136"/>
        <v>51530</v>
      </c>
      <c r="I4360" s="1">
        <f t="shared" si="137"/>
        <v>43215</v>
      </c>
      <c r="J4360" s="52">
        <v>12.9031</v>
      </c>
    </row>
    <row r="4361" spans="1:10" x14ac:dyDescent="0.15">
      <c r="A4361" s="1">
        <v>43215</v>
      </c>
      <c r="B4361" s="24" t="s">
        <v>54</v>
      </c>
      <c r="C4361" s="27">
        <v>0.62320601851851853</v>
      </c>
      <c r="D4361" s="25" t="s">
        <v>48</v>
      </c>
      <c r="E4361" s="25" t="s">
        <v>47</v>
      </c>
      <c r="F4361" s="52">
        <v>6</v>
      </c>
      <c r="G4361" s="52">
        <v>3855</v>
      </c>
      <c r="H4361" s="53">
        <f t="shared" si="136"/>
        <v>23130</v>
      </c>
      <c r="I4361" s="1">
        <f t="shared" si="137"/>
        <v>43215</v>
      </c>
      <c r="J4361" s="52">
        <v>12.0185</v>
      </c>
    </row>
    <row r="4362" spans="1:10" x14ac:dyDescent="0.15">
      <c r="A4362" s="1">
        <v>43216</v>
      </c>
      <c r="B4362" s="24" t="s">
        <v>30</v>
      </c>
      <c r="C4362" s="27">
        <v>0.41292824074074069</v>
      </c>
      <c r="D4362" s="25" t="s">
        <v>50</v>
      </c>
      <c r="E4362" s="25" t="s">
        <v>49</v>
      </c>
      <c r="F4362" s="52">
        <v>3</v>
      </c>
      <c r="G4362" s="52">
        <v>444</v>
      </c>
      <c r="H4362" s="53">
        <f t="shared" si="136"/>
        <v>1332</v>
      </c>
      <c r="I4362" s="1">
        <f t="shared" si="137"/>
        <v>43216</v>
      </c>
      <c r="J4362" s="52">
        <v>60.1066</v>
      </c>
    </row>
    <row r="4363" spans="1:10" x14ac:dyDescent="0.15">
      <c r="A4363" s="1">
        <v>43216</v>
      </c>
      <c r="B4363" s="24" t="s">
        <v>55</v>
      </c>
      <c r="C4363" s="27">
        <v>0.419375</v>
      </c>
      <c r="D4363" s="25" t="s">
        <v>48</v>
      </c>
      <c r="E4363" s="25" t="s">
        <v>47</v>
      </c>
      <c r="F4363" s="52">
        <v>16</v>
      </c>
      <c r="G4363" s="52">
        <v>3905</v>
      </c>
      <c r="H4363" s="53">
        <f t="shared" si="136"/>
        <v>62480</v>
      </c>
      <c r="I4363" s="1">
        <f t="shared" si="137"/>
        <v>43216</v>
      </c>
      <c r="J4363" s="52">
        <v>62.53</v>
      </c>
    </row>
    <row r="4364" spans="1:10" x14ac:dyDescent="0.15">
      <c r="A4364" s="1">
        <v>43216</v>
      </c>
      <c r="B4364" s="24" t="s">
        <v>55</v>
      </c>
      <c r="C4364" s="27">
        <v>0.419375</v>
      </c>
      <c r="D4364" s="25" t="s">
        <v>48</v>
      </c>
      <c r="E4364" s="25" t="s">
        <v>47</v>
      </c>
      <c r="F4364" s="52">
        <v>5</v>
      </c>
      <c r="G4364" s="52">
        <v>3905</v>
      </c>
      <c r="H4364" s="53">
        <f t="shared" si="136"/>
        <v>19525</v>
      </c>
      <c r="I4364" s="1">
        <f t="shared" si="137"/>
        <v>43216</v>
      </c>
      <c r="J4364" s="52">
        <v>19.540600000000001</v>
      </c>
    </row>
    <row r="4365" spans="1:10" x14ac:dyDescent="0.15">
      <c r="A4365" s="1">
        <v>43216</v>
      </c>
      <c r="B4365" s="24" t="s">
        <v>55</v>
      </c>
      <c r="C4365" s="27">
        <v>0.419375</v>
      </c>
      <c r="D4365" s="25" t="s">
        <v>48</v>
      </c>
      <c r="E4365" s="25" t="s">
        <v>47</v>
      </c>
      <c r="F4365" s="52">
        <v>2</v>
      </c>
      <c r="G4365" s="52">
        <v>3905</v>
      </c>
      <c r="H4365" s="53">
        <f t="shared" si="136"/>
        <v>7810</v>
      </c>
      <c r="I4365" s="1">
        <f t="shared" si="137"/>
        <v>43216</v>
      </c>
      <c r="J4365" s="52">
        <v>7.8162500000000001</v>
      </c>
    </row>
    <row r="4366" spans="1:10" x14ac:dyDescent="0.15">
      <c r="A4366" s="1">
        <v>43216</v>
      </c>
      <c r="B4366" s="24" t="s">
        <v>55</v>
      </c>
      <c r="C4366" s="27">
        <v>0.41947916666666668</v>
      </c>
      <c r="D4366" s="25" t="s">
        <v>48</v>
      </c>
      <c r="E4366" s="25" t="s">
        <v>47</v>
      </c>
      <c r="F4366" s="52">
        <v>1</v>
      </c>
      <c r="G4366" s="52">
        <v>3905</v>
      </c>
      <c r="H4366" s="53">
        <f t="shared" si="136"/>
        <v>3905</v>
      </c>
      <c r="I4366" s="1">
        <f t="shared" si="137"/>
        <v>43216</v>
      </c>
      <c r="J4366" s="52">
        <v>3.9081199999999998</v>
      </c>
    </row>
    <row r="4367" spans="1:10" x14ac:dyDescent="0.15">
      <c r="A4367" s="1">
        <v>43216</v>
      </c>
      <c r="B4367" s="24" t="s">
        <v>55</v>
      </c>
      <c r="C4367" s="27">
        <v>0.41947916666666668</v>
      </c>
      <c r="D4367" s="25" t="s">
        <v>48</v>
      </c>
      <c r="E4367" s="25" t="s">
        <v>47</v>
      </c>
      <c r="F4367" s="52">
        <v>1</v>
      </c>
      <c r="G4367" s="52">
        <v>3905</v>
      </c>
      <c r="H4367" s="53">
        <f t="shared" si="136"/>
        <v>3905</v>
      </c>
      <c r="I4367" s="1">
        <f t="shared" si="137"/>
        <v>43216</v>
      </c>
      <c r="J4367" s="52">
        <v>3.9081199999999998</v>
      </c>
    </row>
    <row r="4368" spans="1:10" x14ac:dyDescent="0.15">
      <c r="A4368" s="1">
        <v>43216</v>
      </c>
      <c r="B4368" s="24" t="s">
        <v>55</v>
      </c>
      <c r="C4368" s="27">
        <v>0.41949074074074072</v>
      </c>
      <c r="D4368" s="25" t="s">
        <v>48</v>
      </c>
      <c r="E4368" s="25" t="s">
        <v>47</v>
      </c>
      <c r="F4368" s="52">
        <v>1</v>
      </c>
      <c r="G4368" s="52">
        <v>3905</v>
      </c>
      <c r="H4368" s="53">
        <f t="shared" si="136"/>
        <v>3905</v>
      </c>
      <c r="I4368" s="1">
        <f t="shared" si="137"/>
        <v>43216</v>
      </c>
      <c r="J4368" s="52">
        <v>3.9081199999999998</v>
      </c>
    </row>
    <row r="4369" spans="1:10" x14ac:dyDescent="0.15">
      <c r="A4369" s="1">
        <v>43216</v>
      </c>
      <c r="B4369" s="24" t="s">
        <v>55</v>
      </c>
      <c r="C4369" s="27">
        <v>0.41949074074074072</v>
      </c>
      <c r="D4369" s="25" t="s">
        <v>48</v>
      </c>
      <c r="E4369" s="25" t="s">
        <v>47</v>
      </c>
      <c r="F4369" s="52">
        <v>1</v>
      </c>
      <c r="G4369" s="52">
        <v>3905</v>
      </c>
      <c r="H4369" s="53">
        <f t="shared" si="136"/>
        <v>3905</v>
      </c>
      <c r="I4369" s="1">
        <f t="shared" si="137"/>
        <v>43216</v>
      </c>
      <c r="J4369" s="52">
        <v>3.9081199999999998</v>
      </c>
    </row>
    <row r="4370" spans="1:10" x14ac:dyDescent="0.15">
      <c r="A4370" s="1">
        <v>43216</v>
      </c>
      <c r="B4370" s="24" t="s">
        <v>55</v>
      </c>
      <c r="C4370" s="27">
        <v>0.41949074074074072</v>
      </c>
      <c r="D4370" s="25" t="s">
        <v>48</v>
      </c>
      <c r="E4370" s="25" t="s">
        <v>47</v>
      </c>
      <c r="F4370" s="52">
        <v>1</v>
      </c>
      <c r="G4370" s="52">
        <v>3905</v>
      </c>
      <c r="H4370" s="53">
        <f t="shared" si="136"/>
        <v>3905</v>
      </c>
      <c r="I4370" s="1">
        <f t="shared" si="137"/>
        <v>43216</v>
      </c>
      <c r="J4370" s="52">
        <v>3.9081199999999998</v>
      </c>
    </row>
    <row r="4371" spans="1:10" x14ac:dyDescent="0.15">
      <c r="A4371" s="1">
        <v>43216</v>
      </c>
      <c r="B4371" s="24" t="s">
        <v>55</v>
      </c>
      <c r="C4371" s="27">
        <v>0.41949074074074072</v>
      </c>
      <c r="D4371" s="25" t="s">
        <v>48</v>
      </c>
      <c r="E4371" s="25" t="s">
        <v>47</v>
      </c>
      <c r="F4371" s="52">
        <v>1</v>
      </c>
      <c r="G4371" s="52">
        <v>3905</v>
      </c>
      <c r="H4371" s="53">
        <f t="shared" si="136"/>
        <v>3905</v>
      </c>
      <c r="I4371" s="1">
        <f t="shared" si="137"/>
        <v>43216</v>
      </c>
      <c r="J4371" s="52">
        <v>3.9081199999999998</v>
      </c>
    </row>
    <row r="4372" spans="1:10" x14ac:dyDescent="0.15">
      <c r="A4372" s="1">
        <v>43216</v>
      </c>
      <c r="B4372" s="24" t="s">
        <v>55</v>
      </c>
      <c r="C4372" s="27">
        <v>0.41950231481481487</v>
      </c>
      <c r="D4372" s="25" t="s">
        <v>48</v>
      </c>
      <c r="E4372" s="25" t="s">
        <v>47</v>
      </c>
      <c r="F4372" s="52">
        <v>1</v>
      </c>
      <c r="G4372" s="52">
        <v>3905</v>
      </c>
      <c r="H4372" s="53">
        <f t="shared" si="136"/>
        <v>3905</v>
      </c>
      <c r="I4372" s="1">
        <f t="shared" si="137"/>
        <v>43216</v>
      </c>
      <c r="J4372" s="52">
        <v>3.9081199999999998</v>
      </c>
    </row>
    <row r="4373" spans="1:10" x14ac:dyDescent="0.15">
      <c r="A4373" s="1">
        <v>43216</v>
      </c>
      <c r="B4373" s="24" t="s">
        <v>55</v>
      </c>
      <c r="C4373" s="27">
        <v>0.41950231481481487</v>
      </c>
      <c r="D4373" s="25" t="s">
        <v>48</v>
      </c>
      <c r="E4373" s="25" t="s">
        <v>47</v>
      </c>
      <c r="F4373" s="52">
        <v>1</v>
      </c>
      <c r="G4373" s="52">
        <v>3905</v>
      </c>
      <c r="H4373" s="53">
        <f t="shared" si="136"/>
        <v>3905</v>
      </c>
      <c r="I4373" s="1">
        <f t="shared" si="137"/>
        <v>43216</v>
      </c>
      <c r="J4373" s="52">
        <v>3.9081199999999998</v>
      </c>
    </row>
    <row r="4374" spans="1:10" x14ac:dyDescent="0.15">
      <c r="A4374" s="1">
        <v>43216</v>
      </c>
      <c r="B4374" s="24" t="s">
        <v>55</v>
      </c>
      <c r="C4374" s="27">
        <v>0.41950231481481487</v>
      </c>
      <c r="D4374" s="25" t="s">
        <v>48</v>
      </c>
      <c r="E4374" s="25" t="s">
        <v>47</v>
      </c>
      <c r="F4374" s="52">
        <v>1</v>
      </c>
      <c r="G4374" s="52">
        <v>3905</v>
      </c>
      <c r="H4374" s="53">
        <f t="shared" si="136"/>
        <v>3905</v>
      </c>
      <c r="I4374" s="1">
        <f t="shared" si="137"/>
        <v>43216</v>
      </c>
      <c r="J4374" s="52">
        <v>3.9081199999999998</v>
      </c>
    </row>
    <row r="4375" spans="1:10" x14ac:dyDescent="0.15">
      <c r="A4375" s="1">
        <v>43216</v>
      </c>
      <c r="B4375" s="24" t="s">
        <v>55</v>
      </c>
      <c r="C4375" s="27">
        <v>0.41950231481481487</v>
      </c>
      <c r="D4375" s="25" t="s">
        <v>48</v>
      </c>
      <c r="E4375" s="25" t="s">
        <v>47</v>
      </c>
      <c r="F4375" s="52">
        <v>1</v>
      </c>
      <c r="G4375" s="52">
        <v>3905</v>
      </c>
      <c r="H4375" s="53">
        <f t="shared" si="136"/>
        <v>3905</v>
      </c>
      <c r="I4375" s="1">
        <f t="shared" si="137"/>
        <v>43216</v>
      </c>
      <c r="J4375" s="52">
        <v>3.9081199999999998</v>
      </c>
    </row>
    <row r="4376" spans="1:10" x14ac:dyDescent="0.15">
      <c r="A4376" s="1">
        <v>43216</v>
      </c>
      <c r="B4376" s="24" t="s">
        <v>55</v>
      </c>
      <c r="C4376" s="27">
        <v>0.41951388888888891</v>
      </c>
      <c r="D4376" s="25" t="s">
        <v>48</v>
      </c>
      <c r="E4376" s="25" t="s">
        <v>47</v>
      </c>
      <c r="F4376" s="52">
        <v>1</v>
      </c>
      <c r="G4376" s="52">
        <v>3905</v>
      </c>
      <c r="H4376" s="53">
        <f t="shared" si="136"/>
        <v>3905</v>
      </c>
      <c r="I4376" s="1">
        <f t="shared" si="137"/>
        <v>43216</v>
      </c>
      <c r="J4376" s="52">
        <v>3.9081199999999998</v>
      </c>
    </row>
    <row r="4377" spans="1:10" x14ac:dyDescent="0.15">
      <c r="A4377" s="1">
        <v>43216</v>
      </c>
      <c r="B4377" s="24" t="s">
        <v>55</v>
      </c>
      <c r="C4377" s="27">
        <v>0.41952546296296295</v>
      </c>
      <c r="D4377" s="25" t="s">
        <v>48</v>
      </c>
      <c r="E4377" s="25" t="s">
        <v>47</v>
      </c>
      <c r="F4377" s="52">
        <v>1</v>
      </c>
      <c r="G4377" s="52">
        <v>3905</v>
      </c>
      <c r="H4377" s="53">
        <f t="shared" si="136"/>
        <v>3905</v>
      </c>
      <c r="I4377" s="1">
        <f t="shared" si="137"/>
        <v>43216</v>
      </c>
      <c r="J4377" s="52">
        <v>3.9081199999999998</v>
      </c>
    </row>
    <row r="4378" spans="1:10" x14ac:dyDescent="0.15">
      <c r="A4378" s="1">
        <v>43216</v>
      </c>
      <c r="B4378" s="24" t="s">
        <v>55</v>
      </c>
      <c r="C4378" s="27">
        <v>0.41952546296296295</v>
      </c>
      <c r="D4378" s="25" t="s">
        <v>48</v>
      </c>
      <c r="E4378" s="25" t="s">
        <v>47</v>
      </c>
      <c r="F4378" s="52">
        <v>1</v>
      </c>
      <c r="G4378" s="52">
        <v>3905</v>
      </c>
      <c r="H4378" s="53">
        <f t="shared" si="136"/>
        <v>3905</v>
      </c>
      <c r="I4378" s="1">
        <f t="shared" si="137"/>
        <v>43216</v>
      </c>
      <c r="J4378" s="52">
        <v>3.9081199999999998</v>
      </c>
    </row>
    <row r="4379" spans="1:10" x14ac:dyDescent="0.15">
      <c r="A4379" s="1">
        <v>43216</v>
      </c>
      <c r="B4379" s="24" t="s">
        <v>55</v>
      </c>
      <c r="C4379" s="27">
        <v>0.41952546296296295</v>
      </c>
      <c r="D4379" s="25" t="s">
        <v>48</v>
      </c>
      <c r="E4379" s="25" t="s">
        <v>47</v>
      </c>
      <c r="F4379" s="52">
        <v>1</v>
      </c>
      <c r="G4379" s="52">
        <v>3905</v>
      </c>
      <c r="H4379" s="53">
        <f t="shared" si="136"/>
        <v>3905</v>
      </c>
      <c r="I4379" s="1">
        <f t="shared" si="137"/>
        <v>43216</v>
      </c>
      <c r="J4379" s="52">
        <v>3.9081199999999998</v>
      </c>
    </row>
    <row r="4380" spans="1:10" x14ac:dyDescent="0.15">
      <c r="A4380" s="1">
        <v>43216</v>
      </c>
      <c r="B4380" s="24" t="s">
        <v>55</v>
      </c>
      <c r="C4380" s="27">
        <v>0.41952546296296295</v>
      </c>
      <c r="D4380" s="25" t="s">
        <v>48</v>
      </c>
      <c r="E4380" s="25" t="s">
        <v>47</v>
      </c>
      <c r="F4380" s="52">
        <v>10</v>
      </c>
      <c r="G4380" s="52">
        <v>3905</v>
      </c>
      <c r="H4380" s="53">
        <f t="shared" si="136"/>
        <v>39050</v>
      </c>
      <c r="I4380" s="1">
        <f t="shared" si="137"/>
        <v>43216</v>
      </c>
      <c r="J4380" s="52">
        <v>39.081200000000003</v>
      </c>
    </row>
    <row r="4381" spans="1:10" x14ac:dyDescent="0.15">
      <c r="A4381" s="1">
        <v>43216</v>
      </c>
      <c r="B4381" s="24" t="s">
        <v>55</v>
      </c>
      <c r="C4381" s="27">
        <v>0.41953703703703704</v>
      </c>
      <c r="D4381" s="25" t="s">
        <v>48</v>
      </c>
      <c r="E4381" s="25" t="s">
        <v>47</v>
      </c>
      <c r="F4381" s="52">
        <v>1</v>
      </c>
      <c r="G4381" s="52">
        <v>3905</v>
      </c>
      <c r="H4381" s="53">
        <f t="shared" si="136"/>
        <v>3905</v>
      </c>
      <c r="I4381" s="1">
        <f t="shared" si="137"/>
        <v>43216</v>
      </c>
      <c r="J4381" s="52">
        <v>3.9081199999999998</v>
      </c>
    </row>
    <row r="4382" spans="1:10" x14ac:dyDescent="0.15">
      <c r="A4382" s="1">
        <v>43216</v>
      </c>
      <c r="B4382" s="24" t="s">
        <v>55</v>
      </c>
      <c r="C4382" s="27">
        <v>0.41953703703703704</v>
      </c>
      <c r="D4382" s="25" t="s">
        <v>48</v>
      </c>
      <c r="E4382" s="25" t="s">
        <v>47</v>
      </c>
      <c r="F4382" s="52">
        <v>1</v>
      </c>
      <c r="G4382" s="52">
        <v>3905</v>
      </c>
      <c r="H4382" s="53">
        <f t="shared" si="136"/>
        <v>3905</v>
      </c>
      <c r="I4382" s="1">
        <f t="shared" si="137"/>
        <v>43216</v>
      </c>
      <c r="J4382" s="52">
        <v>3.9081199999999998</v>
      </c>
    </row>
    <row r="4383" spans="1:10" x14ac:dyDescent="0.15">
      <c r="A4383" s="1">
        <v>43216</v>
      </c>
      <c r="B4383" s="24" t="s">
        <v>55</v>
      </c>
      <c r="C4383" s="27">
        <v>0.41953703703703704</v>
      </c>
      <c r="D4383" s="25" t="s">
        <v>48</v>
      </c>
      <c r="E4383" s="25" t="s">
        <v>47</v>
      </c>
      <c r="F4383" s="52">
        <v>1</v>
      </c>
      <c r="G4383" s="52">
        <v>3905</v>
      </c>
      <c r="H4383" s="53">
        <f t="shared" si="136"/>
        <v>3905</v>
      </c>
      <c r="I4383" s="1">
        <f t="shared" si="137"/>
        <v>43216</v>
      </c>
      <c r="J4383" s="52">
        <v>3.9081199999999998</v>
      </c>
    </row>
    <row r="4384" spans="1:10" x14ac:dyDescent="0.15">
      <c r="A4384" s="1">
        <v>43216</v>
      </c>
      <c r="B4384" s="24" t="s">
        <v>55</v>
      </c>
      <c r="C4384" s="27">
        <v>0.42277777777777775</v>
      </c>
      <c r="D4384" s="25" t="s">
        <v>48</v>
      </c>
      <c r="E4384" s="25" t="s">
        <v>47</v>
      </c>
      <c r="F4384" s="52">
        <v>17</v>
      </c>
      <c r="G4384" s="52">
        <v>3905</v>
      </c>
      <c r="H4384" s="53">
        <f t="shared" si="136"/>
        <v>66385</v>
      </c>
      <c r="I4384" s="1">
        <f t="shared" si="137"/>
        <v>43216</v>
      </c>
      <c r="J4384" s="52">
        <v>66.438100000000006</v>
      </c>
    </row>
    <row r="4385" spans="1:10" x14ac:dyDescent="0.15">
      <c r="A4385" s="1">
        <v>43216</v>
      </c>
      <c r="B4385" s="24" t="s">
        <v>55</v>
      </c>
      <c r="C4385" s="27">
        <v>0.42277777777777775</v>
      </c>
      <c r="D4385" s="25" t="s">
        <v>48</v>
      </c>
      <c r="E4385" s="25" t="s">
        <v>47</v>
      </c>
      <c r="F4385" s="52">
        <v>1</v>
      </c>
      <c r="G4385" s="52">
        <v>3905</v>
      </c>
      <c r="H4385" s="53">
        <f t="shared" si="136"/>
        <v>3905</v>
      </c>
      <c r="I4385" s="1">
        <f t="shared" si="137"/>
        <v>43216</v>
      </c>
      <c r="J4385" s="52">
        <v>3.9081199999999998</v>
      </c>
    </row>
    <row r="4386" spans="1:10" x14ac:dyDescent="0.15">
      <c r="A4386" s="1">
        <v>43216</v>
      </c>
      <c r="B4386" s="24" t="s">
        <v>55</v>
      </c>
      <c r="C4386" s="27">
        <v>0.4227893518518519</v>
      </c>
      <c r="D4386" s="25" t="s">
        <v>48</v>
      </c>
      <c r="E4386" s="25" t="s">
        <v>47</v>
      </c>
      <c r="F4386" s="52">
        <v>1</v>
      </c>
      <c r="G4386" s="52">
        <v>3905</v>
      </c>
      <c r="H4386" s="53">
        <f t="shared" si="136"/>
        <v>3905</v>
      </c>
      <c r="I4386" s="1">
        <f t="shared" si="137"/>
        <v>43216</v>
      </c>
      <c r="J4386" s="52">
        <v>3.9081199999999998</v>
      </c>
    </row>
    <row r="4387" spans="1:10" x14ac:dyDescent="0.15">
      <c r="A4387" s="1">
        <v>43216</v>
      </c>
      <c r="B4387" s="24" t="s">
        <v>55</v>
      </c>
      <c r="C4387" s="27">
        <v>0.4227893518518519</v>
      </c>
      <c r="D4387" s="25" t="s">
        <v>48</v>
      </c>
      <c r="E4387" s="25" t="s">
        <v>47</v>
      </c>
      <c r="F4387" s="52">
        <v>17</v>
      </c>
      <c r="G4387" s="52">
        <v>3905</v>
      </c>
      <c r="H4387" s="53">
        <f t="shared" si="136"/>
        <v>66385</v>
      </c>
      <c r="I4387" s="1">
        <f t="shared" si="137"/>
        <v>43216</v>
      </c>
      <c r="J4387" s="52">
        <v>66.438100000000006</v>
      </c>
    </row>
    <row r="4388" spans="1:10" x14ac:dyDescent="0.15">
      <c r="A4388" s="1">
        <v>43216</v>
      </c>
      <c r="B4388" s="24" t="s">
        <v>25</v>
      </c>
      <c r="C4388" s="27">
        <v>0.56414351851851852</v>
      </c>
      <c r="D4388" s="25" t="s">
        <v>50</v>
      </c>
      <c r="E4388" s="25" t="s">
        <v>49</v>
      </c>
      <c r="F4388" s="52">
        <v>1</v>
      </c>
      <c r="G4388" s="52">
        <v>3557</v>
      </c>
      <c r="H4388" s="53">
        <f t="shared" si="136"/>
        <v>3557</v>
      </c>
      <c r="I4388" s="1">
        <f t="shared" si="137"/>
        <v>43216</v>
      </c>
      <c r="J4388" s="52">
        <v>3.55985</v>
      </c>
    </row>
    <row r="4389" spans="1:10" x14ac:dyDescent="0.15">
      <c r="A4389" s="1">
        <v>43216</v>
      </c>
      <c r="B4389" s="24" t="s">
        <v>25</v>
      </c>
      <c r="C4389" s="27">
        <v>0.56414351851851852</v>
      </c>
      <c r="D4389" s="25" t="s">
        <v>50</v>
      </c>
      <c r="E4389" s="25" t="s">
        <v>49</v>
      </c>
      <c r="F4389" s="52">
        <v>1</v>
      </c>
      <c r="G4389" s="52">
        <v>3557</v>
      </c>
      <c r="H4389" s="53">
        <f t="shared" si="136"/>
        <v>3557</v>
      </c>
      <c r="I4389" s="1">
        <f t="shared" si="137"/>
        <v>43216</v>
      </c>
      <c r="J4389" s="52">
        <v>3.55985</v>
      </c>
    </row>
    <row r="4390" spans="1:10" x14ac:dyDescent="0.15">
      <c r="A4390" s="1">
        <v>43216</v>
      </c>
      <c r="B4390" s="24" t="s">
        <v>25</v>
      </c>
      <c r="C4390" s="27">
        <v>0.56414351851851852</v>
      </c>
      <c r="D4390" s="25" t="s">
        <v>50</v>
      </c>
      <c r="E4390" s="25" t="s">
        <v>49</v>
      </c>
      <c r="F4390" s="52">
        <v>1</v>
      </c>
      <c r="G4390" s="52">
        <v>3557</v>
      </c>
      <c r="H4390" s="53">
        <f t="shared" si="136"/>
        <v>3557</v>
      </c>
      <c r="I4390" s="1">
        <f t="shared" si="137"/>
        <v>43216</v>
      </c>
      <c r="J4390" s="52">
        <v>3.55985</v>
      </c>
    </row>
    <row r="4391" spans="1:10" x14ac:dyDescent="0.15">
      <c r="A4391" s="1">
        <v>43216</v>
      </c>
      <c r="B4391" s="24" t="s">
        <v>25</v>
      </c>
      <c r="C4391" s="27">
        <v>0.56414351851851852</v>
      </c>
      <c r="D4391" s="25" t="s">
        <v>50</v>
      </c>
      <c r="E4391" s="25" t="s">
        <v>49</v>
      </c>
      <c r="F4391" s="52">
        <v>2</v>
      </c>
      <c r="G4391" s="52">
        <v>3557</v>
      </c>
      <c r="H4391" s="53">
        <f t="shared" si="136"/>
        <v>7114</v>
      </c>
      <c r="I4391" s="1">
        <f t="shared" si="137"/>
        <v>43216</v>
      </c>
      <c r="J4391" s="52">
        <v>7.1196900000000003</v>
      </c>
    </row>
    <row r="4392" spans="1:10" x14ac:dyDescent="0.15">
      <c r="A4392" s="1">
        <v>43216</v>
      </c>
      <c r="B4392" s="24" t="s">
        <v>25</v>
      </c>
      <c r="C4392" s="27">
        <v>0.56414351851851852</v>
      </c>
      <c r="D4392" s="25" t="s">
        <v>50</v>
      </c>
      <c r="E4392" s="25" t="s">
        <v>49</v>
      </c>
      <c r="F4392" s="52">
        <v>5</v>
      </c>
      <c r="G4392" s="52">
        <v>3557</v>
      </c>
      <c r="H4392" s="53">
        <f t="shared" si="136"/>
        <v>17785</v>
      </c>
      <c r="I4392" s="1">
        <f t="shared" si="137"/>
        <v>43216</v>
      </c>
      <c r="J4392" s="52">
        <v>17.799199999999999</v>
      </c>
    </row>
    <row r="4393" spans="1:10" x14ac:dyDescent="0.15">
      <c r="A4393" s="1">
        <v>43216</v>
      </c>
      <c r="B4393" s="24" t="s">
        <v>25</v>
      </c>
      <c r="C4393" s="27">
        <v>0.56414351851851852</v>
      </c>
      <c r="D4393" s="25" t="s">
        <v>50</v>
      </c>
      <c r="E4393" s="25" t="s">
        <v>49</v>
      </c>
      <c r="F4393" s="52">
        <v>10</v>
      </c>
      <c r="G4393" s="52">
        <v>3557</v>
      </c>
      <c r="H4393" s="53">
        <f t="shared" si="136"/>
        <v>35570</v>
      </c>
      <c r="I4393" s="1">
        <f t="shared" si="137"/>
        <v>43216</v>
      </c>
      <c r="J4393" s="52">
        <v>35.598500000000001</v>
      </c>
    </row>
    <row r="4394" spans="1:10" x14ac:dyDescent="0.15">
      <c r="A4394" s="1">
        <v>43216</v>
      </c>
      <c r="B4394" s="24" t="s">
        <v>25</v>
      </c>
      <c r="C4394" s="27">
        <v>0.56414351851851852</v>
      </c>
      <c r="D4394" s="25" t="s">
        <v>50</v>
      </c>
      <c r="E4394" s="25" t="s">
        <v>49</v>
      </c>
      <c r="F4394" s="52">
        <v>1</v>
      </c>
      <c r="G4394" s="52">
        <v>3557</v>
      </c>
      <c r="H4394" s="53">
        <f t="shared" si="136"/>
        <v>3557</v>
      </c>
      <c r="I4394" s="1">
        <f t="shared" si="137"/>
        <v>43216</v>
      </c>
      <c r="J4394" s="52">
        <v>3.55985</v>
      </c>
    </row>
    <row r="4395" spans="1:10" x14ac:dyDescent="0.15">
      <c r="A4395" s="1">
        <v>43216</v>
      </c>
      <c r="B4395" s="24" t="s">
        <v>25</v>
      </c>
      <c r="C4395" s="27">
        <v>0.56414351851851852</v>
      </c>
      <c r="D4395" s="25" t="s">
        <v>50</v>
      </c>
      <c r="E4395" s="25" t="s">
        <v>49</v>
      </c>
      <c r="F4395" s="52">
        <v>1</v>
      </c>
      <c r="G4395" s="52">
        <v>3557</v>
      </c>
      <c r="H4395" s="53">
        <f t="shared" si="136"/>
        <v>3557</v>
      </c>
      <c r="I4395" s="1">
        <f t="shared" si="137"/>
        <v>43216</v>
      </c>
      <c r="J4395" s="52">
        <v>3.55985</v>
      </c>
    </row>
    <row r="4396" spans="1:10" x14ac:dyDescent="0.15">
      <c r="A4396" s="1">
        <v>43216</v>
      </c>
      <c r="B4396" s="24" t="s">
        <v>25</v>
      </c>
      <c r="C4396" s="27">
        <v>0.56415509259259256</v>
      </c>
      <c r="D4396" s="25" t="s">
        <v>50</v>
      </c>
      <c r="E4396" s="25" t="s">
        <v>49</v>
      </c>
      <c r="F4396" s="52">
        <v>1</v>
      </c>
      <c r="G4396" s="52">
        <v>3557</v>
      </c>
      <c r="H4396" s="53">
        <f t="shared" si="136"/>
        <v>3557</v>
      </c>
      <c r="I4396" s="1">
        <f t="shared" si="137"/>
        <v>43216</v>
      </c>
      <c r="J4396" s="52">
        <v>3.55985</v>
      </c>
    </row>
    <row r="4397" spans="1:10" x14ac:dyDescent="0.15">
      <c r="A4397" s="1">
        <v>43216</v>
      </c>
      <c r="B4397" s="24" t="s">
        <v>25</v>
      </c>
      <c r="C4397" s="27">
        <v>0.56415509259259256</v>
      </c>
      <c r="D4397" s="25" t="s">
        <v>50</v>
      </c>
      <c r="E4397" s="25" t="s">
        <v>49</v>
      </c>
      <c r="F4397" s="52">
        <v>1</v>
      </c>
      <c r="G4397" s="52">
        <v>3557</v>
      </c>
      <c r="H4397" s="53">
        <f t="shared" si="136"/>
        <v>3557</v>
      </c>
      <c r="I4397" s="1">
        <f t="shared" si="137"/>
        <v>43216</v>
      </c>
      <c r="J4397" s="52">
        <v>3.55985</v>
      </c>
    </row>
    <row r="4398" spans="1:10" x14ac:dyDescent="0.15">
      <c r="A4398" s="1">
        <v>43216</v>
      </c>
      <c r="B4398" s="24" t="s">
        <v>25</v>
      </c>
      <c r="C4398" s="27">
        <v>0.56415509259259256</v>
      </c>
      <c r="D4398" s="25" t="s">
        <v>50</v>
      </c>
      <c r="E4398" s="25" t="s">
        <v>49</v>
      </c>
      <c r="F4398" s="52">
        <v>1</v>
      </c>
      <c r="G4398" s="52">
        <v>3557</v>
      </c>
      <c r="H4398" s="53">
        <f t="shared" si="136"/>
        <v>3557</v>
      </c>
      <c r="I4398" s="1">
        <f t="shared" si="137"/>
        <v>43216</v>
      </c>
      <c r="J4398" s="52">
        <v>3.55985</v>
      </c>
    </row>
    <row r="4399" spans="1:10" x14ac:dyDescent="0.15">
      <c r="A4399" s="1">
        <v>43216</v>
      </c>
      <c r="B4399" s="24" t="s">
        <v>25</v>
      </c>
      <c r="C4399" s="27">
        <v>0.56415509259259256</v>
      </c>
      <c r="D4399" s="25" t="s">
        <v>50</v>
      </c>
      <c r="E4399" s="25" t="s">
        <v>49</v>
      </c>
      <c r="F4399" s="52">
        <v>1</v>
      </c>
      <c r="G4399" s="52">
        <v>3557</v>
      </c>
      <c r="H4399" s="53">
        <f t="shared" si="136"/>
        <v>3557</v>
      </c>
      <c r="I4399" s="1">
        <f t="shared" si="137"/>
        <v>43216</v>
      </c>
      <c r="J4399" s="52">
        <v>3.55985</v>
      </c>
    </row>
    <row r="4400" spans="1:10" x14ac:dyDescent="0.15">
      <c r="A4400" s="1">
        <v>43216</v>
      </c>
      <c r="B4400" s="24" t="s">
        <v>25</v>
      </c>
      <c r="C4400" s="27">
        <v>0.56415509259259256</v>
      </c>
      <c r="D4400" s="25" t="s">
        <v>50</v>
      </c>
      <c r="E4400" s="25" t="s">
        <v>49</v>
      </c>
      <c r="F4400" s="52">
        <v>1</v>
      </c>
      <c r="G4400" s="52">
        <v>3557</v>
      </c>
      <c r="H4400" s="53">
        <f t="shared" si="136"/>
        <v>3557</v>
      </c>
      <c r="I4400" s="1">
        <f t="shared" si="137"/>
        <v>43216</v>
      </c>
      <c r="J4400" s="52">
        <v>3.55985</v>
      </c>
    </row>
    <row r="4401" spans="1:10" x14ac:dyDescent="0.15">
      <c r="A4401" s="1">
        <v>43216</v>
      </c>
      <c r="B4401" s="24" t="s">
        <v>25</v>
      </c>
      <c r="C4401" s="27">
        <v>0.56415509259259256</v>
      </c>
      <c r="D4401" s="25" t="s">
        <v>50</v>
      </c>
      <c r="E4401" s="25" t="s">
        <v>49</v>
      </c>
      <c r="F4401" s="52">
        <v>3</v>
      </c>
      <c r="G4401" s="52">
        <v>3557</v>
      </c>
      <c r="H4401" s="53">
        <f t="shared" si="136"/>
        <v>10671</v>
      </c>
      <c r="I4401" s="1">
        <f t="shared" si="137"/>
        <v>43216</v>
      </c>
      <c r="J4401" s="52">
        <v>10.679500000000001</v>
      </c>
    </row>
    <row r="4402" spans="1:10" x14ac:dyDescent="0.15">
      <c r="A4402" s="1">
        <v>43216</v>
      </c>
      <c r="B4402" s="24" t="s">
        <v>25</v>
      </c>
      <c r="C4402" s="27">
        <v>0.56415509259259256</v>
      </c>
      <c r="D4402" s="25" t="s">
        <v>50</v>
      </c>
      <c r="E4402" s="25" t="s">
        <v>49</v>
      </c>
      <c r="F4402" s="52">
        <v>1</v>
      </c>
      <c r="G4402" s="52">
        <v>3557</v>
      </c>
      <c r="H4402" s="53">
        <f t="shared" si="136"/>
        <v>3557</v>
      </c>
      <c r="I4402" s="1">
        <f t="shared" si="137"/>
        <v>43216</v>
      </c>
      <c r="J4402" s="52">
        <v>3.55985</v>
      </c>
    </row>
    <row r="4403" spans="1:10" x14ac:dyDescent="0.15">
      <c r="A4403" s="1">
        <v>43216</v>
      </c>
      <c r="B4403" s="24" t="s">
        <v>25</v>
      </c>
      <c r="C4403" s="27">
        <v>0.56421296296296297</v>
      </c>
      <c r="D4403" s="25" t="s">
        <v>50</v>
      </c>
      <c r="E4403" s="25" t="s">
        <v>49</v>
      </c>
      <c r="F4403" s="52">
        <v>3</v>
      </c>
      <c r="G4403" s="52">
        <v>3557</v>
      </c>
      <c r="H4403" s="53">
        <f t="shared" si="136"/>
        <v>10671</v>
      </c>
      <c r="I4403" s="1">
        <f t="shared" si="137"/>
        <v>43216</v>
      </c>
      <c r="J4403" s="52">
        <v>10.679500000000001</v>
      </c>
    </row>
    <row r="4404" spans="1:10" x14ac:dyDescent="0.15">
      <c r="A4404" s="1">
        <v>43216</v>
      </c>
      <c r="B4404" s="24" t="s">
        <v>25</v>
      </c>
      <c r="C4404" s="27">
        <v>0.56421296296296297</v>
      </c>
      <c r="D4404" s="25" t="s">
        <v>50</v>
      </c>
      <c r="E4404" s="25" t="s">
        <v>49</v>
      </c>
      <c r="F4404" s="52">
        <v>1</v>
      </c>
      <c r="G4404" s="52">
        <v>3557</v>
      </c>
      <c r="H4404" s="53">
        <f t="shared" si="136"/>
        <v>3557</v>
      </c>
      <c r="I4404" s="1">
        <f t="shared" si="137"/>
        <v>43216</v>
      </c>
      <c r="J4404" s="52">
        <v>3.55985</v>
      </c>
    </row>
    <row r="4405" spans="1:10" x14ac:dyDescent="0.15">
      <c r="A4405" s="1">
        <v>43216</v>
      </c>
      <c r="B4405" s="24" t="s">
        <v>25</v>
      </c>
      <c r="C4405" s="27">
        <v>0.56421296296296297</v>
      </c>
      <c r="D4405" s="25" t="s">
        <v>50</v>
      </c>
      <c r="E4405" s="25" t="s">
        <v>49</v>
      </c>
      <c r="F4405" s="52">
        <v>1</v>
      </c>
      <c r="G4405" s="52">
        <v>3557</v>
      </c>
      <c r="H4405" s="53">
        <f t="shared" si="136"/>
        <v>3557</v>
      </c>
      <c r="I4405" s="1">
        <f t="shared" si="137"/>
        <v>43216</v>
      </c>
      <c r="J4405" s="52">
        <v>3.55985</v>
      </c>
    </row>
    <row r="4406" spans="1:10" x14ac:dyDescent="0.15">
      <c r="A4406" s="1">
        <v>43216</v>
      </c>
      <c r="B4406" s="24" t="s">
        <v>25</v>
      </c>
      <c r="C4406" s="27">
        <v>0.56422453703703701</v>
      </c>
      <c r="D4406" s="25" t="s">
        <v>50</v>
      </c>
      <c r="E4406" s="25" t="s">
        <v>49</v>
      </c>
      <c r="F4406" s="52">
        <v>4</v>
      </c>
      <c r="G4406" s="52">
        <v>3557</v>
      </c>
      <c r="H4406" s="53">
        <f t="shared" si="136"/>
        <v>14228</v>
      </c>
      <c r="I4406" s="1">
        <f t="shared" si="137"/>
        <v>43216</v>
      </c>
      <c r="J4406" s="52">
        <v>14.2394</v>
      </c>
    </row>
    <row r="4407" spans="1:10" x14ac:dyDescent="0.15">
      <c r="A4407" s="1">
        <v>43216</v>
      </c>
      <c r="B4407" s="24" t="s">
        <v>25</v>
      </c>
      <c r="C4407" s="27">
        <v>0.56422453703703701</v>
      </c>
      <c r="D4407" s="25" t="s">
        <v>50</v>
      </c>
      <c r="E4407" s="25" t="s">
        <v>49</v>
      </c>
      <c r="F4407" s="52">
        <v>4</v>
      </c>
      <c r="G4407" s="52">
        <v>3557</v>
      </c>
      <c r="H4407" s="53">
        <f t="shared" si="136"/>
        <v>14228</v>
      </c>
      <c r="I4407" s="1">
        <f t="shared" si="137"/>
        <v>43216</v>
      </c>
      <c r="J4407" s="52">
        <v>14.2394</v>
      </c>
    </row>
    <row r="4408" spans="1:10" x14ac:dyDescent="0.15">
      <c r="A4408" s="1">
        <v>43216</v>
      </c>
      <c r="B4408" s="24" t="s">
        <v>25</v>
      </c>
      <c r="C4408" s="27">
        <v>0.56422453703703701</v>
      </c>
      <c r="D4408" s="25" t="s">
        <v>50</v>
      </c>
      <c r="E4408" s="25" t="s">
        <v>49</v>
      </c>
      <c r="F4408" s="52">
        <v>3</v>
      </c>
      <c r="G4408" s="52">
        <v>3557</v>
      </c>
      <c r="H4408" s="53">
        <f t="shared" si="136"/>
        <v>10671</v>
      </c>
      <c r="I4408" s="1">
        <f t="shared" si="137"/>
        <v>43216</v>
      </c>
      <c r="J4408" s="52">
        <v>10.679500000000001</v>
      </c>
    </row>
    <row r="4409" spans="1:10" x14ac:dyDescent="0.15">
      <c r="A4409" s="1">
        <v>43216</v>
      </c>
      <c r="B4409" s="24" t="s">
        <v>25</v>
      </c>
      <c r="C4409" s="27">
        <v>0.56422453703703701</v>
      </c>
      <c r="D4409" s="25" t="s">
        <v>50</v>
      </c>
      <c r="E4409" s="25" t="s">
        <v>49</v>
      </c>
      <c r="F4409" s="52">
        <v>3</v>
      </c>
      <c r="G4409" s="52">
        <v>3557</v>
      </c>
      <c r="H4409" s="53">
        <f t="shared" si="136"/>
        <v>10671</v>
      </c>
      <c r="I4409" s="1">
        <f t="shared" si="137"/>
        <v>43216</v>
      </c>
      <c r="J4409" s="52">
        <v>10.679500000000001</v>
      </c>
    </row>
    <row r="4410" spans="1:10" x14ac:dyDescent="0.15">
      <c r="A4410" s="1">
        <v>43216</v>
      </c>
      <c r="B4410" s="24" t="s">
        <v>25</v>
      </c>
      <c r="C4410" s="27">
        <v>0.56423611111111105</v>
      </c>
      <c r="D4410" s="25" t="s">
        <v>50</v>
      </c>
      <c r="E4410" s="25" t="s">
        <v>49</v>
      </c>
      <c r="F4410" s="52">
        <v>36</v>
      </c>
      <c r="G4410" s="52">
        <v>3557</v>
      </c>
      <c r="H4410" s="53">
        <f t="shared" si="136"/>
        <v>128052</v>
      </c>
      <c r="I4410" s="1">
        <f t="shared" si="137"/>
        <v>43216</v>
      </c>
      <c r="J4410" s="52">
        <v>128.154</v>
      </c>
    </row>
    <row r="4411" spans="1:10" x14ac:dyDescent="0.15">
      <c r="A4411" s="1">
        <v>43216</v>
      </c>
      <c r="B4411" s="24" t="s">
        <v>29</v>
      </c>
      <c r="C4411" s="27">
        <v>0.61849537037037039</v>
      </c>
      <c r="D4411" s="25" t="s">
        <v>48</v>
      </c>
      <c r="E4411" s="25" t="s">
        <v>47</v>
      </c>
      <c r="F4411" s="52">
        <v>1</v>
      </c>
      <c r="G4411" s="52">
        <v>3394</v>
      </c>
      <c r="H4411" s="53">
        <f t="shared" si="136"/>
        <v>3394</v>
      </c>
      <c r="I4411" s="1">
        <f t="shared" si="137"/>
        <v>43216</v>
      </c>
      <c r="J4411" s="52">
        <v>3.3967200000000002</v>
      </c>
    </row>
    <row r="4412" spans="1:10" x14ac:dyDescent="0.15">
      <c r="A4412" s="1">
        <v>43216</v>
      </c>
      <c r="B4412" s="24" t="s">
        <v>54</v>
      </c>
      <c r="C4412" s="27">
        <v>0.61850694444444443</v>
      </c>
      <c r="D4412" s="25" t="s">
        <v>48</v>
      </c>
      <c r="E4412" s="25" t="s">
        <v>47</v>
      </c>
      <c r="F4412" s="52">
        <v>4</v>
      </c>
      <c r="G4412" s="52">
        <v>3820</v>
      </c>
      <c r="H4412" s="53">
        <f t="shared" si="136"/>
        <v>15280</v>
      </c>
      <c r="I4412" s="1">
        <f t="shared" si="137"/>
        <v>43216</v>
      </c>
      <c r="J4412" s="52">
        <v>8.0122199999999992</v>
      </c>
    </row>
    <row r="4413" spans="1:10" x14ac:dyDescent="0.15">
      <c r="A4413" s="1">
        <v>43216</v>
      </c>
      <c r="B4413" s="24" t="s">
        <v>54</v>
      </c>
      <c r="C4413" s="27">
        <v>0.61851851851851858</v>
      </c>
      <c r="D4413" s="25" t="s">
        <v>48</v>
      </c>
      <c r="E4413" s="25" t="s">
        <v>47</v>
      </c>
      <c r="F4413" s="52">
        <v>3</v>
      </c>
      <c r="G4413" s="52">
        <v>3819</v>
      </c>
      <c r="H4413" s="53">
        <f t="shared" si="136"/>
        <v>11457</v>
      </c>
      <c r="I4413" s="1">
        <f t="shared" si="137"/>
        <v>43216</v>
      </c>
      <c r="J4413" s="52">
        <v>6.0091700000000001</v>
      </c>
    </row>
    <row r="4414" spans="1:10" x14ac:dyDescent="0.15">
      <c r="A4414" s="1">
        <v>43216</v>
      </c>
      <c r="B4414" s="24" t="s">
        <v>54</v>
      </c>
      <c r="C4414" s="27">
        <v>0.61853009259259262</v>
      </c>
      <c r="D4414" s="25" t="s">
        <v>48</v>
      </c>
      <c r="E4414" s="25" t="s">
        <v>47</v>
      </c>
      <c r="F4414" s="52">
        <v>1</v>
      </c>
      <c r="G4414" s="52">
        <v>3819</v>
      </c>
      <c r="H4414" s="53">
        <f t="shared" si="136"/>
        <v>3819</v>
      </c>
      <c r="I4414" s="1">
        <f t="shared" si="137"/>
        <v>43216</v>
      </c>
      <c r="J4414" s="52">
        <v>2.0030600000000001</v>
      </c>
    </row>
    <row r="4415" spans="1:10" x14ac:dyDescent="0.15">
      <c r="A4415" s="1">
        <v>43216</v>
      </c>
      <c r="B4415" s="24" t="s">
        <v>54</v>
      </c>
      <c r="C4415" s="27">
        <v>0.61854166666666666</v>
      </c>
      <c r="D4415" s="25" t="s">
        <v>48</v>
      </c>
      <c r="E4415" s="25" t="s">
        <v>47</v>
      </c>
      <c r="F4415" s="52">
        <v>1</v>
      </c>
      <c r="G4415" s="52">
        <v>3819</v>
      </c>
      <c r="H4415" s="53">
        <f t="shared" si="136"/>
        <v>3819</v>
      </c>
      <c r="I4415" s="1">
        <f t="shared" si="137"/>
        <v>43216</v>
      </c>
      <c r="J4415" s="52">
        <v>2.0030600000000001</v>
      </c>
    </row>
    <row r="4416" spans="1:10" x14ac:dyDescent="0.15">
      <c r="A4416" s="1">
        <v>43216</v>
      </c>
      <c r="B4416" s="24" t="s">
        <v>54</v>
      </c>
      <c r="C4416" s="27">
        <v>0.6185532407407407</v>
      </c>
      <c r="D4416" s="25" t="s">
        <v>48</v>
      </c>
      <c r="E4416" s="25" t="s">
        <v>47</v>
      </c>
      <c r="F4416" s="52">
        <v>3</v>
      </c>
      <c r="G4416" s="52">
        <v>3819</v>
      </c>
      <c r="H4416" s="53">
        <f t="shared" si="136"/>
        <v>11457</v>
      </c>
      <c r="I4416" s="1">
        <f t="shared" si="137"/>
        <v>43216</v>
      </c>
      <c r="J4416" s="52">
        <v>6.0091700000000001</v>
      </c>
    </row>
    <row r="4417" spans="1:10" x14ac:dyDescent="0.15">
      <c r="A4417" s="1">
        <v>43217</v>
      </c>
      <c r="B4417" s="24" t="s">
        <v>30</v>
      </c>
      <c r="C4417" s="27">
        <v>0.60928240740740736</v>
      </c>
      <c r="D4417" s="25" t="s">
        <v>48</v>
      </c>
      <c r="E4417" s="25" t="s">
        <v>47</v>
      </c>
      <c r="F4417" s="52">
        <v>1</v>
      </c>
      <c r="G4417" s="52">
        <v>442.2</v>
      </c>
      <c r="H4417" s="53">
        <f t="shared" si="136"/>
        <v>442.2</v>
      </c>
      <c r="I4417" s="1">
        <f t="shared" si="137"/>
        <v>43217</v>
      </c>
      <c r="J4417" s="52">
        <v>20.04</v>
      </c>
    </row>
    <row r="4418" spans="1:10" x14ac:dyDescent="0.15">
      <c r="A4418" s="1">
        <v>43217</v>
      </c>
      <c r="B4418" s="24" t="s">
        <v>30</v>
      </c>
      <c r="C4418" s="27">
        <v>0.60928240740740736</v>
      </c>
      <c r="D4418" s="25" t="s">
        <v>48</v>
      </c>
      <c r="E4418" s="25" t="s">
        <v>47</v>
      </c>
      <c r="F4418" s="52">
        <v>1</v>
      </c>
      <c r="G4418" s="52">
        <v>442.2</v>
      </c>
      <c r="H4418" s="53">
        <f t="shared" ref="H4418:H4481" si="138">G4418*F4418</f>
        <v>442.2</v>
      </c>
      <c r="I4418" s="1">
        <f t="shared" ref="I4418:I4481" si="139">IF(C4418&gt;0.7046875,WORKDAY(A4418,-1),A4418)</f>
        <v>43217</v>
      </c>
      <c r="J4418" s="52">
        <v>20.04</v>
      </c>
    </row>
    <row r="4419" spans="1:10" x14ac:dyDescent="0.15">
      <c r="A4419" s="1">
        <v>43217</v>
      </c>
      <c r="B4419" s="24" t="s">
        <v>54</v>
      </c>
      <c r="C4419" s="27">
        <v>0.60929398148148151</v>
      </c>
      <c r="D4419" s="25" t="s">
        <v>48</v>
      </c>
      <c r="E4419" s="25" t="s">
        <v>47</v>
      </c>
      <c r="F4419" s="52">
        <v>3</v>
      </c>
      <c r="G4419" s="52">
        <v>3797</v>
      </c>
      <c r="H4419" s="53">
        <f t="shared" si="138"/>
        <v>11391</v>
      </c>
      <c r="I4419" s="1">
        <f t="shared" si="139"/>
        <v>43217</v>
      </c>
      <c r="J4419" s="52">
        <v>6.0091099999999997</v>
      </c>
    </row>
    <row r="4420" spans="1:10" x14ac:dyDescent="0.15">
      <c r="A4420" s="1">
        <v>43217</v>
      </c>
      <c r="B4420" s="24" t="s">
        <v>25</v>
      </c>
      <c r="C4420" s="27">
        <v>0.62457175925925923</v>
      </c>
      <c r="D4420" s="25" t="s">
        <v>48</v>
      </c>
      <c r="E4420" s="25" t="s">
        <v>47</v>
      </c>
      <c r="F4420" s="52">
        <v>1</v>
      </c>
      <c r="G4420" s="52">
        <v>3589</v>
      </c>
      <c r="H4420" s="53">
        <f t="shared" si="138"/>
        <v>3589</v>
      </c>
      <c r="I4420" s="1">
        <f t="shared" si="139"/>
        <v>43217</v>
      </c>
      <c r="J4420" s="52">
        <v>3.5918700000000001</v>
      </c>
    </row>
    <row r="4421" spans="1:10" x14ac:dyDescent="0.15">
      <c r="A4421" s="1">
        <v>43217</v>
      </c>
      <c r="B4421" s="24" t="s">
        <v>25</v>
      </c>
      <c r="C4421" s="27">
        <v>0.62457175925925923</v>
      </c>
      <c r="D4421" s="25" t="s">
        <v>48</v>
      </c>
      <c r="E4421" s="25" t="s">
        <v>47</v>
      </c>
      <c r="F4421" s="52">
        <v>2</v>
      </c>
      <c r="G4421" s="52">
        <v>3589</v>
      </c>
      <c r="H4421" s="53">
        <f t="shared" si="138"/>
        <v>7178</v>
      </c>
      <c r="I4421" s="1">
        <f t="shared" si="139"/>
        <v>43217</v>
      </c>
      <c r="J4421" s="52">
        <v>7.1837400000000002</v>
      </c>
    </row>
    <row r="4422" spans="1:10" x14ac:dyDescent="0.15">
      <c r="A4422" s="1">
        <v>43217</v>
      </c>
      <c r="B4422" s="24" t="s">
        <v>54</v>
      </c>
      <c r="C4422" s="27">
        <v>0.62457175925925923</v>
      </c>
      <c r="D4422" s="25" t="s">
        <v>48</v>
      </c>
      <c r="E4422" s="25" t="s">
        <v>47</v>
      </c>
      <c r="F4422" s="52">
        <v>2</v>
      </c>
      <c r="G4422" s="52">
        <v>3798</v>
      </c>
      <c r="H4422" s="53">
        <f t="shared" si="138"/>
        <v>7596</v>
      </c>
      <c r="I4422" s="1">
        <f t="shared" si="139"/>
        <v>43217</v>
      </c>
      <c r="J4422" s="52">
        <v>4.0060799999999999</v>
      </c>
    </row>
    <row r="4423" spans="1:10" x14ac:dyDescent="0.15">
      <c r="A4423" s="1">
        <v>43222</v>
      </c>
      <c r="B4423" s="24" t="s">
        <v>25</v>
      </c>
      <c r="C4423" s="27">
        <v>0.37718750000000001</v>
      </c>
      <c r="D4423" s="25" t="s">
        <v>48</v>
      </c>
      <c r="E4423" s="25" t="s">
        <v>49</v>
      </c>
      <c r="F4423" s="52">
        <v>10</v>
      </c>
      <c r="G4423" s="52">
        <v>3640</v>
      </c>
      <c r="H4423" s="53">
        <f t="shared" si="138"/>
        <v>36400</v>
      </c>
      <c r="I4423" s="1">
        <f t="shared" si="139"/>
        <v>43222</v>
      </c>
      <c r="J4423" s="52">
        <v>36.429099999999998</v>
      </c>
    </row>
    <row r="4424" spans="1:10" x14ac:dyDescent="0.15">
      <c r="A4424" s="1">
        <v>43222</v>
      </c>
      <c r="B4424" s="24" t="s">
        <v>25</v>
      </c>
      <c r="C4424" s="27">
        <v>0.61929398148148151</v>
      </c>
      <c r="D4424" s="25" t="s">
        <v>50</v>
      </c>
      <c r="E4424" s="25" t="s">
        <v>49</v>
      </c>
      <c r="F4424" s="52">
        <v>2</v>
      </c>
      <c r="G4424" s="52">
        <v>3725</v>
      </c>
      <c r="H4424" s="53">
        <f t="shared" si="138"/>
        <v>7450</v>
      </c>
      <c r="I4424" s="1">
        <f t="shared" si="139"/>
        <v>43222</v>
      </c>
      <c r="J4424" s="52">
        <v>7.4559600000000001</v>
      </c>
    </row>
    <row r="4425" spans="1:10" x14ac:dyDescent="0.15">
      <c r="A4425" s="1">
        <v>43222</v>
      </c>
      <c r="B4425" s="24" t="s">
        <v>29</v>
      </c>
      <c r="C4425" s="27">
        <v>0.61929398148148151</v>
      </c>
      <c r="D4425" s="25" t="s">
        <v>50</v>
      </c>
      <c r="E4425" s="25" t="s">
        <v>49</v>
      </c>
      <c r="F4425" s="52">
        <v>1</v>
      </c>
      <c r="G4425" s="52">
        <v>3554</v>
      </c>
      <c r="H4425" s="53">
        <f t="shared" si="138"/>
        <v>3554</v>
      </c>
      <c r="I4425" s="1">
        <f t="shared" si="139"/>
        <v>43222</v>
      </c>
      <c r="J4425" s="52">
        <v>3.5568399999999998</v>
      </c>
    </row>
    <row r="4426" spans="1:10" x14ac:dyDescent="0.15">
      <c r="A4426" s="1">
        <v>43222</v>
      </c>
      <c r="B4426" s="24" t="s">
        <v>29</v>
      </c>
      <c r="C4426" s="27">
        <v>0.61929398148148151</v>
      </c>
      <c r="D4426" s="25" t="s">
        <v>50</v>
      </c>
      <c r="E4426" s="25" t="s">
        <v>49</v>
      </c>
      <c r="F4426" s="52">
        <v>1</v>
      </c>
      <c r="G4426" s="52">
        <v>3554</v>
      </c>
      <c r="H4426" s="53">
        <f t="shared" si="138"/>
        <v>3554</v>
      </c>
      <c r="I4426" s="1">
        <f t="shared" si="139"/>
        <v>43222</v>
      </c>
      <c r="J4426" s="52">
        <v>3.5568399999999998</v>
      </c>
    </row>
    <row r="4427" spans="1:10" x14ac:dyDescent="0.15">
      <c r="A4427" s="1">
        <v>43222</v>
      </c>
      <c r="B4427" s="24" t="s">
        <v>29</v>
      </c>
      <c r="C4427" s="27">
        <v>0.61930555555555555</v>
      </c>
      <c r="D4427" s="25" t="s">
        <v>50</v>
      </c>
      <c r="E4427" s="25" t="s">
        <v>49</v>
      </c>
      <c r="F4427" s="52">
        <v>1</v>
      </c>
      <c r="G4427" s="52">
        <v>3554</v>
      </c>
      <c r="H4427" s="53">
        <f t="shared" si="138"/>
        <v>3554</v>
      </c>
      <c r="I4427" s="1">
        <f t="shared" si="139"/>
        <v>43222</v>
      </c>
      <c r="J4427" s="52">
        <v>3.5568399999999998</v>
      </c>
    </row>
    <row r="4428" spans="1:10" x14ac:dyDescent="0.15">
      <c r="A4428" s="1">
        <v>43222</v>
      </c>
      <c r="B4428" s="24" t="s">
        <v>29</v>
      </c>
      <c r="C4428" s="27">
        <v>0.61930555555555555</v>
      </c>
      <c r="D4428" s="25" t="s">
        <v>50</v>
      </c>
      <c r="E4428" s="25" t="s">
        <v>49</v>
      </c>
      <c r="F4428" s="52">
        <v>1</v>
      </c>
      <c r="G4428" s="52">
        <v>3554</v>
      </c>
      <c r="H4428" s="53">
        <f t="shared" si="138"/>
        <v>3554</v>
      </c>
      <c r="I4428" s="1">
        <f t="shared" si="139"/>
        <v>43222</v>
      </c>
      <c r="J4428" s="52">
        <v>3.5568399999999998</v>
      </c>
    </row>
    <row r="4429" spans="1:10" x14ac:dyDescent="0.15">
      <c r="A4429" s="1">
        <v>43222</v>
      </c>
      <c r="B4429" s="24" t="s">
        <v>29</v>
      </c>
      <c r="C4429" s="27">
        <v>0.61930555555555555</v>
      </c>
      <c r="D4429" s="25" t="s">
        <v>50</v>
      </c>
      <c r="E4429" s="25" t="s">
        <v>49</v>
      </c>
      <c r="F4429" s="52">
        <v>1</v>
      </c>
      <c r="G4429" s="52">
        <v>3554</v>
      </c>
      <c r="H4429" s="53">
        <f t="shared" si="138"/>
        <v>3554</v>
      </c>
      <c r="I4429" s="1">
        <f t="shared" si="139"/>
        <v>43222</v>
      </c>
      <c r="J4429" s="52">
        <v>3.5568399999999998</v>
      </c>
    </row>
    <row r="4430" spans="1:10" x14ac:dyDescent="0.15">
      <c r="A4430" s="1">
        <v>43222</v>
      </c>
      <c r="B4430" s="24" t="s">
        <v>29</v>
      </c>
      <c r="C4430" s="27">
        <v>0.6193171296296297</v>
      </c>
      <c r="D4430" s="25" t="s">
        <v>50</v>
      </c>
      <c r="E4430" s="25" t="s">
        <v>49</v>
      </c>
      <c r="F4430" s="52">
        <v>2</v>
      </c>
      <c r="G4430" s="52">
        <v>3554</v>
      </c>
      <c r="H4430" s="53">
        <f t="shared" si="138"/>
        <v>7108</v>
      </c>
      <c r="I4430" s="1">
        <f t="shared" si="139"/>
        <v>43222</v>
      </c>
      <c r="J4430" s="52">
        <v>7.1136900000000001</v>
      </c>
    </row>
    <row r="4431" spans="1:10" x14ac:dyDescent="0.15">
      <c r="A4431" s="1">
        <v>43222</v>
      </c>
      <c r="B4431" s="24" t="s">
        <v>29</v>
      </c>
      <c r="C4431" s="27">
        <v>0.61932870370370374</v>
      </c>
      <c r="D4431" s="25" t="s">
        <v>50</v>
      </c>
      <c r="E4431" s="25" t="s">
        <v>49</v>
      </c>
      <c r="F4431" s="52">
        <v>2</v>
      </c>
      <c r="G4431" s="52">
        <v>3554</v>
      </c>
      <c r="H4431" s="53">
        <f t="shared" si="138"/>
        <v>7108</v>
      </c>
      <c r="I4431" s="1">
        <f t="shared" si="139"/>
        <v>43222</v>
      </c>
      <c r="J4431" s="52">
        <v>7.1136900000000001</v>
      </c>
    </row>
    <row r="4432" spans="1:10" x14ac:dyDescent="0.15">
      <c r="A4432" s="1">
        <v>43223</v>
      </c>
      <c r="B4432" s="24" t="s">
        <v>25</v>
      </c>
      <c r="C4432" s="27">
        <v>0.38278935185185187</v>
      </c>
      <c r="D4432" s="25" t="s">
        <v>50</v>
      </c>
      <c r="E4432" s="25" t="s">
        <v>49</v>
      </c>
      <c r="F4432" s="52">
        <v>4</v>
      </c>
      <c r="G4432" s="52">
        <v>3717</v>
      </c>
      <c r="H4432" s="53">
        <f t="shared" si="138"/>
        <v>14868</v>
      </c>
      <c r="I4432" s="1">
        <f t="shared" si="139"/>
        <v>43223</v>
      </c>
      <c r="J4432" s="52">
        <v>14.879899999999999</v>
      </c>
    </row>
    <row r="4433" spans="1:10" x14ac:dyDescent="0.15">
      <c r="A4433" s="1">
        <v>43223</v>
      </c>
      <c r="B4433" s="24" t="s">
        <v>25</v>
      </c>
      <c r="C4433" s="27">
        <v>0.38280092592592596</v>
      </c>
      <c r="D4433" s="25" t="s">
        <v>50</v>
      </c>
      <c r="E4433" s="25" t="s">
        <v>49</v>
      </c>
      <c r="F4433" s="52">
        <v>4</v>
      </c>
      <c r="G4433" s="52">
        <v>3717</v>
      </c>
      <c r="H4433" s="53">
        <f t="shared" si="138"/>
        <v>14868</v>
      </c>
      <c r="I4433" s="1">
        <f t="shared" si="139"/>
        <v>43223</v>
      </c>
      <c r="J4433" s="52">
        <v>14.879899999999999</v>
      </c>
    </row>
    <row r="4434" spans="1:10" x14ac:dyDescent="0.15">
      <c r="A4434" s="1">
        <v>43223</v>
      </c>
      <c r="B4434" s="24" t="s">
        <v>25</v>
      </c>
      <c r="C4434" s="27">
        <v>0.3828125</v>
      </c>
      <c r="D4434" s="25" t="s">
        <v>50</v>
      </c>
      <c r="E4434" s="25" t="s">
        <v>49</v>
      </c>
      <c r="F4434" s="52">
        <v>4</v>
      </c>
      <c r="G4434" s="52">
        <v>3717</v>
      </c>
      <c r="H4434" s="53">
        <f t="shared" si="138"/>
        <v>14868</v>
      </c>
      <c r="I4434" s="1">
        <f t="shared" si="139"/>
        <v>43223</v>
      </c>
      <c r="J4434" s="52">
        <v>14.879899999999999</v>
      </c>
    </row>
    <row r="4435" spans="1:10" x14ac:dyDescent="0.15">
      <c r="A4435" s="1">
        <v>43223</v>
      </c>
      <c r="B4435" s="24" t="s">
        <v>25</v>
      </c>
      <c r="C4435" s="27">
        <v>0.38282407407407404</v>
      </c>
      <c r="D4435" s="25" t="s">
        <v>50</v>
      </c>
      <c r="E4435" s="25" t="s">
        <v>49</v>
      </c>
      <c r="F4435" s="52">
        <v>2</v>
      </c>
      <c r="G4435" s="52">
        <v>3718</v>
      </c>
      <c r="H4435" s="53">
        <f t="shared" si="138"/>
        <v>7436</v>
      </c>
      <c r="I4435" s="1">
        <f t="shared" si="139"/>
        <v>43223</v>
      </c>
      <c r="J4435" s="52">
        <v>7.4419500000000003</v>
      </c>
    </row>
    <row r="4436" spans="1:10" x14ac:dyDescent="0.15">
      <c r="A4436" s="1">
        <v>43223</v>
      </c>
      <c r="B4436" s="24" t="s">
        <v>25</v>
      </c>
      <c r="C4436" s="27">
        <v>0.38282407407407404</v>
      </c>
      <c r="D4436" s="25" t="s">
        <v>50</v>
      </c>
      <c r="E4436" s="25" t="s">
        <v>49</v>
      </c>
      <c r="F4436" s="52">
        <v>1</v>
      </c>
      <c r="G4436" s="52">
        <v>3718</v>
      </c>
      <c r="H4436" s="53">
        <f t="shared" si="138"/>
        <v>3718</v>
      </c>
      <c r="I4436" s="1">
        <f t="shared" si="139"/>
        <v>43223</v>
      </c>
      <c r="J4436" s="52">
        <v>3.7209699999999999</v>
      </c>
    </row>
    <row r="4437" spans="1:10" x14ac:dyDescent="0.15">
      <c r="A4437" s="1">
        <v>43223</v>
      </c>
      <c r="B4437" s="24" t="s">
        <v>25</v>
      </c>
      <c r="C4437" s="27">
        <v>0.38282407407407404</v>
      </c>
      <c r="D4437" s="25" t="s">
        <v>50</v>
      </c>
      <c r="E4437" s="25" t="s">
        <v>49</v>
      </c>
      <c r="F4437" s="52">
        <v>1</v>
      </c>
      <c r="G4437" s="52">
        <v>3718</v>
      </c>
      <c r="H4437" s="53">
        <f t="shared" si="138"/>
        <v>3718</v>
      </c>
      <c r="I4437" s="1">
        <f t="shared" si="139"/>
        <v>43223</v>
      </c>
      <c r="J4437" s="52">
        <v>3.7209699999999999</v>
      </c>
    </row>
    <row r="4438" spans="1:10" x14ac:dyDescent="0.15">
      <c r="A4438" s="1">
        <v>43223</v>
      </c>
      <c r="B4438" s="24" t="s">
        <v>25</v>
      </c>
      <c r="C4438" s="27">
        <v>0.38283564814814813</v>
      </c>
      <c r="D4438" s="25" t="s">
        <v>50</v>
      </c>
      <c r="E4438" s="25" t="s">
        <v>49</v>
      </c>
      <c r="F4438" s="52">
        <v>4</v>
      </c>
      <c r="G4438" s="52">
        <v>3718</v>
      </c>
      <c r="H4438" s="53">
        <f t="shared" si="138"/>
        <v>14872</v>
      </c>
      <c r="I4438" s="1">
        <f t="shared" si="139"/>
        <v>43223</v>
      </c>
      <c r="J4438" s="52">
        <v>14.883900000000001</v>
      </c>
    </row>
    <row r="4439" spans="1:10" x14ac:dyDescent="0.15">
      <c r="A4439" s="1">
        <v>43223</v>
      </c>
      <c r="B4439" s="24" t="s">
        <v>25</v>
      </c>
      <c r="C4439" s="27">
        <v>0.38284722222222217</v>
      </c>
      <c r="D4439" s="25" t="s">
        <v>50</v>
      </c>
      <c r="E4439" s="25" t="s">
        <v>49</v>
      </c>
      <c r="F4439" s="52">
        <v>4</v>
      </c>
      <c r="G4439" s="52">
        <v>3718</v>
      </c>
      <c r="H4439" s="53">
        <f t="shared" si="138"/>
        <v>14872</v>
      </c>
      <c r="I4439" s="1">
        <f t="shared" si="139"/>
        <v>43223</v>
      </c>
      <c r="J4439" s="52">
        <v>14.883900000000001</v>
      </c>
    </row>
    <row r="4440" spans="1:10" x14ac:dyDescent="0.15">
      <c r="A4440" s="1">
        <v>43223</v>
      </c>
      <c r="B4440" s="24" t="s">
        <v>25</v>
      </c>
      <c r="C4440" s="27">
        <v>0.38285879629629632</v>
      </c>
      <c r="D4440" s="25" t="s">
        <v>50</v>
      </c>
      <c r="E4440" s="25" t="s">
        <v>49</v>
      </c>
      <c r="F4440" s="52">
        <v>1</v>
      </c>
      <c r="G4440" s="52">
        <v>3718</v>
      </c>
      <c r="H4440" s="53">
        <f t="shared" si="138"/>
        <v>3718</v>
      </c>
      <c r="I4440" s="1">
        <f t="shared" si="139"/>
        <v>43223</v>
      </c>
      <c r="J4440" s="52">
        <v>3.7209699999999999</v>
      </c>
    </row>
    <row r="4441" spans="1:10" x14ac:dyDescent="0.15">
      <c r="A4441" s="1">
        <v>43223</v>
      </c>
      <c r="B4441" s="24" t="s">
        <v>25</v>
      </c>
      <c r="C4441" s="27">
        <v>0.38285879629629632</v>
      </c>
      <c r="D4441" s="25" t="s">
        <v>50</v>
      </c>
      <c r="E4441" s="25" t="s">
        <v>49</v>
      </c>
      <c r="F4441" s="52">
        <v>1</v>
      </c>
      <c r="G4441" s="52">
        <v>3718</v>
      </c>
      <c r="H4441" s="53">
        <f t="shared" si="138"/>
        <v>3718</v>
      </c>
      <c r="I4441" s="1">
        <f t="shared" si="139"/>
        <v>43223</v>
      </c>
      <c r="J4441" s="52">
        <v>3.7209699999999999</v>
      </c>
    </row>
    <row r="4442" spans="1:10" x14ac:dyDescent="0.15">
      <c r="A4442" s="1">
        <v>43223</v>
      </c>
      <c r="B4442" s="24" t="s">
        <v>25</v>
      </c>
      <c r="C4442" s="27">
        <v>0.38285879629629632</v>
      </c>
      <c r="D4442" s="25" t="s">
        <v>50</v>
      </c>
      <c r="E4442" s="25" t="s">
        <v>49</v>
      </c>
      <c r="F4442" s="52">
        <v>2</v>
      </c>
      <c r="G4442" s="52">
        <v>3718</v>
      </c>
      <c r="H4442" s="53">
        <f t="shared" si="138"/>
        <v>7436</v>
      </c>
      <c r="I4442" s="1">
        <f t="shared" si="139"/>
        <v>43223</v>
      </c>
      <c r="J4442" s="52">
        <v>7.4419500000000003</v>
      </c>
    </row>
    <row r="4443" spans="1:10" x14ac:dyDescent="0.15">
      <c r="A4443" s="1">
        <v>43223</v>
      </c>
      <c r="B4443" s="24" t="s">
        <v>25</v>
      </c>
      <c r="C4443" s="27">
        <v>0.38287037037037036</v>
      </c>
      <c r="D4443" s="25" t="s">
        <v>50</v>
      </c>
      <c r="E4443" s="25" t="s">
        <v>49</v>
      </c>
      <c r="F4443" s="52">
        <v>3</v>
      </c>
      <c r="G4443" s="52">
        <v>3718</v>
      </c>
      <c r="H4443" s="53">
        <f t="shared" si="138"/>
        <v>11154</v>
      </c>
      <c r="I4443" s="1">
        <f t="shared" si="139"/>
        <v>43223</v>
      </c>
      <c r="J4443" s="52">
        <v>11.1629</v>
      </c>
    </row>
    <row r="4444" spans="1:10" x14ac:dyDescent="0.15">
      <c r="A4444" s="1">
        <v>43223</v>
      </c>
      <c r="B4444" s="24" t="s">
        <v>25</v>
      </c>
      <c r="C4444" s="27">
        <v>0.38287037037037036</v>
      </c>
      <c r="D4444" s="25" t="s">
        <v>50</v>
      </c>
      <c r="E4444" s="25" t="s">
        <v>49</v>
      </c>
      <c r="F4444" s="52">
        <v>1</v>
      </c>
      <c r="G4444" s="52">
        <v>3718</v>
      </c>
      <c r="H4444" s="53">
        <f t="shared" si="138"/>
        <v>3718</v>
      </c>
      <c r="I4444" s="1">
        <f t="shared" si="139"/>
        <v>43223</v>
      </c>
      <c r="J4444" s="52">
        <v>3.7209699999999999</v>
      </c>
    </row>
    <row r="4445" spans="1:10" x14ac:dyDescent="0.15">
      <c r="A4445" s="1">
        <v>43223</v>
      </c>
      <c r="B4445" s="24" t="s">
        <v>25</v>
      </c>
      <c r="C4445" s="27">
        <v>0.38443287037037038</v>
      </c>
      <c r="D4445" s="25" t="s">
        <v>50</v>
      </c>
      <c r="E4445" s="25" t="s">
        <v>49</v>
      </c>
      <c r="F4445" s="52">
        <v>1</v>
      </c>
      <c r="G4445" s="52">
        <v>3722</v>
      </c>
      <c r="H4445" s="53">
        <f t="shared" si="138"/>
        <v>3722</v>
      </c>
      <c r="I4445" s="1">
        <f t="shared" si="139"/>
        <v>43223</v>
      </c>
      <c r="J4445" s="52">
        <v>3.72498</v>
      </c>
    </row>
    <row r="4446" spans="1:10" x14ac:dyDescent="0.15">
      <c r="A4446" s="1">
        <v>43223</v>
      </c>
      <c r="B4446" s="24" t="s">
        <v>25</v>
      </c>
      <c r="C4446" s="27">
        <v>0.38443287037037038</v>
      </c>
      <c r="D4446" s="25" t="s">
        <v>50</v>
      </c>
      <c r="E4446" s="25" t="s">
        <v>49</v>
      </c>
      <c r="F4446" s="52">
        <v>3</v>
      </c>
      <c r="G4446" s="52">
        <v>3722</v>
      </c>
      <c r="H4446" s="53">
        <f t="shared" si="138"/>
        <v>11166</v>
      </c>
      <c r="I4446" s="1">
        <f t="shared" si="139"/>
        <v>43223</v>
      </c>
      <c r="J4446" s="52">
        <v>11.174899999999999</v>
      </c>
    </row>
    <row r="4447" spans="1:10" x14ac:dyDescent="0.15">
      <c r="A4447" s="1">
        <v>43223</v>
      </c>
      <c r="B4447" s="24" t="s">
        <v>25</v>
      </c>
      <c r="C4447" s="27">
        <v>0.38444444444444442</v>
      </c>
      <c r="D4447" s="25" t="s">
        <v>50</v>
      </c>
      <c r="E4447" s="25" t="s">
        <v>49</v>
      </c>
      <c r="F4447" s="52">
        <v>1</v>
      </c>
      <c r="G4447" s="52">
        <v>3722</v>
      </c>
      <c r="H4447" s="53">
        <f t="shared" si="138"/>
        <v>3722</v>
      </c>
      <c r="I4447" s="1">
        <f t="shared" si="139"/>
        <v>43223</v>
      </c>
      <c r="J4447" s="52">
        <v>3.72498</v>
      </c>
    </row>
    <row r="4448" spans="1:10" x14ac:dyDescent="0.15">
      <c r="A4448" s="1">
        <v>43223</v>
      </c>
      <c r="B4448" s="24" t="s">
        <v>25</v>
      </c>
      <c r="C4448" s="27">
        <v>0.38444444444444442</v>
      </c>
      <c r="D4448" s="25" t="s">
        <v>50</v>
      </c>
      <c r="E4448" s="25" t="s">
        <v>49</v>
      </c>
      <c r="F4448" s="52">
        <v>3</v>
      </c>
      <c r="G4448" s="52">
        <v>3723</v>
      </c>
      <c r="H4448" s="53">
        <f t="shared" si="138"/>
        <v>11169</v>
      </c>
      <c r="I4448" s="1">
        <f t="shared" si="139"/>
        <v>43223</v>
      </c>
      <c r="J4448" s="52">
        <v>11.177899999999999</v>
      </c>
    </row>
    <row r="4449" spans="1:10" x14ac:dyDescent="0.15">
      <c r="A4449" s="1">
        <v>43223</v>
      </c>
      <c r="B4449" s="24" t="s">
        <v>25</v>
      </c>
      <c r="C4449" s="27">
        <v>0.38445601851851857</v>
      </c>
      <c r="D4449" s="25" t="s">
        <v>50</v>
      </c>
      <c r="E4449" s="25" t="s">
        <v>49</v>
      </c>
      <c r="F4449" s="52">
        <v>1</v>
      </c>
      <c r="G4449" s="52">
        <v>3723</v>
      </c>
      <c r="H4449" s="53">
        <f t="shared" si="138"/>
        <v>3723</v>
      </c>
      <c r="I4449" s="1">
        <f t="shared" si="139"/>
        <v>43223</v>
      </c>
      <c r="J4449" s="52">
        <v>3.7259799999999998</v>
      </c>
    </row>
    <row r="4450" spans="1:10" x14ac:dyDescent="0.15">
      <c r="A4450" s="1">
        <v>43223</v>
      </c>
      <c r="B4450" s="24" t="s">
        <v>25</v>
      </c>
      <c r="C4450" s="27">
        <v>0.38445601851851857</v>
      </c>
      <c r="D4450" s="25" t="s">
        <v>50</v>
      </c>
      <c r="E4450" s="25" t="s">
        <v>49</v>
      </c>
      <c r="F4450" s="52">
        <v>1</v>
      </c>
      <c r="G4450" s="52">
        <v>3723</v>
      </c>
      <c r="H4450" s="53">
        <f t="shared" si="138"/>
        <v>3723</v>
      </c>
      <c r="I4450" s="1">
        <f t="shared" si="139"/>
        <v>43223</v>
      </c>
      <c r="J4450" s="52">
        <v>3.7259799999999998</v>
      </c>
    </row>
    <row r="4451" spans="1:10" x14ac:dyDescent="0.15">
      <c r="A4451" s="1">
        <v>43223</v>
      </c>
      <c r="B4451" s="24" t="s">
        <v>25</v>
      </c>
      <c r="C4451" s="27">
        <v>0.38445601851851857</v>
      </c>
      <c r="D4451" s="25" t="s">
        <v>50</v>
      </c>
      <c r="E4451" s="25" t="s">
        <v>49</v>
      </c>
      <c r="F4451" s="52">
        <v>1</v>
      </c>
      <c r="G4451" s="52">
        <v>3723</v>
      </c>
      <c r="H4451" s="53">
        <f t="shared" si="138"/>
        <v>3723</v>
      </c>
      <c r="I4451" s="1">
        <f t="shared" si="139"/>
        <v>43223</v>
      </c>
      <c r="J4451" s="52">
        <v>3.7259799999999998</v>
      </c>
    </row>
    <row r="4452" spans="1:10" x14ac:dyDescent="0.15">
      <c r="A4452" s="1">
        <v>43223</v>
      </c>
      <c r="B4452" s="24" t="s">
        <v>25</v>
      </c>
      <c r="C4452" s="27">
        <v>0.38445601851851857</v>
      </c>
      <c r="D4452" s="25" t="s">
        <v>50</v>
      </c>
      <c r="E4452" s="25" t="s">
        <v>49</v>
      </c>
      <c r="F4452" s="52">
        <v>1</v>
      </c>
      <c r="G4452" s="52">
        <v>3723</v>
      </c>
      <c r="H4452" s="53">
        <f t="shared" si="138"/>
        <v>3723</v>
      </c>
      <c r="I4452" s="1">
        <f t="shared" si="139"/>
        <v>43223</v>
      </c>
      <c r="J4452" s="52">
        <v>3.7259799999999998</v>
      </c>
    </row>
    <row r="4453" spans="1:10" x14ac:dyDescent="0.15">
      <c r="A4453" s="1">
        <v>43223</v>
      </c>
      <c r="B4453" s="24" t="s">
        <v>25</v>
      </c>
      <c r="C4453" s="27">
        <v>0.38446759259259261</v>
      </c>
      <c r="D4453" s="25" t="s">
        <v>50</v>
      </c>
      <c r="E4453" s="25" t="s">
        <v>49</v>
      </c>
      <c r="F4453" s="52">
        <v>1</v>
      </c>
      <c r="G4453" s="52">
        <v>3723</v>
      </c>
      <c r="H4453" s="53">
        <f t="shared" si="138"/>
        <v>3723</v>
      </c>
      <c r="I4453" s="1">
        <f t="shared" si="139"/>
        <v>43223</v>
      </c>
      <c r="J4453" s="52">
        <v>3.7259799999999998</v>
      </c>
    </row>
    <row r="4454" spans="1:10" x14ac:dyDescent="0.15">
      <c r="A4454" s="1">
        <v>43223</v>
      </c>
      <c r="B4454" s="24" t="s">
        <v>25</v>
      </c>
      <c r="C4454" s="27">
        <v>0.38446759259259261</v>
      </c>
      <c r="D4454" s="25" t="s">
        <v>50</v>
      </c>
      <c r="E4454" s="25" t="s">
        <v>49</v>
      </c>
      <c r="F4454" s="52">
        <v>1</v>
      </c>
      <c r="G4454" s="52">
        <v>3723</v>
      </c>
      <c r="H4454" s="53">
        <f t="shared" si="138"/>
        <v>3723</v>
      </c>
      <c r="I4454" s="1">
        <f t="shared" si="139"/>
        <v>43223</v>
      </c>
      <c r="J4454" s="52">
        <v>3.7259799999999998</v>
      </c>
    </row>
    <row r="4455" spans="1:10" x14ac:dyDescent="0.15">
      <c r="A4455" s="1">
        <v>43223</v>
      </c>
      <c r="B4455" s="24" t="s">
        <v>25</v>
      </c>
      <c r="C4455" s="27">
        <v>0.38446759259259261</v>
      </c>
      <c r="D4455" s="25" t="s">
        <v>50</v>
      </c>
      <c r="E4455" s="25" t="s">
        <v>49</v>
      </c>
      <c r="F4455" s="52">
        <v>1</v>
      </c>
      <c r="G4455" s="52">
        <v>3723</v>
      </c>
      <c r="H4455" s="53">
        <f t="shared" si="138"/>
        <v>3723</v>
      </c>
      <c r="I4455" s="1">
        <f t="shared" si="139"/>
        <v>43223</v>
      </c>
      <c r="J4455" s="52">
        <v>3.7259799999999998</v>
      </c>
    </row>
    <row r="4456" spans="1:10" x14ac:dyDescent="0.15">
      <c r="A4456" s="1">
        <v>43224</v>
      </c>
      <c r="B4456" s="24" t="s">
        <v>38</v>
      </c>
      <c r="C4456" s="27">
        <v>0.57201388888888893</v>
      </c>
      <c r="D4456" s="25" t="s">
        <v>48</v>
      </c>
      <c r="E4456" s="25" t="s">
        <v>49</v>
      </c>
      <c r="F4456" s="52">
        <v>6</v>
      </c>
      <c r="G4456" s="52">
        <v>18295</v>
      </c>
      <c r="H4456" s="53">
        <f t="shared" si="138"/>
        <v>109770</v>
      </c>
      <c r="I4456" s="1">
        <f t="shared" si="139"/>
        <v>43224</v>
      </c>
      <c r="J4456" s="52">
        <v>21.997900000000001</v>
      </c>
    </row>
    <row r="4457" spans="1:10" x14ac:dyDescent="0.15">
      <c r="A4457" s="1">
        <v>43224</v>
      </c>
      <c r="B4457" s="24" t="s">
        <v>38</v>
      </c>
      <c r="C4457" s="27">
        <v>0.57266203703703711</v>
      </c>
      <c r="D4457" s="25" t="s">
        <v>48</v>
      </c>
      <c r="E4457" s="25" t="s">
        <v>49</v>
      </c>
      <c r="F4457" s="52">
        <v>2</v>
      </c>
      <c r="G4457" s="52">
        <v>18295</v>
      </c>
      <c r="H4457" s="53">
        <f t="shared" si="138"/>
        <v>36590</v>
      </c>
      <c r="I4457" s="1">
        <f t="shared" si="139"/>
        <v>43224</v>
      </c>
      <c r="J4457" s="52">
        <v>7.3326399999999996</v>
      </c>
    </row>
    <row r="4458" spans="1:10" x14ac:dyDescent="0.15">
      <c r="A4458" s="1">
        <v>43224</v>
      </c>
      <c r="B4458" s="24" t="s">
        <v>38</v>
      </c>
      <c r="C4458" s="27">
        <v>0.57266203703703711</v>
      </c>
      <c r="D4458" s="25" t="s">
        <v>48</v>
      </c>
      <c r="E4458" s="25" t="s">
        <v>49</v>
      </c>
      <c r="F4458" s="52">
        <v>1</v>
      </c>
      <c r="G4458" s="52">
        <v>18295</v>
      </c>
      <c r="H4458" s="53">
        <f t="shared" si="138"/>
        <v>18295</v>
      </c>
      <c r="I4458" s="1">
        <f t="shared" si="139"/>
        <v>43224</v>
      </c>
      <c r="J4458" s="52">
        <v>3.6663199999999998</v>
      </c>
    </row>
    <row r="4459" spans="1:10" x14ac:dyDescent="0.15">
      <c r="A4459" s="1">
        <v>43224</v>
      </c>
      <c r="B4459" s="24" t="s">
        <v>38</v>
      </c>
      <c r="C4459" s="27">
        <v>0.57267361111111115</v>
      </c>
      <c r="D4459" s="25" t="s">
        <v>48</v>
      </c>
      <c r="E4459" s="25" t="s">
        <v>49</v>
      </c>
      <c r="F4459" s="52">
        <v>1</v>
      </c>
      <c r="G4459" s="52">
        <v>18295</v>
      </c>
      <c r="H4459" s="53">
        <f t="shared" si="138"/>
        <v>18295</v>
      </c>
      <c r="I4459" s="1">
        <f t="shared" si="139"/>
        <v>43224</v>
      </c>
      <c r="J4459" s="52">
        <v>3.6663199999999998</v>
      </c>
    </row>
    <row r="4460" spans="1:10" x14ac:dyDescent="0.15">
      <c r="A4460" s="1">
        <v>43224</v>
      </c>
      <c r="B4460" s="24" t="s">
        <v>38</v>
      </c>
      <c r="C4460" s="27">
        <v>0.57267361111111115</v>
      </c>
      <c r="D4460" s="25" t="s">
        <v>48</v>
      </c>
      <c r="E4460" s="25" t="s">
        <v>49</v>
      </c>
      <c r="F4460" s="52">
        <v>1</v>
      </c>
      <c r="G4460" s="52">
        <v>18295</v>
      </c>
      <c r="H4460" s="53">
        <f t="shared" si="138"/>
        <v>18295</v>
      </c>
      <c r="I4460" s="1">
        <f t="shared" si="139"/>
        <v>43224</v>
      </c>
      <c r="J4460" s="52">
        <v>3.6663199999999998</v>
      </c>
    </row>
    <row r="4461" spans="1:10" x14ac:dyDescent="0.15">
      <c r="A4461" s="1">
        <v>43224</v>
      </c>
      <c r="B4461" s="24" t="s">
        <v>38</v>
      </c>
      <c r="C4461" s="27">
        <v>0.57267361111111115</v>
      </c>
      <c r="D4461" s="25" t="s">
        <v>48</v>
      </c>
      <c r="E4461" s="25" t="s">
        <v>49</v>
      </c>
      <c r="F4461" s="52">
        <v>1</v>
      </c>
      <c r="G4461" s="52">
        <v>18295</v>
      </c>
      <c r="H4461" s="53">
        <f t="shared" si="138"/>
        <v>18295</v>
      </c>
      <c r="I4461" s="1">
        <f t="shared" si="139"/>
        <v>43224</v>
      </c>
      <c r="J4461" s="52">
        <v>3.6663199999999998</v>
      </c>
    </row>
    <row r="4462" spans="1:10" x14ac:dyDescent="0.15">
      <c r="A4462" s="1">
        <v>43224</v>
      </c>
      <c r="B4462" s="24" t="s">
        <v>38</v>
      </c>
      <c r="C4462" s="27">
        <v>0.57267361111111115</v>
      </c>
      <c r="D4462" s="25" t="s">
        <v>48</v>
      </c>
      <c r="E4462" s="25" t="s">
        <v>49</v>
      </c>
      <c r="F4462" s="52">
        <v>1</v>
      </c>
      <c r="G4462" s="52">
        <v>18295</v>
      </c>
      <c r="H4462" s="53">
        <f t="shared" si="138"/>
        <v>18295</v>
      </c>
      <c r="I4462" s="1">
        <f t="shared" si="139"/>
        <v>43224</v>
      </c>
      <c r="J4462" s="52">
        <v>3.6663199999999998</v>
      </c>
    </row>
    <row r="4463" spans="1:10" x14ac:dyDescent="0.15">
      <c r="A4463" s="1">
        <v>43224</v>
      </c>
      <c r="B4463" s="24" t="s">
        <v>38</v>
      </c>
      <c r="C4463" s="27">
        <v>0.57267361111111115</v>
      </c>
      <c r="D4463" s="25" t="s">
        <v>48</v>
      </c>
      <c r="E4463" s="25" t="s">
        <v>49</v>
      </c>
      <c r="F4463" s="52">
        <v>1</v>
      </c>
      <c r="G4463" s="52">
        <v>18295</v>
      </c>
      <c r="H4463" s="53">
        <f t="shared" si="138"/>
        <v>18295</v>
      </c>
      <c r="I4463" s="1">
        <f t="shared" si="139"/>
        <v>43224</v>
      </c>
      <c r="J4463" s="52">
        <v>3.6663199999999998</v>
      </c>
    </row>
    <row r="4464" spans="1:10" x14ac:dyDescent="0.15">
      <c r="A4464" s="1">
        <v>43224</v>
      </c>
      <c r="B4464" s="24" t="s">
        <v>38</v>
      </c>
      <c r="C4464" s="27">
        <v>0.57267361111111115</v>
      </c>
      <c r="D4464" s="25" t="s">
        <v>48</v>
      </c>
      <c r="E4464" s="25" t="s">
        <v>49</v>
      </c>
      <c r="F4464" s="52">
        <v>1</v>
      </c>
      <c r="G4464" s="52">
        <v>18295</v>
      </c>
      <c r="H4464" s="53">
        <f t="shared" si="138"/>
        <v>18295</v>
      </c>
      <c r="I4464" s="1">
        <f t="shared" si="139"/>
        <v>43224</v>
      </c>
      <c r="J4464" s="52">
        <v>3.6663199999999998</v>
      </c>
    </row>
    <row r="4465" spans="1:10" x14ac:dyDescent="0.15">
      <c r="A4465" s="1">
        <v>43224</v>
      </c>
      <c r="B4465" s="24" t="s">
        <v>38</v>
      </c>
      <c r="C4465" s="27">
        <v>0.57267361111111115</v>
      </c>
      <c r="D4465" s="25" t="s">
        <v>48</v>
      </c>
      <c r="E4465" s="25" t="s">
        <v>49</v>
      </c>
      <c r="F4465" s="52">
        <v>1</v>
      </c>
      <c r="G4465" s="52">
        <v>18295</v>
      </c>
      <c r="H4465" s="53">
        <f t="shared" si="138"/>
        <v>18295</v>
      </c>
      <c r="I4465" s="1">
        <f t="shared" si="139"/>
        <v>43224</v>
      </c>
      <c r="J4465" s="52">
        <v>3.6663199999999998</v>
      </c>
    </row>
    <row r="4466" spans="1:10" x14ac:dyDescent="0.15">
      <c r="A4466" s="1">
        <v>43224</v>
      </c>
      <c r="B4466" s="24" t="s">
        <v>38</v>
      </c>
      <c r="C4466" s="27">
        <v>0.57267361111111115</v>
      </c>
      <c r="D4466" s="25" t="s">
        <v>48</v>
      </c>
      <c r="E4466" s="25" t="s">
        <v>49</v>
      </c>
      <c r="F4466" s="52">
        <v>1</v>
      </c>
      <c r="G4466" s="52">
        <v>18295</v>
      </c>
      <c r="H4466" s="53">
        <f t="shared" si="138"/>
        <v>18295</v>
      </c>
      <c r="I4466" s="1">
        <f t="shared" si="139"/>
        <v>43224</v>
      </c>
      <c r="J4466" s="52">
        <v>3.6663199999999998</v>
      </c>
    </row>
    <row r="4467" spans="1:10" x14ac:dyDescent="0.15">
      <c r="A4467" s="1">
        <v>43224</v>
      </c>
      <c r="B4467" s="24" t="s">
        <v>38</v>
      </c>
      <c r="C4467" s="27">
        <v>0.57267361111111115</v>
      </c>
      <c r="D4467" s="25" t="s">
        <v>48</v>
      </c>
      <c r="E4467" s="25" t="s">
        <v>49</v>
      </c>
      <c r="F4467" s="52">
        <v>1</v>
      </c>
      <c r="G4467" s="52">
        <v>18295</v>
      </c>
      <c r="H4467" s="53">
        <f t="shared" si="138"/>
        <v>18295</v>
      </c>
      <c r="I4467" s="1">
        <f t="shared" si="139"/>
        <v>43224</v>
      </c>
      <c r="J4467" s="52">
        <v>3.6663199999999998</v>
      </c>
    </row>
    <row r="4468" spans="1:10" x14ac:dyDescent="0.15">
      <c r="A4468" s="1">
        <v>43224</v>
      </c>
      <c r="B4468" s="24" t="s">
        <v>38</v>
      </c>
      <c r="C4468" s="27">
        <v>0.57283564814814814</v>
      </c>
      <c r="D4468" s="25" t="s">
        <v>48</v>
      </c>
      <c r="E4468" s="25" t="s">
        <v>49</v>
      </c>
      <c r="F4468" s="52">
        <v>1</v>
      </c>
      <c r="G4468" s="52">
        <v>18295</v>
      </c>
      <c r="H4468" s="53">
        <f t="shared" si="138"/>
        <v>18295</v>
      </c>
      <c r="I4468" s="1">
        <f t="shared" si="139"/>
        <v>43224</v>
      </c>
      <c r="J4468" s="52">
        <v>3.6663199999999998</v>
      </c>
    </row>
    <row r="4469" spans="1:10" x14ac:dyDescent="0.15">
      <c r="A4469" s="1">
        <v>43223</v>
      </c>
      <c r="B4469" s="24" t="s">
        <v>29</v>
      </c>
      <c r="C4469" s="27">
        <v>0.62284722222222222</v>
      </c>
      <c r="D4469" s="25" t="s">
        <v>48</v>
      </c>
      <c r="E4469" s="25" t="s">
        <v>47</v>
      </c>
      <c r="F4469" s="52">
        <v>1</v>
      </c>
      <c r="G4469" s="52">
        <v>3514</v>
      </c>
      <c r="H4469" s="53">
        <f t="shared" si="138"/>
        <v>3514</v>
      </c>
      <c r="I4469" s="1">
        <f t="shared" si="139"/>
        <v>43223</v>
      </c>
      <c r="J4469" s="52">
        <v>3.51681</v>
      </c>
    </row>
    <row r="4470" spans="1:10" x14ac:dyDescent="0.15">
      <c r="A4470" s="1">
        <v>43223</v>
      </c>
      <c r="B4470" s="24" t="s">
        <v>29</v>
      </c>
      <c r="C4470" s="27">
        <v>0.62285879629629626</v>
      </c>
      <c r="D4470" s="25" t="s">
        <v>48</v>
      </c>
      <c r="E4470" s="25" t="s">
        <v>47</v>
      </c>
      <c r="F4470" s="52">
        <v>2</v>
      </c>
      <c r="G4470" s="52">
        <v>3514</v>
      </c>
      <c r="H4470" s="53">
        <f t="shared" si="138"/>
        <v>7028</v>
      </c>
      <c r="I4470" s="1">
        <f t="shared" si="139"/>
        <v>43223</v>
      </c>
      <c r="J4470" s="52">
        <v>7.03362</v>
      </c>
    </row>
    <row r="4471" spans="1:10" x14ac:dyDescent="0.15">
      <c r="A4471" s="1">
        <v>43224</v>
      </c>
      <c r="B4471" s="24" t="s">
        <v>51</v>
      </c>
      <c r="C4471" s="27">
        <v>0.37770833333333331</v>
      </c>
      <c r="D4471" s="25" t="s">
        <v>48</v>
      </c>
      <c r="E4471" s="25" t="s">
        <v>49</v>
      </c>
      <c r="F4471" s="52">
        <v>5</v>
      </c>
      <c r="G4471" s="52">
        <v>18555</v>
      </c>
      <c r="H4471" s="53">
        <f t="shared" si="138"/>
        <v>92775</v>
      </c>
      <c r="I4471" s="1">
        <f t="shared" si="139"/>
        <v>43224</v>
      </c>
      <c r="J4471" s="52">
        <v>18.592099999999999</v>
      </c>
    </row>
    <row r="4472" spans="1:10" x14ac:dyDescent="0.15">
      <c r="A4472" s="1">
        <v>43224</v>
      </c>
      <c r="B4472" s="24" t="s">
        <v>51</v>
      </c>
      <c r="C4472" s="27">
        <v>0.37770833333333331</v>
      </c>
      <c r="D4472" s="25" t="s">
        <v>48</v>
      </c>
      <c r="E4472" s="25" t="s">
        <v>49</v>
      </c>
      <c r="F4472" s="52">
        <v>1</v>
      </c>
      <c r="G4472" s="52">
        <v>18555</v>
      </c>
      <c r="H4472" s="53">
        <f t="shared" si="138"/>
        <v>18555</v>
      </c>
      <c r="I4472" s="1">
        <f t="shared" si="139"/>
        <v>43224</v>
      </c>
      <c r="J4472" s="52">
        <v>3.7184200000000001</v>
      </c>
    </row>
    <row r="4473" spans="1:10" x14ac:dyDescent="0.15">
      <c r="A4473" s="1">
        <v>43224</v>
      </c>
      <c r="B4473" s="24" t="s">
        <v>51</v>
      </c>
      <c r="C4473" s="27">
        <v>0.37770833333333331</v>
      </c>
      <c r="D4473" s="25" t="s">
        <v>48</v>
      </c>
      <c r="E4473" s="25" t="s">
        <v>49</v>
      </c>
      <c r="F4473" s="52">
        <v>1</v>
      </c>
      <c r="G4473" s="52">
        <v>18555</v>
      </c>
      <c r="H4473" s="53">
        <f t="shared" si="138"/>
        <v>18555</v>
      </c>
      <c r="I4473" s="1">
        <f t="shared" si="139"/>
        <v>43224</v>
      </c>
      <c r="J4473" s="52">
        <v>3.7184200000000001</v>
      </c>
    </row>
    <row r="4474" spans="1:10" x14ac:dyDescent="0.15">
      <c r="A4474" s="1">
        <v>43224</v>
      </c>
      <c r="B4474" s="24" t="s">
        <v>51</v>
      </c>
      <c r="C4474" s="27">
        <v>0.37770833333333331</v>
      </c>
      <c r="D4474" s="25" t="s">
        <v>48</v>
      </c>
      <c r="E4474" s="25" t="s">
        <v>49</v>
      </c>
      <c r="F4474" s="52">
        <v>2</v>
      </c>
      <c r="G4474" s="52">
        <v>18555</v>
      </c>
      <c r="H4474" s="53">
        <f t="shared" si="138"/>
        <v>37110</v>
      </c>
      <c r="I4474" s="1">
        <f t="shared" si="139"/>
        <v>43224</v>
      </c>
      <c r="J4474" s="52">
        <v>7.4368400000000001</v>
      </c>
    </row>
    <row r="4475" spans="1:10" x14ac:dyDescent="0.15">
      <c r="A4475" s="1">
        <v>43224</v>
      </c>
      <c r="B4475" s="24" t="s">
        <v>51</v>
      </c>
      <c r="C4475" s="27">
        <v>0.37770833333333331</v>
      </c>
      <c r="D4475" s="25" t="s">
        <v>48</v>
      </c>
      <c r="E4475" s="25" t="s">
        <v>49</v>
      </c>
      <c r="F4475" s="52">
        <v>3</v>
      </c>
      <c r="G4475" s="52">
        <v>18550</v>
      </c>
      <c r="H4475" s="53">
        <f t="shared" si="138"/>
        <v>55650</v>
      </c>
      <c r="I4475" s="1">
        <f t="shared" si="139"/>
        <v>43224</v>
      </c>
      <c r="J4475" s="52">
        <v>11.1523</v>
      </c>
    </row>
    <row r="4476" spans="1:10" x14ac:dyDescent="0.15">
      <c r="A4476" s="1">
        <v>43224</v>
      </c>
      <c r="B4476" s="24" t="s">
        <v>51</v>
      </c>
      <c r="C4476" s="27">
        <v>0.37770833333333331</v>
      </c>
      <c r="D4476" s="25" t="s">
        <v>48</v>
      </c>
      <c r="E4476" s="25" t="s">
        <v>49</v>
      </c>
      <c r="F4476" s="52">
        <v>1</v>
      </c>
      <c r="G4476" s="52">
        <v>18550</v>
      </c>
      <c r="H4476" s="53">
        <f t="shared" si="138"/>
        <v>18550</v>
      </c>
      <c r="I4476" s="1">
        <f t="shared" si="139"/>
        <v>43224</v>
      </c>
      <c r="J4476" s="52">
        <v>3.7174200000000002</v>
      </c>
    </row>
    <row r="4477" spans="1:10" x14ac:dyDescent="0.15">
      <c r="A4477" s="1">
        <v>43224</v>
      </c>
      <c r="B4477" s="24" t="s">
        <v>51</v>
      </c>
      <c r="C4477" s="27">
        <v>0.37770833333333331</v>
      </c>
      <c r="D4477" s="25" t="s">
        <v>48</v>
      </c>
      <c r="E4477" s="25" t="s">
        <v>49</v>
      </c>
      <c r="F4477" s="52">
        <v>6</v>
      </c>
      <c r="G4477" s="52">
        <v>18550</v>
      </c>
      <c r="H4477" s="53">
        <f t="shared" si="138"/>
        <v>111300</v>
      </c>
      <c r="I4477" s="1">
        <f t="shared" si="139"/>
        <v>43224</v>
      </c>
      <c r="J4477" s="52">
        <v>22.304500000000001</v>
      </c>
    </row>
    <row r="4478" spans="1:10" x14ac:dyDescent="0.15">
      <c r="A4478" s="1">
        <v>43224</v>
      </c>
      <c r="B4478" s="24" t="s">
        <v>51</v>
      </c>
      <c r="C4478" s="27">
        <v>0.37770833333333331</v>
      </c>
      <c r="D4478" s="25" t="s">
        <v>48</v>
      </c>
      <c r="E4478" s="25" t="s">
        <v>49</v>
      </c>
      <c r="F4478" s="52">
        <v>1</v>
      </c>
      <c r="G4478" s="52">
        <v>18550</v>
      </c>
      <c r="H4478" s="53">
        <f t="shared" si="138"/>
        <v>18550</v>
      </c>
      <c r="I4478" s="1">
        <f t="shared" si="139"/>
        <v>43224</v>
      </c>
      <c r="J4478" s="52">
        <v>3.7174200000000002</v>
      </c>
    </row>
    <row r="4479" spans="1:10" x14ac:dyDescent="0.15">
      <c r="A4479" s="1">
        <v>43224</v>
      </c>
      <c r="B4479" s="24" t="s">
        <v>51</v>
      </c>
      <c r="C4479" s="27">
        <v>0.37770833333333331</v>
      </c>
      <c r="D4479" s="25" t="s">
        <v>48</v>
      </c>
      <c r="E4479" s="25" t="s">
        <v>49</v>
      </c>
      <c r="F4479" s="52">
        <v>1</v>
      </c>
      <c r="G4479" s="52">
        <v>18550</v>
      </c>
      <c r="H4479" s="53">
        <f t="shared" si="138"/>
        <v>18550</v>
      </c>
      <c r="I4479" s="1">
        <f t="shared" si="139"/>
        <v>43224</v>
      </c>
      <c r="J4479" s="52">
        <v>3.7174200000000002</v>
      </c>
    </row>
    <row r="4480" spans="1:10" x14ac:dyDescent="0.15">
      <c r="A4480" s="1">
        <v>43224</v>
      </c>
      <c r="B4480" s="24" t="s">
        <v>51</v>
      </c>
      <c r="C4480" s="27">
        <v>0.37770833333333331</v>
      </c>
      <c r="D4480" s="25" t="s">
        <v>48</v>
      </c>
      <c r="E4480" s="25" t="s">
        <v>49</v>
      </c>
      <c r="F4480" s="52">
        <v>1</v>
      </c>
      <c r="G4480" s="52">
        <v>18550</v>
      </c>
      <c r="H4480" s="53">
        <f t="shared" si="138"/>
        <v>18550</v>
      </c>
      <c r="I4480" s="1">
        <f t="shared" si="139"/>
        <v>43224</v>
      </c>
      <c r="J4480" s="52">
        <v>3.7174200000000002</v>
      </c>
    </row>
    <row r="4481" spans="1:10" x14ac:dyDescent="0.15">
      <c r="A4481" s="1">
        <v>43224</v>
      </c>
      <c r="B4481" s="24" t="s">
        <v>51</v>
      </c>
      <c r="C4481" s="27">
        <v>0.37770833333333331</v>
      </c>
      <c r="D4481" s="25" t="s">
        <v>48</v>
      </c>
      <c r="E4481" s="25" t="s">
        <v>49</v>
      </c>
      <c r="F4481" s="52">
        <v>2</v>
      </c>
      <c r="G4481" s="52">
        <v>18550</v>
      </c>
      <c r="H4481" s="53">
        <f t="shared" si="138"/>
        <v>37100</v>
      </c>
      <c r="I4481" s="1">
        <f t="shared" si="139"/>
        <v>43224</v>
      </c>
      <c r="J4481" s="52">
        <v>7.4348400000000003</v>
      </c>
    </row>
    <row r="4482" spans="1:10" x14ac:dyDescent="0.15">
      <c r="A4482" s="1">
        <v>43224</v>
      </c>
      <c r="B4482" s="24" t="s">
        <v>51</v>
      </c>
      <c r="C4482" s="27">
        <v>0.37770833333333331</v>
      </c>
      <c r="D4482" s="25" t="s">
        <v>48</v>
      </c>
      <c r="E4482" s="25" t="s">
        <v>49</v>
      </c>
      <c r="F4482" s="52">
        <v>2</v>
      </c>
      <c r="G4482" s="52">
        <v>18550</v>
      </c>
      <c r="H4482" s="53">
        <f t="shared" ref="H4482:H4545" si="140">G4482*F4482</f>
        <v>37100</v>
      </c>
      <c r="I4482" s="1">
        <f t="shared" ref="I4482:I4545" si="141">IF(C4482&gt;0.7046875,WORKDAY(A4482,-1),A4482)</f>
        <v>43224</v>
      </c>
      <c r="J4482" s="52">
        <v>7.4348400000000003</v>
      </c>
    </row>
    <row r="4483" spans="1:10" x14ac:dyDescent="0.15">
      <c r="A4483" s="1">
        <v>43224</v>
      </c>
      <c r="B4483" s="24" t="s">
        <v>51</v>
      </c>
      <c r="C4483" s="27">
        <v>0.37770833333333331</v>
      </c>
      <c r="D4483" s="25" t="s">
        <v>48</v>
      </c>
      <c r="E4483" s="25" t="s">
        <v>49</v>
      </c>
      <c r="F4483" s="52">
        <v>1</v>
      </c>
      <c r="G4483" s="52">
        <v>18550</v>
      </c>
      <c r="H4483" s="53">
        <f t="shared" si="140"/>
        <v>18550</v>
      </c>
      <c r="I4483" s="1">
        <f t="shared" si="141"/>
        <v>43224</v>
      </c>
      <c r="J4483" s="52">
        <v>3.7174200000000002</v>
      </c>
    </row>
    <row r="4484" spans="1:10" x14ac:dyDescent="0.15">
      <c r="A4484" s="1">
        <v>43224</v>
      </c>
      <c r="B4484" s="24" t="s">
        <v>51</v>
      </c>
      <c r="C4484" s="27">
        <v>0.37770833333333331</v>
      </c>
      <c r="D4484" s="25" t="s">
        <v>48</v>
      </c>
      <c r="E4484" s="25" t="s">
        <v>49</v>
      </c>
      <c r="F4484" s="52">
        <v>1</v>
      </c>
      <c r="G4484" s="52">
        <v>18550</v>
      </c>
      <c r="H4484" s="53">
        <f t="shared" si="140"/>
        <v>18550</v>
      </c>
      <c r="I4484" s="1">
        <f t="shared" si="141"/>
        <v>43224</v>
      </c>
      <c r="J4484" s="52">
        <v>3.7174200000000002</v>
      </c>
    </row>
    <row r="4485" spans="1:10" x14ac:dyDescent="0.15">
      <c r="A4485" s="1">
        <v>43224</v>
      </c>
      <c r="B4485" s="24" t="s">
        <v>51</v>
      </c>
      <c r="C4485" s="27">
        <v>0.37770833333333331</v>
      </c>
      <c r="D4485" s="25" t="s">
        <v>48</v>
      </c>
      <c r="E4485" s="25" t="s">
        <v>49</v>
      </c>
      <c r="F4485" s="52">
        <v>1</v>
      </c>
      <c r="G4485" s="52">
        <v>18545</v>
      </c>
      <c r="H4485" s="53">
        <f t="shared" si="140"/>
        <v>18545</v>
      </c>
      <c r="I4485" s="1">
        <f t="shared" si="141"/>
        <v>43224</v>
      </c>
      <c r="J4485" s="52">
        <v>3.7164199999999998</v>
      </c>
    </row>
    <row r="4486" spans="1:10" x14ac:dyDescent="0.15">
      <c r="A4486" s="1">
        <v>43224</v>
      </c>
      <c r="B4486" s="24" t="s">
        <v>51</v>
      </c>
      <c r="C4486" s="27">
        <v>0.37770833333333331</v>
      </c>
      <c r="D4486" s="25" t="s">
        <v>48</v>
      </c>
      <c r="E4486" s="25" t="s">
        <v>49</v>
      </c>
      <c r="F4486" s="52">
        <v>2</v>
      </c>
      <c r="G4486" s="52">
        <v>18545</v>
      </c>
      <c r="H4486" s="53">
        <f t="shared" si="140"/>
        <v>37090</v>
      </c>
      <c r="I4486" s="1">
        <f t="shared" si="141"/>
        <v>43224</v>
      </c>
      <c r="J4486" s="52">
        <v>7.4328399999999997</v>
      </c>
    </row>
    <row r="4487" spans="1:10" x14ac:dyDescent="0.15">
      <c r="A4487" s="1">
        <v>43224</v>
      </c>
      <c r="B4487" s="24" t="s">
        <v>51</v>
      </c>
      <c r="C4487" s="27">
        <v>0.37770833333333331</v>
      </c>
      <c r="D4487" s="25" t="s">
        <v>48</v>
      </c>
      <c r="E4487" s="25" t="s">
        <v>49</v>
      </c>
      <c r="F4487" s="52">
        <v>2</v>
      </c>
      <c r="G4487" s="52">
        <v>18545</v>
      </c>
      <c r="H4487" s="53">
        <f t="shared" si="140"/>
        <v>37090</v>
      </c>
      <c r="I4487" s="1">
        <f t="shared" si="141"/>
        <v>43224</v>
      </c>
      <c r="J4487" s="52">
        <v>7.4328399999999997</v>
      </c>
    </row>
    <row r="4488" spans="1:10" x14ac:dyDescent="0.15">
      <c r="A4488" s="1">
        <v>43224</v>
      </c>
      <c r="B4488" s="24" t="s">
        <v>51</v>
      </c>
      <c r="C4488" s="27">
        <v>0.37770833333333331</v>
      </c>
      <c r="D4488" s="25" t="s">
        <v>48</v>
      </c>
      <c r="E4488" s="25" t="s">
        <v>49</v>
      </c>
      <c r="F4488" s="52">
        <v>1</v>
      </c>
      <c r="G4488" s="52">
        <v>18540</v>
      </c>
      <c r="H4488" s="53">
        <f t="shared" si="140"/>
        <v>18540</v>
      </c>
      <c r="I4488" s="1">
        <f t="shared" si="141"/>
        <v>43224</v>
      </c>
      <c r="J4488" s="52">
        <v>3.7154199999999999</v>
      </c>
    </row>
    <row r="4489" spans="1:10" x14ac:dyDescent="0.15">
      <c r="A4489" s="1">
        <v>43224</v>
      </c>
      <c r="B4489" s="24" t="s">
        <v>51</v>
      </c>
      <c r="C4489" s="27">
        <v>0.37770833333333331</v>
      </c>
      <c r="D4489" s="25" t="s">
        <v>48</v>
      </c>
      <c r="E4489" s="25" t="s">
        <v>49</v>
      </c>
      <c r="F4489" s="52">
        <v>2</v>
      </c>
      <c r="G4489" s="52">
        <v>18540</v>
      </c>
      <c r="H4489" s="53">
        <f t="shared" si="140"/>
        <v>37080</v>
      </c>
      <c r="I4489" s="1">
        <f t="shared" si="141"/>
        <v>43224</v>
      </c>
      <c r="J4489" s="52">
        <v>7.4308300000000003</v>
      </c>
    </row>
    <row r="4490" spans="1:10" x14ac:dyDescent="0.15">
      <c r="A4490" s="1">
        <v>43224</v>
      </c>
      <c r="B4490" s="24" t="s">
        <v>51</v>
      </c>
      <c r="C4490" s="27">
        <v>0.37770833333333331</v>
      </c>
      <c r="D4490" s="25" t="s">
        <v>48</v>
      </c>
      <c r="E4490" s="25" t="s">
        <v>49</v>
      </c>
      <c r="F4490" s="52">
        <v>2</v>
      </c>
      <c r="G4490" s="52">
        <v>18540</v>
      </c>
      <c r="H4490" s="53">
        <f t="shared" si="140"/>
        <v>37080</v>
      </c>
      <c r="I4490" s="1">
        <f t="shared" si="141"/>
        <v>43224</v>
      </c>
      <c r="J4490" s="52">
        <v>7.4308300000000003</v>
      </c>
    </row>
    <row r="4491" spans="1:10" x14ac:dyDescent="0.15">
      <c r="A4491" s="1">
        <v>43224</v>
      </c>
      <c r="B4491" s="24" t="s">
        <v>51</v>
      </c>
      <c r="C4491" s="27">
        <v>0.37770833333333331</v>
      </c>
      <c r="D4491" s="25" t="s">
        <v>48</v>
      </c>
      <c r="E4491" s="25" t="s">
        <v>49</v>
      </c>
      <c r="F4491" s="52">
        <v>1</v>
      </c>
      <c r="G4491" s="52">
        <v>18540</v>
      </c>
      <c r="H4491" s="53">
        <f t="shared" si="140"/>
        <v>18540</v>
      </c>
      <c r="I4491" s="1">
        <f t="shared" si="141"/>
        <v>43224</v>
      </c>
      <c r="J4491" s="52">
        <v>3.7154199999999999</v>
      </c>
    </row>
    <row r="4492" spans="1:10" x14ac:dyDescent="0.15">
      <c r="A4492" s="1">
        <v>43224</v>
      </c>
      <c r="B4492" s="24" t="s">
        <v>51</v>
      </c>
      <c r="C4492" s="27">
        <v>0.37770833333333331</v>
      </c>
      <c r="D4492" s="25" t="s">
        <v>48</v>
      </c>
      <c r="E4492" s="25" t="s">
        <v>49</v>
      </c>
      <c r="F4492" s="52">
        <v>1</v>
      </c>
      <c r="G4492" s="52">
        <v>18540</v>
      </c>
      <c r="H4492" s="53">
        <f t="shared" si="140"/>
        <v>18540</v>
      </c>
      <c r="I4492" s="1">
        <f t="shared" si="141"/>
        <v>43224</v>
      </c>
      <c r="J4492" s="52">
        <v>3.7154199999999999</v>
      </c>
    </row>
    <row r="4493" spans="1:10" x14ac:dyDescent="0.15">
      <c r="A4493" s="1">
        <v>43224</v>
      </c>
      <c r="B4493" s="24" t="s">
        <v>51</v>
      </c>
      <c r="C4493" s="27">
        <v>0.37770833333333331</v>
      </c>
      <c r="D4493" s="25" t="s">
        <v>48</v>
      </c>
      <c r="E4493" s="25" t="s">
        <v>49</v>
      </c>
      <c r="F4493" s="52">
        <v>1</v>
      </c>
      <c r="G4493" s="52">
        <v>18540</v>
      </c>
      <c r="H4493" s="53">
        <f t="shared" si="140"/>
        <v>18540</v>
      </c>
      <c r="I4493" s="1">
        <f t="shared" si="141"/>
        <v>43224</v>
      </c>
      <c r="J4493" s="52">
        <v>3.7154199999999999</v>
      </c>
    </row>
    <row r="4494" spans="1:10" x14ac:dyDescent="0.15">
      <c r="A4494" s="1">
        <v>43224</v>
      </c>
      <c r="B4494" s="24" t="s">
        <v>51</v>
      </c>
      <c r="C4494" s="27">
        <v>0.37770833333333331</v>
      </c>
      <c r="D4494" s="25" t="s">
        <v>48</v>
      </c>
      <c r="E4494" s="25" t="s">
        <v>49</v>
      </c>
      <c r="F4494" s="52">
        <v>3</v>
      </c>
      <c r="G4494" s="52">
        <v>18540</v>
      </c>
      <c r="H4494" s="53">
        <f t="shared" si="140"/>
        <v>55620</v>
      </c>
      <c r="I4494" s="1">
        <f t="shared" si="141"/>
        <v>43224</v>
      </c>
      <c r="J4494" s="52">
        <v>11.1462</v>
      </c>
    </row>
    <row r="4495" spans="1:10" x14ac:dyDescent="0.15">
      <c r="A4495" s="1">
        <v>43224</v>
      </c>
      <c r="B4495" s="24" t="s">
        <v>51</v>
      </c>
      <c r="C4495" s="27">
        <v>0.37770833333333331</v>
      </c>
      <c r="D4495" s="25" t="s">
        <v>48</v>
      </c>
      <c r="E4495" s="25" t="s">
        <v>49</v>
      </c>
      <c r="F4495" s="52">
        <v>4</v>
      </c>
      <c r="G4495" s="52">
        <v>18540</v>
      </c>
      <c r="H4495" s="53">
        <f t="shared" si="140"/>
        <v>74160</v>
      </c>
      <c r="I4495" s="1">
        <f t="shared" si="141"/>
        <v>43224</v>
      </c>
      <c r="J4495" s="52">
        <v>14.861700000000001</v>
      </c>
    </row>
    <row r="4496" spans="1:10" x14ac:dyDescent="0.15">
      <c r="A4496" s="1">
        <v>43224</v>
      </c>
      <c r="B4496" s="24" t="s">
        <v>51</v>
      </c>
      <c r="C4496" s="27">
        <v>0.37770833333333331</v>
      </c>
      <c r="D4496" s="25" t="s">
        <v>48</v>
      </c>
      <c r="E4496" s="25" t="s">
        <v>49</v>
      </c>
      <c r="F4496" s="52">
        <v>1</v>
      </c>
      <c r="G4496" s="52">
        <v>18540</v>
      </c>
      <c r="H4496" s="53">
        <f t="shared" si="140"/>
        <v>18540</v>
      </c>
      <c r="I4496" s="1">
        <f t="shared" si="141"/>
        <v>43224</v>
      </c>
      <c r="J4496" s="52">
        <v>3.7154199999999999</v>
      </c>
    </row>
    <row r="4497" spans="1:10" x14ac:dyDescent="0.15">
      <c r="A4497" s="1">
        <v>43224</v>
      </c>
      <c r="B4497" s="24" t="s">
        <v>51</v>
      </c>
      <c r="C4497" s="27">
        <v>0.37770833333333331</v>
      </c>
      <c r="D4497" s="25" t="s">
        <v>48</v>
      </c>
      <c r="E4497" s="25" t="s">
        <v>49</v>
      </c>
      <c r="F4497" s="52">
        <v>1</v>
      </c>
      <c r="G4497" s="52">
        <v>18540</v>
      </c>
      <c r="H4497" s="53">
        <f t="shared" si="140"/>
        <v>18540</v>
      </c>
      <c r="I4497" s="1">
        <f t="shared" si="141"/>
        <v>43224</v>
      </c>
      <c r="J4497" s="52">
        <v>3.7154199999999999</v>
      </c>
    </row>
    <row r="4498" spans="1:10" x14ac:dyDescent="0.15">
      <c r="A4498" s="1">
        <v>43224</v>
      </c>
      <c r="B4498" s="24" t="s">
        <v>38</v>
      </c>
      <c r="C4498" s="27">
        <v>0.38809027777777777</v>
      </c>
      <c r="D4498" s="25" t="s">
        <v>48</v>
      </c>
      <c r="E4498" s="25" t="s">
        <v>49</v>
      </c>
      <c r="F4498" s="52">
        <v>11</v>
      </c>
      <c r="G4498" s="52">
        <v>18295</v>
      </c>
      <c r="H4498" s="53">
        <f t="shared" si="140"/>
        <v>201245</v>
      </c>
      <c r="I4498" s="1">
        <f t="shared" si="141"/>
        <v>43224</v>
      </c>
      <c r="J4498" s="52">
        <v>40.329500000000003</v>
      </c>
    </row>
    <row r="4499" spans="1:10" x14ac:dyDescent="0.15">
      <c r="A4499" s="1">
        <v>43224</v>
      </c>
      <c r="B4499" s="24" t="s">
        <v>38</v>
      </c>
      <c r="C4499" s="27">
        <v>0.38988425925925929</v>
      </c>
      <c r="D4499" s="25" t="s">
        <v>48</v>
      </c>
      <c r="E4499" s="25" t="s">
        <v>49</v>
      </c>
      <c r="F4499" s="52">
        <v>1</v>
      </c>
      <c r="G4499" s="52">
        <v>18295</v>
      </c>
      <c r="H4499" s="53">
        <f t="shared" si="140"/>
        <v>18295</v>
      </c>
      <c r="I4499" s="1">
        <f t="shared" si="141"/>
        <v>43224</v>
      </c>
      <c r="J4499" s="52">
        <v>3.6663199999999998</v>
      </c>
    </row>
    <row r="4500" spans="1:10" x14ac:dyDescent="0.15">
      <c r="A4500" s="1">
        <v>43224</v>
      </c>
      <c r="B4500" s="24" t="s">
        <v>38</v>
      </c>
      <c r="C4500" s="27">
        <v>0.39447916666666666</v>
      </c>
      <c r="D4500" s="25" t="s">
        <v>48</v>
      </c>
      <c r="E4500" s="25" t="s">
        <v>49</v>
      </c>
      <c r="F4500" s="52">
        <v>10</v>
      </c>
      <c r="G4500" s="52">
        <v>18295</v>
      </c>
      <c r="H4500" s="53">
        <f t="shared" si="140"/>
        <v>182950</v>
      </c>
      <c r="I4500" s="1">
        <f t="shared" si="141"/>
        <v>43224</v>
      </c>
      <c r="J4500" s="52">
        <v>36.663200000000003</v>
      </c>
    </row>
    <row r="4501" spans="1:10" x14ac:dyDescent="0.15">
      <c r="A4501" s="1">
        <v>43224</v>
      </c>
      <c r="B4501" s="24" t="s">
        <v>38</v>
      </c>
      <c r="C4501" s="27">
        <v>0.39458333333333334</v>
      </c>
      <c r="D4501" s="25" t="s">
        <v>48</v>
      </c>
      <c r="E4501" s="25" t="s">
        <v>49</v>
      </c>
      <c r="F4501" s="52">
        <v>1</v>
      </c>
      <c r="G4501" s="52">
        <v>18295</v>
      </c>
      <c r="H4501" s="53">
        <f t="shared" si="140"/>
        <v>18295</v>
      </c>
      <c r="I4501" s="1">
        <f t="shared" si="141"/>
        <v>43224</v>
      </c>
      <c r="J4501" s="52">
        <v>3.6663199999999998</v>
      </c>
    </row>
    <row r="4502" spans="1:10" x14ac:dyDescent="0.15">
      <c r="A4502" s="1">
        <v>43224</v>
      </c>
      <c r="B4502" s="24" t="s">
        <v>38</v>
      </c>
      <c r="C4502" s="27">
        <v>0.3946412037037037</v>
      </c>
      <c r="D4502" s="25" t="s">
        <v>48</v>
      </c>
      <c r="E4502" s="25" t="s">
        <v>49</v>
      </c>
      <c r="F4502" s="52">
        <v>1</v>
      </c>
      <c r="G4502" s="52">
        <v>18295</v>
      </c>
      <c r="H4502" s="53">
        <f t="shared" si="140"/>
        <v>18295</v>
      </c>
      <c r="I4502" s="1">
        <f t="shared" si="141"/>
        <v>43224</v>
      </c>
      <c r="J4502" s="52">
        <v>3.6663199999999998</v>
      </c>
    </row>
    <row r="4503" spans="1:10" x14ac:dyDescent="0.15">
      <c r="A4503" s="1">
        <v>43224</v>
      </c>
      <c r="B4503" s="24" t="s">
        <v>38</v>
      </c>
      <c r="C4503" s="27">
        <v>0.39524305555555556</v>
      </c>
      <c r="D4503" s="25" t="s">
        <v>48</v>
      </c>
      <c r="E4503" s="25" t="s">
        <v>49</v>
      </c>
      <c r="F4503" s="52">
        <v>5</v>
      </c>
      <c r="G4503" s="52">
        <v>18295</v>
      </c>
      <c r="H4503" s="53">
        <f t="shared" si="140"/>
        <v>91475</v>
      </c>
      <c r="I4503" s="1">
        <f t="shared" si="141"/>
        <v>43224</v>
      </c>
      <c r="J4503" s="52">
        <v>18.331600000000002</v>
      </c>
    </row>
    <row r="4504" spans="1:10" x14ac:dyDescent="0.15">
      <c r="A4504" s="1">
        <v>43224</v>
      </c>
      <c r="B4504" s="24" t="s">
        <v>38</v>
      </c>
      <c r="C4504" s="27">
        <v>0.39525462962962959</v>
      </c>
      <c r="D4504" s="25" t="s">
        <v>48</v>
      </c>
      <c r="E4504" s="25" t="s">
        <v>49</v>
      </c>
      <c r="F4504" s="52">
        <v>2</v>
      </c>
      <c r="G4504" s="52">
        <v>18295</v>
      </c>
      <c r="H4504" s="53">
        <f t="shared" si="140"/>
        <v>36590</v>
      </c>
      <c r="I4504" s="1">
        <f t="shared" si="141"/>
        <v>43224</v>
      </c>
      <c r="J4504" s="52">
        <v>7.3326399999999996</v>
      </c>
    </row>
    <row r="4505" spans="1:10" x14ac:dyDescent="0.15">
      <c r="A4505" s="1">
        <v>43224</v>
      </c>
      <c r="B4505" s="24" t="s">
        <v>25</v>
      </c>
      <c r="C4505" s="27">
        <v>0.617650462962963</v>
      </c>
      <c r="D4505" s="25" t="s">
        <v>50</v>
      </c>
      <c r="E4505" s="25" t="s">
        <v>49</v>
      </c>
      <c r="F4505" s="52">
        <v>5</v>
      </c>
      <c r="G4505" s="52">
        <v>3665</v>
      </c>
      <c r="H4505" s="53">
        <f t="shared" si="140"/>
        <v>18325</v>
      </c>
      <c r="I4505" s="1">
        <f t="shared" si="141"/>
        <v>43224</v>
      </c>
      <c r="J4505" s="52">
        <v>18.339700000000001</v>
      </c>
    </row>
    <row r="4506" spans="1:10" x14ac:dyDescent="0.15">
      <c r="A4506" s="1">
        <v>43224</v>
      </c>
      <c r="B4506" s="24" t="s">
        <v>54</v>
      </c>
      <c r="C4506" s="27">
        <v>0.62259259259259259</v>
      </c>
      <c r="D4506" s="25" t="s">
        <v>48</v>
      </c>
      <c r="E4506" s="25" t="s">
        <v>47</v>
      </c>
      <c r="F4506" s="52">
        <v>2</v>
      </c>
      <c r="G4506" s="52">
        <v>3830</v>
      </c>
      <c r="H4506" s="53">
        <f t="shared" si="140"/>
        <v>7660</v>
      </c>
      <c r="I4506" s="1">
        <f t="shared" si="141"/>
        <v>43224</v>
      </c>
      <c r="J4506" s="52">
        <v>4.0061299999999997</v>
      </c>
    </row>
    <row r="4507" spans="1:10" x14ac:dyDescent="0.15">
      <c r="A4507" s="1">
        <v>43224</v>
      </c>
      <c r="B4507" s="24" t="s">
        <v>51</v>
      </c>
      <c r="C4507" s="27">
        <v>0.62306712962962962</v>
      </c>
      <c r="D4507" s="25" t="s">
        <v>48</v>
      </c>
      <c r="E4507" s="25" t="s">
        <v>49</v>
      </c>
      <c r="F4507" s="52">
        <v>1</v>
      </c>
      <c r="G4507" s="52">
        <v>18530</v>
      </c>
      <c r="H4507" s="53">
        <f t="shared" si="140"/>
        <v>18530</v>
      </c>
      <c r="I4507" s="1">
        <f t="shared" si="141"/>
        <v>43224</v>
      </c>
      <c r="J4507" s="52">
        <v>3.7134100000000001</v>
      </c>
    </row>
    <row r="4508" spans="1:10" x14ac:dyDescent="0.15">
      <c r="A4508" s="1">
        <v>43224</v>
      </c>
      <c r="B4508" s="24" t="s">
        <v>51</v>
      </c>
      <c r="C4508" s="27">
        <v>0.62306712962962962</v>
      </c>
      <c r="D4508" s="25" t="s">
        <v>48</v>
      </c>
      <c r="E4508" s="25" t="s">
        <v>49</v>
      </c>
      <c r="F4508" s="52">
        <v>2</v>
      </c>
      <c r="G4508" s="52">
        <v>18530</v>
      </c>
      <c r="H4508" s="53">
        <f t="shared" si="140"/>
        <v>37060</v>
      </c>
      <c r="I4508" s="1">
        <f t="shared" si="141"/>
        <v>43224</v>
      </c>
      <c r="J4508" s="52">
        <v>7.4268200000000002</v>
      </c>
    </row>
    <row r="4509" spans="1:10" x14ac:dyDescent="0.15">
      <c r="A4509" s="1">
        <v>43224</v>
      </c>
      <c r="B4509" s="24" t="s">
        <v>51</v>
      </c>
      <c r="C4509" s="27">
        <v>0.62306712962962962</v>
      </c>
      <c r="D4509" s="25" t="s">
        <v>48</v>
      </c>
      <c r="E4509" s="25" t="s">
        <v>49</v>
      </c>
      <c r="F4509" s="52">
        <v>3</v>
      </c>
      <c r="G4509" s="52">
        <v>18530</v>
      </c>
      <c r="H4509" s="53">
        <f t="shared" si="140"/>
        <v>55590</v>
      </c>
      <c r="I4509" s="1">
        <f t="shared" si="141"/>
        <v>43224</v>
      </c>
      <c r="J4509" s="52">
        <v>11.1402</v>
      </c>
    </row>
    <row r="4510" spans="1:10" x14ac:dyDescent="0.15">
      <c r="A4510" s="1">
        <v>43224</v>
      </c>
      <c r="B4510" s="24" t="s">
        <v>51</v>
      </c>
      <c r="C4510" s="27">
        <v>0.62306712962962962</v>
      </c>
      <c r="D4510" s="25" t="s">
        <v>48</v>
      </c>
      <c r="E4510" s="25" t="s">
        <v>49</v>
      </c>
      <c r="F4510" s="52">
        <v>1</v>
      </c>
      <c r="G4510" s="52">
        <v>18530</v>
      </c>
      <c r="H4510" s="53">
        <f t="shared" si="140"/>
        <v>18530</v>
      </c>
      <c r="I4510" s="1">
        <f t="shared" si="141"/>
        <v>43224</v>
      </c>
      <c r="J4510" s="52">
        <v>3.7134100000000001</v>
      </c>
    </row>
    <row r="4511" spans="1:10" x14ac:dyDescent="0.15">
      <c r="A4511" s="1">
        <v>43224</v>
      </c>
      <c r="B4511" s="24" t="s">
        <v>51</v>
      </c>
      <c r="C4511" s="27">
        <v>0.62306712962962962</v>
      </c>
      <c r="D4511" s="25" t="s">
        <v>48</v>
      </c>
      <c r="E4511" s="25" t="s">
        <v>49</v>
      </c>
      <c r="F4511" s="52">
        <v>1</v>
      </c>
      <c r="G4511" s="52">
        <v>18530</v>
      </c>
      <c r="H4511" s="53">
        <f t="shared" si="140"/>
        <v>18530</v>
      </c>
      <c r="I4511" s="1">
        <f t="shared" si="141"/>
        <v>43224</v>
      </c>
      <c r="J4511" s="52">
        <v>3.7134100000000001</v>
      </c>
    </row>
    <row r="4512" spans="1:10" x14ac:dyDescent="0.15">
      <c r="A4512" s="1">
        <v>43224</v>
      </c>
      <c r="B4512" s="24" t="s">
        <v>51</v>
      </c>
      <c r="C4512" s="27">
        <v>0.62306712962962962</v>
      </c>
      <c r="D4512" s="25" t="s">
        <v>48</v>
      </c>
      <c r="E4512" s="25" t="s">
        <v>49</v>
      </c>
      <c r="F4512" s="52">
        <v>1</v>
      </c>
      <c r="G4512" s="52">
        <v>18530</v>
      </c>
      <c r="H4512" s="53">
        <f t="shared" si="140"/>
        <v>18530</v>
      </c>
      <c r="I4512" s="1">
        <f t="shared" si="141"/>
        <v>43224</v>
      </c>
      <c r="J4512" s="52">
        <v>3.7134100000000001</v>
      </c>
    </row>
    <row r="4513" spans="1:10" x14ac:dyDescent="0.15">
      <c r="A4513" s="1">
        <v>43224</v>
      </c>
      <c r="B4513" s="24" t="s">
        <v>51</v>
      </c>
      <c r="C4513" s="27">
        <v>0.62306712962962962</v>
      </c>
      <c r="D4513" s="25" t="s">
        <v>48</v>
      </c>
      <c r="E4513" s="25" t="s">
        <v>49</v>
      </c>
      <c r="F4513" s="52">
        <v>1</v>
      </c>
      <c r="G4513" s="52">
        <v>18530</v>
      </c>
      <c r="H4513" s="53">
        <f t="shared" si="140"/>
        <v>18530</v>
      </c>
      <c r="I4513" s="1">
        <f t="shared" si="141"/>
        <v>43224</v>
      </c>
      <c r="J4513" s="52">
        <v>3.7134100000000001</v>
      </c>
    </row>
    <row r="4514" spans="1:10" x14ac:dyDescent="0.15">
      <c r="A4514" s="1">
        <v>43224</v>
      </c>
      <c r="B4514" s="24" t="s">
        <v>51</v>
      </c>
      <c r="C4514" s="27">
        <v>0.62306712962962962</v>
      </c>
      <c r="D4514" s="25" t="s">
        <v>48</v>
      </c>
      <c r="E4514" s="25" t="s">
        <v>49</v>
      </c>
      <c r="F4514" s="52">
        <v>1</v>
      </c>
      <c r="G4514" s="52">
        <v>18525</v>
      </c>
      <c r="H4514" s="53">
        <f t="shared" si="140"/>
        <v>18525</v>
      </c>
      <c r="I4514" s="1">
        <f t="shared" si="141"/>
        <v>43224</v>
      </c>
      <c r="J4514" s="52">
        <v>3.7124100000000002</v>
      </c>
    </row>
    <row r="4515" spans="1:10" x14ac:dyDescent="0.15">
      <c r="A4515" s="1">
        <v>43224</v>
      </c>
      <c r="B4515" s="24" t="s">
        <v>51</v>
      </c>
      <c r="C4515" s="27">
        <v>0.62306712962962962</v>
      </c>
      <c r="D4515" s="25" t="s">
        <v>48</v>
      </c>
      <c r="E4515" s="25" t="s">
        <v>49</v>
      </c>
      <c r="F4515" s="52">
        <v>1</v>
      </c>
      <c r="G4515" s="52">
        <v>18525</v>
      </c>
      <c r="H4515" s="53">
        <f t="shared" si="140"/>
        <v>18525</v>
      </c>
      <c r="I4515" s="1">
        <f t="shared" si="141"/>
        <v>43224</v>
      </c>
      <c r="J4515" s="52">
        <v>3.7124100000000002</v>
      </c>
    </row>
    <row r="4516" spans="1:10" x14ac:dyDescent="0.15">
      <c r="A4516" s="1">
        <v>43224</v>
      </c>
      <c r="B4516" s="24" t="s">
        <v>51</v>
      </c>
      <c r="C4516" s="27">
        <v>0.62306712962962962</v>
      </c>
      <c r="D4516" s="25" t="s">
        <v>48</v>
      </c>
      <c r="E4516" s="25" t="s">
        <v>49</v>
      </c>
      <c r="F4516" s="52">
        <v>1</v>
      </c>
      <c r="G4516" s="52">
        <v>18525</v>
      </c>
      <c r="H4516" s="53">
        <f t="shared" si="140"/>
        <v>18525</v>
      </c>
      <c r="I4516" s="1">
        <f t="shared" si="141"/>
        <v>43224</v>
      </c>
      <c r="J4516" s="52">
        <v>3.7124100000000002</v>
      </c>
    </row>
    <row r="4517" spans="1:10" x14ac:dyDescent="0.15">
      <c r="A4517" s="1">
        <v>43224</v>
      </c>
      <c r="B4517" s="24" t="s">
        <v>51</v>
      </c>
      <c r="C4517" s="27">
        <v>0.62306712962962962</v>
      </c>
      <c r="D4517" s="25" t="s">
        <v>48</v>
      </c>
      <c r="E4517" s="25" t="s">
        <v>49</v>
      </c>
      <c r="F4517" s="52">
        <v>1</v>
      </c>
      <c r="G4517" s="52">
        <v>18525</v>
      </c>
      <c r="H4517" s="53">
        <f t="shared" si="140"/>
        <v>18525</v>
      </c>
      <c r="I4517" s="1">
        <f t="shared" si="141"/>
        <v>43224</v>
      </c>
      <c r="J4517" s="52">
        <v>3.7124100000000002</v>
      </c>
    </row>
    <row r="4518" spans="1:10" x14ac:dyDescent="0.15">
      <c r="A4518" s="1">
        <v>43224</v>
      </c>
      <c r="B4518" s="24" t="s">
        <v>51</v>
      </c>
      <c r="C4518" s="27">
        <v>0.62306712962962962</v>
      </c>
      <c r="D4518" s="25" t="s">
        <v>48</v>
      </c>
      <c r="E4518" s="25" t="s">
        <v>49</v>
      </c>
      <c r="F4518" s="52">
        <v>1</v>
      </c>
      <c r="G4518" s="52">
        <v>18525</v>
      </c>
      <c r="H4518" s="53">
        <f t="shared" si="140"/>
        <v>18525</v>
      </c>
      <c r="I4518" s="1">
        <f t="shared" si="141"/>
        <v>43224</v>
      </c>
      <c r="J4518" s="52">
        <v>3.7124100000000002</v>
      </c>
    </row>
    <row r="4519" spans="1:10" x14ac:dyDescent="0.15">
      <c r="A4519" s="1">
        <v>43224</v>
      </c>
      <c r="B4519" s="24" t="s">
        <v>51</v>
      </c>
      <c r="C4519" s="27">
        <v>0.62306712962962962</v>
      </c>
      <c r="D4519" s="25" t="s">
        <v>48</v>
      </c>
      <c r="E4519" s="25" t="s">
        <v>49</v>
      </c>
      <c r="F4519" s="52">
        <v>3</v>
      </c>
      <c r="G4519" s="52">
        <v>18525</v>
      </c>
      <c r="H4519" s="53">
        <f t="shared" si="140"/>
        <v>55575</v>
      </c>
      <c r="I4519" s="1">
        <f t="shared" si="141"/>
        <v>43224</v>
      </c>
      <c r="J4519" s="52">
        <v>11.1372</v>
      </c>
    </row>
    <row r="4520" spans="1:10" x14ac:dyDescent="0.15">
      <c r="A4520" s="1">
        <v>43224</v>
      </c>
      <c r="B4520" s="24" t="s">
        <v>51</v>
      </c>
      <c r="C4520" s="27">
        <v>0.62306712962962962</v>
      </c>
      <c r="D4520" s="25" t="s">
        <v>48</v>
      </c>
      <c r="E4520" s="25" t="s">
        <v>49</v>
      </c>
      <c r="F4520" s="52">
        <v>6</v>
      </c>
      <c r="G4520" s="52">
        <v>18525</v>
      </c>
      <c r="H4520" s="53">
        <f t="shared" si="140"/>
        <v>111150</v>
      </c>
      <c r="I4520" s="1">
        <f t="shared" si="141"/>
        <v>43224</v>
      </c>
      <c r="J4520" s="52">
        <v>22.2745</v>
      </c>
    </row>
    <row r="4521" spans="1:10" x14ac:dyDescent="0.15">
      <c r="A4521" s="1">
        <v>43224</v>
      </c>
      <c r="B4521" s="24" t="s">
        <v>51</v>
      </c>
      <c r="C4521" s="27">
        <v>0.62306712962962962</v>
      </c>
      <c r="D4521" s="25" t="s">
        <v>48</v>
      </c>
      <c r="E4521" s="25" t="s">
        <v>49</v>
      </c>
      <c r="F4521" s="52">
        <v>1</v>
      </c>
      <c r="G4521" s="52">
        <v>18525</v>
      </c>
      <c r="H4521" s="53">
        <f t="shared" si="140"/>
        <v>18525</v>
      </c>
      <c r="I4521" s="1">
        <f t="shared" si="141"/>
        <v>43224</v>
      </c>
      <c r="J4521" s="52">
        <v>3.7124100000000002</v>
      </c>
    </row>
    <row r="4522" spans="1:10" x14ac:dyDescent="0.15">
      <c r="A4522" s="1">
        <v>43224</v>
      </c>
      <c r="B4522" s="24" t="s">
        <v>51</v>
      </c>
      <c r="C4522" s="27">
        <v>0.62306712962962962</v>
      </c>
      <c r="D4522" s="25" t="s">
        <v>48</v>
      </c>
      <c r="E4522" s="25" t="s">
        <v>49</v>
      </c>
      <c r="F4522" s="52">
        <v>6</v>
      </c>
      <c r="G4522" s="52">
        <v>18520</v>
      </c>
      <c r="H4522" s="53">
        <f t="shared" si="140"/>
        <v>111120</v>
      </c>
      <c r="I4522" s="1">
        <f t="shared" si="141"/>
        <v>43224</v>
      </c>
      <c r="J4522" s="52">
        <v>22.2684</v>
      </c>
    </row>
    <row r="4523" spans="1:10" x14ac:dyDescent="0.15">
      <c r="A4523" s="1">
        <v>43224</v>
      </c>
      <c r="B4523" s="24" t="s">
        <v>51</v>
      </c>
      <c r="C4523" s="27">
        <v>0.62306712962962962</v>
      </c>
      <c r="D4523" s="25" t="s">
        <v>48</v>
      </c>
      <c r="E4523" s="25" t="s">
        <v>49</v>
      </c>
      <c r="F4523" s="52">
        <v>4</v>
      </c>
      <c r="G4523" s="52">
        <v>18520</v>
      </c>
      <c r="H4523" s="53">
        <f t="shared" si="140"/>
        <v>74080</v>
      </c>
      <c r="I4523" s="1">
        <f t="shared" si="141"/>
        <v>43224</v>
      </c>
      <c r="J4523" s="52">
        <v>14.845599999999999</v>
      </c>
    </row>
    <row r="4524" spans="1:10" x14ac:dyDescent="0.15">
      <c r="A4524" s="1">
        <v>43224</v>
      </c>
      <c r="B4524" s="24" t="s">
        <v>51</v>
      </c>
      <c r="C4524" s="27">
        <v>0.62306712962962962</v>
      </c>
      <c r="D4524" s="25" t="s">
        <v>48</v>
      </c>
      <c r="E4524" s="25" t="s">
        <v>49</v>
      </c>
      <c r="F4524" s="52">
        <v>3</v>
      </c>
      <c r="G4524" s="52">
        <v>18520</v>
      </c>
      <c r="H4524" s="53">
        <f t="shared" si="140"/>
        <v>55560</v>
      </c>
      <c r="I4524" s="1">
        <f t="shared" si="141"/>
        <v>43224</v>
      </c>
      <c r="J4524" s="52">
        <v>11.1342</v>
      </c>
    </row>
    <row r="4525" spans="1:10" x14ac:dyDescent="0.15">
      <c r="A4525" s="1">
        <v>43224</v>
      </c>
      <c r="B4525" s="24" t="s">
        <v>51</v>
      </c>
      <c r="C4525" s="27">
        <v>0.62306712962962962</v>
      </c>
      <c r="D4525" s="25" t="s">
        <v>48</v>
      </c>
      <c r="E4525" s="25" t="s">
        <v>49</v>
      </c>
      <c r="F4525" s="52">
        <v>2</v>
      </c>
      <c r="G4525" s="52">
        <v>18520</v>
      </c>
      <c r="H4525" s="53">
        <f t="shared" si="140"/>
        <v>37040</v>
      </c>
      <c r="I4525" s="1">
        <f t="shared" si="141"/>
        <v>43224</v>
      </c>
      <c r="J4525" s="52">
        <v>7.4228199999999998</v>
      </c>
    </row>
    <row r="4526" spans="1:10" x14ac:dyDescent="0.15">
      <c r="A4526" s="1">
        <v>43224</v>
      </c>
      <c r="B4526" s="24" t="s">
        <v>51</v>
      </c>
      <c r="C4526" s="27">
        <v>0.62306712962962962</v>
      </c>
      <c r="D4526" s="25" t="s">
        <v>48</v>
      </c>
      <c r="E4526" s="25" t="s">
        <v>49</v>
      </c>
      <c r="F4526" s="52">
        <v>2</v>
      </c>
      <c r="G4526" s="52">
        <v>18520</v>
      </c>
      <c r="H4526" s="53">
        <f t="shared" si="140"/>
        <v>37040</v>
      </c>
      <c r="I4526" s="1">
        <f t="shared" si="141"/>
        <v>43224</v>
      </c>
      <c r="J4526" s="52">
        <v>7.4228199999999998</v>
      </c>
    </row>
    <row r="4527" spans="1:10" x14ac:dyDescent="0.15">
      <c r="A4527" s="1">
        <v>43224</v>
      </c>
      <c r="B4527" s="24" t="s">
        <v>51</v>
      </c>
      <c r="C4527" s="27">
        <v>0.62306712962962962</v>
      </c>
      <c r="D4527" s="25" t="s">
        <v>48</v>
      </c>
      <c r="E4527" s="25" t="s">
        <v>49</v>
      </c>
      <c r="F4527" s="52">
        <v>1</v>
      </c>
      <c r="G4527" s="52">
        <v>18520</v>
      </c>
      <c r="H4527" s="53">
        <f t="shared" si="140"/>
        <v>18520</v>
      </c>
      <c r="I4527" s="1">
        <f t="shared" si="141"/>
        <v>43224</v>
      </c>
      <c r="J4527" s="52">
        <v>3.7114099999999999</v>
      </c>
    </row>
    <row r="4528" spans="1:10" x14ac:dyDescent="0.15">
      <c r="A4528" s="1">
        <v>43224</v>
      </c>
      <c r="B4528" s="24" t="s">
        <v>51</v>
      </c>
      <c r="C4528" s="27">
        <v>0.62306712962962962</v>
      </c>
      <c r="D4528" s="25" t="s">
        <v>48</v>
      </c>
      <c r="E4528" s="25" t="s">
        <v>49</v>
      </c>
      <c r="F4528" s="52">
        <v>2</v>
      </c>
      <c r="G4528" s="52">
        <v>18520</v>
      </c>
      <c r="H4528" s="53">
        <f t="shared" si="140"/>
        <v>37040</v>
      </c>
      <c r="I4528" s="1">
        <f t="shared" si="141"/>
        <v>43224</v>
      </c>
      <c r="J4528" s="52">
        <v>7.4228199999999998</v>
      </c>
    </row>
    <row r="4529" spans="1:12" x14ac:dyDescent="0.15">
      <c r="A4529" s="1">
        <v>43224</v>
      </c>
      <c r="B4529" s="24" t="s">
        <v>51</v>
      </c>
      <c r="C4529" s="27">
        <v>0.62306712962962962</v>
      </c>
      <c r="D4529" s="25" t="s">
        <v>48</v>
      </c>
      <c r="E4529" s="25" t="s">
        <v>49</v>
      </c>
      <c r="F4529" s="52">
        <v>2</v>
      </c>
      <c r="G4529" s="52">
        <v>18520</v>
      </c>
      <c r="H4529" s="53">
        <f t="shared" si="140"/>
        <v>37040</v>
      </c>
      <c r="I4529" s="1">
        <f t="shared" si="141"/>
        <v>43224</v>
      </c>
      <c r="J4529" s="52">
        <v>7.4228199999999998</v>
      </c>
    </row>
    <row r="4530" spans="1:12" x14ac:dyDescent="0.15">
      <c r="A4530" s="1">
        <v>43224</v>
      </c>
      <c r="B4530" s="24" t="s">
        <v>51</v>
      </c>
      <c r="C4530" s="27">
        <v>0.62306712962962962</v>
      </c>
      <c r="D4530" s="25" t="s">
        <v>48</v>
      </c>
      <c r="E4530" s="25" t="s">
        <v>49</v>
      </c>
      <c r="F4530" s="52">
        <v>1</v>
      </c>
      <c r="G4530" s="52">
        <v>18520</v>
      </c>
      <c r="H4530" s="53">
        <f t="shared" si="140"/>
        <v>18520</v>
      </c>
      <c r="I4530" s="1">
        <f t="shared" si="141"/>
        <v>43224</v>
      </c>
      <c r="J4530" s="52">
        <v>3.7114099999999999</v>
      </c>
    </row>
    <row r="4531" spans="1:12" x14ac:dyDescent="0.15">
      <c r="A4531" s="1">
        <v>43224</v>
      </c>
      <c r="B4531" s="24" t="s">
        <v>51</v>
      </c>
      <c r="C4531" s="27">
        <v>0.62306712962962962</v>
      </c>
      <c r="D4531" s="25" t="s">
        <v>48</v>
      </c>
      <c r="E4531" s="25" t="s">
        <v>49</v>
      </c>
      <c r="F4531" s="52">
        <v>2</v>
      </c>
      <c r="G4531" s="52">
        <v>18515</v>
      </c>
      <c r="H4531" s="53">
        <f t="shared" si="140"/>
        <v>37030</v>
      </c>
      <c r="I4531" s="1">
        <f t="shared" si="141"/>
        <v>43224</v>
      </c>
      <c r="J4531" s="52">
        <v>7.4208100000000004</v>
      </c>
    </row>
    <row r="4532" spans="1:12" x14ac:dyDescent="0.15">
      <c r="A4532" s="1">
        <v>43227</v>
      </c>
      <c r="B4532" s="24" t="s">
        <v>44</v>
      </c>
      <c r="C4532" s="27">
        <v>0.39967592592592593</v>
      </c>
      <c r="D4532" s="25" t="s">
        <v>48</v>
      </c>
      <c r="E4532" s="25" t="s">
        <v>49</v>
      </c>
      <c r="F4532" s="52">
        <v>8</v>
      </c>
      <c r="G4532" s="52">
        <v>23495</v>
      </c>
      <c r="H4532" s="53">
        <f t="shared" si="140"/>
        <v>187960</v>
      </c>
      <c r="I4532" s="1">
        <f t="shared" si="141"/>
        <v>43227</v>
      </c>
      <c r="J4532" s="52">
        <v>24.075199999999999</v>
      </c>
      <c r="L4532" s="23"/>
    </row>
    <row r="4533" spans="1:12" x14ac:dyDescent="0.15">
      <c r="A4533" s="1">
        <v>43227</v>
      </c>
      <c r="B4533" s="24" t="s">
        <v>44</v>
      </c>
      <c r="C4533" s="27">
        <v>0.39971064814814811</v>
      </c>
      <c r="D4533" s="25" t="s">
        <v>48</v>
      </c>
      <c r="E4533" s="25" t="s">
        <v>49</v>
      </c>
      <c r="F4533" s="52">
        <v>1</v>
      </c>
      <c r="G4533" s="52">
        <v>23495</v>
      </c>
      <c r="H4533" s="53">
        <f t="shared" si="140"/>
        <v>23495</v>
      </c>
      <c r="I4533" s="1">
        <f t="shared" si="141"/>
        <v>43227</v>
      </c>
      <c r="J4533" s="52">
        <v>3.0093999999999999</v>
      </c>
      <c r="L4533" s="23"/>
    </row>
    <row r="4534" spans="1:12" x14ac:dyDescent="0.15">
      <c r="A4534" s="1">
        <v>43227</v>
      </c>
      <c r="B4534" s="24" t="s">
        <v>44</v>
      </c>
      <c r="C4534" s="27">
        <v>0.39971064814814811</v>
      </c>
      <c r="D4534" s="25" t="s">
        <v>48</v>
      </c>
      <c r="E4534" s="25" t="s">
        <v>49</v>
      </c>
      <c r="F4534" s="52">
        <v>1</v>
      </c>
      <c r="G4534" s="52">
        <v>23495</v>
      </c>
      <c r="H4534" s="53">
        <f t="shared" si="140"/>
        <v>23495</v>
      </c>
      <c r="I4534" s="1">
        <f t="shared" si="141"/>
        <v>43227</v>
      </c>
      <c r="J4534" s="52">
        <v>3.0093999999999999</v>
      </c>
      <c r="L4534" s="23"/>
    </row>
    <row r="4535" spans="1:12" x14ac:dyDescent="0.15">
      <c r="A4535" s="1">
        <v>43227</v>
      </c>
      <c r="B4535" s="24" t="s">
        <v>44</v>
      </c>
      <c r="C4535" s="27">
        <v>0.39971064814814811</v>
      </c>
      <c r="D4535" s="25" t="s">
        <v>48</v>
      </c>
      <c r="E4535" s="25" t="s">
        <v>49</v>
      </c>
      <c r="F4535" s="52">
        <v>1</v>
      </c>
      <c r="G4535" s="52">
        <v>23495</v>
      </c>
      <c r="H4535" s="53">
        <f t="shared" si="140"/>
        <v>23495</v>
      </c>
      <c r="I4535" s="1">
        <f t="shared" si="141"/>
        <v>43227</v>
      </c>
      <c r="J4535" s="52">
        <v>3.0093999999999999</v>
      </c>
      <c r="L4535" s="23"/>
    </row>
    <row r="4536" spans="1:12" x14ac:dyDescent="0.15">
      <c r="A4536" s="1">
        <v>43227</v>
      </c>
      <c r="B4536" s="24" t="s">
        <v>44</v>
      </c>
      <c r="C4536" s="27">
        <v>0.39971064814814811</v>
      </c>
      <c r="D4536" s="25" t="s">
        <v>48</v>
      </c>
      <c r="E4536" s="25" t="s">
        <v>49</v>
      </c>
      <c r="F4536" s="52">
        <v>4</v>
      </c>
      <c r="G4536" s="52">
        <v>23495</v>
      </c>
      <c r="H4536" s="53">
        <f t="shared" si="140"/>
        <v>93980</v>
      </c>
      <c r="I4536" s="1">
        <f t="shared" si="141"/>
        <v>43227</v>
      </c>
      <c r="J4536" s="52">
        <v>12.037599999999999</v>
      </c>
      <c r="L4536" s="23"/>
    </row>
    <row r="4537" spans="1:12" x14ac:dyDescent="0.15">
      <c r="A4537" s="1">
        <v>43227</v>
      </c>
      <c r="B4537" s="24" t="s">
        <v>44</v>
      </c>
      <c r="C4537" s="27">
        <v>0.39971064814814811</v>
      </c>
      <c r="D4537" s="25" t="s">
        <v>48</v>
      </c>
      <c r="E4537" s="25" t="s">
        <v>49</v>
      </c>
      <c r="F4537" s="52">
        <v>4</v>
      </c>
      <c r="G4537" s="52">
        <v>23495</v>
      </c>
      <c r="H4537" s="53">
        <f t="shared" si="140"/>
        <v>93980</v>
      </c>
      <c r="I4537" s="1">
        <f t="shared" si="141"/>
        <v>43227</v>
      </c>
      <c r="J4537" s="52">
        <v>12.037599999999999</v>
      </c>
      <c r="L4537" s="23"/>
    </row>
    <row r="4538" spans="1:12" x14ac:dyDescent="0.15">
      <c r="A4538" s="1">
        <v>43227</v>
      </c>
      <c r="B4538" s="24" t="s">
        <v>44</v>
      </c>
      <c r="C4538" s="27">
        <v>0.39971064814814811</v>
      </c>
      <c r="D4538" s="25" t="s">
        <v>48</v>
      </c>
      <c r="E4538" s="25" t="s">
        <v>49</v>
      </c>
      <c r="F4538" s="52">
        <v>2</v>
      </c>
      <c r="G4538" s="52">
        <v>23495</v>
      </c>
      <c r="H4538" s="53">
        <f t="shared" si="140"/>
        <v>46990</v>
      </c>
      <c r="I4538" s="1">
        <f t="shared" si="141"/>
        <v>43227</v>
      </c>
      <c r="J4538" s="52">
        <v>6.0187999999999997</v>
      </c>
      <c r="L4538" s="23"/>
    </row>
    <row r="4539" spans="1:12" x14ac:dyDescent="0.15">
      <c r="A4539" s="1">
        <v>43227</v>
      </c>
      <c r="B4539" s="24" t="s">
        <v>44</v>
      </c>
      <c r="C4539" s="27">
        <v>0.39971064814814811</v>
      </c>
      <c r="D4539" s="25" t="s">
        <v>48</v>
      </c>
      <c r="E4539" s="25" t="s">
        <v>49</v>
      </c>
      <c r="F4539" s="52">
        <v>2</v>
      </c>
      <c r="G4539" s="52">
        <v>23495</v>
      </c>
      <c r="H4539" s="53">
        <f t="shared" si="140"/>
        <v>46990</v>
      </c>
      <c r="I4539" s="1">
        <f t="shared" si="141"/>
        <v>43227</v>
      </c>
      <c r="J4539" s="52">
        <v>6.0187999999999997</v>
      </c>
      <c r="L4539" s="23"/>
    </row>
    <row r="4540" spans="1:12" x14ac:dyDescent="0.15">
      <c r="A4540" s="1">
        <v>43227</v>
      </c>
      <c r="B4540" s="24" t="s">
        <v>44</v>
      </c>
      <c r="C4540" s="27">
        <v>0.39971064814814811</v>
      </c>
      <c r="D4540" s="25" t="s">
        <v>48</v>
      </c>
      <c r="E4540" s="25" t="s">
        <v>49</v>
      </c>
      <c r="F4540" s="52">
        <v>27</v>
      </c>
      <c r="G4540" s="52">
        <v>23495</v>
      </c>
      <c r="H4540" s="53">
        <f t="shared" si="140"/>
        <v>634365</v>
      </c>
      <c r="I4540" s="1">
        <f t="shared" si="141"/>
        <v>43227</v>
      </c>
      <c r="J4540" s="52">
        <v>81.253699999999995</v>
      </c>
      <c r="L4540" s="23"/>
    </row>
    <row r="4541" spans="1:12" x14ac:dyDescent="0.15">
      <c r="A4541" s="1">
        <v>43227</v>
      </c>
      <c r="B4541" s="24" t="s">
        <v>45</v>
      </c>
      <c r="C4541" s="27">
        <v>0.4065509259259259</v>
      </c>
      <c r="D4541" s="25" t="s">
        <v>48</v>
      </c>
      <c r="E4541" s="25" t="s">
        <v>49</v>
      </c>
      <c r="F4541" s="52">
        <v>1</v>
      </c>
      <c r="G4541" s="52">
        <v>23505</v>
      </c>
      <c r="H4541" s="53">
        <f t="shared" si="140"/>
        <v>23505</v>
      </c>
      <c r="I4541" s="1">
        <f t="shared" si="141"/>
        <v>43227</v>
      </c>
      <c r="J4541" s="52">
        <v>3.0093999999999999</v>
      </c>
      <c r="L4541" s="23"/>
    </row>
    <row r="4542" spans="1:12" x14ac:dyDescent="0.15">
      <c r="A4542" s="1">
        <v>43227</v>
      </c>
      <c r="B4542" s="24" t="s">
        <v>45</v>
      </c>
      <c r="C4542" s="27">
        <v>0.4065509259259259</v>
      </c>
      <c r="D4542" s="25" t="s">
        <v>48</v>
      </c>
      <c r="E4542" s="25" t="s">
        <v>49</v>
      </c>
      <c r="F4542" s="52">
        <v>1</v>
      </c>
      <c r="G4542" s="52">
        <v>23505</v>
      </c>
      <c r="H4542" s="53">
        <f t="shared" si="140"/>
        <v>23505</v>
      </c>
      <c r="I4542" s="1">
        <f t="shared" si="141"/>
        <v>43227</v>
      </c>
      <c r="J4542" s="52">
        <v>3.0093999999999999</v>
      </c>
      <c r="L4542" s="23"/>
    </row>
    <row r="4543" spans="1:12" x14ac:dyDescent="0.15">
      <c r="A4543" s="1">
        <v>43227</v>
      </c>
      <c r="B4543" s="24" t="s">
        <v>45</v>
      </c>
      <c r="C4543" s="27">
        <v>0.4065509259259259</v>
      </c>
      <c r="D4543" s="25" t="s">
        <v>48</v>
      </c>
      <c r="E4543" s="25" t="s">
        <v>49</v>
      </c>
      <c r="F4543" s="52">
        <v>2</v>
      </c>
      <c r="G4543" s="52">
        <v>23505</v>
      </c>
      <c r="H4543" s="53">
        <f t="shared" si="140"/>
        <v>47010</v>
      </c>
      <c r="I4543" s="1">
        <f t="shared" si="141"/>
        <v>43227</v>
      </c>
      <c r="J4543" s="52">
        <v>6.0187999999999997</v>
      </c>
      <c r="L4543" s="23"/>
    </row>
    <row r="4544" spans="1:12" x14ac:dyDescent="0.15">
      <c r="A4544" s="1">
        <v>43227</v>
      </c>
      <c r="B4544" s="24" t="s">
        <v>45</v>
      </c>
      <c r="C4544" s="27">
        <v>0.4065509259259259</v>
      </c>
      <c r="D4544" s="25" t="s">
        <v>48</v>
      </c>
      <c r="E4544" s="25" t="s">
        <v>49</v>
      </c>
      <c r="F4544" s="52">
        <v>2</v>
      </c>
      <c r="G4544" s="52">
        <v>23505</v>
      </c>
      <c r="H4544" s="53">
        <f t="shared" si="140"/>
        <v>47010</v>
      </c>
      <c r="I4544" s="1">
        <f t="shared" si="141"/>
        <v>43227</v>
      </c>
      <c r="J4544" s="52">
        <v>6.0187999999999997</v>
      </c>
      <c r="L4544" s="23"/>
    </row>
    <row r="4545" spans="1:12" x14ac:dyDescent="0.15">
      <c r="A4545" s="1">
        <v>43227</v>
      </c>
      <c r="B4545" s="24" t="s">
        <v>45</v>
      </c>
      <c r="C4545" s="27">
        <v>0.4065509259259259</v>
      </c>
      <c r="D4545" s="25" t="s">
        <v>48</v>
      </c>
      <c r="E4545" s="25" t="s">
        <v>49</v>
      </c>
      <c r="F4545" s="52">
        <v>1</v>
      </c>
      <c r="G4545" s="52">
        <v>23505</v>
      </c>
      <c r="H4545" s="53">
        <f t="shared" si="140"/>
        <v>23505</v>
      </c>
      <c r="I4545" s="1">
        <f t="shared" si="141"/>
        <v>43227</v>
      </c>
      <c r="J4545" s="52">
        <v>3.0093999999999999</v>
      </c>
      <c r="L4545" s="23"/>
    </row>
    <row r="4546" spans="1:12" x14ac:dyDescent="0.15">
      <c r="A4546" s="1">
        <v>43227</v>
      </c>
      <c r="B4546" s="24" t="s">
        <v>45</v>
      </c>
      <c r="C4546" s="27">
        <v>0.4065509259259259</v>
      </c>
      <c r="D4546" s="25" t="s">
        <v>48</v>
      </c>
      <c r="E4546" s="25" t="s">
        <v>49</v>
      </c>
      <c r="F4546" s="52">
        <v>1</v>
      </c>
      <c r="G4546" s="52">
        <v>23505</v>
      </c>
      <c r="H4546" s="53">
        <f t="shared" ref="H4546:H4609" si="142">G4546*F4546</f>
        <v>23505</v>
      </c>
      <c r="I4546" s="1">
        <f t="shared" ref="I4546:I4609" si="143">IF(C4546&gt;0.7046875,WORKDAY(A4546,-1),A4546)</f>
        <v>43227</v>
      </c>
      <c r="J4546" s="52">
        <v>3.0093999999999999</v>
      </c>
      <c r="L4546" s="23"/>
    </row>
    <row r="4547" spans="1:12" x14ac:dyDescent="0.15">
      <c r="A4547" s="1">
        <v>43227</v>
      </c>
      <c r="B4547" s="24" t="s">
        <v>45</v>
      </c>
      <c r="C4547" s="27">
        <v>0.4065509259259259</v>
      </c>
      <c r="D4547" s="25" t="s">
        <v>48</v>
      </c>
      <c r="E4547" s="25" t="s">
        <v>49</v>
      </c>
      <c r="F4547" s="52">
        <v>1</v>
      </c>
      <c r="G4547" s="52">
        <v>23500</v>
      </c>
      <c r="H4547" s="53">
        <f t="shared" si="142"/>
        <v>23500</v>
      </c>
      <c r="I4547" s="1">
        <f t="shared" si="143"/>
        <v>43227</v>
      </c>
      <c r="J4547" s="52">
        <v>3.0093999999999999</v>
      </c>
      <c r="L4547" s="23"/>
    </row>
    <row r="4548" spans="1:12" x14ac:dyDescent="0.15">
      <c r="A4548" s="1">
        <v>43227</v>
      </c>
      <c r="B4548" s="24" t="s">
        <v>45</v>
      </c>
      <c r="C4548" s="27">
        <v>0.4065509259259259</v>
      </c>
      <c r="D4548" s="25" t="s">
        <v>48</v>
      </c>
      <c r="E4548" s="25" t="s">
        <v>49</v>
      </c>
      <c r="F4548" s="52">
        <v>1</v>
      </c>
      <c r="G4548" s="52">
        <v>23500</v>
      </c>
      <c r="H4548" s="53">
        <f t="shared" si="142"/>
        <v>23500</v>
      </c>
      <c r="I4548" s="1">
        <f t="shared" si="143"/>
        <v>43227</v>
      </c>
      <c r="J4548" s="52">
        <v>3.0093999999999999</v>
      </c>
      <c r="L4548" s="23"/>
    </row>
    <row r="4549" spans="1:12" x14ac:dyDescent="0.15">
      <c r="A4549" s="1">
        <v>43227</v>
      </c>
      <c r="B4549" s="24" t="s">
        <v>45</v>
      </c>
      <c r="C4549" s="27">
        <v>0.4065509259259259</v>
      </c>
      <c r="D4549" s="25" t="s">
        <v>48</v>
      </c>
      <c r="E4549" s="25" t="s">
        <v>49</v>
      </c>
      <c r="F4549" s="52">
        <v>1</v>
      </c>
      <c r="G4549" s="52">
        <v>23500</v>
      </c>
      <c r="H4549" s="53">
        <f t="shared" si="142"/>
        <v>23500</v>
      </c>
      <c r="I4549" s="1">
        <f t="shared" si="143"/>
        <v>43227</v>
      </c>
      <c r="J4549" s="52">
        <v>3.0093999999999999</v>
      </c>
      <c r="L4549" s="23"/>
    </row>
    <row r="4550" spans="1:12" x14ac:dyDescent="0.15">
      <c r="A4550" s="1">
        <v>43227</v>
      </c>
      <c r="B4550" s="24" t="s">
        <v>45</v>
      </c>
      <c r="C4550" s="27">
        <v>0.4065509259259259</v>
      </c>
      <c r="D4550" s="25" t="s">
        <v>48</v>
      </c>
      <c r="E4550" s="25" t="s">
        <v>49</v>
      </c>
      <c r="F4550" s="52">
        <v>1</v>
      </c>
      <c r="G4550" s="52">
        <v>23500</v>
      </c>
      <c r="H4550" s="53">
        <f t="shared" si="142"/>
        <v>23500</v>
      </c>
      <c r="I4550" s="1">
        <f t="shared" si="143"/>
        <v>43227</v>
      </c>
      <c r="J4550" s="52">
        <v>3.0093999999999999</v>
      </c>
      <c r="L4550" s="23"/>
    </row>
    <row r="4551" spans="1:12" x14ac:dyDescent="0.15">
      <c r="A4551" s="1">
        <v>43227</v>
      </c>
      <c r="B4551" s="24" t="s">
        <v>45</v>
      </c>
      <c r="C4551" s="27">
        <v>0.4065509259259259</v>
      </c>
      <c r="D4551" s="25" t="s">
        <v>48</v>
      </c>
      <c r="E4551" s="25" t="s">
        <v>49</v>
      </c>
      <c r="F4551" s="52">
        <v>2</v>
      </c>
      <c r="G4551" s="52">
        <v>23500</v>
      </c>
      <c r="H4551" s="53">
        <f t="shared" si="142"/>
        <v>47000</v>
      </c>
      <c r="I4551" s="1">
        <f t="shared" si="143"/>
        <v>43227</v>
      </c>
      <c r="J4551" s="52">
        <v>6.0187999999999997</v>
      </c>
      <c r="L4551" s="23"/>
    </row>
    <row r="4552" spans="1:12" x14ac:dyDescent="0.15">
      <c r="A4552" s="1">
        <v>43227</v>
      </c>
      <c r="B4552" s="24" t="s">
        <v>45</v>
      </c>
      <c r="C4552" s="27">
        <v>0.4065509259259259</v>
      </c>
      <c r="D4552" s="25" t="s">
        <v>48</v>
      </c>
      <c r="E4552" s="25" t="s">
        <v>49</v>
      </c>
      <c r="F4552" s="52">
        <v>36</v>
      </c>
      <c r="G4552" s="52">
        <v>23500</v>
      </c>
      <c r="H4552" s="53">
        <f t="shared" si="142"/>
        <v>846000</v>
      </c>
      <c r="I4552" s="1">
        <f t="shared" si="143"/>
        <v>43227</v>
      </c>
      <c r="J4552" s="52">
        <v>108.33799999999999</v>
      </c>
      <c r="L4552" s="23"/>
    </row>
    <row r="4553" spans="1:12" x14ac:dyDescent="0.15">
      <c r="A4553" s="1">
        <v>43227</v>
      </c>
      <c r="B4553" s="24" t="s">
        <v>44</v>
      </c>
      <c r="C4553" s="27">
        <v>0.41326388888888888</v>
      </c>
      <c r="D4553" s="25" t="s">
        <v>48</v>
      </c>
      <c r="E4553" s="25" t="s">
        <v>49</v>
      </c>
      <c r="F4553" s="52">
        <v>5</v>
      </c>
      <c r="G4553" s="52">
        <v>23680</v>
      </c>
      <c r="H4553" s="53">
        <f t="shared" si="142"/>
        <v>118400</v>
      </c>
      <c r="I4553" s="1">
        <f t="shared" si="143"/>
        <v>43227</v>
      </c>
      <c r="J4553" s="52">
        <v>15.0474</v>
      </c>
      <c r="L4553" s="23"/>
    </row>
    <row r="4554" spans="1:12" x14ac:dyDescent="0.15">
      <c r="A4554" s="1">
        <v>43227</v>
      </c>
      <c r="B4554" s="24" t="s">
        <v>44</v>
      </c>
      <c r="C4554" s="27">
        <v>0.41326388888888888</v>
      </c>
      <c r="D4554" s="25" t="s">
        <v>48</v>
      </c>
      <c r="E4554" s="25" t="s">
        <v>49</v>
      </c>
      <c r="F4554" s="52">
        <v>5</v>
      </c>
      <c r="G4554" s="52">
        <v>23680</v>
      </c>
      <c r="H4554" s="53">
        <f t="shared" si="142"/>
        <v>118400</v>
      </c>
      <c r="I4554" s="1">
        <f t="shared" si="143"/>
        <v>43227</v>
      </c>
      <c r="J4554" s="52">
        <v>15.0474</v>
      </c>
      <c r="L4554" s="23"/>
    </row>
    <row r="4555" spans="1:12" x14ac:dyDescent="0.15">
      <c r="A4555" s="1">
        <v>43227</v>
      </c>
      <c r="B4555" s="24" t="s">
        <v>44</v>
      </c>
      <c r="C4555" s="27">
        <v>0.41326388888888888</v>
      </c>
      <c r="D4555" s="25" t="s">
        <v>48</v>
      </c>
      <c r="E4555" s="25" t="s">
        <v>49</v>
      </c>
      <c r="F4555" s="52">
        <v>5</v>
      </c>
      <c r="G4555" s="52">
        <v>23680</v>
      </c>
      <c r="H4555" s="53">
        <f t="shared" si="142"/>
        <v>118400</v>
      </c>
      <c r="I4555" s="1">
        <f t="shared" si="143"/>
        <v>43227</v>
      </c>
      <c r="J4555" s="52">
        <v>15.0474</v>
      </c>
      <c r="L4555" s="23"/>
    </row>
    <row r="4556" spans="1:12" x14ac:dyDescent="0.15">
      <c r="A4556" s="1">
        <v>43227</v>
      </c>
      <c r="B4556" s="24" t="s">
        <v>44</v>
      </c>
      <c r="C4556" s="27">
        <v>0.41326388888888888</v>
      </c>
      <c r="D4556" s="25" t="s">
        <v>48</v>
      </c>
      <c r="E4556" s="25" t="s">
        <v>49</v>
      </c>
      <c r="F4556" s="52">
        <v>5</v>
      </c>
      <c r="G4556" s="52">
        <v>23680</v>
      </c>
      <c r="H4556" s="53">
        <f t="shared" si="142"/>
        <v>118400</v>
      </c>
      <c r="I4556" s="1">
        <f t="shared" si="143"/>
        <v>43227</v>
      </c>
      <c r="J4556" s="52">
        <v>15.0474</v>
      </c>
      <c r="L4556" s="23"/>
    </row>
    <row r="4557" spans="1:12" x14ac:dyDescent="0.15">
      <c r="A4557" s="1">
        <v>43227</v>
      </c>
      <c r="B4557" s="24" t="s">
        <v>44</v>
      </c>
      <c r="C4557" s="27">
        <v>0.41326388888888888</v>
      </c>
      <c r="D4557" s="25" t="s">
        <v>48</v>
      </c>
      <c r="E4557" s="25" t="s">
        <v>49</v>
      </c>
      <c r="F4557" s="52">
        <v>5</v>
      </c>
      <c r="G4557" s="52">
        <v>23680</v>
      </c>
      <c r="H4557" s="53">
        <f t="shared" si="142"/>
        <v>118400</v>
      </c>
      <c r="I4557" s="1">
        <f t="shared" si="143"/>
        <v>43227</v>
      </c>
      <c r="J4557" s="52">
        <v>15.0474</v>
      </c>
      <c r="L4557" s="23"/>
    </row>
    <row r="4558" spans="1:12" x14ac:dyDescent="0.15">
      <c r="A4558" s="1">
        <v>43227</v>
      </c>
      <c r="B4558" s="24" t="s">
        <v>44</v>
      </c>
      <c r="C4558" s="27">
        <v>0.41326388888888888</v>
      </c>
      <c r="D4558" s="25" t="s">
        <v>48</v>
      </c>
      <c r="E4558" s="25" t="s">
        <v>49</v>
      </c>
      <c r="F4558" s="52">
        <v>1</v>
      </c>
      <c r="G4558" s="52">
        <v>23680</v>
      </c>
      <c r="H4558" s="53">
        <f t="shared" si="142"/>
        <v>23680</v>
      </c>
      <c r="I4558" s="1">
        <f t="shared" si="143"/>
        <v>43227</v>
      </c>
      <c r="J4558" s="52">
        <v>3.0094699999999999</v>
      </c>
      <c r="L4558" s="23"/>
    </row>
    <row r="4559" spans="1:12" x14ac:dyDescent="0.15">
      <c r="A4559" s="1">
        <v>43227</v>
      </c>
      <c r="B4559" s="24" t="s">
        <v>44</v>
      </c>
      <c r="C4559" s="27">
        <v>0.41326388888888888</v>
      </c>
      <c r="D4559" s="25" t="s">
        <v>48</v>
      </c>
      <c r="E4559" s="25" t="s">
        <v>49</v>
      </c>
      <c r="F4559" s="52">
        <v>1</v>
      </c>
      <c r="G4559" s="52">
        <v>23680</v>
      </c>
      <c r="H4559" s="53">
        <f t="shared" si="142"/>
        <v>23680</v>
      </c>
      <c r="I4559" s="1">
        <f t="shared" si="143"/>
        <v>43227</v>
      </c>
      <c r="J4559" s="52">
        <v>3.0094699999999999</v>
      </c>
      <c r="L4559" s="23"/>
    </row>
    <row r="4560" spans="1:12" x14ac:dyDescent="0.15">
      <c r="A4560" s="1">
        <v>43227</v>
      </c>
      <c r="B4560" s="24" t="s">
        <v>44</v>
      </c>
      <c r="C4560" s="27">
        <v>0.41326388888888888</v>
      </c>
      <c r="D4560" s="25" t="s">
        <v>48</v>
      </c>
      <c r="E4560" s="25" t="s">
        <v>49</v>
      </c>
      <c r="F4560" s="52">
        <v>1</v>
      </c>
      <c r="G4560" s="52">
        <v>23680</v>
      </c>
      <c r="H4560" s="53">
        <f t="shared" si="142"/>
        <v>23680</v>
      </c>
      <c r="I4560" s="1">
        <f t="shared" si="143"/>
        <v>43227</v>
      </c>
      <c r="J4560" s="52">
        <v>3.0094699999999999</v>
      </c>
      <c r="L4560" s="23"/>
    </row>
    <row r="4561" spans="1:12" x14ac:dyDescent="0.15">
      <c r="A4561" s="1">
        <v>43227</v>
      </c>
      <c r="B4561" s="24" t="s">
        <v>44</v>
      </c>
      <c r="C4561" s="27">
        <v>0.41326388888888888</v>
      </c>
      <c r="D4561" s="25" t="s">
        <v>48</v>
      </c>
      <c r="E4561" s="25" t="s">
        <v>49</v>
      </c>
      <c r="F4561" s="52">
        <v>1</v>
      </c>
      <c r="G4561" s="52">
        <v>23680</v>
      </c>
      <c r="H4561" s="53">
        <f t="shared" si="142"/>
        <v>23680</v>
      </c>
      <c r="I4561" s="1">
        <f t="shared" si="143"/>
        <v>43227</v>
      </c>
      <c r="J4561" s="52">
        <v>3.0094699999999999</v>
      </c>
      <c r="L4561" s="23"/>
    </row>
    <row r="4562" spans="1:12" x14ac:dyDescent="0.15">
      <c r="A4562" s="1">
        <v>43227</v>
      </c>
      <c r="B4562" s="24" t="s">
        <v>44</v>
      </c>
      <c r="C4562" s="27">
        <v>0.41327546296296297</v>
      </c>
      <c r="D4562" s="25" t="s">
        <v>48</v>
      </c>
      <c r="E4562" s="25" t="s">
        <v>49</v>
      </c>
      <c r="F4562" s="52">
        <v>1</v>
      </c>
      <c r="G4562" s="52">
        <v>23680</v>
      </c>
      <c r="H4562" s="53">
        <f t="shared" si="142"/>
        <v>23680</v>
      </c>
      <c r="I4562" s="1">
        <f t="shared" si="143"/>
        <v>43227</v>
      </c>
      <c r="J4562" s="52">
        <v>3.0094699999999999</v>
      </c>
      <c r="L4562" s="23"/>
    </row>
    <row r="4563" spans="1:12" x14ac:dyDescent="0.15">
      <c r="A4563" s="1">
        <v>43227</v>
      </c>
      <c r="B4563" s="24" t="s">
        <v>44</v>
      </c>
      <c r="C4563" s="27">
        <v>0.41327546296296297</v>
      </c>
      <c r="D4563" s="25" t="s">
        <v>48</v>
      </c>
      <c r="E4563" s="25" t="s">
        <v>49</v>
      </c>
      <c r="F4563" s="52">
        <v>5</v>
      </c>
      <c r="G4563" s="52">
        <v>23680</v>
      </c>
      <c r="H4563" s="53">
        <f t="shared" si="142"/>
        <v>118400</v>
      </c>
      <c r="I4563" s="1">
        <f t="shared" si="143"/>
        <v>43227</v>
      </c>
      <c r="J4563" s="52">
        <v>15.0474</v>
      </c>
      <c r="L4563" s="23"/>
    </row>
    <row r="4564" spans="1:12" x14ac:dyDescent="0.15">
      <c r="A4564" s="1">
        <v>43227</v>
      </c>
      <c r="B4564" s="24" t="s">
        <v>44</v>
      </c>
      <c r="C4564" s="27">
        <v>0.41327546296296297</v>
      </c>
      <c r="D4564" s="25" t="s">
        <v>48</v>
      </c>
      <c r="E4564" s="25" t="s">
        <v>49</v>
      </c>
      <c r="F4564" s="52">
        <v>1</v>
      </c>
      <c r="G4564" s="52">
        <v>23680</v>
      </c>
      <c r="H4564" s="53">
        <f t="shared" si="142"/>
        <v>23680</v>
      </c>
      <c r="I4564" s="1">
        <f t="shared" si="143"/>
        <v>43227</v>
      </c>
      <c r="J4564" s="52">
        <v>3.0094699999999999</v>
      </c>
      <c r="L4564" s="23"/>
    </row>
    <row r="4565" spans="1:12" x14ac:dyDescent="0.15">
      <c r="A4565" s="1">
        <v>43227</v>
      </c>
      <c r="B4565" s="24" t="s">
        <v>44</v>
      </c>
      <c r="C4565" s="27">
        <v>0.41327546296296297</v>
      </c>
      <c r="D4565" s="25" t="s">
        <v>48</v>
      </c>
      <c r="E4565" s="25" t="s">
        <v>49</v>
      </c>
      <c r="F4565" s="52">
        <v>1</v>
      </c>
      <c r="G4565" s="52">
        <v>23680</v>
      </c>
      <c r="H4565" s="53">
        <f t="shared" si="142"/>
        <v>23680</v>
      </c>
      <c r="I4565" s="1">
        <f t="shared" si="143"/>
        <v>43227</v>
      </c>
      <c r="J4565" s="52">
        <v>3.0094699999999999</v>
      </c>
      <c r="L4565" s="23"/>
    </row>
    <row r="4566" spans="1:12" x14ac:dyDescent="0.15">
      <c r="A4566" s="1">
        <v>43227</v>
      </c>
      <c r="B4566" s="24" t="s">
        <v>44</v>
      </c>
      <c r="C4566" s="27">
        <v>0.41327546296296297</v>
      </c>
      <c r="D4566" s="25" t="s">
        <v>48</v>
      </c>
      <c r="E4566" s="25" t="s">
        <v>49</v>
      </c>
      <c r="F4566" s="52">
        <v>5</v>
      </c>
      <c r="G4566" s="52">
        <v>23680</v>
      </c>
      <c r="H4566" s="53">
        <f t="shared" si="142"/>
        <v>118400</v>
      </c>
      <c r="I4566" s="1">
        <f t="shared" si="143"/>
        <v>43227</v>
      </c>
      <c r="J4566" s="52">
        <v>15.0474</v>
      </c>
      <c r="L4566" s="23"/>
    </row>
    <row r="4567" spans="1:12" x14ac:dyDescent="0.15">
      <c r="A4567" s="1">
        <v>43227</v>
      </c>
      <c r="B4567" s="24" t="s">
        <v>44</v>
      </c>
      <c r="C4567" s="27">
        <v>0.41327546296296297</v>
      </c>
      <c r="D4567" s="25" t="s">
        <v>48</v>
      </c>
      <c r="E4567" s="25" t="s">
        <v>49</v>
      </c>
      <c r="F4567" s="52">
        <v>5</v>
      </c>
      <c r="G4567" s="52">
        <v>23680</v>
      </c>
      <c r="H4567" s="53">
        <f t="shared" si="142"/>
        <v>118400</v>
      </c>
      <c r="I4567" s="1">
        <f t="shared" si="143"/>
        <v>43227</v>
      </c>
      <c r="J4567" s="52">
        <v>15.0474</v>
      </c>
      <c r="L4567" s="23"/>
    </row>
    <row r="4568" spans="1:12" x14ac:dyDescent="0.15">
      <c r="A4568" s="1">
        <v>43227</v>
      </c>
      <c r="B4568" s="24" t="s">
        <v>44</v>
      </c>
      <c r="C4568" s="27">
        <v>0.41327546296296297</v>
      </c>
      <c r="D4568" s="25" t="s">
        <v>48</v>
      </c>
      <c r="E4568" s="25" t="s">
        <v>49</v>
      </c>
      <c r="F4568" s="52">
        <v>3</v>
      </c>
      <c r="G4568" s="52">
        <v>23680</v>
      </c>
      <c r="H4568" s="53">
        <f t="shared" si="142"/>
        <v>71040</v>
      </c>
      <c r="I4568" s="1">
        <f t="shared" si="143"/>
        <v>43227</v>
      </c>
      <c r="J4568" s="52">
        <v>9.0284200000000006</v>
      </c>
      <c r="L4568" s="23"/>
    </row>
    <row r="4569" spans="1:12" x14ac:dyDescent="0.15">
      <c r="A4569" s="1">
        <v>43227</v>
      </c>
      <c r="B4569" s="24" t="s">
        <v>44</v>
      </c>
      <c r="C4569" s="27">
        <v>0.60185185185185186</v>
      </c>
      <c r="D4569" s="25" t="s">
        <v>48</v>
      </c>
      <c r="E4569" s="25" t="s">
        <v>49</v>
      </c>
      <c r="F4569" s="52">
        <v>1</v>
      </c>
      <c r="G4569" s="52">
        <v>23780</v>
      </c>
      <c r="H4569" s="53">
        <f t="shared" si="142"/>
        <v>23780</v>
      </c>
      <c r="I4569" s="1">
        <f t="shared" si="143"/>
        <v>43227</v>
      </c>
      <c r="J4569" s="52">
        <v>3.0095100000000001</v>
      </c>
      <c r="L4569" s="23"/>
    </row>
    <row r="4570" spans="1:12" x14ac:dyDescent="0.15">
      <c r="A4570" s="1">
        <v>43227</v>
      </c>
      <c r="B4570" s="24" t="s">
        <v>44</v>
      </c>
      <c r="C4570" s="27">
        <v>0.60185185185185186</v>
      </c>
      <c r="D4570" s="25" t="s">
        <v>48</v>
      </c>
      <c r="E4570" s="25" t="s">
        <v>49</v>
      </c>
      <c r="F4570" s="52">
        <v>1</v>
      </c>
      <c r="G4570" s="52">
        <v>23780</v>
      </c>
      <c r="H4570" s="53">
        <f t="shared" si="142"/>
        <v>23780</v>
      </c>
      <c r="I4570" s="1">
        <f t="shared" si="143"/>
        <v>43227</v>
      </c>
      <c r="J4570" s="52">
        <v>3.0095100000000001</v>
      </c>
      <c r="L4570" s="23"/>
    </row>
    <row r="4571" spans="1:12" x14ac:dyDescent="0.15">
      <c r="A4571" s="1">
        <v>43227</v>
      </c>
      <c r="B4571" s="24" t="s">
        <v>44</v>
      </c>
      <c r="C4571" s="27">
        <v>0.60185185185185186</v>
      </c>
      <c r="D4571" s="25" t="s">
        <v>48</v>
      </c>
      <c r="E4571" s="25" t="s">
        <v>49</v>
      </c>
      <c r="F4571" s="52">
        <v>1</v>
      </c>
      <c r="G4571" s="52">
        <v>23780</v>
      </c>
      <c r="H4571" s="53">
        <f t="shared" si="142"/>
        <v>23780</v>
      </c>
      <c r="I4571" s="1">
        <f t="shared" si="143"/>
        <v>43227</v>
      </c>
      <c r="J4571" s="52">
        <v>3.0095100000000001</v>
      </c>
      <c r="L4571" s="23"/>
    </row>
    <row r="4572" spans="1:12" x14ac:dyDescent="0.15">
      <c r="A4572" s="1">
        <v>43227</v>
      </c>
      <c r="B4572" s="24" t="s">
        <v>44</v>
      </c>
      <c r="C4572" s="27">
        <v>0.60185185185185186</v>
      </c>
      <c r="D4572" s="25" t="s">
        <v>48</v>
      </c>
      <c r="E4572" s="25" t="s">
        <v>49</v>
      </c>
      <c r="F4572" s="52">
        <v>1</v>
      </c>
      <c r="G4572" s="52">
        <v>23780</v>
      </c>
      <c r="H4572" s="53">
        <f t="shared" si="142"/>
        <v>23780</v>
      </c>
      <c r="I4572" s="1">
        <f t="shared" si="143"/>
        <v>43227</v>
      </c>
      <c r="J4572" s="52">
        <v>3.0095100000000001</v>
      </c>
      <c r="L4572" s="23"/>
    </row>
    <row r="4573" spans="1:12" x14ac:dyDescent="0.15">
      <c r="A4573" s="1">
        <v>43227</v>
      </c>
      <c r="B4573" s="24" t="s">
        <v>44</v>
      </c>
      <c r="C4573" s="27">
        <v>0.60185185185185186</v>
      </c>
      <c r="D4573" s="25" t="s">
        <v>48</v>
      </c>
      <c r="E4573" s="25" t="s">
        <v>49</v>
      </c>
      <c r="F4573" s="52">
        <v>4</v>
      </c>
      <c r="G4573" s="52">
        <v>23780</v>
      </c>
      <c r="H4573" s="53">
        <f t="shared" si="142"/>
        <v>95120</v>
      </c>
      <c r="I4573" s="1">
        <f t="shared" si="143"/>
        <v>43227</v>
      </c>
      <c r="J4573" s="52">
        <v>12.038</v>
      </c>
      <c r="L4573" s="23"/>
    </row>
    <row r="4574" spans="1:12" x14ac:dyDescent="0.15">
      <c r="A4574" s="1">
        <v>43227</v>
      </c>
      <c r="B4574" s="24" t="s">
        <v>44</v>
      </c>
      <c r="C4574" s="27">
        <v>0.60185185185185186</v>
      </c>
      <c r="D4574" s="25" t="s">
        <v>48</v>
      </c>
      <c r="E4574" s="25" t="s">
        <v>49</v>
      </c>
      <c r="F4574" s="52">
        <v>10</v>
      </c>
      <c r="G4574" s="52">
        <v>23780</v>
      </c>
      <c r="H4574" s="53">
        <f t="shared" si="142"/>
        <v>237800</v>
      </c>
      <c r="I4574" s="1">
        <f t="shared" si="143"/>
        <v>43227</v>
      </c>
      <c r="J4574" s="52">
        <v>30.095099999999999</v>
      </c>
      <c r="L4574" s="23"/>
    </row>
    <row r="4575" spans="1:12" x14ac:dyDescent="0.15">
      <c r="A4575" s="1">
        <v>43227</v>
      </c>
      <c r="B4575" s="24" t="s">
        <v>44</v>
      </c>
      <c r="C4575" s="27">
        <v>0.60185185185185186</v>
      </c>
      <c r="D4575" s="25" t="s">
        <v>48</v>
      </c>
      <c r="E4575" s="25" t="s">
        <v>49</v>
      </c>
      <c r="F4575" s="52">
        <v>5</v>
      </c>
      <c r="G4575" s="52">
        <v>23780</v>
      </c>
      <c r="H4575" s="53">
        <f t="shared" si="142"/>
        <v>118900</v>
      </c>
      <c r="I4575" s="1">
        <f t="shared" si="143"/>
        <v>43227</v>
      </c>
      <c r="J4575" s="52">
        <v>15.047599999999999</v>
      </c>
      <c r="L4575" s="23"/>
    </row>
    <row r="4576" spans="1:12" x14ac:dyDescent="0.15">
      <c r="A4576" s="1">
        <v>43227</v>
      </c>
      <c r="B4576" s="24" t="s">
        <v>44</v>
      </c>
      <c r="C4576" s="27">
        <v>0.60185185185185186</v>
      </c>
      <c r="D4576" s="25" t="s">
        <v>48</v>
      </c>
      <c r="E4576" s="25" t="s">
        <v>49</v>
      </c>
      <c r="F4576" s="52">
        <v>4</v>
      </c>
      <c r="G4576" s="52">
        <v>23780</v>
      </c>
      <c r="H4576" s="53">
        <f t="shared" si="142"/>
        <v>95120</v>
      </c>
      <c r="I4576" s="1">
        <f t="shared" si="143"/>
        <v>43227</v>
      </c>
      <c r="J4576" s="52">
        <v>12.038</v>
      </c>
      <c r="L4576" s="23"/>
    </row>
    <row r="4577" spans="1:12" x14ac:dyDescent="0.15">
      <c r="A4577" s="1">
        <v>43227</v>
      </c>
      <c r="B4577" s="24" t="s">
        <v>44</v>
      </c>
      <c r="C4577" s="27">
        <v>0.60185185185185186</v>
      </c>
      <c r="D4577" s="25" t="s">
        <v>48</v>
      </c>
      <c r="E4577" s="25" t="s">
        <v>49</v>
      </c>
      <c r="F4577" s="52">
        <v>1</v>
      </c>
      <c r="G4577" s="52">
        <v>23780</v>
      </c>
      <c r="H4577" s="53">
        <f t="shared" si="142"/>
        <v>23780</v>
      </c>
      <c r="I4577" s="1">
        <f t="shared" si="143"/>
        <v>43227</v>
      </c>
      <c r="J4577" s="52">
        <v>3.0095100000000001</v>
      </c>
      <c r="L4577" s="23"/>
    </row>
    <row r="4578" spans="1:12" x14ac:dyDescent="0.15">
      <c r="A4578" s="1">
        <v>43227</v>
      </c>
      <c r="B4578" s="24" t="s">
        <v>44</v>
      </c>
      <c r="C4578" s="27">
        <v>0.60185185185185186</v>
      </c>
      <c r="D4578" s="25" t="s">
        <v>48</v>
      </c>
      <c r="E4578" s="25" t="s">
        <v>49</v>
      </c>
      <c r="F4578" s="52">
        <v>1</v>
      </c>
      <c r="G4578" s="52">
        <v>23780</v>
      </c>
      <c r="H4578" s="53">
        <f t="shared" si="142"/>
        <v>23780</v>
      </c>
      <c r="I4578" s="1">
        <f t="shared" si="143"/>
        <v>43227</v>
      </c>
      <c r="J4578" s="52">
        <v>3.0095100000000001</v>
      </c>
      <c r="L4578" s="23"/>
    </row>
    <row r="4579" spans="1:12" x14ac:dyDescent="0.15">
      <c r="A4579" s="1">
        <v>43227</v>
      </c>
      <c r="B4579" s="24" t="s">
        <v>44</v>
      </c>
      <c r="C4579" s="27">
        <v>0.60185185185185186</v>
      </c>
      <c r="D4579" s="25" t="s">
        <v>48</v>
      </c>
      <c r="E4579" s="25" t="s">
        <v>49</v>
      </c>
      <c r="F4579" s="52">
        <v>1</v>
      </c>
      <c r="G4579" s="52">
        <v>23780</v>
      </c>
      <c r="H4579" s="53">
        <f t="shared" si="142"/>
        <v>23780</v>
      </c>
      <c r="I4579" s="1">
        <f t="shared" si="143"/>
        <v>43227</v>
      </c>
      <c r="J4579" s="52">
        <v>3.0095100000000001</v>
      </c>
      <c r="L4579" s="23"/>
    </row>
    <row r="4580" spans="1:12" x14ac:dyDescent="0.15">
      <c r="A4580" s="1">
        <v>43227</v>
      </c>
      <c r="B4580" s="24" t="s">
        <v>44</v>
      </c>
      <c r="C4580" s="27">
        <v>0.60185185185185186</v>
      </c>
      <c r="D4580" s="25" t="s">
        <v>48</v>
      </c>
      <c r="E4580" s="25" t="s">
        <v>49</v>
      </c>
      <c r="F4580" s="52">
        <v>1</v>
      </c>
      <c r="G4580" s="52">
        <v>23780</v>
      </c>
      <c r="H4580" s="53">
        <f t="shared" si="142"/>
        <v>23780</v>
      </c>
      <c r="I4580" s="1">
        <f t="shared" si="143"/>
        <v>43227</v>
      </c>
      <c r="J4580" s="52">
        <v>3.0095100000000001</v>
      </c>
      <c r="L4580" s="23"/>
    </row>
    <row r="4581" spans="1:12" x14ac:dyDescent="0.15">
      <c r="A4581" s="1">
        <v>43227</v>
      </c>
      <c r="B4581" s="24" t="s">
        <v>44</v>
      </c>
      <c r="C4581" s="27">
        <v>0.6018634259259259</v>
      </c>
      <c r="D4581" s="25" t="s">
        <v>48</v>
      </c>
      <c r="E4581" s="25" t="s">
        <v>49</v>
      </c>
      <c r="F4581" s="52">
        <v>1</v>
      </c>
      <c r="G4581" s="52">
        <v>23780</v>
      </c>
      <c r="H4581" s="53">
        <f t="shared" si="142"/>
        <v>23780</v>
      </c>
      <c r="I4581" s="1">
        <f t="shared" si="143"/>
        <v>43227</v>
      </c>
      <c r="J4581" s="52">
        <v>3.0095100000000001</v>
      </c>
      <c r="L4581" s="23"/>
    </row>
    <row r="4582" spans="1:12" x14ac:dyDescent="0.15">
      <c r="A4582" s="1">
        <v>43227</v>
      </c>
      <c r="B4582" s="24" t="s">
        <v>44</v>
      </c>
      <c r="C4582" s="27">
        <v>0.6018634259259259</v>
      </c>
      <c r="D4582" s="25" t="s">
        <v>48</v>
      </c>
      <c r="E4582" s="25" t="s">
        <v>49</v>
      </c>
      <c r="F4582" s="52">
        <v>7</v>
      </c>
      <c r="G4582" s="52">
        <v>23780</v>
      </c>
      <c r="H4582" s="53">
        <f t="shared" si="142"/>
        <v>166460</v>
      </c>
      <c r="I4582" s="1">
        <f t="shared" si="143"/>
        <v>43227</v>
      </c>
      <c r="J4582" s="52">
        <v>21.066600000000001</v>
      </c>
      <c r="L4582" s="23"/>
    </row>
    <row r="4583" spans="1:12" x14ac:dyDescent="0.15">
      <c r="A4583" s="1">
        <v>43227</v>
      </c>
      <c r="B4583" s="24" t="s">
        <v>44</v>
      </c>
      <c r="C4583" s="27">
        <v>0.60187500000000005</v>
      </c>
      <c r="D4583" s="25" t="s">
        <v>48</v>
      </c>
      <c r="E4583" s="25" t="s">
        <v>49</v>
      </c>
      <c r="F4583" s="52">
        <v>1</v>
      </c>
      <c r="G4583" s="52">
        <v>23780</v>
      </c>
      <c r="H4583" s="53">
        <f t="shared" si="142"/>
        <v>23780</v>
      </c>
      <c r="I4583" s="1">
        <f t="shared" si="143"/>
        <v>43227</v>
      </c>
      <c r="J4583" s="52">
        <v>3.0095100000000001</v>
      </c>
      <c r="L4583" s="23"/>
    </row>
    <row r="4584" spans="1:12" x14ac:dyDescent="0.15">
      <c r="A4584" s="1">
        <v>43227</v>
      </c>
      <c r="B4584" s="24" t="s">
        <v>44</v>
      </c>
      <c r="C4584" s="27">
        <v>0.60187500000000005</v>
      </c>
      <c r="D4584" s="25" t="s">
        <v>48</v>
      </c>
      <c r="E4584" s="25" t="s">
        <v>49</v>
      </c>
      <c r="F4584" s="52">
        <v>1</v>
      </c>
      <c r="G4584" s="52">
        <v>23780</v>
      </c>
      <c r="H4584" s="53">
        <f t="shared" si="142"/>
        <v>23780</v>
      </c>
      <c r="I4584" s="1">
        <f t="shared" si="143"/>
        <v>43227</v>
      </c>
      <c r="J4584" s="52">
        <v>3.0095100000000001</v>
      </c>
      <c r="L4584" s="23"/>
    </row>
    <row r="4585" spans="1:12" x14ac:dyDescent="0.15">
      <c r="A4585" s="1">
        <v>43227</v>
      </c>
      <c r="B4585" s="24" t="s">
        <v>44</v>
      </c>
      <c r="C4585" s="27">
        <v>0.60187500000000005</v>
      </c>
      <c r="D4585" s="25" t="s">
        <v>48</v>
      </c>
      <c r="E4585" s="25" t="s">
        <v>49</v>
      </c>
      <c r="F4585" s="52">
        <v>1</v>
      </c>
      <c r="G4585" s="52">
        <v>23780</v>
      </c>
      <c r="H4585" s="53">
        <f t="shared" si="142"/>
        <v>23780</v>
      </c>
      <c r="I4585" s="1">
        <f t="shared" si="143"/>
        <v>43227</v>
      </c>
      <c r="J4585" s="52">
        <v>3.0095100000000001</v>
      </c>
      <c r="L4585" s="23"/>
    </row>
    <row r="4586" spans="1:12" x14ac:dyDescent="0.15">
      <c r="A4586" s="1">
        <v>43227</v>
      </c>
      <c r="B4586" s="24" t="s">
        <v>44</v>
      </c>
      <c r="C4586" s="27">
        <v>0.60187500000000005</v>
      </c>
      <c r="D4586" s="25" t="s">
        <v>48</v>
      </c>
      <c r="E4586" s="25" t="s">
        <v>49</v>
      </c>
      <c r="F4586" s="52">
        <v>1</v>
      </c>
      <c r="G4586" s="52">
        <v>23780</v>
      </c>
      <c r="H4586" s="53">
        <f t="shared" si="142"/>
        <v>23780</v>
      </c>
      <c r="I4586" s="1">
        <f t="shared" si="143"/>
        <v>43227</v>
      </c>
      <c r="J4586" s="52">
        <v>3.0095100000000001</v>
      </c>
      <c r="L4586" s="23"/>
    </row>
    <row r="4587" spans="1:12" x14ac:dyDescent="0.15">
      <c r="A4587" s="1">
        <v>43227</v>
      </c>
      <c r="B4587" s="24" t="s">
        <v>44</v>
      </c>
      <c r="C4587" s="27">
        <v>0.60187500000000005</v>
      </c>
      <c r="D4587" s="25" t="s">
        <v>48</v>
      </c>
      <c r="E4587" s="25" t="s">
        <v>49</v>
      </c>
      <c r="F4587" s="52">
        <v>7</v>
      </c>
      <c r="G4587" s="52">
        <v>23780</v>
      </c>
      <c r="H4587" s="53">
        <f t="shared" si="142"/>
        <v>166460</v>
      </c>
      <c r="I4587" s="1">
        <f t="shared" si="143"/>
        <v>43227</v>
      </c>
      <c r="J4587" s="52">
        <v>21.066600000000001</v>
      </c>
      <c r="L4587" s="23"/>
    </row>
    <row r="4588" spans="1:12" x14ac:dyDescent="0.15">
      <c r="A4588" s="1">
        <v>43227</v>
      </c>
      <c r="B4588" s="24" t="s">
        <v>32</v>
      </c>
      <c r="C4588" s="27">
        <v>0.62392361111111116</v>
      </c>
      <c r="D4588" s="25" t="s">
        <v>50</v>
      </c>
      <c r="E4588" s="25" t="s">
        <v>49</v>
      </c>
      <c r="F4588" s="52">
        <v>1</v>
      </c>
      <c r="G4588" s="52">
        <v>15735</v>
      </c>
      <c r="H4588" s="53">
        <f t="shared" si="142"/>
        <v>15735</v>
      </c>
      <c r="I4588" s="1">
        <f t="shared" si="143"/>
        <v>43227</v>
      </c>
      <c r="J4588" s="52">
        <v>4.3062899999999997</v>
      </c>
      <c r="L4588" s="23"/>
    </row>
    <row r="4589" spans="1:12" x14ac:dyDescent="0.15">
      <c r="A4589" s="1">
        <v>43228</v>
      </c>
      <c r="B4589" s="24" t="s">
        <v>35</v>
      </c>
      <c r="C4589" s="27">
        <v>0.57565972222222228</v>
      </c>
      <c r="D4589" s="25" t="s">
        <v>50</v>
      </c>
      <c r="E4589" s="25" t="s">
        <v>49</v>
      </c>
      <c r="F4589" s="52">
        <v>1</v>
      </c>
      <c r="G4589" s="52">
        <v>3105</v>
      </c>
      <c r="H4589" s="53">
        <f t="shared" si="142"/>
        <v>3105</v>
      </c>
      <c r="I4589" s="1">
        <f t="shared" si="143"/>
        <v>43228</v>
      </c>
      <c r="J4589" s="52">
        <v>1.50248</v>
      </c>
    </row>
    <row r="4590" spans="1:12" x14ac:dyDescent="0.15">
      <c r="A4590" s="1">
        <v>43228</v>
      </c>
      <c r="B4590" s="24" t="s">
        <v>28</v>
      </c>
      <c r="C4590" s="27">
        <v>0.57578703703703704</v>
      </c>
      <c r="D4590" s="25" t="s">
        <v>50</v>
      </c>
      <c r="E4590" s="25" t="s">
        <v>49</v>
      </c>
      <c r="F4590" s="52">
        <v>1</v>
      </c>
      <c r="G4590" s="52">
        <v>3749</v>
      </c>
      <c r="H4590" s="53">
        <f t="shared" si="142"/>
        <v>3749</v>
      </c>
      <c r="I4590" s="1">
        <f t="shared" si="143"/>
        <v>43228</v>
      </c>
      <c r="J4590" s="52">
        <v>3.7519999999999998</v>
      </c>
    </row>
    <row r="4591" spans="1:12" x14ac:dyDescent="0.15">
      <c r="A4591" s="1">
        <v>43228</v>
      </c>
      <c r="B4591" s="24" t="s">
        <v>25</v>
      </c>
      <c r="C4591" s="27">
        <v>0.62251157407407409</v>
      </c>
      <c r="D4591" s="25" t="s">
        <v>48</v>
      </c>
      <c r="E4591" s="25" t="s">
        <v>47</v>
      </c>
      <c r="F4591" s="52">
        <v>4</v>
      </c>
      <c r="G4591" s="52">
        <v>3644</v>
      </c>
      <c r="H4591" s="53">
        <f t="shared" si="142"/>
        <v>14576</v>
      </c>
      <c r="I4591" s="1">
        <f t="shared" si="143"/>
        <v>43228</v>
      </c>
      <c r="J4591" s="52">
        <v>14.5877</v>
      </c>
    </row>
    <row r="4592" spans="1:12" x14ac:dyDescent="0.15">
      <c r="A4592" s="1">
        <v>43228</v>
      </c>
      <c r="B4592" s="24" t="s">
        <v>29</v>
      </c>
      <c r="C4592" s="27">
        <v>0.62251157407407409</v>
      </c>
      <c r="D4592" s="25" t="s">
        <v>48</v>
      </c>
      <c r="E4592" s="25" t="s">
        <v>47</v>
      </c>
      <c r="F4592" s="52">
        <v>2</v>
      </c>
      <c r="G4592" s="52">
        <v>3494</v>
      </c>
      <c r="H4592" s="53">
        <f t="shared" si="142"/>
        <v>6988</v>
      </c>
      <c r="I4592" s="1">
        <f t="shared" si="143"/>
        <v>43228</v>
      </c>
      <c r="J4592" s="52">
        <v>6.9935900000000002</v>
      </c>
    </row>
    <row r="4593" spans="1:10" x14ac:dyDescent="0.15">
      <c r="A4593" s="1">
        <v>43229</v>
      </c>
      <c r="B4593" s="24" t="s">
        <v>29</v>
      </c>
      <c r="C4593" s="27">
        <v>0.61834490740740744</v>
      </c>
      <c r="D4593" s="25" t="s">
        <v>48</v>
      </c>
      <c r="E4593" s="25" t="s">
        <v>47</v>
      </c>
      <c r="F4593" s="52">
        <v>3</v>
      </c>
      <c r="G4593" s="52">
        <v>3424</v>
      </c>
      <c r="H4593" s="53">
        <f t="shared" si="142"/>
        <v>10272</v>
      </c>
      <c r="I4593" s="1">
        <f t="shared" si="143"/>
        <v>43229</v>
      </c>
      <c r="J4593" s="52">
        <v>10.280200000000001</v>
      </c>
    </row>
    <row r="4594" spans="1:10" x14ac:dyDescent="0.15">
      <c r="A4594" s="1">
        <v>43229</v>
      </c>
      <c r="B4594" s="24" t="s">
        <v>29</v>
      </c>
      <c r="C4594" s="27">
        <v>0.61834490740740744</v>
      </c>
      <c r="D4594" s="25" t="s">
        <v>48</v>
      </c>
      <c r="E4594" s="25" t="s">
        <v>47</v>
      </c>
      <c r="F4594" s="52">
        <v>1</v>
      </c>
      <c r="G4594" s="52">
        <v>3424</v>
      </c>
      <c r="H4594" s="53">
        <f t="shared" si="142"/>
        <v>3424</v>
      </c>
      <c r="I4594" s="1">
        <f t="shared" si="143"/>
        <v>43229</v>
      </c>
      <c r="J4594" s="52">
        <v>3.4267400000000001</v>
      </c>
    </row>
    <row r="4595" spans="1:10" x14ac:dyDescent="0.15">
      <c r="A4595" s="1">
        <v>43229</v>
      </c>
      <c r="B4595" s="24" t="s">
        <v>29</v>
      </c>
      <c r="C4595" s="27">
        <v>0.61835648148148148</v>
      </c>
      <c r="D4595" s="25" t="s">
        <v>48</v>
      </c>
      <c r="E4595" s="25" t="s">
        <v>47</v>
      </c>
      <c r="F4595" s="52">
        <v>1</v>
      </c>
      <c r="G4595" s="52">
        <v>3423</v>
      </c>
      <c r="H4595" s="53">
        <f t="shared" si="142"/>
        <v>3423</v>
      </c>
      <c r="I4595" s="1">
        <f t="shared" si="143"/>
        <v>43229</v>
      </c>
      <c r="J4595" s="52">
        <v>3.4257399999999998</v>
      </c>
    </row>
    <row r="4596" spans="1:10" x14ac:dyDescent="0.15">
      <c r="A4596" s="1">
        <v>43229</v>
      </c>
      <c r="B4596" s="24" t="s">
        <v>29</v>
      </c>
      <c r="C4596" s="27">
        <v>0.61835648148148148</v>
      </c>
      <c r="D4596" s="25" t="s">
        <v>48</v>
      </c>
      <c r="E4596" s="25" t="s">
        <v>47</v>
      </c>
      <c r="F4596" s="52">
        <v>1</v>
      </c>
      <c r="G4596" s="52">
        <v>3423</v>
      </c>
      <c r="H4596" s="53">
        <f t="shared" si="142"/>
        <v>3423</v>
      </c>
      <c r="I4596" s="1">
        <f t="shared" si="143"/>
        <v>43229</v>
      </c>
      <c r="J4596" s="52">
        <v>3.4257399999999998</v>
      </c>
    </row>
    <row r="4597" spans="1:10" x14ac:dyDescent="0.15">
      <c r="A4597" s="1">
        <v>43230</v>
      </c>
      <c r="B4597" s="24" t="s">
        <v>43</v>
      </c>
      <c r="C4597" s="27">
        <v>0.46369212962962963</v>
      </c>
      <c r="D4597" s="25" t="s">
        <v>50</v>
      </c>
      <c r="E4597" s="25" t="s">
        <v>49</v>
      </c>
      <c r="F4597" s="52">
        <v>1</v>
      </c>
      <c r="G4597" s="52">
        <v>3328</v>
      </c>
      <c r="H4597" s="53">
        <f t="shared" si="142"/>
        <v>3328</v>
      </c>
      <c r="I4597" s="1">
        <f t="shared" si="143"/>
        <v>43230</v>
      </c>
      <c r="J4597" s="52">
        <v>1.33</v>
      </c>
    </row>
    <row r="4598" spans="1:10" x14ac:dyDescent="0.15">
      <c r="A4598" s="1">
        <v>43230</v>
      </c>
      <c r="B4598" s="24" t="s">
        <v>43</v>
      </c>
      <c r="C4598" s="27">
        <v>0.47796296296296298</v>
      </c>
      <c r="D4598" s="25" t="s">
        <v>53</v>
      </c>
      <c r="E4598" s="25" t="s">
        <v>47</v>
      </c>
      <c r="F4598" s="52">
        <v>1</v>
      </c>
      <c r="G4598" s="52">
        <v>3327</v>
      </c>
      <c r="H4598" s="53">
        <f t="shared" si="142"/>
        <v>3327</v>
      </c>
      <c r="I4598" s="1">
        <f t="shared" si="143"/>
        <v>43230</v>
      </c>
      <c r="J4598" s="52">
        <v>1.33</v>
      </c>
    </row>
    <row r="4599" spans="1:10" x14ac:dyDescent="0.15">
      <c r="A4599" s="1">
        <v>43230</v>
      </c>
      <c r="B4599" s="24" t="s">
        <v>35</v>
      </c>
      <c r="C4599" s="27">
        <v>0.583125</v>
      </c>
      <c r="D4599" s="25" t="s">
        <v>53</v>
      </c>
      <c r="E4599" s="25" t="s">
        <v>47</v>
      </c>
      <c r="F4599" s="52">
        <v>1</v>
      </c>
      <c r="G4599" s="52">
        <v>3113</v>
      </c>
      <c r="H4599" s="53">
        <f t="shared" si="142"/>
        <v>3113</v>
      </c>
      <c r="I4599" s="1">
        <f t="shared" si="143"/>
        <v>43230</v>
      </c>
      <c r="J4599" s="52">
        <v>1.5</v>
      </c>
    </row>
    <row r="4600" spans="1:10" x14ac:dyDescent="0.15">
      <c r="A4600" s="1">
        <v>43230</v>
      </c>
      <c r="B4600" s="24" t="s">
        <v>28</v>
      </c>
      <c r="C4600" s="27">
        <v>0.58331018518518518</v>
      </c>
      <c r="D4600" s="25" t="s">
        <v>53</v>
      </c>
      <c r="E4600" s="25" t="s">
        <v>47</v>
      </c>
      <c r="F4600" s="52">
        <v>1</v>
      </c>
      <c r="G4600" s="52">
        <v>3699</v>
      </c>
      <c r="H4600" s="53">
        <f t="shared" si="142"/>
        <v>3699</v>
      </c>
      <c r="I4600" s="1">
        <f t="shared" si="143"/>
        <v>43230</v>
      </c>
      <c r="J4600" s="52">
        <v>3.7</v>
      </c>
    </row>
    <row r="4601" spans="1:10" x14ac:dyDescent="0.15">
      <c r="A4601" s="1">
        <v>43230</v>
      </c>
      <c r="B4601" s="24" t="s">
        <v>32</v>
      </c>
      <c r="C4601" s="27">
        <v>0.6175694444444445</v>
      </c>
      <c r="D4601" s="25" t="s">
        <v>53</v>
      </c>
      <c r="E4601" s="25" t="s">
        <v>47</v>
      </c>
      <c r="F4601" s="52">
        <v>1</v>
      </c>
      <c r="G4601" s="52">
        <v>15690</v>
      </c>
      <c r="H4601" s="53">
        <f t="shared" si="142"/>
        <v>15690</v>
      </c>
      <c r="I4601" s="1">
        <f t="shared" si="143"/>
        <v>43230</v>
      </c>
      <c r="J4601" s="52">
        <v>4.3099999999999996</v>
      </c>
    </row>
    <row r="4602" spans="1:10" x14ac:dyDescent="0.15">
      <c r="A4602" s="1">
        <v>43230</v>
      </c>
      <c r="B4602" s="24" t="s">
        <v>30</v>
      </c>
      <c r="C4602" s="27">
        <v>0.61783564814814818</v>
      </c>
      <c r="D4602" s="25" t="s">
        <v>53</v>
      </c>
      <c r="E4602" s="25" t="s">
        <v>47</v>
      </c>
      <c r="F4602" s="52">
        <v>1</v>
      </c>
      <c r="G4602" s="52">
        <v>475.8</v>
      </c>
      <c r="H4602" s="53">
        <f t="shared" si="142"/>
        <v>475.8</v>
      </c>
      <c r="I4602" s="1">
        <f t="shared" si="143"/>
        <v>43230</v>
      </c>
      <c r="J4602" s="52">
        <v>20.04</v>
      </c>
    </row>
    <row r="4603" spans="1:10" x14ac:dyDescent="0.15">
      <c r="A4603" s="1">
        <v>43231</v>
      </c>
      <c r="B4603" s="24" t="s">
        <v>52</v>
      </c>
      <c r="C4603" s="27">
        <v>0.46975694444444444</v>
      </c>
      <c r="D4603" s="25" t="s">
        <v>50</v>
      </c>
      <c r="E4603" s="25" t="s">
        <v>47</v>
      </c>
      <c r="F4603" s="52">
        <v>1</v>
      </c>
      <c r="G4603" s="52">
        <v>2519</v>
      </c>
      <c r="H4603" s="53">
        <f t="shared" si="142"/>
        <v>2519</v>
      </c>
      <c r="I4603" s="1">
        <f t="shared" si="143"/>
        <v>43231</v>
      </c>
      <c r="J4603" s="52">
        <v>2.5040300000000002</v>
      </c>
    </row>
    <row r="4604" spans="1:10" x14ac:dyDescent="0.15">
      <c r="A4604" s="1">
        <v>43231</v>
      </c>
      <c r="B4604" s="24" t="s">
        <v>41</v>
      </c>
      <c r="C4604" s="27">
        <v>0.608912037037037</v>
      </c>
      <c r="D4604" s="25" t="s">
        <v>50</v>
      </c>
      <c r="E4604" s="25" t="s">
        <v>49</v>
      </c>
      <c r="F4604" s="52">
        <v>2</v>
      </c>
      <c r="G4604" s="52">
        <v>618.4</v>
      </c>
      <c r="H4604" s="53">
        <f t="shared" si="142"/>
        <v>1236.8</v>
      </c>
      <c r="I4604" s="1">
        <f t="shared" si="143"/>
        <v>43231</v>
      </c>
      <c r="J4604" s="52">
        <v>8.0098900000000004</v>
      </c>
    </row>
    <row r="4605" spans="1:10" x14ac:dyDescent="0.15">
      <c r="A4605" s="1">
        <v>43231</v>
      </c>
      <c r="B4605" s="24" t="s">
        <v>20</v>
      </c>
      <c r="C4605" s="27">
        <v>0.62255787037037036</v>
      </c>
      <c r="D4605" s="25" t="s">
        <v>48</v>
      </c>
      <c r="E4605" s="25" t="s">
        <v>49</v>
      </c>
      <c r="F4605" s="52">
        <v>2</v>
      </c>
      <c r="G4605" s="52">
        <v>1795</v>
      </c>
      <c r="H4605" s="53">
        <f t="shared" si="142"/>
        <v>3590</v>
      </c>
      <c r="I4605" s="1">
        <f t="shared" si="143"/>
        <v>43231</v>
      </c>
      <c r="J4605" s="52">
        <v>2.4028700000000001</v>
      </c>
    </row>
    <row r="4606" spans="1:10" x14ac:dyDescent="0.15">
      <c r="A4606" s="1">
        <v>43231</v>
      </c>
      <c r="B4606" s="24" t="s">
        <v>29</v>
      </c>
      <c r="C4606" s="27">
        <v>0.62432870370370364</v>
      </c>
      <c r="D4606" s="25" t="s">
        <v>50</v>
      </c>
      <c r="E4606" s="25" t="s">
        <v>49</v>
      </c>
      <c r="F4606" s="52">
        <v>4</v>
      </c>
      <c r="G4606" s="52">
        <v>3509</v>
      </c>
      <c r="H4606" s="53">
        <f t="shared" si="142"/>
        <v>14036</v>
      </c>
      <c r="I4606" s="1">
        <f t="shared" si="143"/>
        <v>43231</v>
      </c>
      <c r="J4606" s="52">
        <v>14.0472</v>
      </c>
    </row>
    <row r="4607" spans="1:10" x14ac:dyDescent="0.15">
      <c r="A4607" s="1">
        <v>43234</v>
      </c>
      <c r="B4607" s="24" t="s">
        <v>38</v>
      </c>
      <c r="C4607" s="27">
        <v>0.37646990740740738</v>
      </c>
      <c r="D4607" s="25" t="s">
        <v>48</v>
      </c>
      <c r="E4607" s="25" t="s">
        <v>49</v>
      </c>
      <c r="F4607" s="52">
        <v>1</v>
      </c>
      <c r="G4607" s="52">
        <v>18980</v>
      </c>
      <c r="H4607" s="53">
        <f t="shared" si="142"/>
        <v>18980</v>
      </c>
      <c r="I4607" s="1">
        <f t="shared" si="143"/>
        <v>43234</v>
      </c>
      <c r="J4607" s="52">
        <v>3.8035899999999998</v>
      </c>
    </row>
    <row r="4608" spans="1:10" x14ac:dyDescent="0.15">
      <c r="A4608" s="1">
        <v>43234</v>
      </c>
      <c r="B4608" s="24" t="s">
        <v>38</v>
      </c>
      <c r="C4608" s="27">
        <v>0.37646990740740738</v>
      </c>
      <c r="D4608" s="25" t="s">
        <v>48</v>
      </c>
      <c r="E4608" s="25" t="s">
        <v>49</v>
      </c>
      <c r="F4608" s="52">
        <v>1</v>
      </c>
      <c r="G4608" s="52">
        <v>18980</v>
      </c>
      <c r="H4608" s="53">
        <f t="shared" si="142"/>
        <v>18980</v>
      </c>
      <c r="I4608" s="1">
        <f t="shared" si="143"/>
        <v>43234</v>
      </c>
      <c r="J4608" s="52">
        <v>3.8035899999999998</v>
      </c>
    </row>
    <row r="4609" spans="1:10" x14ac:dyDescent="0.15">
      <c r="A4609" s="1">
        <v>43234</v>
      </c>
      <c r="B4609" s="24" t="s">
        <v>38</v>
      </c>
      <c r="C4609" s="27">
        <v>0.37646990740740738</v>
      </c>
      <c r="D4609" s="25" t="s">
        <v>48</v>
      </c>
      <c r="E4609" s="25" t="s">
        <v>49</v>
      </c>
      <c r="F4609" s="52">
        <v>2</v>
      </c>
      <c r="G4609" s="52">
        <v>18980</v>
      </c>
      <c r="H4609" s="53">
        <f t="shared" si="142"/>
        <v>37960</v>
      </c>
      <c r="I4609" s="1">
        <f t="shared" si="143"/>
        <v>43234</v>
      </c>
      <c r="J4609" s="52">
        <v>7.6071799999999996</v>
      </c>
    </row>
    <row r="4610" spans="1:10" x14ac:dyDescent="0.15">
      <c r="A4610" s="1">
        <v>43234</v>
      </c>
      <c r="B4610" s="24" t="s">
        <v>38</v>
      </c>
      <c r="C4610" s="27">
        <v>0.37646990740740738</v>
      </c>
      <c r="D4610" s="25" t="s">
        <v>48</v>
      </c>
      <c r="E4610" s="25" t="s">
        <v>49</v>
      </c>
      <c r="F4610" s="52">
        <v>1</v>
      </c>
      <c r="G4610" s="52">
        <v>18980</v>
      </c>
      <c r="H4610" s="53">
        <f t="shared" ref="H4610:H4673" si="144">G4610*F4610</f>
        <v>18980</v>
      </c>
      <c r="I4610" s="1">
        <f t="shared" ref="I4610:I4673" si="145">IF(C4610&gt;0.7046875,WORKDAY(A4610,-1),A4610)</f>
        <v>43234</v>
      </c>
      <c r="J4610" s="52">
        <v>3.8035899999999998</v>
      </c>
    </row>
    <row r="4611" spans="1:10" x14ac:dyDescent="0.15">
      <c r="A4611" s="1">
        <v>43234</v>
      </c>
      <c r="B4611" s="24" t="s">
        <v>38</v>
      </c>
      <c r="C4611" s="27">
        <v>0.37646990740740738</v>
      </c>
      <c r="D4611" s="25" t="s">
        <v>48</v>
      </c>
      <c r="E4611" s="25" t="s">
        <v>49</v>
      </c>
      <c r="F4611" s="52">
        <v>1</v>
      </c>
      <c r="G4611" s="52">
        <v>18980</v>
      </c>
      <c r="H4611" s="53">
        <f t="shared" si="144"/>
        <v>18980</v>
      </c>
      <c r="I4611" s="1">
        <f t="shared" si="145"/>
        <v>43234</v>
      </c>
      <c r="J4611" s="52">
        <v>3.8035899999999998</v>
      </c>
    </row>
    <row r="4612" spans="1:10" x14ac:dyDescent="0.15">
      <c r="A4612" s="1">
        <v>43234</v>
      </c>
      <c r="B4612" s="24" t="s">
        <v>38</v>
      </c>
      <c r="C4612" s="27">
        <v>0.37646990740740738</v>
      </c>
      <c r="D4612" s="25" t="s">
        <v>48</v>
      </c>
      <c r="E4612" s="25" t="s">
        <v>49</v>
      </c>
      <c r="F4612" s="52">
        <v>1</v>
      </c>
      <c r="G4612" s="52">
        <v>18980</v>
      </c>
      <c r="H4612" s="53">
        <f t="shared" si="144"/>
        <v>18980</v>
      </c>
      <c r="I4612" s="1">
        <f t="shared" si="145"/>
        <v>43234</v>
      </c>
      <c r="J4612" s="52">
        <v>3.8035899999999998</v>
      </c>
    </row>
    <row r="4613" spans="1:10" x14ac:dyDescent="0.15">
      <c r="A4613" s="1">
        <v>43234</v>
      </c>
      <c r="B4613" s="24" t="s">
        <v>38</v>
      </c>
      <c r="C4613" s="27">
        <v>0.37646990740740738</v>
      </c>
      <c r="D4613" s="25" t="s">
        <v>48</v>
      </c>
      <c r="E4613" s="25" t="s">
        <v>49</v>
      </c>
      <c r="F4613" s="52">
        <v>1</v>
      </c>
      <c r="G4613" s="52">
        <v>18980</v>
      </c>
      <c r="H4613" s="53">
        <f t="shared" si="144"/>
        <v>18980</v>
      </c>
      <c r="I4613" s="1">
        <f t="shared" si="145"/>
        <v>43234</v>
      </c>
      <c r="J4613" s="52">
        <v>3.8035899999999998</v>
      </c>
    </row>
    <row r="4614" spans="1:10" x14ac:dyDescent="0.15">
      <c r="A4614" s="1">
        <v>43234</v>
      </c>
      <c r="B4614" s="24" t="s">
        <v>38</v>
      </c>
      <c r="C4614" s="27">
        <v>0.37646990740740738</v>
      </c>
      <c r="D4614" s="25" t="s">
        <v>48</v>
      </c>
      <c r="E4614" s="25" t="s">
        <v>49</v>
      </c>
      <c r="F4614" s="52">
        <v>1</v>
      </c>
      <c r="G4614" s="52">
        <v>18980</v>
      </c>
      <c r="H4614" s="53">
        <f t="shared" si="144"/>
        <v>18980</v>
      </c>
      <c r="I4614" s="1">
        <f t="shared" si="145"/>
        <v>43234</v>
      </c>
      <c r="J4614" s="52">
        <v>3.8035899999999998</v>
      </c>
    </row>
    <row r="4615" spans="1:10" x14ac:dyDescent="0.15">
      <c r="A4615" s="1">
        <v>43234</v>
      </c>
      <c r="B4615" s="24" t="s">
        <v>38</v>
      </c>
      <c r="C4615" s="27">
        <v>0.37646990740740738</v>
      </c>
      <c r="D4615" s="25" t="s">
        <v>48</v>
      </c>
      <c r="E4615" s="25" t="s">
        <v>49</v>
      </c>
      <c r="F4615" s="52">
        <v>1</v>
      </c>
      <c r="G4615" s="52">
        <v>18980</v>
      </c>
      <c r="H4615" s="53">
        <f t="shared" si="144"/>
        <v>18980</v>
      </c>
      <c r="I4615" s="1">
        <f t="shared" si="145"/>
        <v>43234</v>
      </c>
      <c r="J4615" s="52">
        <v>3.8035899999999998</v>
      </c>
    </row>
    <row r="4616" spans="1:10" x14ac:dyDescent="0.15">
      <c r="A4616" s="1">
        <v>43234</v>
      </c>
      <c r="B4616" s="24" t="s">
        <v>38</v>
      </c>
      <c r="C4616" s="27">
        <v>0.37646990740740738</v>
      </c>
      <c r="D4616" s="25" t="s">
        <v>48</v>
      </c>
      <c r="E4616" s="25" t="s">
        <v>49</v>
      </c>
      <c r="F4616" s="52">
        <v>1</v>
      </c>
      <c r="G4616" s="52">
        <v>18980</v>
      </c>
      <c r="H4616" s="53">
        <f t="shared" si="144"/>
        <v>18980</v>
      </c>
      <c r="I4616" s="1">
        <f t="shared" si="145"/>
        <v>43234</v>
      </c>
      <c r="J4616" s="52">
        <v>3.8035899999999998</v>
      </c>
    </row>
    <row r="4617" spans="1:10" x14ac:dyDescent="0.15">
      <c r="A4617" s="1">
        <v>43234</v>
      </c>
      <c r="B4617" s="24" t="s">
        <v>38</v>
      </c>
      <c r="C4617" s="27">
        <v>0.37646990740740738</v>
      </c>
      <c r="D4617" s="25" t="s">
        <v>48</v>
      </c>
      <c r="E4617" s="25" t="s">
        <v>49</v>
      </c>
      <c r="F4617" s="52">
        <v>1</v>
      </c>
      <c r="G4617" s="52">
        <v>18980</v>
      </c>
      <c r="H4617" s="53">
        <f t="shared" si="144"/>
        <v>18980</v>
      </c>
      <c r="I4617" s="1">
        <f t="shared" si="145"/>
        <v>43234</v>
      </c>
      <c r="J4617" s="52">
        <v>3.8035899999999998</v>
      </c>
    </row>
    <row r="4618" spans="1:10" x14ac:dyDescent="0.15">
      <c r="A4618" s="1">
        <v>43234</v>
      </c>
      <c r="B4618" s="24" t="s">
        <v>38</v>
      </c>
      <c r="C4618" s="27">
        <v>0.37646990740740738</v>
      </c>
      <c r="D4618" s="25" t="s">
        <v>48</v>
      </c>
      <c r="E4618" s="25" t="s">
        <v>49</v>
      </c>
      <c r="F4618" s="52">
        <v>1</v>
      </c>
      <c r="G4618" s="52">
        <v>18980</v>
      </c>
      <c r="H4618" s="53">
        <f t="shared" si="144"/>
        <v>18980</v>
      </c>
      <c r="I4618" s="1">
        <f t="shared" si="145"/>
        <v>43234</v>
      </c>
      <c r="J4618" s="52">
        <v>3.8035899999999998</v>
      </c>
    </row>
    <row r="4619" spans="1:10" x14ac:dyDescent="0.15">
      <c r="A4619" s="1">
        <v>43234</v>
      </c>
      <c r="B4619" s="24" t="s">
        <v>38</v>
      </c>
      <c r="C4619" s="27">
        <v>0.37646990740740738</v>
      </c>
      <c r="D4619" s="25" t="s">
        <v>48</v>
      </c>
      <c r="E4619" s="25" t="s">
        <v>49</v>
      </c>
      <c r="F4619" s="52">
        <v>1</v>
      </c>
      <c r="G4619" s="52">
        <v>18980</v>
      </c>
      <c r="H4619" s="53">
        <f t="shared" si="144"/>
        <v>18980</v>
      </c>
      <c r="I4619" s="1">
        <f t="shared" si="145"/>
        <v>43234</v>
      </c>
      <c r="J4619" s="52">
        <v>3.8035899999999998</v>
      </c>
    </row>
    <row r="4620" spans="1:10" x14ac:dyDescent="0.15">
      <c r="A4620" s="1">
        <v>43234</v>
      </c>
      <c r="B4620" s="24" t="s">
        <v>38</v>
      </c>
      <c r="C4620" s="27">
        <v>0.37646990740740738</v>
      </c>
      <c r="D4620" s="25" t="s">
        <v>48</v>
      </c>
      <c r="E4620" s="25" t="s">
        <v>49</v>
      </c>
      <c r="F4620" s="52">
        <v>1</v>
      </c>
      <c r="G4620" s="52">
        <v>18980</v>
      </c>
      <c r="H4620" s="53">
        <f t="shared" si="144"/>
        <v>18980</v>
      </c>
      <c r="I4620" s="1">
        <f t="shared" si="145"/>
        <v>43234</v>
      </c>
      <c r="J4620" s="52">
        <v>3.8035899999999998</v>
      </c>
    </row>
    <row r="4621" spans="1:10" x14ac:dyDescent="0.15">
      <c r="A4621" s="1">
        <v>43234</v>
      </c>
      <c r="B4621" s="24" t="s">
        <v>38</v>
      </c>
      <c r="C4621" s="27">
        <v>0.37646990740740738</v>
      </c>
      <c r="D4621" s="25" t="s">
        <v>48</v>
      </c>
      <c r="E4621" s="25" t="s">
        <v>49</v>
      </c>
      <c r="F4621" s="52">
        <v>1</v>
      </c>
      <c r="G4621" s="52">
        <v>18980</v>
      </c>
      <c r="H4621" s="53">
        <f t="shared" si="144"/>
        <v>18980</v>
      </c>
      <c r="I4621" s="1">
        <f t="shared" si="145"/>
        <v>43234</v>
      </c>
      <c r="J4621" s="52">
        <v>3.8035899999999998</v>
      </c>
    </row>
    <row r="4622" spans="1:10" x14ac:dyDescent="0.15">
      <c r="A4622" s="1">
        <v>43234</v>
      </c>
      <c r="B4622" s="24" t="s">
        <v>38</v>
      </c>
      <c r="C4622" s="27">
        <v>0.37646990740740738</v>
      </c>
      <c r="D4622" s="25" t="s">
        <v>48</v>
      </c>
      <c r="E4622" s="25" t="s">
        <v>49</v>
      </c>
      <c r="F4622" s="52">
        <v>1</v>
      </c>
      <c r="G4622" s="52">
        <v>18980</v>
      </c>
      <c r="H4622" s="53">
        <f t="shared" si="144"/>
        <v>18980</v>
      </c>
      <c r="I4622" s="1">
        <f t="shared" si="145"/>
        <v>43234</v>
      </c>
      <c r="J4622" s="52">
        <v>3.8035899999999998</v>
      </c>
    </row>
    <row r="4623" spans="1:10" x14ac:dyDescent="0.15">
      <c r="A4623" s="1">
        <v>43234</v>
      </c>
      <c r="B4623" s="24" t="s">
        <v>38</v>
      </c>
      <c r="C4623" s="27">
        <v>0.37646990740740738</v>
      </c>
      <c r="D4623" s="25" t="s">
        <v>48</v>
      </c>
      <c r="E4623" s="25" t="s">
        <v>49</v>
      </c>
      <c r="F4623" s="52">
        <v>1</v>
      </c>
      <c r="G4623" s="52">
        <v>18980</v>
      </c>
      <c r="H4623" s="53">
        <f t="shared" si="144"/>
        <v>18980</v>
      </c>
      <c r="I4623" s="1">
        <f t="shared" si="145"/>
        <v>43234</v>
      </c>
      <c r="J4623" s="52">
        <v>3.8035899999999998</v>
      </c>
    </row>
    <row r="4624" spans="1:10" x14ac:dyDescent="0.15">
      <c r="A4624" s="1">
        <v>43234</v>
      </c>
      <c r="B4624" s="24" t="s">
        <v>38</v>
      </c>
      <c r="C4624" s="27">
        <v>0.37646990740740738</v>
      </c>
      <c r="D4624" s="25" t="s">
        <v>48</v>
      </c>
      <c r="E4624" s="25" t="s">
        <v>49</v>
      </c>
      <c r="F4624" s="52">
        <v>1</v>
      </c>
      <c r="G4624" s="52">
        <v>18980</v>
      </c>
      <c r="H4624" s="53">
        <f t="shared" si="144"/>
        <v>18980</v>
      </c>
      <c r="I4624" s="1">
        <f t="shared" si="145"/>
        <v>43234</v>
      </c>
      <c r="J4624" s="52">
        <v>3.8035899999999998</v>
      </c>
    </row>
    <row r="4625" spans="1:10" x14ac:dyDescent="0.15">
      <c r="A4625" s="1">
        <v>43234</v>
      </c>
      <c r="B4625" s="24" t="s">
        <v>38</v>
      </c>
      <c r="C4625" s="27">
        <v>0.37646990740740738</v>
      </c>
      <c r="D4625" s="25" t="s">
        <v>48</v>
      </c>
      <c r="E4625" s="25" t="s">
        <v>49</v>
      </c>
      <c r="F4625" s="52">
        <v>1</v>
      </c>
      <c r="G4625" s="52">
        <v>18980</v>
      </c>
      <c r="H4625" s="53">
        <f t="shared" si="144"/>
        <v>18980</v>
      </c>
      <c r="I4625" s="1">
        <f t="shared" si="145"/>
        <v>43234</v>
      </c>
      <c r="J4625" s="52">
        <v>3.8035899999999998</v>
      </c>
    </row>
    <row r="4626" spans="1:10" x14ac:dyDescent="0.15">
      <c r="A4626" s="1">
        <v>43234</v>
      </c>
      <c r="B4626" s="24" t="s">
        <v>38</v>
      </c>
      <c r="C4626" s="27">
        <v>0.37646990740740738</v>
      </c>
      <c r="D4626" s="25" t="s">
        <v>48</v>
      </c>
      <c r="E4626" s="25" t="s">
        <v>49</v>
      </c>
      <c r="F4626" s="52">
        <v>1</v>
      </c>
      <c r="G4626" s="52">
        <v>18980</v>
      </c>
      <c r="H4626" s="53">
        <f t="shared" si="144"/>
        <v>18980</v>
      </c>
      <c r="I4626" s="1">
        <f t="shared" si="145"/>
        <v>43234</v>
      </c>
      <c r="J4626" s="52">
        <v>3.8035899999999998</v>
      </c>
    </row>
    <row r="4627" spans="1:10" x14ac:dyDescent="0.15">
      <c r="A4627" s="1">
        <v>43234</v>
      </c>
      <c r="B4627" s="24" t="s">
        <v>38</v>
      </c>
      <c r="C4627" s="27">
        <v>0.37648148148148147</v>
      </c>
      <c r="D4627" s="25" t="s">
        <v>48</v>
      </c>
      <c r="E4627" s="25" t="s">
        <v>49</v>
      </c>
      <c r="F4627" s="52">
        <v>3</v>
      </c>
      <c r="G4627" s="52">
        <v>18980</v>
      </c>
      <c r="H4627" s="53">
        <f t="shared" si="144"/>
        <v>56940</v>
      </c>
      <c r="I4627" s="1">
        <f t="shared" si="145"/>
        <v>43234</v>
      </c>
      <c r="J4627" s="52">
        <v>11.4108</v>
      </c>
    </row>
    <row r="4628" spans="1:10" x14ac:dyDescent="0.15">
      <c r="A4628" s="1">
        <v>43234</v>
      </c>
      <c r="B4628" s="24" t="s">
        <v>38</v>
      </c>
      <c r="C4628" s="27">
        <v>0.37648148148148147</v>
      </c>
      <c r="D4628" s="25" t="s">
        <v>48</v>
      </c>
      <c r="E4628" s="25" t="s">
        <v>49</v>
      </c>
      <c r="F4628" s="52">
        <v>15</v>
      </c>
      <c r="G4628" s="52">
        <v>18980</v>
      </c>
      <c r="H4628" s="53">
        <f t="shared" si="144"/>
        <v>284700</v>
      </c>
      <c r="I4628" s="1">
        <f t="shared" si="145"/>
        <v>43234</v>
      </c>
      <c r="J4628" s="52">
        <v>57.053899999999999</v>
      </c>
    </row>
    <row r="4629" spans="1:10" x14ac:dyDescent="0.15">
      <c r="A4629" s="1">
        <v>43234</v>
      </c>
      <c r="B4629" s="24" t="s">
        <v>38</v>
      </c>
      <c r="C4629" s="27">
        <v>0.37648148148148147</v>
      </c>
      <c r="D4629" s="25" t="s">
        <v>48</v>
      </c>
      <c r="E4629" s="25" t="s">
        <v>49</v>
      </c>
      <c r="F4629" s="52">
        <v>11</v>
      </c>
      <c r="G4629" s="52">
        <v>18980</v>
      </c>
      <c r="H4629" s="53">
        <f t="shared" si="144"/>
        <v>208780</v>
      </c>
      <c r="I4629" s="1">
        <f t="shared" si="145"/>
        <v>43234</v>
      </c>
      <c r="J4629" s="52">
        <v>41.839500000000001</v>
      </c>
    </row>
    <row r="4630" spans="1:10" x14ac:dyDescent="0.15">
      <c r="A4630" s="1">
        <v>43235</v>
      </c>
      <c r="B4630" s="24" t="s">
        <v>37</v>
      </c>
      <c r="C4630" s="27">
        <v>0.57040509259259264</v>
      </c>
      <c r="D4630" s="25" t="s">
        <v>50</v>
      </c>
      <c r="E4630" s="25" t="s">
        <v>49</v>
      </c>
      <c r="F4630" s="52">
        <v>2</v>
      </c>
      <c r="G4630" s="52">
        <v>51130</v>
      </c>
      <c r="H4630" s="53">
        <f t="shared" si="144"/>
        <v>102260</v>
      </c>
      <c r="I4630" s="1">
        <f t="shared" si="145"/>
        <v>43235</v>
      </c>
      <c r="J4630" s="52">
        <v>25.605899999999998</v>
      </c>
    </row>
    <row r="4631" spans="1:10" x14ac:dyDescent="0.15">
      <c r="A4631" s="1">
        <v>43235</v>
      </c>
      <c r="B4631" s="24" t="s">
        <v>37</v>
      </c>
      <c r="C4631" s="27">
        <v>0.57327546296296295</v>
      </c>
      <c r="D4631" s="25" t="s">
        <v>48</v>
      </c>
      <c r="E4631" s="25" t="s">
        <v>47</v>
      </c>
      <c r="F4631" s="52">
        <v>2</v>
      </c>
      <c r="G4631" s="52">
        <v>51130</v>
      </c>
      <c r="H4631" s="53">
        <f t="shared" si="144"/>
        <v>102260</v>
      </c>
      <c r="I4631" s="1">
        <f t="shared" si="145"/>
        <v>43235</v>
      </c>
      <c r="J4631" s="52">
        <v>4.0904000000000003E-2</v>
      </c>
    </row>
    <row r="4632" spans="1:10" x14ac:dyDescent="0.15">
      <c r="A4632" s="1">
        <v>43236</v>
      </c>
      <c r="B4632" s="24" t="s">
        <v>51</v>
      </c>
      <c r="C4632" s="27">
        <v>0.37512731481481482</v>
      </c>
      <c r="D4632" s="25" t="s">
        <v>50</v>
      </c>
      <c r="E4632" s="25" t="s">
        <v>47</v>
      </c>
      <c r="F4632" s="52">
        <v>1</v>
      </c>
      <c r="G4632" s="52">
        <v>19290</v>
      </c>
      <c r="H4632" s="53">
        <f t="shared" si="144"/>
        <v>19290</v>
      </c>
      <c r="I4632" s="1">
        <f t="shared" si="145"/>
        <v>43236</v>
      </c>
      <c r="J4632" s="52">
        <v>3.86572</v>
      </c>
    </row>
    <row r="4633" spans="1:10" x14ac:dyDescent="0.15">
      <c r="A4633" s="1">
        <v>43236</v>
      </c>
      <c r="B4633" s="24" t="s">
        <v>51</v>
      </c>
      <c r="C4633" s="27">
        <v>0.37512731481481482</v>
      </c>
      <c r="D4633" s="25" t="s">
        <v>50</v>
      </c>
      <c r="E4633" s="25" t="s">
        <v>47</v>
      </c>
      <c r="F4633" s="52">
        <v>1</v>
      </c>
      <c r="G4633" s="52">
        <v>19290</v>
      </c>
      <c r="H4633" s="53">
        <f t="shared" si="144"/>
        <v>19290</v>
      </c>
      <c r="I4633" s="1">
        <f t="shared" si="145"/>
        <v>43236</v>
      </c>
      <c r="J4633" s="52">
        <v>3.86572</v>
      </c>
    </row>
    <row r="4634" spans="1:10" x14ac:dyDescent="0.15">
      <c r="A4634" s="1">
        <v>43236</v>
      </c>
      <c r="B4634" s="24" t="s">
        <v>51</v>
      </c>
      <c r="C4634" s="27">
        <v>0.37512731481481482</v>
      </c>
      <c r="D4634" s="25" t="s">
        <v>50</v>
      </c>
      <c r="E4634" s="25" t="s">
        <v>47</v>
      </c>
      <c r="F4634" s="52">
        <v>2</v>
      </c>
      <c r="G4634" s="52">
        <v>19290</v>
      </c>
      <c r="H4634" s="53">
        <f t="shared" si="144"/>
        <v>38580</v>
      </c>
      <c r="I4634" s="1">
        <f t="shared" si="145"/>
        <v>43236</v>
      </c>
      <c r="J4634" s="52">
        <v>7.7314299999999996</v>
      </c>
    </row>
    <row r="4635" spans="1:10" x14ac:dyDescent="0.15">
      <c r="A4635" s="1">
        <v>43236</v>
      </c>
      <c r="B4635" s="24" t="s">
        <v>51</v>
      </c>
      <c r="C4635" s="27">
        <v>0.37512731481481482</v>
      </c>
      <c r="D4635" s="25" t="s">
        <v>50</v>
      </c>
      <c r="E4635" s="25" t="s">
        <v>47</v>
      </c>
      <c r="F4635" s="52">
        <v>1</v>
      </c>
      <c r="G4635" s="52">
        <v>19290</v>
      </c>
      <c r="H4635" s="53">
        <f t="shared" si="144"/>
        <v>19290</v>
      </c>
      <c r="I4635" s="1">
        <f t="shared" si="145"/>
        <v>43236</v>
      </c>
      <c r="J4635" s="52">
        <v>3.86572</v>
      </c>
    </row>
    <row r="4636" spans="1:10" x14ac:dyDescent="0.15">
      <c r="A4636" s="1">
        <v>43236</v>
      </c>
      <c r="B4636" s="24" t="s">
        <v>51</v>
      </c>
      <c r="C4636" s="27">
        <v>0.37512731481481482</v>
      </c>
      <c r="D4636" s="25" t="s">
        <v>50</v>
      </c>
      <c r="E4636" s="25" t="s">
        <v>47</v>
      </c>
      <c r="F4636" s="52">
        <v>1</v>
      </c>
      <c r="G4636" s="52">
        <v>19290</v>
      </c>
      <c r="H4636" s="53">
        <f t="shared" si="144"/>
        <v>19290</v>
      </c>
      <c r="I4636" s="1">
        <f t="shared" si="145"/>
        <v>43236</v>
      </c>
      <c r="J4636" s="52">
        <v>3.86572</v>
      </c>
    </row>
    <row r="4637" spans="1:10" x14ac:dyDescent="0.15">
      <c r="A4637" s="1">
        <v>43236</v>
      </c>
      <c r="B4637" s="24" t="s">
        <v>51</v>
      </c>
      <c r="C4637" s="27">
        <v>0.37512731481481482</v>
      </c>
      <c r="D4637" s="25" t="s">
        <v>50</v>
      </c>
      <c r="E4637" s="25" t="s">
        <v>47</v>
      </c>
      <c r="F4637" s="52">
        <v>1</v>
      </c>
      <c r="G4637" s="52">
        <v>19290</v>
      </c>
      <c r="H4637" s="53">
        <f t="shared" si="144"/>
        <v>19290</v>
      </c>
      <c r="I4637" s="1">
        <f t="shared" si="145"/>
        <v>43236</v>
      </c>
      <c r="J4637" s="52">
        <v>3.86572</v>
      </c>
    </row>
    <row r="4638" spans="1:10" x14ac:dyDescent="0.15">
      <c r="A4638" s="1">
        <v>43236</v>
      </c>
      <c r="B4638" s="24" t="s">
        <v>51</v>
      </c>
      <c r="C4638" s="27">
        <v>0.37512731481481482</v>
      </c>
      <c r="D4638" s="25" t="s">
        <v>50</v>
      </c>
      <c r="E4638" s="25" t="s">
        <v>47</v>
      </c>
      <c r="F4638" s="52">
        <v>1</v>
      </c>
      <c r="G4638" s="52">
        <v>19290</v>
      </c>
      <c r="H4638" s="53">
        <f t="shared" si="144"/>
        <v>19290</v>
      </c>
      <c r="I4638" s="1">
        <f t="shared" si="145"/>
        <v>43236</v>
      </c>
      <c r="J4638" s="52">
        <v>3.86572</v>
      </c>
    </row>
    <row r="4639" spans="1:10" x14ac:dyDescent="0.15">
      <c r="A4639" s="1">
        <v>43236</v>
      </c>
      <c r="B4639" s="24" t="s">
        <v>51</v>
      </c>
      <c r="C4639" s="27">
        <v>0.37519675925925927</v>
      </c>
      <c r="D4639" s="25" t="s">
        <v>50</v>
      </c>
      <c r="E4639" s="25" t="s">
        <v>47</v>
      </c>
      <c r="F4639" s="52">
        <v>1</v>
      </c>
      <c r="G4639" s="52">
        <v>19290</v>
      </c>
      <c r="H4639" s="53">
        <f t="shared" si="144"/>
        <v>19290</v>
      </c>
      <c r="I4639" s="1">
        <f t="shared" si="145"/>
        <v>43236</v>
      </c>
      <c r="J4639" s="52">
        <v>3.86572</v>
      </c>
    </row>
    <row r="4640" spans="1:10" x14ac:dyDescent="0.15">
      <c r="A4640" s="1">
        <v>43236</v>
      </c>
      <c r="B4640" s="24" t="s">
        <v>51</v>
      </c>
      <c r="C4640" s="27">
        <v>0.37563657407407408</v>
      </c>
      <c r="D4640" s="25" t="s">
        <v>50</v>
      </c>
      <c r="E4640" s="25" t="s">
        <v>47</v>
      </c>
      <c r="F4640" s="52">
        <v>5</v>
      </c>
      <c r="G4640" s="52">
        <v>19290</v>
      </c>
      <c r="H4640" s="53">
        <f t="shared" si="144"/>
        <v>96450</v>
      </c>
      <c r="I4640" s="1">
        <f t="shared" si="145"/>
        <v>43236</v>
      </c>
      <c r="J4640" s="52">
        <v>19.328600000000002</v>
      </c>
    </row>
    <row r="4641" spans="1:10" x14ac:dyDescent="0.15">
      <c r="A4641" s="1">
        <v>43236</v>
      </c>
      <c r="B4641" s="24" t="s">
        <v>51</v>
      </c>
      <c r="C4641" s="27">
        <v>0.37584490740740745</v>
      </c>
      <c r="D4641" s="25" t="s">
        <v>50</v>
      </c>
      <c r="E4641" s="25" t="s">
        <v>47</v>
      </c>
      <c r="F4641" s="52">
        <v>1</v>
      </c>
      <c r="G4641" s="52">
        <v>19290</v>
      </c>
      <c r="H4641" s="53">
        <f t="shared" si="144"/>
        <v>19290</v>
      </c>
      <c r="I4641" s="1">
        <f t="shared" si="145"/>
        <v>43236</v>
      </c>
      <c r="J4641" s="52">
        <v>3.86572</v>
      </c>
    </row>
    <row r="4642" spans="1:10" x14ac:dyDescent="0.15">
      <c r="A4642" s="1">
        <v>43236</v>
      </c>
      <c r="B4642" s="24" t="s">
        <v>51</v>
      </c>
      <c r="C4642" s="27">
        <v>0.37596064814814811</v>
      </c>
      <c r="D4642" s="25" t="s">
        <v>50</v>
      </c>
      <c r="E4642" s="25" t="s">
        <v>47</v>
      </c>
      <c r="F4642" s="52">
        <v>1</v>
      </c>
      <c r="G4642" s="52">
        <v>19290</v>
      </c>
      <c r="H4642" s="53">
        <f t="shared" si="144"/>
        <v>19290</v>
      </c>
      <c r="I4642" s="1">
        <f t="shared" si="145"/>
        <v>43236</v>
      </c>
      <c r="J4642" s="52">
        <v>3.86572</v>
      </c>
    </row>
    <row r="4643" spans="1:10" x14ac:dyDescent="0.15">
      <c r="A4643" s="1">
        <v>43236</v>
      </c>
      <c r="B4643" s="24" t="s">
        <v>51</v>
      </c>
      <c r="C4643" s="27">
        <v>0.37598379629629625</v>
      </c>
      <c r="D4643" s="25" t="s">
        <v>50</v>
      </c>
      <c r="E4643" s="25" t="s">
        <v>47</v>
      </c>
      <c r="F4643" s="52">
        <v>2</v>
      </c>
      <c r="G4643" s="52">
        <v>19290</v>
      </c>
      <c r="H4643" s="53">
        <f t="shared" si="144"/>
        <v>38580</v>
      </c>
      <c r="I4643" s="1">
        <f t="shared" si="145"/>
        <v>43236</v>
      </c>
      <c r="J4643" s="52">
        <v>7.7314299999999996</v>
      </c>
    </row>
    <row r="4644" spans="1:10" x14ac:dyDescent="0.15">
      <c r="A4644" s="1">
        <v>43236</v>
      </c>
      <c r="B4644" s="24" t="s">
        <v>51</v>
      </c>
      <c r="C4644" s="27">
        <v>0.37609953703703702</v>
      </c>
      <c r="D4644" s="25" t="s">
        <v>50</v>
      </c>
      <c r="E4644" s="25" t="s">
        <v>47</v>
      </c>
      <c r="F4644" s="52">
        <v>5</v>
      </c>
      <c r="G4644" s="52">
        <v>19290</v>
      </c>
      <c r="H4644" s="53">
        <f t="shared" si="144"/>
        <v>96450</v>
      </c>
      <c r="I4644" s="1">
        <f t="shared" si="145"/>
        <v>43236</v>
      </c>
      <c r="J4644" s="52">
        <v>19.328600000000002</v>
      </c>
    </row>
    <row r="4645" spans="1:10" x14ac:dyDescent="0.15">
      <c r="A4645" s="1">
        <v>43236</v>
      </c>
      <c r="B4645" s="24" t="s">
        <v>51</v>
      </c>
      <c r="C4645" s="27">
        <v>0.37611111111111112</v>
      </c>
      <c r="D4645" s="25" t="s">
        <v>50</v>
      </c>
      <c r="E4645" s="25" t="s">
        <v>47</v>
      </c>
      <c r="F4645" s="52">
        <v>2</v>
      </c>
      <c r="G4645" s="52">
        <v>19290</v>
      </c>
      <c r="H4645" s="53">
        <f t="shared" si="144"/>
        <v>38580</v>
      </c>
      <c r="I4645" s="1">
        <f t="shared" si="145"/>
        <v>43236</v>
      </c>
      <c r="J4645" s="52">
        <v>7.7314299999999996</v>
      </c>
    </row>
    <row r="4646" spans="1:10" x14ac:dyDescent="0.15">
      <c r="A4646" s="1">
        <v>43236</v>
      </c>
      <c r="B4646" s="24" t="s">
        <v>51</v>
      </c>
      <c r="C4646" s="27">
        <v>0.37611111111111112</v>
      </c>
      <c r="D4646" s="25" t="s">
        <v>50</v>
      </c>
      <c r="E4646" s="25" t="s">
        <v>47</v>
      </c>
      <c r="F4646" s="52">
        <v>2</v>
      </c>
      <c r="G4646" s="52">
        <v>19290</v>
      </c>
      <c r="H4646" s="53">
        <f t="shared" si="144"/>
        <v>38580</v>
      </c>
      <c r="I4646" s="1">
        <f t="shared" si="145"/>
        <v>43236</v>
      </c>
      <c r="J4646" s="52">
        <v>7.7314299999999996</v>
      </c>
    </row>
    <row r="4647" spans="1:10" x14ac:dyDescent="0.15">
      <c r="A4647" s="1">
        <v>43236</v>
      </c>
      <c r="B4647" s="24" t="s">
        <v>51</v>
      </c>
      <c r="C4647" s="27">
        <v>0.37672453703703707</v>
      </c>
      <c r="D4647" s="25" t="s">
        <v>50</v>
      </c>
      <c r="E4647" s="25" t="s">
        <v>47</v>
      </c>
      <c r="F4647" s="52">
        <v>2</v>
      </c>
      <c r="G4647" s="52">
        <v>19290</v>
      </c>
      <c r="H4647" s="53">
        <f t="shared" si="144"/>
        <v>38580</v>
      </c>
      <c r="I4647" s="1">
        <f t="shared" si="145"/>
        <v>43236</v>
      </c>
      <c r="J4647" s="52">
        <v>7.7314299999999996</v>
      </c>
    </row>
    <row r="4648" spans="1:10" x14ac:dyDescent="0.15">
      <c r="A4648" s="1">
        <v>43236</v>
      </c>
      <c r="B4648" s="24" t="s">
        <v>51</v>
      </c>
      <c r="C4648" s="27">
        <v>0.3767361111111111</v>
      </c>
      <c r="D4648" s="25" t="s">
        <v>50</v>
      </c>
      <c r="E4648" s="25" t="s">
        <v>47</v>
      </c>
      <c r="F4648" s="52">
        <v>3</v>
      </c>
      <c r="G4648" s="52">
        <v>19290</v>
      </c>
      <c r="H4648" s="53">
        <f t="shared" si="144"/>
        <v>57870</v>
      </c>
      <c r="I4648" s="1">
        <f t="shared" si="145"/>
        <v>43236</v>
      </c>
      <c r="J4648" s="52">
        <v>11.597099999999999</v>
      </c>
    </row>
    <row r="4649" spans="1:10" x14ac:dyDescent="0.15">
      <c r="A4649" s="1">
        <v>43236</v>
      </c>
      <c r="B4649" s="24" t="s">
        <v>51</v>
      </c>
      <c r="C4649" s="27">
        <v>0.3767361111111111</v>
      </c>
      <c r="D4649" s="25" t="s">
        <v>50</v>
      </c>
      <c r="E4649" s="25" t="s">
        <v>47</v>
      </c>
      <c r="F4649" s="52">
        <v>4</v>
      </c>
      <c r="G4649" s="52">
        <v>19290</v>
      </c>
      <c r="H4649" s="53">
        <f t="shared" si="144"/>
        <v>77160</v>
      </c>
      <c r="I4649" s="1">
        <f t="shared" si="145"/>
        <v>43236</v>
      </c>
      <c r="J4649" s="52">
        <v>15.462899999999999</v>
      </c>
    </row>
    <row r="4650" spans="1:10" x14ac:dyDescent="0.15">
      <c r="A4650" s="1">
        <v>43236</v>
      </c>
      <c r="B4650" s="24" t="s">
        <v>51</v>
      </c>
      <c r="C4650" s="27">
        <v>0.3767361111111111</v>
      </c>
      <c r="D4650" s="25" t="s">
        <v>50</v>
      </c>
      <c r="E4650" s="25" t="s">
        <v>47</v>
      </c>
      <c r="F4650" s="52">
        <v>1</v>
      </c>
      <c r="G4650" s="52">
        <v>19290</v>
      </c>
      <c r="H4650" s="53">
        <f t="shared" si="144"/>
        <v>19290</v>
      </c>
      <c r="I4650" s="1">
        <f t="shared" si="145"/>
        <v>43236</v>
      </c>
      <c r="J4650" s="52">
        <v>3.86572</v>
      </c>
    </row>
    <row r="4651" spans="1:10" x14ac:dyDescent="0.15">
      <c r="A4651" s="1">
        <v>43236</v>
      </c>
      <c r="B4651" s="24" t="s">
        <v>51</v>
      </c>
      <c r="C4651" s="27">
        <v>0.3767361111111111</v>
      </c>
      <c r="D4651" s="25" t="s">
        <v>50</v>
      </c>
      <c r="E4651" s="25" t="s">
        <v>47</v>
      </c>
      <c r="F4651" s="52">
        <v>10</v>
      </c>
      <c r="G4651" s="52">
        <v>19290</v>
      </c>
      <c r="H4651" s="53">
        <f t="shared" si="144"/>
        <v>192900</v>
      </c>
      <c r="I4651" s="1">
        <f t="shared" si="145"/>
        <v>43236</v>
      </c>
      <c r="J4651" s="52">
        <v>38.657200000000003</v>
      </c>
    </row>
    <row r="4652" spans="1:10" x14ac:dyDescent="0.15">
      <c r="A4652" s="1">
        <v>43236</v>
      </c>
      <c r="B4652" s="24" t="s">
        <v>51</v>
      </c>
      <c r="C4652" s="27">
        <v>0.3767361111111111</v>
      </c>
      <c r="D4652" s="25" t="s">
        <v>50</v>
      </c>
      <c r="E4652" s="25" t="s">
        <v>47</v>
      </c>
      <c r="F4652" s="52">
        <v>3</v>
      </c>
      <c r="G4652" s="52">
        <v>19290</v>
      </c>
      <c r="H4652" s="53">
        <f t="shared" si="144"/>
        <v>57870</v>
      </c>
      <c r="I4652" s="1">
        <f t="shared" si="145"/>
        <v>43236</v>
      </c>
      <c r="J4652" s="52">
        <v>11.597099999999999</v>
      </c>
    </row>
    <row r="4653" spans="1:10" x14ac:dyDescent="0.15">
      <c r="A4653" s="1">
        <v>43236</v>
      </c>
      <c r="B4653" s="24" t="s">
        <v>51</v>
      </c>
      <c r="C4653" s="27">
        <v>0.38913194444444449</v>
      </c>
      <c r="D4653" s="25" t="s">
        <v>50</v>
      </c>
      <c r="E4653" s="25" t="s">
        <v>47</v>
      </c>
      <c r="F4653" s="52">
        <v>1</v>
      </c>
      <c r="G4653" s="52">
        <v>19305</v>
      </c>
      <c r="H4653" s="53">
        <f t="shared" si="144"/>
        <v>19305</v>
      </c>
      <c r="I4653" s="1">
        <f t="shared" si="145"/>
        <v>43236</v>
      </c>
      <c r="J4653" s="52">
        <v>3.8687200000000002</v>
      </c>
    </row>
    <row r="4654" spans="1:10" x14ac:dyDescent="0.15">
      <c r="A4654" s="1">
        <v>43236</v>
      </c>
      <c r="B4654" s="24" t="s">
        <v>51</v>
      </c>
      <c r="C4654" s="27">
        <v>0.38913194444444449</v>
      </c>
      <c r="D4654" s="25" t="s">
        <v>50</v>
      </c>
      <c r="E4654" s="25" t="s">
        <v>47</v>
      </c>
      <c r="F4654" s="52">
        <v>1</v>
      </c>
      <c r="G4654" s="52">
        <v>19305</v>
      </c>
      <c r="H4654" s="53">
        <f t="shared" si="144"/>
        <v>19305</v>
      </c>
      <c r="I4654" s="1">
        <f t="shared" si="145"/>
        <v>43236</v>
      </c>
      <c r="J4654" s="52">
        <v>3.8687200000000002</v>
      </c>
    </row>
    <row r="4655" spans="1:10" x14ac:dyDescent="0.15">
      <c r="A4655" s="1">
        <v>43236</v>
      </c>
      <c r="B4655" s="24" t="s">
        <v>51</v>
      </c>
      <c r="C4655" s="27">
        <v>0.38913194444444449</v>
      </c>
      <c r="D4655" s="25" t="s">
        <v>50</v>
      </c>
      <c r="E4655" s="25" t="s">
        <v>47</v>
      </c>
      <c r="F4655" s="52">
        <v>1</v>
      </c>
      <c r="G4655" s="52">
        <v>19305</v>
      </c>
      <c r="H4655" s="53">
        <f t="shared" si="144"/>
        <v>19305</v>
      </c>
      <c r="I4655" s="1">
        <f t="shared" si="145"/>
        <v>43236</v>
      </c>
      <c r="J4655" s="52">
        <v>3.8687200000000002</v>
      </c>
    </row>
    <row r="4656" spans="1:10" x14ac:dyDescent="0.15">
      <c r="A4656" s="1">
        <v>43236</v>
      </c>
      <c r="B4656" s="24" t="s">
        <v>51</v>
      </c>
      <c r="C4656" s="27">
        <v>0.38913194444444449</v>
      </c>
      <c r="D4656" s="25" t="s">
        <v>50</v>
      </c>
      <c r="E4656" s="25" t="s">
        <v>47</v>
      </c>
      <c r="F4656" s="52">
        <v>1</v>
      </c>
      <c r="G4656" s="52">
        <v>19305</v>
      </c>
      <c r="H4656" s="53">
        <f t="shared" si="144"/>
        <v>19305</v>
      </c>
      <c r="I4656" s="1">
        <f t="shared" si="145"/>
        <v>43236</v>
      </c>
      <c r="J4656" s="52">
        <v>3.8687200000000002</v>
      </c>
    </row>
    <row r="4657" spans="1:10" x14ac:dyDescent="0.15">
      <c r="A4657" s="1">
        <v>43236</v>
      </c>
      <c r="B4657" s="24" t="s">
        <v>51</v>
      </c>
      <c r="C4657" s="27">
        <v>0.38913194444444449</v>
      </c>
      <c r="D4657" s="25" t="s">
        <v>50</v>
      </c>
      <c r="E4657" s="25" t="s">
        <v>47</v>
      </c>
      <c r="F4657" s="52">
        <v>1</v>
      </c>
      <c r="G4657" s="52">
        <v>19305</v>
      </c>
      <c r="H4657" s="53">
        <f t="shared" si="144"/>
        <v>19305</v>
      </c>
      <c r="I4657" s="1">
        <f t="shared" si="145"/>
        <v>43236</v>
      </c>
      <c r="J4657" s="52">
        <v>3.8687200000000002</v>
      </c>
    </row>
    <row r="4658" spans="1:10" x14ac:dyDescent="0.15">
      <c r="A4658" s="1">
        <v>43236</v>
      </c>
      <c r="B4658" s="24" t="s">
        <v>51</v>
      </c>
      <c r="C4658" s="27">
        <v>0.38913194444444449</v>
      </c>
      <c r="D4658" s="25" t="s">
        <v>50</v>
      </c>
      <c r="E4658" s="25" t="s">
        <v>47</v>
      </c>
      <c r="F4658" s="52">
        <v>1</v>
      </c>
      <c r="G4658" s="52">
        <v>19305</v>
      </c>
      <c r="H4658" s="53">
        <f t="shared" si="144"/>
        <v>19305</v>
      </c>
      <c r="I4658" s="1">
        <f t="shared" si="145"/>
        <v>43236</v>
      </c>
      <c r="J4658" s="52">
        <v>3.8687200000000002</v>
      </c>
    </row>
    <row r="4659" spans="1:10" x14ac:dyDescent="0.15">
      <c r="A4659" s="1">
        <v>43236</v>
      </c>
      <c r="B4659" s="24" t="s">
        <v>51</v>
      </c>
      <c r="C4659" s="27">
        <v>0.38913194444444449</v>
      </c>
      <c r="D4659" s="25" t="s">
        <v>50</v>
      </c>
      <c r="E4659" s="25" t="s">
        <v>47</v>
      </c>
      <c r="F4659" s="52">
        <v>2</v>
      </c>
      <c r="G4659" s="52">
        <v>19305</v>
      </c>
      <c r="H4659" s="53">
        <f t="shared" si="144"/>
        <v>38610</v>
      </c>
      <c r="I4659" s="1">
        <f t="shared" si="145"/>
        <v>43236</v>
      </c>
      <c r="J4659" s="52">
        <v>7.7374400000000003</v>
      </c>
    </row>
    <row r="4660" spans="1:10" x14ac:dyDescent="0.15">
      <c r="A4660" s="1">
        <v>43236</v>
      </c>
      <c r="B4660" s="24" t="s">
        <v>51</v>
      </c>
      <c r="C4660" s="27">
        <v>0.38913194444444449</v>
      </c>
      <c r="D4660" s="25" t="s">
        <v>50</v>
      </c>
      <c r="E4660" s="25" t="s">
        <v>47</v>
      </c>
      <c r="F4660" s="52">
        <v>2</v>
      </c>
      <c r="G4660" s="52">
        <v>19305</v>
      </c>
      <c r="H4660" s="53">
        <f t="shared" si="144"/>
        <v>38610</v>
      </c>
      <c r="I4660" s="1">
        <f t="shared" si="145"/>
        <v>43236</v>
      </c>
      <c r="J4660" s="52">
        <v>7.7374400000000003</v>
      </c>
    </row>
    <row r="4661" spans="1:10" x14ac:dyDescent="0.15">
      <c r="A4661" s="1">
        <v>43236</v>
      </c>
      <c r="B4661" s="24" t="s">
        <v>51</v>
      </c>
      <c r="C4661" s="27">
        <v>0.38913194444444449</v>
      </c>
      <c r="D4661" s="25" t="s">
        <v>50</v>
      </c>
      <c r="E4661" s="25" t="s">
        <v>47</v>
      </c>
      <c r="F4661" s="52">
        <v>3</v>
      </c>
      <c r="G4661" s="52">
        <v>19305</v>
      </c>
      <c r="H4661" s="53">
        <f t="shared" si="144"/>
        <v>57915</v>
      </c>
      <c r="I4661" s="1">
        <f t="shared" si="145"/>
        <v>43236</v>
      </c>
      <c r="J4661" s="52">
        <v>11.606199999999999</v>
      </c>
    </row>
    <row r="4662" spans="1:10" x14ac:dyDescent="0.15">
      <c r="A4662" s="1">
        <v>43236</v>
      </c>
      <c r="B4662" s="24" t="s">
        <v>51</v>
      </c>
      <c r="C4662" s="27">
        <v>0.38922453703703702</v>
      </c>
      <c r="D4662" s="25" t="s">
        <v>50</v>
      </c>
      <c r="E4662" s="25" t="s">
        <v>47</v>
      </c>
      <c r="F4662" s="52">
        <v>1</v>
      </c>
      <c r="G4662" s="52">
        <v>19305</v>
      </c>
      <c r="H4662" s="53">
        <f t="shared" si="144"/>
        <v>19305</v>
      </c>
      <c r="I4662" s="1">
        <f t="shared" si="145"/>
        <v>43236</v>
      </c>
      <c r="J4662" s="52">
        <v>3.8687200000000002</v>
      </c>
    </row>
    <row r="4663" spans="1:10" x14ac:dyDescent="0.15">
      <c r="A4663" s="1">
        <v>43236</v>
      </c>
      <c r="B4663" s="24" t="s">
        <v>51</v>
      </c>
      <c r="C4663" s="27">
        <v>0.3910763888888889</v>
      </c>
      <c r="D4663" s="25" t="s">
        <v>50</v>
      </c>
      <c r="E4663" s="25" t="s">
        <v>47</v>
      </c>
      <c r="F4663" s="52">
        <v>1</v>
      </c>
      <c r="G4663" s="52">
        <v>19305</v>
      </c>
      <c r="H4663" s="53">
        <f t="shared" si="144"/>
        <v>19305</v>
      </c>
      <c r="I4663" s="1">
        <f t="shared" si="145"/>
        <v>43236</v>
      </c>
      <c r="J4663" s="52">
        <v>3.8687200000000002</v>
      </c>
    </row>
    <row r="4664" spans="1:10" x14ac:dyDescent="0.15">
      <c r="A4664" s="1">
        <v>43236</v>
      </c>
      <c r="B4664" s="24" t="s">
        <v>51</v>
      </c>
      <c r="C4664" s="27">
        <v>0.39120370370370372</v>
      </c>
      <c r="D4664" s="25" t="s">
        <v>50</v>
      </c>
      <c r="E4664" s="25" t="s">
        <v>47</v>
      </c>
      <c r="F4664" s="52">
        <v>1</v>
      </c>
      <c r="G4664" s="52">
        <v>19305</v>
      </c>
      <c r="H4664" s="53">
        <f t="shared" si="144"/>
        <v>19305</v>
      </c>
      <c r="I4664" s="1">
        <f t="shared" si="145"/>
        <v>43236</v>
      </c>
      <c r="J4664" s="52">
        <v>3.8687200000000002</v>
      </c>
    </row>
    <row r="4665" spans="1:10" x14ac:dyDescent="0.15">
      <c r="A4665" s="1">
        <v>43236</v>
      </c>
      <c r="B4665" s="24" t="s">
        <v>51</v>
      </c>
      <c r="C4665" s="27">
        <v>0.39134259259259263</v>
      </c>
      <c r="D4665" s="25" t="s">
        <v>50</v>
      </c>
      <c r="E4665" s="25" t="s">
        <v>47</v>
      </c>
      <c r="F4665" s="52">
        <v>9</v>
      </c>
      <c r="G4665" s="52">
        <v>19305</v>
      </c>
      <c r="H4665" s="53">
        <f t="shared" si="144"/>
        <v>173745</v>
      </c>
      <c r="I4665" s="1">
        <f t="shared" si="145"/>
        <v>43236</v>
      </c>
      <c r="J4665" s="52">
        <v>34.8185</v>
      </c>
    </row>
    <row r="4666" spans="1:10" x14ac:dyDescent="0.15">
      <c r="A4666" s="1">
        <v>43236</v>
      </c>
      <c r="B4666" s="24" t="s">
        <v>51</v>
      </c>
      <c r="C4666" s="27">
        <v>0.39134259259259263</v>
      </c>
      <c r="D4666" s="25" t="s">
        <v>50</v>
      </c>
      <c r="E4666" s="25" t="s">
        <v>47</v>
      </c>
      <c r="F4666" s="52">
        <v>6</v>
      </c>
      <c r="G4666" s="52">
        <v>19305</v>
      </c>
      <c r="H4666" s="53">
        <f t="shared" si="144"/>
        <v>115830</v>
      </c>
      <c r="I4666" s="1">
        <f t="shared" si="145"/>
        <v>43236</v>
      </c>
      <c r="J4666" s="52">
        <v>23.212299999999999</v>
      </c>
    </row>
    <row r="4667" spans="1:10" x14ac:dyDescent="0.15">
      <c r="A4667" s="1">
        <v>43236</v>
      </c>
      <c r="B4667" s="24" t="s">
        <v>51</v>
      </c>
      <c r="C4667" s="27">
        <v>0.3923726851851852</v>
      </c>
      <c r="D4667" s="25" t="s">
        <v>50</v>
      </c>
      <c r="E4667" s="25" t="s">
        <v>47</v>
      </c>
      <c r="F4667" s="52">
        <v>1</v>
      </c>
      <c r="G4667" s="52">
        <v>19305</v>
      </c>
      <c r="H4667" s="53">
        <f t="shared" si="144"/>
        <v>19305</v>
      </c>
      <c r="I4667" s="1">
        <f t="shared" si="145"/>
        <v>43236</v>
      </c>
      <c r="J4667" s="52">
        <v>3.8687200000000002</v>
      </c>
    </row>
    <row r="4668" spans="1:10" x14ac:dyDescent="0.15">
      <c r="A4668" s="1">
        <v>43236</v>
      </c>
      <c r="B4668" s="24" t="s">
        <v>51</v>
      </c>
      <c r="C4668" s="27">
        <v>0.39238425925925924</v>
      </c>
      <c r="D4668" s="25" t="s">
        <v>50</v>
      </c>
      <c r="E4668" s="25" t="s">
        <v>47</v>
      </c>
      <c r="F4668" s="52">
        <v>1</v>
      </c>
      <c r="G4668" s="52">
        <v>19305</v>
      </c>
      <c r="H4668" s="53">
        <f t="shared" si="144"/>
        <v>19305</v>
      </c>
      <c r="I4668" s="1">
        <f t="shared" si="145"/>
        <v>43236</v>
      </c>
      <c r="J4668" s="52">
        <v>3.8687200000000002</v>
      </c>
    </row>
    <row r="4669" spans="1:10" x14ac:dyDescent="0.15">
      <c r="A4669" s="1">
        <v>43236</v>
      </c>
      <c r="B4669" s="24" t="s">
        <v>51</v>
      </c>
      <c r="C4669" s="27">
        <v>0.39238425925925924</v>
      </c>
      <c r="D4669" s="25" t="s">
        <v>50</v>
      </c>
      <c r="E4669" s="25" t="s">
        <v>47</v>
      </c>
      <c r="F4669" s="52">
        <v>6</v>
      </c>
      <c r="G4669" s="52">
        <v>19305</v>
      </c>
      <c r="H4669" s="53">
        <f t="shared" si="144"/>
        <v>115830</v>
      </c>
      <c r="I4669" s="1">
        <f t="shared" si="145"/>
        <v>43236</v>
      </c>
      <c r="J4669" s="52">
        <v>23.212299999999999</v>
      </c>
    </row>
    <row r="4670" spans="1:10" x14ac:dyDescent="0.15">
      <c r="A4670" s="1">
        <v>43236</v>
      </c>
      <c r="B4670" s="24" t="s">
        <v>51</v>
      </c>
      <c r="C4670" s="27">
        <v>0.39238425925925924</v>
      </c>
      <c r="D4670" s="25" t="s">
        <v>50</v>
      </c>
      <c r="E4670" s="25" t="s">
        <v>47</v>
      </c>
      <c r="F4670" s="52">
        <v>11</v>
      </c>
      <c r="G4670" s="52">
        <v>19305</v>
      </c>
      <c r="H4670" s="53">
        <f t="shared" si="144"/>
        <v>212355</v>
      </c>
      <c r="I4670" s="1">
        <f t="shared" si="145"/>
        <v>43236</v>
      </c>
      <c r="J4670" s="52">
        <v>42.555900000000001</v>
      </c>
    </row>
    <row r="4671" spans="1:10" x14ac:dyDescent="0.15">
      <c r="A4671" s="1">
        <v>43236</v>
      </c>
      <c r="B4671" s="24" t="s">
        <v>25</v>
      </c>
      <c r="C4671" s="27">
        <v>0.58843750000000006</v>
      </c>
      <c r="D4671" s="25" t="s">
        <v>50</v>
      </c>
      <c r="E4671" s="25" t="s">
        <v>49</v>
      </c>
      <c r="F4671" s="52">
        <v>1</v>
      </c>
      <c r="G4671" s="52">
        <v>3682</v>
      </c>
      <c r="H4671" s="53">
        <f t="shared" si="144"/>
        <v>3682</v>
      </c>
      <c r="I4671" s="1">
        <f t="shared" si="145"/>
        <v>43236</v>
      </c>
      <c r="J4671" s="52">
        <v>3.6849500000000002</v>
      </c>
    </row>
    <row r="4672" spans="1:10" x14ac:dyDescent="0.15">
      <c r="A4672" s="1">
        <v>43236</v>
      </c>
      <c r="B4672" s="24" t="s">
        <v>20</v>
      </c>
      <c r="C4672" s="27">
        <v>0.62414351851851857</v>
      </c>
      <c r="D4672" s="25" t="s">
        <v>50</v>
      </c>
      <c r="E4672" s="25" t="s">
        <v>47</v>
      </c>
      <c r="F4672" s="52">
        <v>1</v>
      </c>
      <c r="G4672" s="52">
        <v>1821</v>
      </c>
      <c r="H4672" s="53">
        <f t="shared" si="144"/>
        <v>1821</v>
      </c>
      <c r="I4672" s="1">
        <f t="shared" si="145"/>
        <v>43236</v>
      </c>
      <c r="J4672" s="52">
        <v>1.20146</v>
      </c>
    </row>
    <row r="4673" spans="1:10" x14ac:dyDescent="0.15">
      <c r="A4673" s="1">
        <v>43237</v>
      </c>
      <c r="B4673" s="24" t="s">
        <v>25</v>
      </c>
      <c r="C4673" s="27">
        <v>0.56638888888888894</v>
      </c>
      <c r="D4673" s="25" t="s">
        <v>50</v>
      </c>
      <c r="E4673" s="25" t="s">
        <v>49</v>
      </c>
      <c r="F4673" s="52">
        <v>10</v>
      </c>
      <c r="G4673" s="52">
        <v>3678</v>
      </c>
      <c r="H4673" s="53">
        <f t="shared" si="144"/>
        <v>36780</v>
      </c>
      <c r="I4673" s="1">
        <f t="shared" si="145"/>
        <v>43237</v>
      </c>
      <c r="J4673" s="52">
        <v>36.809399999999997</v>
      </c>
    </row>
    <row r="4674" spans="1:10" x14ac:dyDescent="0.15">
      <c r="A4674" s="1">
        <v>43238</v>
      </c>
      <c r="B4674" s="24" t="s">
        <v>25</v>
      </c>
      <c r="C4674" s="27">
        <v>0.61278935185185179</v>
      </c>
      <c r="D4674" s="25" t="s">
        <v>50</v>
      </c>
      <c r="E4674" s="25" t="s">
        <v>49</v>
      </c>
      <c r="F4674" s="52">
        <v>2</v>
      </c>
      <c r="G4674" s="52">
        <v>3628</v>
      </c>
      <c r="H4674" s="53">
        <f t="shared" ref="H4674:H4682" si="146">G4674*F4674</f>
        <v>7256</v>
      </c>
      <c r="I4674" s="1">
        <f t="shared" ref="I4674:I4682" si="147">IF(C4674&gt;0.7046875,WORKDAY(A4674,-1),A4674)</f>
        <v>43238</v>
      </c>
      <c r="J4674" s="52">
        <v>7.2618</v>
      </c>
    </row>
    <row r="4675" spans="1:10" x14ac:dyDescent="0.15">
      <c r="A4675" s="1">
        <v>43238</v>
      </c>
      <c r="B4675" s="24" t="s">
        <v>25</v>
      </c>
      <c r="C4675" s="27">
        <v>0.61278935185185179</v>
      </c>
      <c r="D4675" s="25" t="s">
        <v>50</v>
      </c>
      <c r="E4675" s="25" t="s">
        <v>49</v>
      </c>
      <c r="F4675" s="52">
        <v>1</v>
      </c>
      <c r="G4675" s="52">
        <v>3628</v>
      </c>
      <c r="H4675" s="53">
        <f t="shared" si="146"/>
        <v>3628</v>
      </c>
      <c r="I4675" s="1">
        <f t="shared" si="147"/>
        <v>43238</v>
      </c>
      <c r="J4675" s="52">
        <v>3.6309</v>
      </c>
    </row>
    <row r="4676" spans="1:10" x14ac:dyDescent="0.15">
      <c r="A4676" s="1">
        <v>43238</v>
      </c>
      <c r="B4676" s="24" t="s">
        <v>28</v>
      </c>
      <c r="C4676" s="27">
        <v>0.61319444444444449</v>
      </c>
      <c r="D4676" s="25" t="s">
        <v>50</v>
      </c>
      <c r="E4676" s="25" t="s">
        <v>49</v>
      </c>
      <c r="F4676" s="52">
        <v>2</v>
      </c>
      <c r="G4676" s="52">
        <v>3799</v>
      </c>
      <c r="H4676" s="53">
        <f t="shared" si="146"/>
        <v>7598</v>
      </c>
      <c r="I4676" s="1">
        <f t="shared" si="147"/>
        <v>43238</v>
      </c>
      <c r="J4676" s="52">
        <v>7.6040799999999997</v>
      </c>
    </row>
    <row r="4677" spans="1:10" x14ac:dyDescent="0.15">
      <c r="A4677" s="1">
        <v>43238</v>
      </c>
      <c r="B4677" s="24" t="s">
        <v>29</v>
      </c>
      <c r="C4677" s="27">
        <v>0.61840277777777775</v>
      </c>
      <c r="D4677" s="25" t="s">
        <v>48</v>
      </c>
      <c r="E4677" s="25" t="s">
        <v>47</v>
      </c>
      <c r="F4677" s="52">
        <v>1</v>
      </c>
      <c r="G4677" s="52">
        <v>3482</v>
      </c>
      <c r="H4677" s="53">
        <f t="shared" si="146"/>
        <v>3482</v>
      </c>
      <c r="I4677" s="1">
        <f t="shared" si="147"/>
        <v>43238</v>
      </c>
      <c r="J4677" s="52">
        <v>3.4847899999999998</v>
      </c>
    </row>
    <row r="4678" spans="1:10" x14ac:dyDescent="0.15">
      <c r="A4678" s="1">
        <v>43238</v>
      </c>
      <c r="B4678" s="24" t="s">
        <v>29</v>
      </c>
      <c r="C4678" s="27">
        <v>0.61840277777777775</v>
      </c>
      <c r="D4678" s="25" t="s">
        <v>48</v>
      </c>
      <c r="E4678" s="25" t="s">
        <v>47</v>
      </c>
      <c r="F4678" s="52">
        <v>2</v>
      </c>
      <c r="G4678" s="52">
        <v>3482</v>
      </c>
      <c r="H4678" s="53">
        <f t="shared" si="146"/>
        <v>6964</v>
      </c>
      <c r="I4678" s="1">
        <f t="shared" si="147"/>
        <v>43238</v>
      </c>
      <c r="J4678" s="52">
        <v>6.96957</v>
      </c>
    </row>
    <row r="4679" spans="1:10" x14ac:dyDescent="0.15">
      <c r="A4679" s="1">
        <v>43238</v>
      </c>
      <c r="B4679" s="24" t="s">
        <v>25</v>
      </c>
      <c r="C4679" s="27">
        <v>0.61865740740740738</v>
      </c>
      <c r="D4679" s="25" t="s">
        <v>48</v>
      </c>
      <c r="E4679" s="25" t="s">
        <v>47</v>
      </c>
      <c r="F4679" s="52">
        <v>2</v>
      </c>
      <c r="G4679" s="52">
        <v>3631</v>
      </c>
      <c r="H4679" s="53">
        <f t="shared" si="146"/>
        <v>7262</v>
      </c>
      <c r="I4679" s="1">
        <f t="shared" si="147"/>
        <v>43238</v>
      </c>
      <c r="J4679" s="52">
        <v>7.2678099999999999</v>
      </c>
    </row>
    <row r="4680" spans="1:10" x14ac:dyDescent="0.15">
      <c r="A4680" s="1">
        <v>43238</v>
      </c>
      <c r="B4680" s="24" t="s">
        <v>41</v>
      </c>
      <c r="C4680" s="27">
        <v>0.61891203703703701</v>
      </c>
      <c r="D4680" s="25" t="s">
        <v>48</v>
      </c>
      <c r="E4680" s="25" t="s">
        <v>47</v>
      </c>
      <c r="F4680" s="52">
        <v>1</v>
      </c>
      <c r="G4680" s="52">
        <v>629.6</v>
      </c>
      <c r="H4680" s="53">
        <f t="shared" si="146"/>
        <v>629.6</v>
      </c>
      <c r="I4680" s="1">
        <f t="shared" si="147"/>
        <v>43238</v>
      </c>
      <c r="J4680" s="52">
        <v>4.0050400000000002</v>
      </c>
    </row>
    <row r="4681" spans="1:10" x14ac:dyDescent="0.15">
      <c r="A4681" s="1">
        <v>43241</v>
      </c>
      <c r="B4681" s="24" t="s">
        <v>32</v>
      </c>
      <c r="C4681" s="27">
        <v>0.61567129629629636</v>
      </c>
      <c r="D4681" s="25" t="s">
        <v>48</v>
      </c>
      <c r="E4681" s="25" t="s">
        <v>47</v>
      </c>
      <c r="F4681" s="52">
        <v>1</v>
      </c>
      <c r="G4681" s="52">
        <v>17200</v>
      </c>
      <c r="H4681" s="53">
        <f>G4681*F4681</f>
        <v>17200</v>
      </c>
      <c r="I4681" s="1">
        <f>IF(C4681&gt;0.7046875,WORKDAY(A4681,-1),A4681)</f>
        <v>43241</v>
      </c>
      <c r="J4681" s="52">
        <v>0.01</v>
      </c>
    </row>
    <row r="4682" spans="1:10" x14ac:dyDescent="0.15">
      <c r="A4682" s="1">
        <v>43241</v>
      </c>
      <c r="B4682" s="24" t="s">
        <v>32</v>
      </c>
      <c r="C4682" s="27">
        <v>0.59291666666666665</v>
      </c>
      <c r="D4682" s="25" t="s">
        <v>50</v>
      </c>
      <c r="E4682" s="25" t="s">
        <v>49</v>
      </c>
      <c r="F4682" s="52">
        <v>5</v>
      </c>
      <c r="G4682" s="52">
        <v>17235</v>
      </c>
      <c r="H4682" s="53">
        <f t="shared" si="146"/>
        <v>86175</v>
      </c>
      <c r="I4682" s="1">
        <f t="shared" si="147"/>
        <v>43241</v>
      </c>
      <c r="J4682" s="52">
        <v>21.534500000000001</v>
      </c>
    </row>
    <row r="4683" spans="1:10" x14ac:dyDescent="0.15">
      <c r="A4683" s="1">
        <v>43241</v>
      </c>
      <c r="B4683" s="24" t="s">
        <v>41</v>
      </c>
      <c r="C4683" s="27">
        <v>0.58344907407407409</v>
      </c>
      <c r="D4683" s="25" t="s">
        <v>48</v>
      </c>
      <c r="E4683" s="25" t="s">
        <v>47</v>
      </c>
      <c r="F4683" s="52">
        <v>1</v>
      </c>
      <c r="G4683" s="52">
        <v>619.4</v>
      </c>
      <c r="H4683" s="53">
        <f t="shared" ref="H4683:H4696" si="148">G4683*F4683</f>
        <v>619.4</v>
      </c>
      <c r="I4683" s="1">
        <f t="shared" ref="I4683:I4696" si="149">IF(C4683&gt;0.7046875,WORKDAY(A4683,-1),A4683)</f>
        <v>43241</v>
      </c>
      <c r="J4683" s="52">
        <v>4.0049599999999996</v>
      </c>
    </row>
    <row r="4684" spans="1:10" x14ac:dyDescent="0.15">
      <c r="A4684" s="1">
        <v>43241</v>
      </c>
      <c r="B4684" s="24" t="s">
        <v>28</v>
      </c>
      <c r="C4684" s="27">
        <v>0.60018518518518515</v>
      </c>
      <c r="D4684" s="25" t="s">
        <v>48</v>
      </c>
      <c r="E4684" s="25" t="s">
        <v>47</v>
      </c>
      <c r="F4684" s="52">
        <v>1</v>
      </c>
      <c r="G4684" s="52">
        <v>3761</v>
      </c>
      <c r="H4684" s="53">
        <f t="shared" si="148"/>
        <v>3761</v>
      </c>
      <c r="I4684" s="1">
        <f t="shared" si="149"/>
        <v>43241</v>
      </c>
      <c r="J4684" s="52">
        <v>3.7640099999999999</v>
      </c>
    </row>
    <row r="4685" spans="1:10" x14ac:dyDescent="0.15">
      <c r="A4685" s="1">
        <v>43241</v>
      </c>
      <c r="B4685" s="24" t="s">
        <v>28</v>
      </c>
      <c r="C4685" s="27">
        <v>0.60100694444444447</v>
      </c>
      <c r="D4685" s="25" t="s">
        <v>48</v>
      </c>
      <c r="E4685" s="25" t="s">
        <v>47</v>
      </c>
      <c r="F4685" s="52">
        <v>1</v>
      </c>
      <c r="G4685" s="52">
        <v>3761</v>
      </c>
      <c r="H4685" s="53">
        <f t="shared" si="148"/>
        <v>3761</v>
      </c>
      <c r="I4685" s="1">
        <f t="shared" si="149"/>
        <v>43241</v>
      </c>
      <c r="J4685" s="52">
        <v>3.7640099999999999</v>
      </c>
    </row>
    <row r="4686" spans="1:10" x14ac:dyDescent="0.15">
      <c r="A4686" s="1">
        <v>43241</v>
      </c>
      <c r="B4686" s="24" t="s">
        <v>28</v>
      </c>
      <c r="C4686" s="27">
        <v>0.60101851851851851</v>
      </c>
      <c r="D4686" s="25" t="s">
        <v>48</v>
      </c>
      <c r="E4686" s="25" t="s">
        <v>47</v>
      </c>
      <c r="F4686" s="52">
        <v>29</v>
      </c>
      <c r="G4686" s="52">
        <v>3761</v>
      </c>
      <c r="H4686" s="53">
        <f t="shared" si="148"/>
        <v>109069</v>
      </c>
      <c r="I4686" s="1">
        <f t="shared" si="149"/>
        <v>43241</v>
      </c>
      <c r="J4686" s="52">
        <v>109.15600000000001</v>
      </c>
    </row>
    <row r="4687" spans="1:10" x14ac:dyDescent="0.15">
      <c r="A4687" s="1">
        <v>43241</v>
      </c>
      <c r="B4687" s="24" t="s">
        <v>28</v>
      </c>
      <c r="C4687" s="27">
        <v>0.60107638888888892</v>
      </c>
      <c r="D4687" s="25" t="s">
        <v>48</v>
      </c>
      <c r="E4687" s="25" t="s">
        <v>47</v>
      </c>
      <c r="F4687" s="52">
        <v>1</v>
      </c>
      <c r="G4687" s="52">
        <v>3761</v>
      </c>
      <c r="H4687" s="53">
        <f t="shared" si="148"/>
        <v>3761</v>
      </c>
      <c r="I4687" s="1">
        <f t="shared" si="149"/>
        <v>43241</v>
      </c>
      <c r="J4687" s="52">
        <v>3.7640099999999999</v>
      </c>
    </row>
    <row r="4688" spans="1:10" x14ac:dyDescent="0.15">
      <c r="A4688" s="1">
        <v>43241</v>
      </c>
      <c r="B4688" s="24" t="s">
        <v>28</v>
      </c>
      <c r="C4688" s="27">
        <v>0.60120370370370368</v>
      </c>
      <c r="D4688" s="25" t="s">
        <v>48</v>
      </c>
      <c r="E4688" s="25" t="s">
        <v>47</v>
      </c>
      <c r="F4688" s="52">
        <v>82</v>
      </c>
      <c r="G4688" s="52">
        <v>3761</v>
      </c>
      <c r="H4688" s="53">
        <f t="shared" si="148"/>
        <v>308402</v>
      </c>
      <c r="I4688" s="1">
        <f t="shared" si="149"/>
        <v>43241</v>
      </c>
      <c r="J4688" s="52">
        <v>308.649</v>
      </c>
    </row>
    <row r="4689" spans="1:19" x14ac:dyDescent="0.15">
      <c r="A4689" s="1">
        <v>43241</v>
      </c>
      <c r="B4689" s="24" t="s">
        <v>28</v>
      </c>
      <c r="C4689" s="27">
        <v>0.6036111111111111</v>
      </c>
      <c r="D4689" s="25" t="s">
        <v>48</v>
      </c>
      <c r="E4689" s="25" t="s">
        <v>47</v>
      </c>
      <c r="F4689" s="52">
        <v>3</v>
      </c>
      <c r="G4689" s="52">
        <v>3761</v>
      </c>
      <c r="H4689" s="53">
        <f t="shared" si="148"/>
        <v>11283</v>
      </c>
      <c r="I4689" s="1">
        <f t="shared" si="149"/>
        <v>43241</v>
      </c>
      <c r="J4689" s="52">
        <v>11.292</v>
      </c>
    </row>
    <row r="4690" spans="1:19" x14ac:dyDescent="0.15">
      <c r="A4690" s="1">
        <v>43241</v>
      </c>
      <c r="B4690" s="24" t="s">
        <v>28</v>
      </c>
      <c r="C4690" s="27">
        <v>0.60619212962962965</v>
      </c>
      <c r="D4690" s="25" t="s">
        <v>50</v>
      </c>
      <c r="E4690" s="25" t="s">
        <v>49</v>
      </c>
      <c r="F4690" s="52">
        <v>1</v>
      </c>
      <c r="G4690" s="52">
        <v>3761</v>
      </c>
      <c r="H4690" s="53">
        <f t="shared" si="148"/>
        <v>3761</v>
      </c>
      <c r="I4690" s="1">
        <f t="shared" si="149"/>
        <v>43241</v>
      </c>
      <c r="J4690" s="52">
        <v>3.7640099999999999</v>
      </c>
    </row>
    <row r="4691" spans="1:19" x14ac:dyDescent="0.15">
      <c r="A4691" s="1">
        <v>43241</v>
      </c>
      <c r="B4691" s="24" t="s">
        <v>28</v>
      </c>
      <c r="C4691" s="27">
        <v>0.60619212962962965</v>
      </c>
      <c r="D4691" s="25" t="s">
        <v>50</v>
      </c>
      <c r="E4691" s="25" t="s">
        <v>49</v>
      </c>
      <c r="F4691" s="52">
        <v>1</v>
      </c>
      <c r="G4691" s="52">
        <v>3761</v>
      </c>
      <c r="H4691" s="53">
        <f t="shared" si="148"/>
        <v>3761</v>
      </c>
      <c r="I4691" s="1">
        <f t="shared" si="149"/>
        <v>43241</v>
      </c>
      <c r="J4691" s="52">
        <v>3.7640099999999999</v>
      </c>
    </row>
    <row r="4692" spans="1:19" x14ac:dyDescent="0.15">
      <c r="A4692" s="1">
        <v>43241</v>
      </c>
      <c r="B4692" s="24" t="s">
        <v>28</v>
      </c>
      <c r="C4692" s="27">
        <v>0.60619212962962965</v>
      </c>
      <c r="D4692" s="25" t="s">
        <v>50</v>
      </c>
      <c r="E4692" s="25" t="s">
        <v>49</v>
      </c>
      <c r="F4692" s="52">
        <v>5</v>
      </c>
      <c r="G4692" s="52">
        <v>3761</v>
      </c>
      <c r="H4692" s="53">
        <f t="shared" si="148"/>
        <v>18805</v>
      </c>
      <c r="I4692" s="1">
        <f t="shared" si="149"/>
        <v>43241</v>
      </c>
      <c r="J4692" s="52">
        <v>18.82</v>
      </c>
    </row>
    <row r="4693" spans="1:19" x14ac:dyDescent="0.15">
      <c r="A4693" s="1">
        <v>43241</v>
      </c>
      <c r="B4693" s="24" t="s">
        <v>28</v>
      </c>
      <c r="C4693" s="27">
        <v>0.60620370370370369</v>
      </c>
      <c r="D4693" s="25" t="s">
        <v>50</v>
      </c>
      <c r="E4693" s="25" t="s">
        <v>49</v>
      </c>
      <c r="F4693" s="52">
        <v>1</v>
      </c>
      <c r="G4693" s="52">
        <v>3761</v>
      </c>
      <c r="H4693" s="53">
        <f t="shared" si="148"/>
        <v>3761</v>
      </c>
      <c r="I4693" s="1">
        <f t="shared" si="149"/>
        <v>43241</v>
      </c>
      <c r="J4693" s="52">
        <v>3.7640099999999999</v>
      </c>
    </row>
    <row r="4694" spans="1:19" x14ac:dyDescent="0.15">
      <c r="A4694" s="1">
        <v>43241</v>
      </c>
      <c r="B4694" s="24" t="s">
        <v>28</v>
      </c>
      <c r="C4694" s="27">
        <v>0.60621527777777773</v>
      </c>
      <c r="D4694" s="25" t="s">
        <v>50</v>
      </c>
      <c r="E4694" s="25" t="s">
        <v>49</v>
      </c>
      <c r="F4694" s="52">
        <v>1</v>
      </c>
      <c r="G4694" s="52">
        <v>3761</v>
      </c>
      <c r="H4694" s="53">
        <f t="shared" si="148"/>
        <v>3761</v>
      </c>
      <c r="I4694" s="1">
        <f t="shared" si="149"/>
        <v>43241</v>
      </c>
      <c r="J4694" s="52">
        <v>3.7640099999999999</v>
      </c>
    </row>
    <row r="4695" spans="1:19" x14ac:dyDescent="0.15">
      <c r="A4695" s="1">
        <v>43241</v>
      </c>
      <c r="B4695" s="24" t="s">
        <v>25</v>
      </c>
      <c r="C4695" s="27">
        <v>0.60774305555555552</v>
      </c>
      <c r="D4695" s="25" t="s">
        <v>48</v>
      </c>
      <c r="E4695" s="25" t="s">
        <v>47</v>
      </c>
      <c r="F4695" s="52">
        <v>2</v>
      </c>
      <c r="G4695" s="52">
        <v>3586</v>
      </c>
      <c r="H4695" s="53">
        <f t="shared" si="148"/>
        <v>7172</v>
      </c>
      <c r="I4695" s="1">
        <f t="shared" si="149"/>
        <v>43241</v>
      </c>
      <c r="J4695" s="52">
        <v>7.17774</v>
      </c>
    </row>
    <row r="4696" spans="1:19" x14ac:dyDescent="0.15">
      <c r="A4696" s="1">
        <v>43241</v>
      </c>
      <c r="B4696" s="24" t="s">
        <v>29</v>
      </c>
      <c r="C4696" s="27">
        <v>0.60792824074074081</v>
      </c>
      <c r="D4696" s="25" t="s">
        <v>48</v>
      </c>
      <c r="E4696" s="25" t="s">
        <v>47</v>
      </c>
      <c r="F4696" s="52">
        <v>2</v>
      </c>
      <c r="G4696" s="52">
        <v>3445</v>
      </c>
      <c r="H4696" s="53">
        <f t="shared" si="148"/>
        <v>6890</v>
      </c>
      <c r="I4696" s="1">
        <f t="shared" si="149"/>
        <v>43241</v>
      </c>
      <c r="J4696" s="52">
        <v>6.8955099999999998</v>
      </c>
    </row>
    <row r="4697" spans="1:19" x14ac:dyDescent="0.15">
      <c r="A4697" s="1">
        <v>43242</v>
      </c>
      <c r="B4697" s="24" t="s">
        <v>44</v>
      </c>
      <c r="C4697" s="27">
        <v>0.40056712962962965</v>
      </c>
      <c r="D4697" s="25" t="s">
        <v>50</v>
      </c>
      <c r="E4697" s="25" t="s">
        <v>47</v>
      </c>
      <c r="F4697" s="52">
        <v>4</v>
      </c>
      <c r="G4697" s="52">
        <v>23850</v>
      </c>
      <c r="H4697" s="53">
        <f t="shared" ref="H4697:H4745" si="150">G4697*F4697</f>
        <v>95400</v>
      </c>
      <c r="I4697" s="1">
        <f t="shared" ref="I4697:I4745" si="151">IF(C4697&gt;0.7046875,WORKDAY(A4697,-1),A4697)</f>
        <v>43242</v>
      </c>
      <c r="J4697" s="52">
        <v>12.0382</v>
      </c>
      <c r="L4697" s="18"/>
      <c r="M4697" s="18"/>
      <c r="N4697" s="18"/>
      <c r="O4697" s="18"/>
      <c r="P4697" s="18"/>
      <c r="Q4697" s="18"/>
      <c r="R4697" s="18"/>
      <c r="S4697" s="18"/>
    </row>
    <row r="4698" spans="1:19" x14ac:dyDescent="0.15">
      <c r="A4698" s="1">
        <v>43242</v>
      </c>
      <c r="B4698" s="24" t="s">
        <v>44</v>
      </c>
      <c r="C4698" s="27">
        <v>0.40056712962962965</v>
      </c>
      <c r="D4698" s="25" t="s">
        <v>50</v>
      </c>
      <c r="E4698" s="25" t="s">
        <v>47</v>
      </c>
      <c r="F4698" s="52">
        <v>8</v>
      </c>
      <c r="G4698" s="52">
        <v>23850</v>
      </c>
      <c r="H4698" s="53">
        <f t="shared" si="150"/>
        <v>190800</v>
      </c>
      <c r="I4698" s="1">
        <f t="shared" si="151"/>
        <v>43242</v>
      </c>
      <c r="J4698" s="52">
        <v>24.0763</v>
      </c>
      <c r="L4698" s="18"/>
      <c r="M4698" s="18"/>
      <c r="N4698" s="18"/>
      <c r="O4698" s="18"/>
      <c r="P4698" s="18"/>
      <c r="Q4698" s="18"/>
      <c r="R4698" s="18"/>
      <c r="S4698" s="18"/>
    </row>
    <row r="4699" spans="1:19" x14ac:dyDescent="0.15">
      <c r="A4699" s="1">
        <v>43242</v>
      </c>
      <c r="B4699" s="24" t="s">
        <v>44</v>
      </c>
      <c r="C4699" s="27">
        <v>0.40056712962962965</v>
      </c>
      <c r="D4699" s="25" t="s">
        <v>50</v>
      </c>
      <c r="E4699" s="25" t="s">
        <v>47</v>
      </c>
      <c r="F4699" s="52">
        <v>1</v>
      </c>
      <c r="G4699" s="52">
        <v>23850</v>
      </c>
      <c r="H4699" s="53">
        <f t="shared" si="150"/>
        <v>23850</v>
      </c>
      <c r="I4699" s="1">
        <f t="shared" si="151"/>
        <v>43242</v>
      </c>
      <c r="J4699" s="52">
        <v>3.0095399999999999</v>
      </c>
      <c r="L4699" s="18"/>
      <c r="M4699" s="18"/>
      <c r="N4699" s="18"/>
      <c r="O4699" s="18"/>
      <c r="P4699" s="18"/>
      <c r="Q4699" s="18"/>
      <c r="R4699" s="18"/>
      <c r="S4699" s="18"/>
    </row>
    <row r="4700" spans="1:19" x14ac:dyDescent="0.15">
      <c r="A4700" s="1">
        <v>43242</v>
      </c>
      <c r="B4700" s="24" t="s">
        <v>44</v>
      </c>
      <c r="C4700" s="27">
        <v>0.40056712962962965</v>
      </c>
      <c r="D4700" s="25" t="s">
        <v>50</v>
      </c>
      <c r="E4700" s="25" t="s">
        <v>47</v>
      </c>
      <c r="F4700" s="52">
        <v>2</v>
      </c>
      <c r="G4700" s="52">
        <v>23850</v>
      </c>
      <c r="H4700" s="53">
        <f t="shared" si="150"/>
        <v>47700</v>
      </c>
      <c r="I4700" s="1">
        <f t="shared" si="151"/>
        <v>43242</v>
      </c>
      <c r="J4700" s="52">
        <v>6.0190799999999998</v>
      </c>
      <c r="L4700" s="18"/>
      <c r="M4700" s="18"/>
      <c r="N4700" s="18"/>
      <c r="O4700" s="18"/>
      <c r="P4700" s="18"/>
      <c r="Q4700" s="18"/>
      <c r="R4700" s="18"/>
      <c r="S4700" s="18"/>
    </row>
    <row r="4701" spans="1:19" x14ac:dyDescent="0.15">
      <c r="A4701" s="1">
        <v>43242</v>
      </c>
      <c r="B4701" s="24" t="s">
        <v>44</v>
      </c>
      <c r="C4701" s="27">
        <v>0.40056712962962965</v>
      </c>
      <c r="D4701" s="25" t="s">
        <v>50</v>
      </c>
      <c r="E4701" s="25" t="s">
        <v>47</v>
      </c>
      <c r="F4701" s="52">
        <v>1</v>
      </c>
      <c r="G4701" s="52">
        <v>23850</v>
      </c>
      <c r="H4701" s="53">
        <f t="shared" si="150"/>
        <v>23850</v>
      </c>
      <c r="I4701" s="1">
        <f t="shared" si="151"/>
        <v>43242</v>
      </c>
      <c r="J4701" s="52">
        <v>3.0095399999999999</v>
      </c>
      <c r="L4701" s="18"/>
      <c r="M4701" s="18"/>
      <c r="N4701" s="18"/>
      <c r="O4701" s="18"/>
      <c r="P4701" s="18"/>
      <c r="Q4701" s="18"/>
      <c r="R4701" s="18"/>
      <c r="S4701" s="18"/>
    </row>
    <row r="4702" spans="1:19" x14ac:dyDescent="0.15">
      <c r="A4702" s="1">
        <v>43242</v>
      </c>
      <c r="B4702" s="24" t="s">
        <v>44</v>
      </c>
      <c r="C4702" s="27">
        <v>0.40056712962962965</v>
      </c>
      <c r="D4702" s="25" t="s">
        <v>50</v>
      </c>
      <c r="E4702" s="25" t="s">
        <v>47</v>
      </c>
      <c r="F4702" s="52">
        <v>3</v>
      </c>
      <c r="G4702" s="52">
        <v>23850</v>
      </c>
      <c r="H4702" s="53">
        <f t="shared" si="150"/>
        <v>71550</v>
      </c>
      <c r="I4702" s="1">
        <f t="shared" si="151"/>
        <v>43242</v>
      </c>
      <c r="J4702" s="52">
        <v>9.0286200000000001</v>
      </c>
      <c r="L4702" s="18"/>
      <c r="M4702" s="18"/>
      <c r="N4702" s="18"/>
      <c r="O4702" s="18"/>
      <c r="P4702" s="18"/>
      <c r="Q4702" s="18"/>
      <c r="R4702" s="18"/>
      <c r="S4702" s="18"/>
    </row>
    <row r="4703" spans="1:19" x14ac:dyDescent="0.15">
      <c r="A4703" s="1">
        <v>43242</v>
      </c>
      <c r="B4703" s="24" t="s">
        <v>44</v>
      </c>
      <c r="C4703" s="27">
        <v>0.40056712962962965</v>
      </c>
      <c r="D4703" s="25" t="s">
        <v>50</v>
      </c>
      <c r="E4703" s="25" t="s">
        <v>47</v>
      </c>
      <c r="F4703" s="52">
        <v>3</v>
      </c>
      <c r="G4703" s="52">
        <v>23850</v>
      </c>
      <c r="H4703" s="53">
        <f t="shared" si="150"/>
        <v>71550</v>
      </c>
      <c r="I4703" s="1">
        <f t="shared" si="151"/>
        <v>43242</v>
      </c>
      <c r="J4703" s="52">
        <v>9.0286200000000001</v>
      </c>
      <c r="L4703" s="18"/>
      <c r="M4703" s="18"/>
      <c r="N4703" s="18"/>
      <c r="O4703" s="18"/>
      <c r="P4703" s="18"/>
      <c r="Q4703" s="18"/>
      <c r="R4703" s="18"/>
      <c r="S4703" s="18"/>
    </row>
    <row r="4704" spans="1:19" x14ac:dyDescent="0.15">
      <c r="A4704" s="1">
        <v>43242</v>
      </c>
      <c r="B4704" s="24" t="s">
        <v>44</v>
      </c>
      <c r="C4704" s="27">
        <v>0.40056712962962965</v>
      </c>
      <c r="D4704" s="25" t="s">
        <v>50</v>
      </c>
      <c r="E4704" s="25" t="s">
        <v>47</v>
      </c>
      <c r="F4704" s="52">
        <v>7</v>
      </c>
      <c r="G4704" s="52">
        <v>23850</v>
      </c>
      <c r="H4704" s="53">
        <f t="shared" si="150"/>
        <v>166950</v>
      </c>
      <c r="I4704" s="1">
        <f t="shared" si="151"/>
        <v>43242</v>
      </c>
      <c r="J4704" s="52">
        <v>21.066800000000001</v>
      </c>
      <c r="L4704" s="18"/>
      <c r="M4704" s="18"/>
      <c r="N4704" s="18"/>
      <c r="O4704" s="18"/>
      <c r="P4704" s="18"/>
      <c r="Q4704" s="18"/>
      <c r="R4704" s="18"/>
      <c r="S4704" s="18"/>
    </row>
    <row r="4705" spans="1:19" x14ac:dyDescent="0.15">
      <c r="A4705" s="1">
        <v>43242</v>
      </c>
      <c r="B4705" s="24" t="s">
        <v>44</v>
      </c>
      <c r="C4705" s="27">
        <v>0.40056712962962965</v>
      </c>
      <c r="D4705" s="25" t="s">
        <v>50</v>
      </c>
      <c r="E4705" s="25" t="s">
        <v>47</v>
      </c>
      <c r="F4705" s="52">
        <v>21</v>
      </c>
      <c r="G4705" s="52">
        <v>23850</v>
      </c>
      <c r="H4705" s="53">
        <f t="shared" si="150"/>
        <v>500850</v>
      </c>
      <c r="I4705" s="1">
        <f t="shared" si="151"/>
        <v>43242</v>
      </c>
      <c r="J4705" s="52">
        <v>63.200299999999999</v>
      </c>
      <c r="L4705" s="18"/>
      <c r="M4705" s="18"/>
      <c r="N4705" s="18"/>
      <c r="O4705" s="18"/>
      <c r="P4705" s="18"/>
      <c r="Q4705" s="18"/>
      <c r="R4705" s="18"/>
      <c r="S4705" s="18"/>
    </row>
    <row r="4706" spans="1:19" x14ac:dyDescent="0.15">
      <c r="A4706" s="1">
        <v>43242</v>
      </c>
      <c r="B4706" s="24" t="s">
        <v>44</v>
      </c>
      <c r="C4706" s="27">
        <v>0.4478935185185185</v>
      </c>
      <c r="D4706" s="25" t="s">
        <v>50</v>
      </c>
      <c r="E4706" s="25" t="s">
        <v>47</v>
      </c>
      <c r="F4706" s="52">
        <v>1</v>
      </c>
      <c r="G4706" s="52">
        <v>23810</v>
      </c>
      <c r="H4706" s="53">
        <f t="shared" si="150"/>
        <v>23810</v>
      </c>
      <c r="I4706" s="1">
        <f t="shared" si="151"/>
        <v>43242</v>
      </c>
      <c r="J4706" s="52">
        <v>3.0095200000000002</v>
      </c>
      <c r="L4706" s="18"/>
      <c r="M4706" s="18"/>
      <c r="N4706" s="18"/>
      <c r="O4706" s="18"/>
      <c r="P4706" s="18"/>
      <c r="Q4706" s="18"/>
      <c r="R4706" s="18"/>
      <c r="S4706" s="18"/>
    </row>
    <row r="4707" spans="1:19" x14ac:dyDescent="0.15">
      <c r="A4707" s="1">
        <v>43242</v>
      </c>
      <c r="B4707" s="24" t="s">
        <v>44</v>
      </c>
      <c r="C4707" s="27">
        <v>0.4478935185185185</v>
      </c>
      <c r="D4707" s="25" t="s">
        <v>50</v>
      </c>
      <c r="E4707" s="25" t="s">
        <v>47</v>
      </c>
      <c r="F4707" s="52">
        <v>1</v>
      </c>
      <c r="G4707" s="52">
        <v>23810</v>
      </c>
      <c r="H4707" s="53">
        <f t="shared" si="150"/>
        <v>23810</v>
      </c>
      <c r="I4707" s="1">
        <f t="shared" si="151"/>
        <v>43242</v>
      </c>
      <c r="J4707" s="52">
        <v>3.0095200000000002</v>
      </c>
      <c r="L4707" s="18"/>
      <c r="M4707" s="18"/>
      <c r="N4707" s="18"/>
      <c r="O4707" s="18"/>
      <c r="P4707" s="18"/>
      <c r="Q4707" s="18"/>
      <c r="R4707" s="18"/>
      <c r="S4707" s="18"/>
    </row>
    <row r="4708" spans="1:19" x14ac:dyDescent="0.15">
      <c r="A4708" s="1">
        <v>43242</v>
      </c>
      <c r="B4708" s="24" t="s">
        <v>44</v>
      </c>
      <c r="C4708" s="27">
        <v>0.4478935185185185</v>
      </c>
      <c r="D4708" s="25" t="s">
        <v>50</v>
      </c>
      <c r="E4708" s="25" t="s">
        <v>47</v>
      </c>
      <c r="F4708" s="52">
        <v>1</v>
      </c>
      <c r="G4708" s="52">
        <v>23810</v>
      </c>
      <c r="H4708" s="53">
        <f t="shared" si="150"/>
        <v>23810</v>
      </c>
      <c r="I4708" s="1">
        <f t="shared" si="151"/>
        <v>43242</v>
      </c>
      <c r="J4708" s="52">
        <v>3.0095200000000002</v>
      </c>
      <c r="L4708" s="18"/>
      <c r="M4708" s="18"/>
      <c r="N4708" s="18"/>
      <c r="O4708" s="18"/>
      <c r="P4708" s="18"/>
      <c r="Q4708" s="18"/>
      <c r="R4708" s="18"/>
      <c r="S4708" s="18"/>
    </row>
    <row r="4709" spans="1:19" x14ac:dyDescent="0.15">
      <c r="A4709" s="1">
        <v>43242</v>
      </c>
      <c r="B4709" s="24" t="s">
        <v>44</v>
      </c>
      <c r="C4709" s="27">
        <v>0.4478935185185185</v>
      </c>
      <c r="D4709" s="25" t="s">
        <v>50</v>
      </c>
      <c r="E4709" s="25" t="s">
        <v>47</v>
      </c>
      <c r="F4709" s="52">
        <v>1</v>
      </c>
      <c r="G4709" s="52">
        <v>23810</v>
      </c>
      <c r="H4709" s="53">
        <f t="shared" si="150"/>
        <v>23810</v>
      </c>
      <c r="I4709" s="1">
        <f t="shared" si="151"/>
        <v>43242</v>
      </c>
      <c r="J4709" s="52">
        <v>3.0095200000000002</v>
      </c>
      <c r="L4709" s="18"/>
      <c r="M4709" s="18"/>
      <c r="N4709" s="18"/>
      <c r="O4709" s="18"/>
      <c r="P4709" s="18"/>
      <c r="Q4709" s="18"/>
      <c r="R4709" s="18"/>
      <c r="S4709" s="18"/>
    </row>
    <row r="4710" spans="1:19" x14ac:dyDescent="0.15">
      <c r="A4710" s="1">
        <v>43242</v>
      </c>
      <c r="B4710" s="24" t="s">
        <v>44</v>
      </c>
      <c r="C4710" s="27">
        <v>0.4478935185185185</v>
      </c>
      <c r="D4710" s="25" t="s">
        <v>50</v>
      </c>
      <c r="E4710" s="25" t="s">
        <v>47</v>
      </c>
      <c r="F4710" s="52">
        <v>2</v>
      </c>
      <c r="G4710" s="52">
        <v>23810</v>
      </c>
      <c r="H4710" s="53">
        <f t="shared" si="150"/>
        <v>47620</v>
      </c>
      <c r="I4710" s="1">
        <f t="shared" si="151"/>
        <v>43242</v>
      </c>
      <c r="J4710" s="52">
        <v>6.01905</v>
      </c>
      <c r="L4710" s="18"/>
      <c r="M4710" s="18"/>
      <c r="N4710" s="18"/>
      <c r="O4710" s="18"/>
      <c r="P4710" s="18"/>
      <c r="Q4710" s="18"/>
      <c r="R4710" s="18"/>
      <c r="S4710" s="18"/>
    </row>
    <row r="4711" spans="1:19" x14ac:dyDescent="0.15">
      <c r="A4711" s="1">
        <v>43242</v>
      </c>
      <c r="B4711" s="24" t="s">
        <v>44</v>
      </c>
      <c r="C4711" s="27">
        <v>0.4478935185185185</v>
      </c>
      <c r="D4711" s="25" t="s">
        <v>50</v>
      </c>
      <c r="E4711" s="25" t="s">
        <v>47</v>
      </c>
      <c r="F4711" s="52">
        <v>1</v>
      </c>
      <c r="G4711" s="52">
        <v>23810</v>
      </c>
      <c r="H4711" s="53">
        <f t="shared" si="150"/>
        <v>23810</v>
      </c>
      <c r="I4711" s="1">
        <f t="shared" si="151"/>
        <v>43242</v>
      </c>
      <c r="J4711" s="52">
        <v>3.0095200000000002</v>
      </c>
      <c r="L4711" s="18"/>
      <c r="M4711" s="18"/>
      <c r="N4711" s="18"/>
      <c r="O4711" s="18"/>
      <c r="P4711" s="18"/>
      <c r="Q4711" s="18"/>
      <c r="R4711" s="18"/>
      <c r="S4711" s="18"/>
    </row>
    <row r="4712" spans="1:19" x14ac:dyDescent="0.15">
      <c r="A4712" s="1">
        <v>43242</v>
      </c>
      <c r="B4712" s="24" t="s">
        <v>44</v>
      </c>
      <c r="C4712" s="27">
        <v>0.4478935185185185</v>
      </c>
      <c r="D4712" s="25" t="s">
        <v>50</v>
      </c>
      <c r="E4712" s="25" t="s">
        <v>47</v>
      </c>
      <c r="F4712" s="52">
        <v>5</v>
      </c>
      <c r="G4712" s="52">
        <v>23810</v>
      </c>
      <c r="H4712" s="53">
        <f t="shared" si="150"/>
        <v>119050</v>
      </c>
      <c r="I4712" s="1">
        <f t="shared" si="151"/>
        <v>43242</v>
      </c>
      <c r="J4712" s="52">
        <v>15.047599999999999</v>
      </c>
      <c r="L4712" s="18"/>
      <c r="M4712" s="18"/>
      <c r="N4712" s="18"/>
      <c r="O4712" s="18"/>
      <c r="P4712" s="18"/>
      <c r="Q4712" s="18"/>
      <c r="R4712" s="18"/>
      <c r="S4712" s="18"/>
    </row>
    <row r="4713" spans="1:19" x14ac:dyDescent="0.15">
      <c r="A4713" s="1">
        <v>43242</v>
      </c>
      <c r="B4713" s="24" t="s">
        <v>44</v>
      </c>
      <c r="C4713" s="27">
        <v>0.4478935185185185</v>
      </c>
      <c r="D4713" s="25" t="s">
        <v>50</v>
      </c>
      <c r="E4713" s="25" t="s">
        <v>47</v>
      </c>
      <c r="F4713" s="52">
        <v>14</v>
      </c>
      <c r="G4713" s="52">
        <v>23810</v>
      </c>
      <c r="H4713" s="53">
        <f t="shared" si="150"/>
        <v>333340</v>
      </c>
      <c r="I4713" s="1">
        <f t="shared" si="151"/>
        <v>43242</v>
      </c>
      <c r="J4713" s="52">
        <v>42.133299999999998</v>
      </c>
      <c r="L4713" s="18"/>
      <c r="M4713" s="18"/>
      <c r="N4713" s="18"/>
      <c r="O4713" s="18"/>
      <c r="P4713" s="18"/>
      <c r="Q4713" s="18"/>
      <c r="R4713" s="18"/>
      <c r="S4713" s="18"/>
    </row>
    <row r="4714" spans="1:19" x14ac:dyDescent="0.15">
      <c r="A4714" s="1">
        <v>43242</v>
      </c>
      <c r="B4714" s="24" t="s">
        <v>44</v>
      </c>
      <c r="C4714" s="27">
        <v>0.4478935185185185</v>
      </c>
      <c r="D4714" s="25" t="s">
        <v>50</v>
      </c>
      <c r="E4714" s="25" t="s">
        <v>47</v>
      </c>
      <c r="F4714" s="52">
        <v>2</v>
      </c>
      <c r="G4714" s="52">
        <v>23810</v>
      </c>
      <c r="H4714" s="53">
        <f t="shared" si="150"/>
        <v>47620</v>
      </c>
      <c r="I4714" s="1">
        <f t="shared" si="151"/>
        <v>43242</v>
      </c>
      <c r="J4714" s="52">
        <v>6.01905</v>
      </c>
      <c r="L4714" s="18"/>
      <c r="M4714" s="18"/>
      <c r="N4714" s="18"/>
      <c r="O4714" s="18"/>
      <c r="P4714" s="18"/>
      <c r="Q4714" s="18"/>
      <c r="R4714" s="18"/>
      <c r="S4714" s="18"/>
    </row>
    <row r="4715" spans="1:19" x14ac:dyDescent="0.15">
      <c r="A4715" s="1">
        <v>43242</v>
      </c>
      <c r="B4715" s="24" t="s">
        <v>44</v>
      </c>
      <c r="C4715" s="27">
        <v>0.4478935185185185</v>
      </c>
      <c r="D4715" s="25" t="s">
        <v>50</v>
      </c>
      <c r="E4715" s="25" t="s">
        <v>47</v>
      </c>
      <c r="F4715" s="52">
        <v>8</v>
      </c>
      <c r="G4715" s="52">
        <v>23810</v>
      </c>
      <c r="H4715" s="53">
        <f t="shared" si="150"/>
        <v>190480</v>
      </c>
      <c r="I4715" s="1">
        <f t="shared" si="151"/>
        <v>43242</v>
      </c>
      <c r="J4715" s="52">
        <v>24.0762</v>
      </c>
      <c r="L4715" s="18"/>
      <c r="M4715" s="18"/>
      <c r="N4715" s="18"/>
      <c r="O4715" s="18"/>
      <c r="P4715" s="18"/>
      <c r="Q4715" s="18"/>
      <c r="R4715" s="18"/>
      <c r="S4715" s="18"/>
    </row>
    <row r="4716" spans="1:19" x14ac:dyDescent="0.15">
      <c r="A4716" s="1">
        <v>43242</v>
      </c>
      <c r="B4716" s="24" t="s">
        <v>44</v>
      </c>
      <c r="C4716" s="27">
        <v>0.4478935185185185</v>
      </c>
      <c r="D4716" s="25" t="s">
        <v>50</v>
      </c>
      <c r="E4716" s="25" t="s">
        <v>47</v>
      </c>
      <c r="F4716" s="52">
        <v>6</v>
      </c>
      <c r="G4716" s="52">
        <v>23810</v>
      </c>
      <c r="H4716" s="53">
        <f t="shared" si="150"/>
        <v>142860</v>
      </c>
      <c r="I4716" s="1">
        <f t="shared" si="151"/>
        <v>43242</v>
      </c>
      <c r="J4716" s="52">
        <v>18.057099999999998</v>
      </c>
      <c r="L4716" s="18"/>
      <c r="M4716" s="18"/>
      <c r="N4716" s="18"/>
      <c r="O4716" s="18"/>
      <c r="P4716" s="18"/>
      <c r="Q4716" s="18"/>
      <c r="R4716" s="18"/>
      <c r="S4716" s="18"/>
    </row>
    <row r="4717" spans="1:19" x14ac:dyDescent="0.15">
      <c r="A4717" s="1">
        <v>43242</v>
      </c>
      <c r="B4717" s="24" t="s">
        <v>44</v>
      </c>
      <c r="C4717" s="27">
        <v>0.4478935185185185</v>
      </c>
      <c r="D4717" s="25" t="s">
        <v>50</v>
      </c>
      <c r="E4717" s="25" t="s">
        <v>47</v>
      </c>
      <c r="F4717" s="52">
        <v>5</v>
      </c>
      <c r="G4717" s="52">
        <v>23810</v>
      </c>
      <c r="H4717" s="53">
        <f t="shared" si="150"/>
        <v>119050</v>
      </c>
      <c r="I4717" s="1">
        <f t="shared" si="151"/>
        <v>43242</v>
      </c>
      <c r="J4717" s="52">
        <v>15.047599999999999</v>
      </c>
      <c r="L4717" s="18"/>
      <c r="M4717" s="18"/>
      <c r="N4717" s="18"/>
      <c r="O4717" s="18"/>
      <c r="P4717" s="18"/>
      <c r="Q4717" s="18"/>
      <c r="R4717" s="18"/>
      <c r="S4717" s="18"/>
    </row>
    <row r="4718" spans="1:19" x14ac:dyDescent="0.15">
      <c r="A4718" s="1">
        <v>43242</v>
      </c>
      <c r="B4718" s="24" t="s">
        <v>44</v>
      </c>
      <c r="C4718" s="27">
        <v>0.4478935185185185</v>
      </c>
      <c r="D4718" s="25" t="s">
        <v>50</v>
      </c>
      <c r="E4718" s="25" t="s">
        <v>47</v>
      </c>
      <c r="F4718" s="52">
        <v>3</v>
      </c>
      <c r="G4718" s="52">
        <v>23810</v>
      </c>
      <c r="H4718" s="53">
        <f t="shared" si="150"/>
        <v>71430</v>
      </c>
      <c r="I4718" s="1">
        <f t="shared" si="151"/>
        <v>43242</v>
      </c>
      <c r="J4718" s="52">
        <v>9.0285700000000002</v>
      </c>
      <c r="L4718" s="18"/>
      <c r="M4718" s="18"/>
      <c r="N4718" s="18"/>
      <c r="O4718" s="18"/>
      <c r="P4718" s="18"/>
      <c r="Q4718" s="18"/>
      <c r="R4718" s="18"/>
      <c r="S4718" s="18"/>
    </row>
    <row r="4719" spans="1:19" x14ac:dyDescent="0.15">
      <c r="A4719" s="1">
        <v>43242</v>
      </c>
      <c r="B4719" s="24" t="s">
        <v>25</v>
      </c>
      <c r="C4719" s="27">
        <v>0.47309027777777773</v>
      </c>
      <c r="D4719" s="25" t="s">
        <v>48</v>
      </c>
      <c r="E4719" s="25" t="s">
        <v>47</v>
      </c>
      <c r="F4719" s="52">
        <v>26</v>
      </c>
      <c r="G4719" s="52">
        <v>3590</v>
      </c>
      <c r="H4719" s="53">
        <f t="shared" si="150"/>
        <v>93340</v>
      </c>
      <c r="I4719" s="1">
        <f t="shared" si="151"/>
        <v>43242</v>
      </c>
      <c r="J4719" s="52">
        <v>93.414699999999996</v>
      </c>
      <c r="L4719" s="18"/>
      <c r="M4719" s="18"/>
      <c r="N4719" s="18"/>
      <c r="O4719" s="18"/>
      <c r="P4719" s="18"/>
      <c r="Q4719" s="18"/>
      <c r="R4719" s="18"/>
      <c r="S4719" s="18"/>
    </row>
    <row r="4720" spans="1:19" x14ac:dyDescent="0.15">
      <c r="A4720" s="1">
        <v>43242</v>
      </c>
      <c r="B4720" s="24" t="s">
        <v>25</v>
      </c>
      <c r="C4720" s="27">
        <v>0.47309027777777773</v>
      </c>
      <c r="D4720" s="25" t="s">
        <v>48</v>
      </c>
      <c r="E4720" s="25" t="s">
        <v>47</v>
      </c>
      <c r="F4720" s="52">
        <v>7</v>
      </c>
      <c r="G4720" s="52">
        <v>3590</v>
      </c>
      <c r="H4720" s="53">
        <f t="shared" si="150"/>
        <v>25130</v>
      </c>
      <c r="I4720" s="1">
        <f t="shared" si="151"/>
        <v>43242</v>
      </c>
      <c r="J4720" s="52">
        <v>25.150099999999998</v>
      </c>
      <c r="L4720" s="18"/>
      <c r="M4720" s="18"/>
      <c r="N4720" s="18"/>
      <c r="O4720" s="18"/>
      <c r="P4720" s="18"/>
      <c r="Q4720" s="18"/>
      <c r="R4720" s="18"/>
      <c r="S4720" s="18"/>
    </row>
    <row r="4721" spans="1:19" x14ac:dyDescent="0.15">
      <c r="A4721" s="1">
        <v>43242</v>
      </c>
      <c r="B4721" s="24" t="s">
        <v>25</v>
      </c>
      <c r="C4721" s="27">
        <v>0.47309027777777773</v>
      </c>
      <c r="D4721" s="25" t="s">
        <v>48</v>
      </c>
      <c r="E4721" s="25" t="s">
        <v>47</v>
      </c>
      <c r="F4721" s="52">
        <v>8</v>
      </c>
      <c r="G4721" s="52">
        <v>3590</v>
      </c>
      <c r="H4721" s="53">
        <f t="shared" si="150"/>
        <v>28720</v>
      </c>
      <c r="I4721" s="1">
        <f t="shared" si="151"/>
        <v>43242</v>
      </c>
      <c r="J4721" s="52">
        <v>28.742999999999999</v>
      </c>
      <c r="L4721" s="18"/>
      <c r="M4721" s="18"/>
      <c r="N4721" s="18"/>
      <c r="O4721" s="18"/>
      <c r="P4721" s="18"/>
      <c r="Q4721" s="18"/>
      <c r="R4721" s="18"/>
      <c r="S4721" s="18"/>
    </row>
    <row r="4722" spans="1:19" x14ac:dyDescent="0.15">
      <c r="A4722" s="1">
        <v>43242</v>
      </c>
      <c r="B4722" s="24" t="s">
        <v>25</v>
      </c>
      <c r="C4722" s="27">
        <v>0.47309027777777773</v>
      </c>
      <c r="D4722" s="25" t="s">
        <v>48</v>
      </c>
      <c r="E4722" s="25" t="s">
        <v>47</v>
      </c>
      <c r="F4722" s="52">
        <v>14</v>
      </c>
      <c r="G4722" s="52">
        <v>3590</v>
      </c>
      <c r="H4722" s="53">
        <f t="shared" si="150"/>
        <v>50260</v>
      </c>
      <c r="I4722" s="1">
        <f t="shared" si="151"/>
        <v>43242</v>
      </c>
      <c r="J4722" s="52">
        <v>50.300199999999997</v>
      </c>
      <c r="L4722" s="18"/>
      <c r="M4722" s="18"/>
      <c r="N4722" s="18"/>
      <c r="O4722" s="18"/>
      <c r="P4722" s="18"/>
      <c r="Q4722" s="18"/>
      <c r="R4722" s="18"/>
      <c r="S4722" s="18"/>
    </row>
    <row r="4723" spans="1:19" x14ac:dyDescent="0.15">
      <c r="A4723" s="1">
        <v>43242</v>
      </c>
      <c r="B4723" s="24" t="s">
        <v>25</v>
      </c>
      <c r="C4723" s="27">
        <v>0.47309027777777773</v>
      </c>
      <c r="D4723" s="25" t="s">
        <v>48</v>
      </c>
      <c r="E4723" s="25" t="s">
        <v>47</v>
      </c>
      <c r="F4723" s="52">
        <v>2</v>
      </c>
      <c r="G4723" s="52">
        <v>3590</v>
      </c>
      <c r="H4723" s="53">
        <f t="shared" si="150"/>
        <v>7180</v>
      </c>
      <c r="I4723" s="1">
        <f t="shared" si="151"/>
        <v>43242</v>
      </c>
      <c r="J4723" s="52">
        <v>7.18574</v>
      </c>
      <c r="L4723" s="18"/>
      <c r="M4723" s="18"/>
      <c r="N4723" s="18"/>
      <c r="O4723" s="18"/>
      <c r="P4723" s="18"/>
      <c r="Q4723" s="18"/>
      <c r="R4723" s="18"/>
      <c r="S4723" s="18"/>
    </row>
    <row r="4724" spans="1:19" x14ac:dyDescent="0.15">
      <c r="A4724" s="1">
        <v>43242</v>
      </c>
      <c r="B4724" s="24" t="s">
        <v>25</v>
      </c>
      <c r="C4724" s="27">
        <v>0.47309027777777773</v>
      </c>
      <c r="D4724" s="25" t="s">
        <v>48</v>
      </c>
      <c r="E4724" s="25" t="s">
        <v>47</v>
      </c>
      <c r="F4724" s="52">
        <v>8</v>
      </c>
      <c r="G4724" s="52">
        <v>3590</v>
      </c>
      <c r="H4724" s="53">
        <f t="shared" si="150"/>
        <v>28720</v>
      </c>
      <c r="I4724" s="1">
        <f t="shared" si="151"/>
        <v>43242</v>
      </c>
      <c r="J4724" s="52">
        <v>28.742999999999999</v>
      </c>
      <c r="L4724" s="18"/>
      <c r="M4724" s="18"/>
      <c r="N4724" s="18"/>
      <c r="O4724" s="18"/>
      <c r="P4724" s="18"/>
      <c r="Q4724" s="18"/>
      <c r="R4724" s="18"/>
      <c r="S4724" s="18"/>
    </row>
    <row r="4725" spans="1:19" x14ac:dyDescent="0.15">
      <c r="A4725" s="1">
        <v>43242</v>
      </c>
      <c r="B4725" s="24" t="s">
        <v>25</v>
      </c>
      <c r="C4725" s="27">
        <v>0.47309027777777773</v>
      </c>
      <c r="D4725" s="25" t="s">
        <v>48</v>
      </c>
      <c r="E4725" s="25" t="s">
        <v>47</v>
      </c>
      <c r="F4725" s="52">
        <v>2</v>
      </c>
      <c r="G4725" s="52">
        <v>3590</v>
      </c>
      <c r="H4725" s="53">
        <f t="shared" si="150"/>
        <v>7180</v>
      </c>
      <c r="I4725" s="1">
        <f t="shared" si="151"/>
        <v>43242</v>
      </c>
      <c r="J4725" s="52">
        <v>7.18574</v>
      </c>
      <c r="L4725" s="18"/>
      <c r="M4725" s="18"/>
      <c r="N4725" s="18"/>
      <c r="O4725" s="18"/>
      <c r="P4725" s="18"/>
      <c r="Q4725" s="18"/>
      <c r="R4725" s="18"/>
      <c r="S4725" s="18"/>
    </row>
    <row r="4726" spans="1:19" x14ac:dyDescent="0.15">
      <c r="A4726" s="1">
        <v>43242</v>
      </c>
      <c r="B4726" s="24" t="s">
        <v>25</v>
      </c>
      <c r="C4726" s="27">
        <v>0.47309027777777773</v>
      </c>
      <c r="D4726" s="25" t="s">
        <v>48</v>
      </c>
      <c r="E4726" s="25" t="s">
        <v>47</v>
      </c>
      <c r="F4726" s="52">
        <v>3</v>
      </c>
      <c r="G4726" s="52">
        <v>3590</v>
      </c>
      <c r="H4726" s="53">
        <f t="shared" si="150"/>
        <v>10770</v>
      </c>
      <c r="I4726" s="1">
        <f t="shared" si="151"/>
        <v>43242</v>
      </c>
      <c r="J4726" s="52">
        <v>10.778600000000001</v>
      </c>
      <c r="L4726" s="18"/>
      <c r="M4726" s="18"/>
      <c r="N4726" s="18"/>
      <c r="O4726" s="18"/>
      <c r="P4726" s="18"/>
      <c r="Q4726" s="18"/>
      <c r="R4726" s="18"/>
      <c r="S4726" s="18"/>
    </row>
    <row r="4727" spans="1:19" x14ac:dyDescent="0.15">
      <c r="A4727" s="1">
        <v>43242</v>
      </c>
      <c r="B4727" s="24" t="s">
        <v>25</v>
      </c>
      <c r="C4727" s="27">
        <v>0.47309027777777773</v>
      </c>
      <c r="D4727" s="25" t="s">
        <v>48</v>
      </c>
      <c r="E4727" s="25" t="s">
        <v>47</v>
      </c>
      <c r="F4727" s="52">
        <v>15</v>
      </c>
      <c r="G4727" s="52">
        <v>3590</v>
      </c>
      <c r="H4727" s="53">
        <f t="shared" si="150"/>
        <v>53850</v>
      </c>
      <c r="I4727" s="1">
        <f t="shared" si="151"/>
        <v>43242</v>
      </c>
      <c r="J4727" s="52">
        <v>53.893099999999997</v>
      </c>
      <c r="L4727" s="18"/>
      <c r="M4727" s="18"/>
      <c r="N4727" s="18"/>
      <c r="O4727" s="18"/>
      <c r="P4727" s="18"/>
      <c r="Q4727" s="18"/>
      <c r="R4727" s="18"/>
      <c r="S4727" s="18"/>
    </row>
    <row r="4728" spans="1:19" x14ac:dyDescent="0.15">
      <c r="A4728" s="1">
        <v>43242</v>
      </c>
      <c r="B4728" s="24" t="s">
        <v>25</v>
      </c>
      <c r="C4728" s="27">
        <v>0.47309027777777773</v>
      </c>
      <c r="D4728" s="25" t="s">
        <v>48</v>
      </c>
      <c r="E4728" s="25" t="s">
        <v>47</v>
      </c>
      <c r="F4728" s="52">
        <v>1</v>
      </c>
      <c r="G4728" s="52">
        <v>3590</v>
      </c>
      <c r="H4728" s="53">
        <f t="shared" si="150"/>
        <v>3590</v>
      </c>
      <c r="I4728" s="1">
        <f t="shared" si="151"/>
        <v>43242</v>
      </c>
      <c r="J4728" s="52">
        <v>3.59287</v>
      </c>
      <c r="L4728" s="18"/>
      <c r="M4728" s="18"/>
      <c r="N4728" s="18"/>
      <c r="O4728" s="18"/>
      <c r="P4728" s="18"/>
      <c r="Q4728" s="18"/>
      <c r="R4728" s="18"/>
      <c r="S4728" s="18"/>
    </row>
    <row r="4729" spans="1:19" x14ac:dyDescent="0.15">
      <c r="A4729" s="1">
        <v>43242</v>
      </c>
      <c r="B4729" s="24" t="s">
        <v>38</v>
      </c>
      <c r="C4729" s="27">
        <v>0.60043981481481479</v>
      </c>
      <c r="D4729" s="25" t="s">
        <v>48</v>
      </c>
      <c r="E4729" s="25" t="s">
        <v>49</v>
      </c>
      <c r="F4729" s="52">
        <v>1</v>
      </c>
      <c r="G4729" s="52">
        <v>19710</v>
      </c>
      <c r="H4729" s="53">
        <f t="shared" si="150"/>
        <v>19710</v>
      </c>
      <c r="I4729" s="1">
        <f t="shared" si="151"/>
        <v>43242</v>
      </c>
      <c r="J4729" s="52">
        <v>3.9498799999999998</v>
      </c>
      <c r="L4729" s="18"/>
      <c r="M4729" s="18"/>
      <c r="N4729" s="18"/>
      <c r="O4729" s="18"/>
      <c r="P4729" s="18"/>
      <c r="Q4729" s="18"/>
      <c r="R4729" s="18"/>
      <c r="S4729" s="18"/>
    </row>
    <row r="4730" spans="1:19" x14ac:dyDescent="0.15">
      <c r="A4730" s="1">
        <v>43242</v>
      </c>
      <c r="B4730" s="24" t="s">
        <v>38</v>
      </c>
      <c r="C4730" s="27">
        <v>0.60053240740740743</v>
      </c>
      <c r="D4730" s="25" t="s">
        <v>48</v>
      </c>
      <c r="E4730" s="25" t="s">
        <v>49</v>
      </c>
      <c r="F4730" s="52">
        <v>13</v>
      </c>
      <c r="G4730" s="52">
        <v>19710</v>
      </c>
      <c r="H4730" s="53">
        <f t="shared" si="150"/>
        <v>256230</v>
      </c>
      <c r="I4730" s="1">
        <f t="shared" si="151"/>
        <v>43242</v>
      </c>
      <c r="J4730" s="52">
        <v>51.348500000000001</v>
      </c>
      <c r="L4730" s="18"/>
      <c r="M4730" s="18"/>
      <c r="N4730" s="18"/>
      <c r="O4730" s="18"/>
      <c r="P4730" s="18"/>
      <c r="Q4730" s="18"/>
      <c r="R4730" s="18"/>
      <c r="S4730" s="18"/>
    </row>
    <row r="4731" spans="1:19" x14ac:dyDescent="0.15">
      <c r="A4731" s="1">
        <v>43242</v>
      </c>
      <c r="B4731" s="24" t="s">
        <v>41</v>
      </c>
      <c r="C4731" s="27">
        <v>0.60451388888888891</v>
      </c>
      <c r="D4731" s="25" t="s">
        <v>50</v>
      </c>
      <c r="E4731" s="25" t="s">
        <v>49</v>
      </c>
      <c r="F4731" s="52">
        <v>5</v>
      </c>
      <c r="G4731" s="52">
        <v>616</v>
      </c>
      <c r="H4731" s="53">
        <f t="shared" si="150"/>
        <v>3080</v>
      </c>
      <c r="I4731" s="1">
        <f t="shared" si="151"/>
        <v>43242</v>
      </c>
      <c r="J4731" s="52">
        <v>20.0246</v>
      </c>
      <c r="L4731" s="18"/>
      <c r="M4731" s="18"/>
      <c r="N4731" s="18"/>
      <c r="O4731" s="18"/>
      <c r="P4731" s="18"/>
      <c r="Q4731" s="18"/>
      <c r="R4731" s="18"/>
      <c r="S4731" s="18"/>
    </row>
    <row r="4732" spans="1:19" x14ac:dyDescent="0.15">
      <c r="A4732" s="1">
        <v>43242</v>
      </c>
      <c r="B4732" s="24" t="s">
        <v>41</v>
      </c>
      <c r="C4732" s="27">
        <v>0.60451388888888891</v>
      </c>
      <c r="D4732" s="25" t="s">
        <v>50</v>
      </c>
      <c r="E4732" s="25" t="s">
        <v>49</v>
      </c>
      <c r="F4732" s="52">
        <v>1</v>
      </c>
      <c r="G4732" s="52">
        <v>616</v>
      </c>
      <c r="H4732" s="53">
        <f t="shared" si="150"/>
        <v>616</v>
      </c>
      <c r="I4732" s="1">
        <f t="shared" si="151"/>
        <v>43242</v>
      </c>
      <c r="J4732" s="52">
        <v>4.0049299999999999</v>
      </c>
      <c r="L4732" s="18"/>
      <c r="M4732" s="18"/>
      <c r="N4732" s="18"/>
      <c r="O4732" s="18"/>
      <c r="P4732" s="18"/>
      <c r="Q4732" s="18"/>
      <c r="R4732" s="18"/>
      <c r="S4732" s="18"/>
    </row>
    <row r="4733" spans="1:19" x14ac:dyDescent="0.15">
      <c r="A4733" s="1">
        <v>43242</v>
      </c>
      <c r="B4733" s="24" t="s">
        <v>62</v>
      </c>
      <c r="C4733" s="27">
        <v>0.60725694444444445</v>
      </c>
      <c r="D4733" s="25" t="s">
        <v>50</v>
      </c>
      <c r="E4733" s="25" t="s">
        <v>49</v>
      </c>
      <c r="F4733" s="52">
        <v>1</v>
      </c>
      <c r="G4733" s="52">
        <v>1769</v>
      </c>
      <c r="H4733" s="53">
        <f t="shared" si="150"/>
        <v>1769</v>
      </c>
      <c r="I4733" s="1">
        <f t="shared" si="151"/>
        <v>43242</v>
      </c>
      <c r="J4733" s="52">
        <v>1.2014199999999999</v>
      </c>
      <c r="L4733" s="18"/>
      <c r="M4733" s="18"/>
      <c r="N4733" s="18"/>
      <c r="O4733" s="18"/>
      <c r="P4733" s="18"/>
      <c r="Q4733" s="18"/>
      <c r="R4733" s="18"/>
      <c r="S4733" s="18"/>
    </row>
    <row r="4734" spans="1:19" x14ac:dyDescent="0.15">
      <c r="A4734" s="1">
        <v>43242</v>
      </c>
      <c r="B4734" s="24" t="s">
        <v>25</v>
      </c>
      <c r="C4734" s="27">
        <v>0.61114583333333339</v>
      </c>
      <c r="D4734" s="25" t="s">
        <v>50</v>
      </c>
      <c r="E4734" s="25" t="s">
        <v>49</v>
      </c>
      <c r="F4734" s="52">
        <v>2</v>
      </c>
      <c r="G4734" s="52">
        <v>3573</v>
      </c>
      <c r="H4734" s="53">
        <f t="shared" si="150"/>
        <v>7146</v>
      </c>
      <c r="I4734" s="1">
        <f t="shared" si="151"/>
        <v>43242</v>
      </c>
      <c r="J4734" s="52">
        <v>7.1517200000000001</v>
      </c>
      <c r="L4734" s="18"/>
      <c r="M4734" s="18"/>
      <c r="N4734" s="18"/>
      <c r="O4734" s="18"/>
      <c r="P4734" s="18"/>
      <c r="Q4734" s="18"/>
      <c r="R4734" s="18"/>
      <c r="S4734" s="18"/>
    </row>
    <row r="4735" spans="1:19" x14ac:dyDescent="0.15">
      <c r="A4735" s="1">
        <v>43242</v>
      </c>
      <c r="B4735" s="24" t="s">
        <v>32</v>
      </c>
      <c r="C4735" s="27">
        <v>0.62466435185185187</v>
      </c>
      <c r="D4735" s="25" t="s">
        <v>48</v>
      </c>
      <c r="E4735" s="25" t="s">
        <v>47</v>
      </c>
      <c r="F4735" s="52">
        <v>2</v>
      </c>
      <c r="G4735" s="52">
        <v>17080</v>
      </c>
      <c r="H4735" s="53">
        <f t="shared" si="150"/>
        <v>34160</v>
      </c>
      <c r="I4735" s="1">
        <f t="shared" si="151"/>
        <v>43242</v>
      </c>
      <c r="J4735" s="52">
        <v>8.6136599999999994</v>
      </c>
      <c r="L4735" s="18"/>
      <c r="M4735" s="18"/>
      <c r="N4735" s="18"/>
      <c r="O4735" s="18"/>
      <c r="P4735" s="18"/>
      <c r="Q4735" s="18"/>
      <c r="R4735" s="18"/>
      <c r="S4735" s="18"/>
    </row>
    <row r="4736" spans="1:19" x14ac:dyDescent="0.15">
      <c r="A4736" s="1">
        <v>43242</v>
      </c>
      <c r="B4736" s="24" t="s">
        <v>41</v>
      </c>
      <c r="C4736" s="27">
        <v>0.62466435185185187</v>
      </c>
      <c r="D4736" s="25" t="s">
        <v>48</v>
      </c>
      <c r="E4736" s="25" t="s">
        <v>47</v>
      </c>
      <c r="F4736" s="52">
        <v>4</v>
      </c>
      <c r="G4736" s="52">
        <v>610.20000000000005</v>
      </c>
      <c r="H4736" s="53">
        <f t="shared" si="150"/>
        <v>2440.8000000000002</v>
      </c>
      <c r="I4736" s="1">
        <f t="shared" si="151"/>
        <v>43242</v>
      </c>
      <c r="J4736" s="52">
        <v>16.019500000000001</v>
      </c>
      <c r="L4736" s="18"/>
      <c r="M4736" s="18"/>
      <c r="N4736" s="18"/>
      <c r="O4736" s="18"/>
      <c r="P4736" s="18"/>
      <c r="Q4736" s="18"/>
      <c r="R4736" s="18"/>
      <c r="S4736" s="18"/>
    </row>
    <row r="4737" spans="1:19" x14ac:dyDescent="0.15">
      <c r="A4737" s="1">
        <v>43242</v>
      </c>
      <c r="B4737" s="24" t="s">
        <v>38</v>
      </c>
      <c r="C4737" s="27">
        <v>0.6247800925925926</v>
      </c>
      <c r="D4737" s="25" t="s">
        <v>50</v>
      </c>
      <c r="E4737" s="25" t="s">
        <v>47</v>
      </c>
      <c r="F4737" s="52">
        <v>1</v>
      </c>
      <c r="G4737" s="52">
        <v>19680</v>
      </c>
      <c r="H4737" s="53">
        <f t="shared" si="150"/>
        <v>19680</v>
      </c>
      <c r="I4737" s="1">
        <f t="shared" si="151"/>
        <v>43242</v>
      </c>
      <c r="J4737" s="52">
        <v>3.94387</v>
      </c>
      <c r="L4737" s="18"/>
      <c r="M4737" s="18"/>
      <c r="N4737" s="18"/>
      <c r="O4737" s="18"/>
      <c r="P4737" s="18"/>
      <c r="Q4737" s="18"/>
      <c r="R4737" s="18"/>
      <c r="S4737" s="18"/>
    </row>
    <row r="4738" spans="1:19" x14ac:dyDescent="0.15">
      <c r="A4738" s="1">
        <v>43242</v>
      </c>
      <c r="B4738" s="24" t="s">
        <v>29</v>
      </c>
      <c r="C4738" s="27">
        <v>0.6247800925925926</v>
      </c>
      <c r="D4738" s="25" t="s">
        <v>48</v>
      </c>
      <c r="E4738" s="25" t="s">
        <v>47</v>
      </c>
      <c r="F4738" s="52">
        <v>2</v>
      </c>
      <c r="G4738" s="52">
        <v>3437</v>
      </c>
      <c r="H4738" s="53">
        <f t="shared" si="150"/>
        <v>6874</v>
      </c>
      <c r="I4738" s="1">
        <f t="shared" si="151"/>
        <v>43242</v>
      </c>
      <c r="J4738" s="52">
        <v>6.8795000000000002</v>
      </c>
      <c r="L4738" s="18"/>
      <c r="M4738" s="18"/>
      <c r="N4738" s="18"/>
      <c r="O4738" s="18"/>
      <c r="P4738" s="18"/>
      <c r="Q4738" s="18"/>
      <c r="R4738" s="18"/>
      <c r="S4738" s="18"/>
    </row>
    <row r="4739" spans="1:19" x14ac:dyDescent="0.15">
      <c r="A4739" s="1">
        <v>43242</v>
      </c>
      <c r="B4739" s="24" t="s">
        <v>38</v>
      </c>
      <c r="C4739" s="27">
        <v>0.62479166666666663</v>
      </c>
      <c r="D4739" s="25" t="s">
        <v>50</v>
      </c>
      <c r="E4739" s="25" t="s">
        <v>47</v>
      </c>
      <c r="F4739" s="52">
        <v>1</v>
      </c>
      <c r="G4739" s="52">
        <v>19680</v>
      </c>
      <c r="H4739" s="53">
        <f t="shared" si="150"/>
        <v>19680</v>
      </c>
      <c r="I4739" s="1">
        <f t="shared" si="151"/>
        <v>43242</v>
      </c>
      <c r="J4739" s="52">
        <v>3.94387</v>
      </c>
      <c r="L4739" s="18"/>
      <c r="M4739" s="18"/>
      <c r="N4739" s="18"/>
      <c r="O4739" s="18"/>
      <c r="P4739" s="18"/>
      <c r="Q4739" s="18"/>
      <c r="R4739" s="18"/>
      <c r="S4739" s="18"/>
    </row>
    <row r="4740" spans="1:19" x14ac:dyDescent="0.15">
      <c r="A4740" s="1">
        <v>43242</v>
      </c>
      <c r="B4740" s="24" t="s">
        <v>38</v>
      </c>
      <c r="C4740" s="27">
        <v>0.62480324074074078</v>
      </c>
      <c r="D4740" s="25" t="s">
        <v>50</v>
      </c>
      <c r="E4740" s="25" t="s">
        <v>47</v>
      </c>
      <c r="F4740" s="52">
        <v>1</v>
      </c>
      <c r="G4740" s="52">
        <v>19690</v>
      </c>
      <c r="H4740" s="53">
        <f t="shared" si="150"/>
        <v>19690</v>
      </c>
      <c r="I4740" s="1">
        <f t="shared" si="151"/>
        <v>43242</v>
      </c>
      <c r="J4740" s="52">
        <v>3.9458799999999998</v>
      </c>
      <c r="L4740" s="18"/>
      <c r="M4740" s="18"/>
      <c r="N4740" s="18"/>
      <c r="O4740" s="18"/>
      <c r="P4740" s="18"/>
      <c r="Q4740" s="18"/>
      <c r="R4740" s="18"/>
      <c r="S4740" s="18"/>
    </row>
    <row r="4741" spans="1:19" x14ac:dyDescent="0.15">
      <c r="A4741" s="1">
        <v>43242</v>
      </c>
      <c r="B4741" s="24" t="s">
        <v>38</v>
      </c>
      <c r="C4741" s="27">
        <v>0.62480324074074078</v>
      </c>
      <c r="D4741" s="25" t="s">
        <v>50</v>
      </c>
      <c r="E4741" s="25" t="s">
        <v>47</v>
      </c>
      <c r="F4741" s="52">
        <v>1</v>
      </c>
      <c r="G4741" s="52">
        <v>19690</v>
      </c>
      <c r="H4741" s="53">
        <f t="shared" si="150"/>
        <v>19690</v>
      </c>
      <c r="I4741" s="1">
        <f t="shared" si="151"/>
        <v>43242</v>
      </c>
      <c r="J4741" s="52">
        <v>3.9458799999999998</v>
      </c>
      <c r="L4741" s="18"/>
      <c r="M4741" s="18"/>
      <c r="N4741" s="18"/>
      <c r="O4741" s="18"/>
      <c r="P4741" s="18"/>
      <c r="Q4741" s="18"/>
      <c r="R4741" s="18"/>
      <c r="S4741" s="18"/>
    </row>
    <row r="4742" spans="1:19" x14ac:dyDescent="0.15">
      <c r="A4742" s="1">
        <v>43242</v>
      </c>
      <c r="B4742" s="24" t="s">
        <v>38</v>
      </c>
      <c r="C4742" s="27">
        <v>0.62480324074074078</v>
      </c>
      <c r="D4742" s="25" t="s">
        <v>50</v>
      </c>
      <c r="E4742" s="25" t="s">
        <v>47</v>
      </c>
      <c r="F4742" s="52">
        <v>1</v>
      </c>
      <c r="G4742" s="52">
        <v>19690</v>
      </c>
      <c r="H4742" s="53">
        <f t="shared" si="150"/>
        <v>19690</v>
      </c>
      <c r="I4742" s="1">
        <f t="shared" si="151"/>
        <v>43242</v>
      </c>
      <c r="J4742" s="52">
        <v>3.9458799999999998</v>
      </c>
      <c r="L4742" s="18"/>
      <c r="M4742" s="18"/>
      <c r="N4742" s="18"/>
      <c r="O4742" s="18"/>
      <c r="P4742" s="18"/>
      <c r="Q4742" s="18"/>
      <c r="R4742" s="18"/>
      <c r="S4742" s="18"/>
    </row>
    <row r="4743" spans="1:19" x14ac:dyDescent="0.15">
      <c r="A4743" s="1">
        <v>43242</v>
      </c>
      <c r="B4743" s="24" t="s">
        <v>38</v>
      </c>
      <c r="C4743" s="27">
        <v>0.62480324074074078</v>
      </c>
      <c r="D4743" s="25" t="s">
        <v>50</v>
      </c>
      <c r="E4743" s="25" t="s">
        <v>47</v>
      </c>
      <c r="F4743" s="52">
        <v>1</v>
      </c>
      <c r="G4743" s="52">
        <v>19690</v>
      </c>
      <c r="H4743" s="53">
        <f t="shared" si="150"/>
        <v>19690</v>
      </c>
      <c r="I4743" s="1">
        <f t="shared" si="151"/>
        <v>43242</v>
      </c>
      <c r="J4743" s="52">
        <v>3.9458799999999998</v>
      </c>
      <c r="L4743" s="18"/>
      <c r="M4743" s="18"/>
      <c r="N4743" s="18"/>
      <c r="O4743" s="18"/>
      <c r="P4743" s="18"/>
      <c r="Q4743" s="18"/>
      <c r="R4743" s="18"/>
      <c r="S4743" s="18"/>
    </row>
    <row r="4744" spans="1:19" x14ac:dyDescent="0.15">
      <c r="A4744" s="1">
        <v>43242</v>
      </c>
      <c r="B4744" s="24" t="s">
        <v>38</v>
      </c>
      <c r="C4744" s="27">
        <v>0.62481481481481482</v>
      </c>
      <c r="D4744" s="25" t="s">
        <v>50</v>
      </c>
      <c r="E4744" s="25" t="s">
        <v>47</v>
      </c>
      <c r="F4744" s="52">
        <v>1</v>
      </c>
      <c r="G4744" s="52">
        <v>19690</v>
      </c>
      <c r="H4744" s="53">
        <f t="shared" si="150"/>
        <v>19690</v>
      </c>
      <c r="I4744" s="1">
        <f t="shared" si="151"/>
        <v>43242</v>
      </c>
      <c r="J4744" s="52">
        <v>3.9458799999999998</v>
      </c>
      <c r="L4744" s="18"/>
      <c r="M4744" s="18"/>
      <c r="N4744" s="18"/>
      <c r="O4744" s="18"/>
      <c r="P4744" s="18"/>
      <c r="Q4744" s="18"/>
      <c r="R4744" s="18"/>
      <c r="S4744" s="18"/>
    </row>
    <row r="4745" spans="1:19" x14ac:dyDescent="0.15">
      <c r="A4745" s="1">
        <v>43242</v>
      </c>
      <c r="B4745" s="24" t="s">
        <v>38</v>
      </c>
      <c r="C4745" s="27">
        <v>0.62482638888888886</v>
      </c>
      <c r="D4745" s="25" t="s">
        <v>50</v>
      </c>
      <c r="E4745" s="25" t="s">
        <v>47</v>
      </c>
      <c r="F4745" s="52">
        <v>2</v>
      </c>
      <c r="G4745" s="52">
        <v>19690</v>
      </c>
      <c r="H4745" s="53">
        <f t="shared" si="150"/>
        <v>39380</v>
      </c>
      <c r="I4745" s="1">
        <f t="shared" si="151"/>
        <v>43242</v>
      </c>
      <c r="J4745" s="52">
        <v>7.89175</v>
      </c>
      <c r="L4745" s="18"/>
      <c r="M4745" s="18"/>
      <c r="N4745" s="18"/>
      <c r="O4745" s="18"/>
      <c r="P4745" s="18"/>
      <c r="Q4745" s="18"/>
      <c r="R4745" s="18"/>
      <c r="S4745" s="18"/>
    </row>
    <row r="4746" spans="1:19" x14ac:dyDescent="0.15">
      <c r="A4746" s="1">
        <v>43243</v>
      </c>
      <c r="B4746" s="24" t="s">
        <v>38</v>
      </c>
      <c r="C4746" s="27">
        <v>0.47706018518518517</v>
      </c>
      <c r="D4746" s="25" t="s">
        <v>48</v>
      </c>
      <c r="E4746" s="25" t="s">
        <v>49</v>
      </c>
      <c r="F4746" s="52">
        <v>1</v>
      </c>
      <c r="G4746" s="52">
        <v>19645</v>
      </c>
      <c r="H4746" s="53">
        <f t="shared" ref="H4746:H4809" si="152">G4746*F4746</f>
        <v>19645</v>
      </c>
      <c r="I4746" s="1">
        <f t="shared" ref="I4746:I4809" si="153">IF(C4746&gt;0.7046875,WORKDAY(A4746,-1),A4746)</f>
        <v>43243</v>
      </c>
      <c r="J4746" s="52">
        <v>3.9368599999999998</v>
      </c>
      <c r="L4746" s="18"/>
    </row>
    <row r="4747" spans="1:19" x14ac:dyDescent="0.15">
      <c r="A4747" s="1">
        <v>43243</v>
      </c>
      <c r="B4747" s="24" t="s">
        <v>38</v>
      </c>
      <c r="C4747" s="27">
        <v>0.47706018518518517</v>
      </c>
      <c r="D4747" s="25" t="s">
        <v>48</v>
      </c>
      <c r="E4747" s="25" t="s">
        <v>49</v>
      </c>
      <c r="F4747" s="52">
        <v>3</v>
      </c>
      <c r="G4747" s="52">
        <v>19645</v>
      </c>
      <c r="H4747" s="53">
        <f t="shared" si="152"/>
        <v>58935</v>
      </c>
      <c r="I4747" s="1">
        <f t="shared" si="153"/>
        <v>43243</v>
      </c>
      <c r="J4747" s="52">
        <v>11.810600000000001</v>
      </c>
      <c r="L4747" s="18"/>
    </row>
    <row r="4748" spans="1:19" x14ac:dyDescent="0.15">
      <c r="A4748" s="1">
        <v>43243</v>
      </c>
      <c r="B4748" s="24" t="s">
        <v>38</v>
      </c>
      <c r="C4748" s="27">
        <v>0.47706018518518517</v>
      </c>
      <c r="D4748" s="25" t="s">
        <v>48</v>
      </c>
      <c r="E4748" s="25" t="s">
        <v>49</v>
      </c>
      <c r="F4748" s="52">
        <v>1</v>
      </c>
      <c r="G4748" s="52">
        <v>19645</v>
      </c>
      <c r="H4748" s="53">
        <f t="shared" si="152"/>
        <v>19645</v>
      </c>
      <c r="I4748" s="1">
        <f t="shared" si="153"/>
        <v>43243</v>
      </c>
      <c r="J4748" s="52">
        <v>3.9368599999999998</v>
      </c>
      <c r="L4748" s="18"/>
    </row>
    <row r="4749" spans="1:19" x14ac:dyDescent="0.15">
      <c r="A4749" s="1">
        <v>43243</v>
      </c>
      <c r="B4749" s="24" t="s">
        <v>38</v>
      </c>
      <c r="C4749" s="27">
        <v>0.47706018518518517</v>
      </c>
      <c r="D4749" s="25" t="s">
        <v>48</v>
      </c>
      <c r="E4749" s="25" t="s">
        <v>49</v>
      </c>
      <c r="F4749" s="52">
        <v>1</v>
      </c>
      <c r="G4749" s="52">
        <v>19645</v>
      </c>
      <c r="H4749" s="53">
        <f t="shared" si="152"/>
        <v>19645</v>
      </c>
      <c r="I4749" s="1">
        <f t="shared" si="153"/>
        <v>43243</v>
      </c>
      <c r="J4749" s="52">
        <v>3.9368599999999998</v>
      </c>
      <c r="L4749" s="18"/>
    </row>
    <row r="4750" spans="1:19" x14ac:dyDescent="0.15">
      <c r="A4750" s="1">
        <v>43243</v>
      </c>
      <c r="B4750" s="24" t="s">
        <v>38</v>
      </c>
      <c r="C4750" s="27">
        <v>0.47706018518518517</v>
      </c>
      <c r="D4750" s="25" t="s">
        <v>48</v>
      </c>
      <c r="E4750" s="25" t="s">
        <v>49</v>
      </c>
      <c r="F4750" s="52">
        <v>1</v>
      </c>
      <c r="G4750" s="52">
        <v>19645</v>
      </c>
      <c r="H4750" s="53">
        <f t="shared" si="152"/>
        <v>19645</v>
      </c>
      <c r="I4750" s="1">
        <f t="shared" si="153"/>
        <v>43243</v>
      </c>
      <c r="J4750" s="52">
        <v>3.9368599999999998</v>
      </c>
      <c r="L4750" s="18"/>
    </row>
    <row r="4751" spans="1:19" x14ac:dyDescent="0.15">
      <c r="A4751" s="1">
        <v>43243</v>
      </c>
      <c r="B4751" s="24" t="s">
        <v>38</v>
      </c>
      <c r="C4751" s="27">
        <v>0.47706018518518517</v>
      </c>
      <c r="D4751" s="25" t="s">
        <v>48</v>
      </c>
      <c r="E4751" s="25" t="s">
        <v>49</v>
      </c>
      <c r="F4751" s="52">
        <v>1</v>
      </c>
      <c r="G4751" s="52">
        <v>19645</v>
      </c>
      <c r="H4751" s="53">
        <f t="shared" si="152"/>
        <v>19645</v>
      </c>
      <c r="I4751" s="1">
        <f t="shared" si="153"/>
        <v>43243</v>
      </c>
      <c r="J4751" s="52">
        <v>3.9368599999999998</v>
      </c>
      <c r="L4751" s="18"/>
    </row>
    <row r="4752" spans="1:19" x14ac:dyDescent="0.15">
      <c r="A4752" s="1">
        <v>43243</v>
      </c>
      <c r="B4752" s="24" t="s">
        <v>38</v>
      </c>
      <c r="C4752" s="27">
        <v>0.47706018518518517</v>
      </c>
      <c r="D4752" s="25" t="s">
        <v>48</v>
      </c>
      <c r="E4752" s="25" t="s">
        <v>49</v>
      </c>
      <c r="F4752" s="52">
        <v>1</v>
      </c>
      <c r="G4752" s="52">
        <v>19640</v>
      </c>
      <c r="H4752" s="53">
        <f t="shared" si="152"/>
        <v>19640</v>
      </c>
      <c r="I4752" s="1">
        <f t="shared" si="153"/>
        <v>43243</v>
      </c>
      <c r="J4752" s="52">
        <v>3.9358599999999999</v>
      </c>
      <c r="L4752" s="18"/>
    </row>
    <row r="4753" spans="1:12" x14ac:dyDescent="0.15">
      <c r="A4753" s="1">
        <v>43243</v>
      </c>
      <c r="B4753" s="24" t="s">
        <v>38</v>
      </c>
      <c r="C4753" s="27">
        <v>0.47706018518518517</v>
      </c>
      <c r="D4753" s="25" t="s">
        <v>48</v>
      </c>
      <c r="E4753" s="25" t="s">
        <v>49</v>
      </c>
      <c r="F4753" s="52">
        <v>1</v>
      </c>
      <c r="G4753" s="52">
        <v>19640</v>
      </c>
      <c r="H4753" s="53">
        <f t="shared" si="152"/>
        <v>19640</v>
      </c>
      <c r="I4753" s="1">
        <f t="shared" si="153"/>
        <v>43243</v>
      </c>
      <c r="J4753" s="52">
        <v>3.9358599999999999</v>
      </c>
      <c r="L4753" s="18"/>
    </row>
    <row r="4754" spans="1:12" x14ac:dyDescent="0.15">
      <c r="A4754" s="1">
        <v>43243</v>
      </c>
      <c r="B4754" s="24" t="s">
        <v>38</v>
      </c>
      <c r="C4754" s="27">
        <v>0.47706018518518517</v>
      </c>
      <c r="D4754" s="25" t="s">
        <v>48</v>
      </c>
      <c r="E4754" s="25" t="s">
        <v>49</v>
      </c>
      <c r="F4754" s="52">
        <v>2</v>
      </c>
      <c r="G4754" s="52">
        <v>19640</v>
      </c>
      <c r="H4754" s="53">
        <f t="shared" si="152"/>
        <v>39280</v>
      </c>
      <c r="I4754" s="1">
        <f t="shared" si="153"/>
        <v>43243</v>
      </c>
      <c r="J4754" s="52">
        <v>7.8717100000000002</v>
      </c>
      <c r="L4754" s="18"/>
    </row>
    <row r="4755" spans="1:12" x14ac:dyDescent="0.15">
      <c r="A4755" s="1">
        <v>43243</v>
      </c>
      <c r="B4755" s="24" t="s">
        <v>38</v>
      </c>
      <c r="C4755" s="27">
        <v>0.47706018518518517</v>
      </c>
      <c r="D4755" s="25" t="s">
        <v>48</v>
      </c>
      <c r="E4755" s="25" t="s">
        <v>49</v>
      </c>
      <c r="F4755" s="52">
        <v>1</v>
      </c>
      <c r="G4755" s="52">
        <v>19640</v>
      </c>
      <c r="H4755" s="53">
        <f t="shared" si="152"/>
        <v>19640</v>
      </c>
      <c r="I4755" s="1">
        <f t="shared" si="153"/>
        <v>43243</v>
      </c>
      <c r="J4755" s="52">
        <v>3.9358599999999999</v>
      </c>
      <c r="L4755" s="18"/>
    </row>
    <row r="4756" spans="1:12" x14ac:dyDescent="0.15">
      <c r="A4756" s="1">
        <v>43243</v>
      </c>
      <c r="B4756" s="24" t="s">
        <v>38</v>
      </c>
      <c r="C4756" s="27">
        <v>0.47706018518518517</v>
      </c>
      <c r="D4756" s="25" t="s">
        <v>48</v>
      </c>
      <c r="E4756" s="25" t="s">
        <v>49</v>
      </c>
      <c r="F4756" s="52">
        <v>20</v>
      </c>
      <c r="G4756" s="52">
        <v>19640</v>
      </c>
      <c r="H4756" s="53">
        <f t="shared" si="152"/>
        <v>392800</v>
      </c>
      <c r="I4756" s="1">
        <f t="shared" si="153"/>
        <v>43243</v>
      </c>
      <c r="J4756" s="52">
        <v>78.717100000000002</v>
      </c>
      <c r="L4756" s="18"/>
    </row>
    <row r="4757" spans="1:12" x14ac:dyDescent="0.15">
      <c r="A4757" s="1">
        <v>43243</v>
      </c>
      <c r="B4757" s="24" t="s">
        <v>38</v>
      </c>
      <c r="C4757" s="27">
        <v>0.47706018518518517</v>
      </c>
      <c r="D4757" s="25" t="s">
        <v>48</v>
      </c>
      <c r="E4757" s="25" t="s">
        <v>49</v>
      </c>
      <c r="F4757" s="52">
        <v>1</v>
      </c>
      <c r="G4757" s="52">
        <v>19640</v>
      </c>
      <c r="H4757" s="53">
        <f t="shared" si="152"/>
        <v>19640</v>
      </c>
      <c r="I4757" s="1">
        <f t="shared" si="153"/>
        <v>43243</v>
      </c>
      <c r="J4757" s="52">
        <v>3.9358599999999999</v>
      </c>
      <c r="L4757" s="18"/>
    </row>
    <row r="4758" spans="1:12" x14ac:dyDescent="0.15">
      <c r="A4758" s="1">
        <v>43243</v>
      </c>
      <c r="B4758" s="24" t="s">
        <v>38</v>
      </c>
      <c r="C4758" s="27">
        <v>0.47706018518518517</v>
      </c>
      <c r="D4758" s="25" t="s">
        <v>48</v>
      </c>
      <c r="E4758" s="25" t="s">
        <v>49</v>
      </c>
      <c r="F4758" s="52">
        <v>1</v>
      </c>
      <c r="G4758" s="52">
        <v>19640</v>
      </c>
      <c r="H4758" s="53">
        <f t="shared" si="152"/>
        <v>19640</v>
      </c>
      <c r="I4758" s="1">
        <f t="shared" si="153"/>
        <v>43243</v>
      </c>
      <c r="J4758" s="52">
        <v>3.9358599999999999</v>
      </c>
      <c r="L4758" s="18"/>
    </row>
    <row r="4759" spans="1:12" x14ac:dyDescent="0.15">
      <c r="A4759" s="1">
        <v>43243</v>
      </c>
      <c r="B4759" s="24" t="s">
        <v>38</v>
      </c>
      <c r="C4759" s="27">
        <v>0.47706018518518517</v>
      </c>
      <c r="D4759" s="25" t="s">
        <v>48</v>
      </c>
      <c r="E4759" s="25" t="s">
        <v>49</v>
      </c>
      <c r="F4759" s="52">
        <v>1</v>
      </c>
      <c r="G4759" s="52">
        <v>19635</v>
      </c>
      <c r="H4759" s="53">
        <f t="shared" si="152"/>
        <v>19635</v>
      </c>
      <c r="I4759" s="1">
        <f t="shared" si="153"/>
        <v>43243</v>
      </c>
      <c r="J4759" s="52">
        <v>3.93485</v>
      </c>
      <c r="L4759" s="18"/>
    </row>
    <row r="4760" spans="1:12" x14ac:dyDescent="0.15">
      <c r="A4760" s="1">
        <v>43243</v>
      </c>
      <c r="B4760" s="24" t="s">
        <v>38</v>
      </c>
      <c r="C4760" s="27">
        <v>0.47706018518518517</v>
      </c>
      <c r="D4760" s="25" t="s">
        <v>48</v>
      </c>
      <c r="E4760" s="25" t="s">
        <v>49</v>
      </c>
      <c r="F4760" s="52">
        <v>2</v>
      </c>
      <c r="G4760" s="52">
        <v>19635</v>
      </c>
      <c r="H4760" s="53">
        <f t="shared" si="152"/>
        <v>39270</v>
      </c>
      <c r="I4760" s="1">
        <f t="shared" si="153"/>
        <v>43243</v>
      </c>
      <c r="J4760" s="52">
        <v>7.8697100000000004</v>
      </c>
      <c r="L4760" s="18"/>
    </row>
    <row r="4761" spans="1:12" x14ac:dyDescent="0.15">
      <c r="A4761" s="1">
        <v>43243</v>
      </c>
      <c r="B4761" s="24" t="s">
        <v>38</v>
      </c>
      <c r="C4761" s="27">
        <v>0.47706018518518517</v>
      </c>
      <c r="D4761" s="25" t="s">
        <v>48</v>
      </c>
      <c r="E4761" s="25" t="s">
        <v>49</v>
      </c>
      <c r="F4761" s="52">
        <v>1</v>
      </c>
      <c r="G4761" s="52">
        <v>19635</v>
      </c>
      <c r="H4761" s="53">
        <f t="shared" si="152"/>
        <v>19635</v>
      </c>
      <c r="I4761" s="1">
        <f t="shared" si="153"/>
        <v>43243</v>
      </c>
      <c r="J4761" s="52">
        <v>3.93485</v>
      </c>
      <c r="L4761" s="18"/>
    </row>
    <row r="4762" spans="1:12" x14ac:dyDescent="0.15">
      <c r="A4762" s="1">
        <v>43243</v>
      </c>
      <c r="B4762" s="24" t="s">
        <v>38</v>
      </c>
      <c r="C4762" s="27">
        <v>0.47706018518518517</v>
      </c>
      <c r="D4762" s="25" t="s">
        <v>48</v>
      </c>
      <c r="E4762" s="25" t="s">
        <v>49</v>
      </c>
      <c r="F4762" s="52">
        <v>1</v>
      </c>
      <c r="G4762" s="52">
        <v>19630</v>
      </c>
      <c r="H4762" s="53">
        <f t="shared" si="152"/>
        <v>19630</v>
      </c>
      <c r="I4762" s="1">
        <f t="shared" si="153"/>
        <v>43243</v>
      </c>
      <c r="J4762" s="52">
        <v>3.9338500000000001</v>
      </c>
      <c r="L4762" s="18"/>
    </row>
    <row r="4763" spans="1:12" x14ac:dyDescent="0.15">
      <c r="A4763" s="1">
        <v>43243</v>
      </c>
      <c r="B4763" s="24" t="s">
        <v>38</v>
      </c>
      <c r="C4763" s="27">
        <v>0.47706018518518517</v>
      </c>
      <c r="D4763" s="25" t="s">
        <v>48</v>
      </c>
      <c r="E4763" s="25" t="s">
        <v>49</v>
      </c>
      <c r="F4763" s="52">
        <v>2</v>
      </c>
      <c r="G4763" s="52">
        <v>19630</v>
      </c>
      <c r="H4763" s="53">
        <f t="shared" si="152"/>
        <v>39260</v>
      </c>
      <c r="I4763" s="1">
        <f t="shared" si="153"/>
        <v>43243</v>
      </c>
      <c r="J4763" s="52">
        <v>7.8677000000000001</v>
      </c>
      <c r="L4763" s="18"/>
    </row>
    <row r="4764" spans="1:12" x14ac:dyDescent="0.15">
      <c r="A4764" s="1">
        <v>43243</v>
      </c>
      <c r="B4764" s="24" t="s">
        <v>38</v>
      </c>
      <c r="C4764" s="27">
        <v>0.47706018518518517</v>
      </c>
      <c r="D4764" s="25" t="s">
        <v>48</v>
      </c>
      <c r="E4764" s="25" t="s">
        <v>49</v>
      </c>
      <c r="F4764" s="52">
        <v>2</v>
      </c>
      <c r="G4764" s="52">
        <v>19630</v>
      </c>
      <c r="H4764" s="53">
        <f t="shared" si="152"/>
        <v>39260</v>
      </c>
      <c r="I4764" s="1">
        <f t="shared" si="153"/>
        <v>43243</v>
      </c>
      <c r="J4764" s="52">
        <v>7.8677000000000001</v>
      </c>
      <c r="L4764" s="18"/>
    </row>
    <row r="4765" spans="1:12" x14ac:dyDescent="0.15">
      <c r="A4765" s="1">
        <v>43243</v>
      </c>
      <c r="B4765" s="24" t="s">
        <v>38</v>
      </c>
      <c r="C4765" s="27">
        <v>0.47706018518518517</v>
      </c>
      <c r="D4765" s="25" t="s">
        <v>48</v>
      </c>
      <c r="E4765" s="25" t="s">
        <v>49</v>
      </c>
      <c r="F4765" s="52">
        <v>1</v>
      </c>
      <c r="G4765" s="52">
        <v>19630</v>
      </c>
      <c r="H4765" s="53">
        <f t="shared" si="152"/>
        <v>19630</v>
      </c>
      <c r="I4765" s="1">
        <f t="shared" si="153"/>
        <v>43243</v>
      </c>
      <c r="J4765" s="52">
        <v>3.9338500000000001</v>
      </c>
      <c r="L4765" s="18"/>
    </row>
    <row r="4766" spans="1:12" x14ac:dyDescent="0.15">
      <c r="A4766" s="1">
        <v>43243</v>
      </c>
      <c r="B4766" s="24" t="s">
        <v>38</v>
      </c>
      <c r="C4766" s="27">
        <v>0.47706018518518517</v>
      </c>
      <c r="D4766" s="25" t="s">
        <v>48</v>
      </c>
      <c r="E4766" s="25" t="s">
        <v>49</v>
      </c>
      <c r="F4766" s="52">
        <v>3</v>
      </c>
      <c r="G4766" s="52">
        <v>19625</v>
      </c>
      <c r="H4766" s="53">
        <f t="shared" si="152"/>
        <v>58875</v>
      </c>
      <c r="I4766" s="1">
        <f t="shared" si="153"/>
        <v>43243</v>
      </c>
      <c r="J4766" s="52">
        <v>11.7986</v>
      </c>
      <c r="L4766" s="18"/>
    </row>
    <row r="4767" spans="1:12" x14ac:dyDescent="0.15">
      <c r="A4767" s="1">
        <v>43243</v>
      </c>
      <c r="B4767" s="24" t="s">
        <v>38</v>
      </c>
      <c r="C4767" s="27">
        <v>0.47706018518518517</v>
      </c>
      <c r="D4767" s="25" t="s">
        <v>48</v>
      </c>
      <c r="E4767" s="25" t="s">
        <v>49</v>
      </c>
      <c r="F4767" s="52">
        <v>1</v>
      </c>
      <c r="G4767" s="52">
        <v>19625</v>
      </c>
      <c r="H4767" s="53">
        <f t="shared" si="152"/>
        <v>19625</v>
      </c>
      <c r="I4767" s="1">
        <f t="shared" si="153"/>
        <v>43243</v>
      </c>
      <c r="J4767" s="52">
        <v>3.9328500000000002</v>
      </c>
      <c r="L4767" s="18"/>
    </row>
    <row r="4768" spans="1:12" x14ac:dyDescent="0.15">
      <c r="A4768" s="1">
        <v>43243</v>
      </c>
      <c r="B4768" s="24" t="s">
        <v>38</v>
      </c>
      <c r="C4768" s="27">
        <v>0.47706018518518517</v>
      </c>
      <c r="D4768" s="25" t="s">
        <v>48</v>
      </c>
      <c r="E4768" s="25" t="s">
        <v>49</v>
      </c>
      <c r="F4768" s="52">
        <v>1</v>
      </c>
      <c r="G4768" s="52">
        <v>19625</v>
      </c>
      <c r="H4768" s="53">
        <f t="shared" si="152"/>
        <v>19625</v>
      </c>
      <c r="I4768" s="1">
        <f t="shared" si="153"/>
        <v>43243</v>
      </c>
      <c r="J4768" s="52">
        <v>3.9328500000000002</v>
      </c>
      <c r="L4768" s="18"/>
    </row>
    <row r="4769" spans="1:12" x14ac:dyDescent="0.15">
      <c r="A4769" s="1">
        <v>43243</v>
      </c>
      <c r="B4769" s="24" t="s">
        <v>38</v>
      </c>
      <c r="C4769" s="27">
        <v>0.47724537037037035</v>
      </c>
      <c r="D4769" s="25" t="s">
        <v>48</v>
      </c>
      <c r="E4769" s="25" t="s">
        <v>49</v>
      </c>
      <c r="F4769" s="52">
        <v>2</v>
      </c>
      <c r="G4769" s="52">
        <v>19635</v>
      </c>
      <c r="H4769" s="53">
        <f t="shared" si="152"/>
        <v>39270</v>
      </c>
      <c r="I4769" s="1">
        <f t="shared" si="153"/>
        <v>43243</v>
      </c>
      <c r="J4769" s="52">
        <v>7.8697100000000004</v>
      </c>
      <c r="L4769" s="18"/>
    </row>
    <row r="4770" spans="1:12" x14ac:dyDescent="0.15">
      <c r="A4770" s="1">
        <v>43243</v>
      </c>
      <c r="B4770" s="24" t="s">
        <v>38</v>
      </c>
      <c r="C4770" s="27">
        <v>0.47724537037037035</v>
      </c>
      <c r="D4770" s="25" t="s">
        <v>48</v>
      </c>
      <c r="E4770" s="25" t="s">
        <v>49</v>
      </c>
      <c r="F4770" s="52">
        <v>1</v>
      </c>
      <c r="G4770" s="52">
        <v>19635</v>
      </c>
      <c r="H4770" s="53">
        <f t="shared" si="152"/>
        <v>19635</v>
      </c>
      <c r="I4770" s="1">
        <f t="shared" si="153"/>
        <v>43243</v>
      </c>
      <c r="J4770" s="52">
        <v>3.93485</v>
      </c>
      <c r="L4770" s="18"/>
    </row>
    <row r="4771" spans="1:12" x14ac:dyDescent="0.15">
      <c r="A4771" s="1">
        <v>43243</v>
      </c>
      <c r="B4771" s="24" t="s">
        <v>38</v>
      </c>
      <c r="C4771" s="27">
        <v>0.47724537037037035</v>
      </c>
      <c r="D4771" s="25" t="s">
        <v>48</v>
      </c>
      <c r="E4771" s="25" t="s">
        <v>49</v>
      </c>
      <c r="F4771" s="52">
        <v>1</v>
      </c>
      <c r="G4771" s="52">
        <v>19635</v>
      </c>
      <c r="H4771" s="53">
        <f t="shared" si="152"/>
        <v>19635</v>
      </c>
      <c r="I4771" s="1">
        <f t="shared" si="153"/>
        <v>43243</v>
      </c>
      <c r="J4771" s="52">
        <v>3.93485</v>
      </c>
      <c r="L4771" s="18"/>
    </row>
    <row r="4772" spans="1:12" x14ac:dyDescent="0.15">
      <c r="A4772" s="1">
        <v>43243</v>
      </c>
      <c r="B4772" s="24" t="s">
        <v>38</v>
      </c>
      <c r="C4772" s="27">
        <v>0.47724537037037035</v>
      </c>
      <c r="D4772" s="25" t="s">
        <v>48</v>
      </c>
      <c r="E4772" s="25" t="s">
        <v>49</v>
      </c>
      <c r="F4772" s="52">
        <v>1</v>
      </c>
      <c r="G4772" s="52">
        <v>19630</v>
      </c>
      <c r="H4772" s="53">
        <f t="shared" si="152"/>
        <v>19630</v>
      </c>
      <c r="I4772" s="1">
        <f t="shared" si="153"/>
        <v>43243</v>
      </c>
      <c r="J4772" s="52">
        <v>3.9338500000000001</v>
      </c>
      <c r="L4772" s="18"/>
    </row>
    <row r="4773" spans="1:12" x14ac:dyDescent="0.15">
      <c r="A4773" s="1">
        <v>43243</v>
      </c>
      <c r="B4773" s="24" t="s">
        <v>38</v>
      </c>
      <c r="C4773" s="27">
        <v>0.47724537037037035</v>
      </c>
      <c r="D4773" s="25" t="s">
        <v>48</v>
      </c>
      <c r="E4773" s="25" t="s">
        <v>49</v>
      </c>
      <c r="F4773" s="52">
        <v>2</v>
      </c>
      <c r="G4773" s="52">
        <v>19630</v>
      </c>
      <c r="H4773" s="53">
        <f t="shared" si="152"/>
        <v>39260</v>
      </c>
      <c r="I4773" s="1">
        <f t="shared" si="153"/>
        <v>43243</v>
      </c>
      <c r="J4773" s="52">
        <v>7.8677000000000001</v>
      </c>
      <c r="L4773" s="18"/>
    </row>
    <row r="4774" spans="1:12" x14ac:dyDescent="0.15">
      <c r="A4774" s="1">
        <v>43243</v>
      </c>
      <c r="B4774" s="24" t="s">
        <v>38</v>
      </c>
      <c r="C4774" s="27">
        <v>0.47724537037037035</v>
      </c>
      <c r="D4774" s="25" t="s">
        <v>48</v>
      </c>
      <c r="E4774" s="25" t="s">
        <v>49</v>
      </c>
      <c r="F4774" s="52">
        <v>2</v>
      </c>
      <c r="G4774" s="52">
        <v>19630</v>
      </c>
      <c r="H4774" s="53">
        <f t="shared" si="152"/>
        <v>39260</v>
      </c>
      <c r="I4774" s="1">
        <f t="shared" si="153"/>
        <v>43243</v>
      </c>
      <c r="J4774" s="52">
        <v>7.8677000000000001</v>
      </c>
      <c r="L4774" s="18"/>
    </row>
    <row r="4775" spans="1:12" x14ac:dyDescent="0.15">
      <c r="A4775" s="1">
        <v>43243</v>
      </c>
      <c r="B4775" s="24" t="s">
        <v>38</v>
      </c>
      <c r="C4775" s="27">
        <v>0.47724537037037035</v>
      </c>
      <c r="D4775" s="25" t="s">
        <v>48</v>
      </c>
      <c r="E4775" s="25" t="s">
        <v>49</v>
      </c>
      <c r="F4775" s="52">
        <v>1</v>
      </c>
      <c r="G4775" s="52">
        <v>19630</v>
      </c>
      <c r="H4775" s="53">
        <f t="shared" si="152"/>
        <v>19630</v>
      </c>
      <c r="I4775" s="1">
        <f t="shared" si="153"/>
        <v>43243</v>
      </c>
      <c r="J4775" s="52">
        <v>3.9338500000000001</v>
      </c>
      <c r="L4775" s="18"/>
    </row>
    <row r="4776" spans="1:12" x14ac:dyDescent="0.15">
      <c r="A4776" s="1">
        <v>43243</v>
      </c>
      <c r="B4776" s="24" t="s">
        <v>38</v>
      </c>
      <c r="C4776" s="27">
        <v>0.47724537037037035</v>
      </c>
      <c r="D4776" s="25" t="s">
        <v>48</v>
      </c>
      <c r="E4776" s="25" t="s">
        <v>49</v>
      </c>
      <c r="F4776" s="52">
        <v>1</v>
      </c>
      <c r="G4776" s="52">
        <v>19625</v>
      </c>
      <c r="H4776" s="53">
        <f t="shared" si="152"/>
        <v>19625</v>
      </c>
      <c r="I4776" s="1">
        <f t="shared" si="153"/>
        <v>43243</v>
      </c>
      <c r="J4776" s="52">
        <v>3.9328500000000002</v>
      </c>
      <c r="L4776" s="18"/>
    </row>
    <row r="4777" spans="1:12" x14ac:dyDescent="0.15">
      <c r="A4777" s="1">
        <v>43243</v>
      </c>
      <c r="B4777" s="24" t="s">
        <v>38</v>
      </c>
      <c r="C4777" s="27">
        <v>0.47724537037037035</v>
      </c>
      <c r="D4777" s="25" t="s">
        <v>48</v>
      </c>
      <c r="E4777" s="25" t="s">
        <v>49</v>
      </c>
      <c r="F4777" s="52">
        <v>1</v>
      </c>
      <c r="G4777" s="52">
        <v>19625</v>
      </c>
      <c r="H4777" s="53">
        <f t="shared" si="152"/>
        <v>19625</v>
      </c>
      <c r="I4777" s="1">
        <f t="shared" si="153"/>
        <v>43243</v>
      </c>
      <c r="J4777" s="52">
        <v>3.9328500000000002</v>
      </c>
      <c r="L4777" s="18"/>
    </row>
    <row r="4778" spans="1:12" x14ac:dyDescent="0.15">
      <c r="A4778" s="1">
        <v>43243</v>
      </c>
      <c r="B4778" s="24" t="s">
        <v>38</v>
      </c>
      <c r="C4778" s="27">
        <v>0.47724537037037035</v>
      </c>
      <c r="D4778" s="25" t="s">
        <v>48</v>
      </c>
      <c r="E4778" s="25" t="s">
        <v>49</v>
      </c>
      <c r="F4778" s="52">
        <v>1</v>
      </c>
      <c r="G4778" s="52">
        <v>19625</v>
      </c>
      <c r="H4778" s="53">
        <f t="shared" si="152"/>
        <v>19625</v>
      </c>
      <c r="I4778" s="1">
        <f t="shared" si="153"/>
        <v>43243</v>
      </c>
      <c r="J4778" s="52">
        <v>3.9328500000000002</v>
      </c>
      <c r="L4778" s="18"/>
    </row>
    <row r="4779" spans="1:12" x14ac:dyDescent="0.15">
      <c r="A4779" s="1">
        <v>43243</v>
      </c>
      <c r="B4779" s="24" t="s">
        <v>38</v>
      </c>
      <c r="C4779" s="27">
        <v>0.47724537037037035</v>
      </c>
      <c r="D4779" s="25" t="s">
        <v>48</v>
      </c>
      <c r="E4779" s="25" t="s">
        <v>49</v>
      </c>
      <c r="F4779" s="52">
        <v>1</v>
      </c>
      <c r="G4779" s="52">
        <v>19620</v>
      </c>
      <c r="H4779" s="53">
        <f t="shared" si="152"/>
        <v>19620</v>
      </c>
      <c r="I4779" s="1">
        <f t="shared" si="153"/>
        <v>43243</v>
      </c>
      <c r="J4779" s="52">
        <v>3.9318499999999998</v>
      </c>
      <c r="L4779" s="18"/>
    </row>
    <row r="4780" spans="1:12" x14ac:dyDescent="0.15">
      <c r="A4780" s="1">
        <v>43243</v>
      </c>
      <c r="B4780" s="24" t="s">
        <v>38</v>
      </c>
      <c r="C4780" s="27">
        <v>0.47724537037037035</v>
      </c>
      <c r="D4780" s="25" t="s">
        <v>48</v>
      </c>
      <c r="E4780" s="25" t="s">
        <v>49</v>
      </c>
      <c r="F4780" s="52">
        <v>1</v>
      </c>
      <c r="G4780" s="52">
        <v>19620</v>
      </c>
      <c r="H4780" s="53">
        <f t="shared" si="152"/>
        <v>19620</v>
      </c>
      <c r="I4780" s="1">
        <f t="shared" si="153"/>
        <v>43243</v>
      </c>
      <c r="J4780" s="52">
        <v>3.9318499999999998</v>
      </c>
      <c r="L4780" s="18"/>
    </row>
    <row r="4781" spans="1:12" x14ac:dyDescent="0.15">
      <c r="A4781" s="1">
        <v>43243</v>
      </c>
      <c r="B4781" s="24" t="s">
        <v>38</v>
      </c>
      <c r="C4781" s="27">
        <v>0.47724537037037035</v>
      </c>
      <c r="D4781" s="25" t="s">
        <v>48</v>
      </c>
      <c r="E4781" s="25" t="s">
        <v>49</v>
      </c>
      <c r="F4781" s="52">
        <v>5</v>
      </c>
      <c r="G4781" s="52">
        <v>19620</v>
      </c>
      <c r="H4781" s="53">
        <f t="shared" si="152"/>
        <v>98100</v>
      </c>
      <c r="I4781" s="1">
        <f t="shared" si="153"/>
        <v>43243</v>
      </c>
      <c r="J4781" s="52">
        <v>19.659199999999998</v>
      </c>
      <c r="L4781" s="18"/>
    </row>
    <row r="4782" spans="1:12" x14ac:dyDescent="0.15">
      <c r="A4782" s="1">
        <v>43243</v>
      </c>
      <c r="B4782" s="24" t="s">
        <v>38</v>
      </c>
      <c r="C4782" s="27">
        <v>0.47724537037037035</v>
      </c>
      <c r="D4782" s="25" t="s">
        <v>48</v>
      </c>
      <c r="E4782" s="25" t="s">
        <v>49</v>
      </c>
      <c r="F4782" s="52">
        <v>1</v>
      </c>
      <c r="G4782" s="52">
        <v>19620</v>
      </c>
      <c r="H4782" s="53">
        <f t="shared" si="152"/>
        <v>19620</v>
      </c>
      <c r="I4782" s="1">
        <f t="shared" si="153"/>
        <v>43243</v>
      </c>
      <c r="J4782" s="52">
        <v>3.9318499999999998</v>
      </c>
      <c r="L4782" s="18"/>
    </row>
    <row r="4783" spans="1:12" x14ac:dyDescent="0.15">
      <c r="A4783" s="1">
        <v>43243</v>
      </c>
      <c r="B4783" s="24" t="s">
        <v>38</v>
      </c>
      <c r="C4783" s="27">
        <v>0.47724537037037035</v>
      </c>
      <c r="D4783" s="25" t="s">
        <v>48</v>
      </c>
      <c r="E4783" s="25" t="s">
        <v>49</v>
      </c>
      <c r="F4783" s="52">
        <v>2</v>
      </c>
      <c r="G4783" s="52">
        <v>19620</v>
      </c>
      <c r="H4783" s="53">
        <f t="shared" si="152"/>
        <v>39240</v>
      </c>
      <c r="I4783" s="1">
        <f t="shared" si="153"/>
        <v>43243</v>
      </c>
      <c r="J4783" s="52">
        <v>7.8636999999999997</v>
      </c>
      <c r="L4783" s="18"/>
    </row>
    <row r="4784" spans="1:12" x14ac:dyDescent="0.15">
      <c r="A4784" s="1">
        <v>43243</v>
      </c>
      <c r="B4784" s="24" t="s">
        <v>38</v>
      </c>
      <c r="C4784" s="27">
        <v>0.47724537037037035</v>
      </c>
      <c r="D4784" s="25" t="s">
        <v>48</v>
      </c>
      <c r="E4784" s="25" t="s">
        <v>49</v>
      </c>
      <c r="F4784" s="52">
        <v>1</v>
      </c>
      <c r="G4784" s="52">
        <v>19620</v>
      </c>
      <c r="H4784" s="53">
        <f t="shared" si="152"/>
        <v>19620</v>
      </c>
      <c r="I4784" s="1">
        <f t="shared" si="153"/>
        <v>43243</v>
      </c>
      <c r="J4784" s="52">
        <v>3.9318499999999998</v>
      </c>
      <c r="L4784" s="18"/>
    </row>
    <row r="4785" spans="1:12" x14ac:dyDescent="0.15">
      <c r="A4785" s="1">
        <v>43243</v>
      </c>
      <c r="B4785" s="24" t="s">
        <v>38</v>
      </c>
      <c r="C4785" s="27">
        <v>0.47724537037037035</v>
      </c>
      <c r="D4785" s="25" t="s">
        <v>48</v>
      </c>
      <c r="E4785" s="25" t="s">
        <v>49</v>
      </c>
      <c r="F4785" s="52">
        <v>1</v>
      </c>
      <c r="G4785" s="52">
        <v>19615</v>
      </c>
      <c r="H4785" s="53">
        <f t="shared" si="152"/>
        <v>19615</v>
      </c>
      <c r="I4785" s="1">
        <f t="shared" si="153"/>
        <v>43243</v>
      </c>
      <c r="J4785" s="52">
        <v>3.93085</v>
      </c>
      <c r="L4785" s="18"/>
    </row>
    <row r="4786" spans="1:12" x14ac:dyDescent="0.15">
      <c r="A4786" s="1">
        <v>43243</v>
      </c>
      <c r="B4786" s="24" t="s">
        <v>38</v>
      </c>
      <c r="C4786" s="27">
        <v>0.47724537037037035</v>
      </c>
      <c r="D4786" s="25" t="s">
        <v>48</v>
      </c>
      <c r="E4786" s="25" t="s">
        <v>49</v>
      </c>
      <c r="F4786" s="52">
        <v>1</v>
      </c>
      <c r="G4786" s="52">
        <v>19615</v>
      </c>
      <c r="H4786" s="53">
        <f t="shared" si="152"/>
        <v>19615</v>
      </c>
      <c r="I4786" s="1">
        <f t="shared" si="153"/>
        <v>43243</v>
      </c>
      <c r="J4786" s="52">
        <v>3.93085</v>
      </c>
      <c r="L4786" s="18"/>
    </row>
    <row r="4787" spans="1:12" x14ac:dyDescent="0.15">
      <c r="A4787" s="1">
        <v>43243</v>
      </c>
      <c r="B4787" s="24" t="s">
        <v>38</v>
      </c>
      <c r="C4787" s="27">
        <v>0.47724537037037035</v>
      </c>
      <c r="D4787" s="25" t="s">
        <v>48</v>
      </c>
      <c r="E4787" s="25" t="s">
        <v>49</v>
      </c>
      <c r="F4787" s="52">
        <v>1</v>
      </c>
      <c r="G4787" s="52">
        <v>19615</v>
      </c>
      <c r="H4787" s="53">
        <f t="shared" si="152"/>
        <v>19615</v>
      </c>
      <c r="I4787" s="1">
        <f t="shared" si="153"/>
        <v>43243</v>
      </c>
      <c r="J4787" s="52">
        <v>3.93085</v>
      </c>
      <c r="L4787" s="18"/>
    </row>
    <row r="4788" spans="1:12" x14ac:dyDescent="0.15">
      <c r="A4788" s="1">
        <v>43243</v>
      </c>
      <c r="B4788" s="24" t="s">
        <v>38</v>
      </c>
      <c r="C4788" s="27">
        <v>0.47724537037037035</v>
      </c>
      <c r="D4788" s="25" t="s">
        <v>48</v>
      </c>
      <c r="E4788" s="25" t="s">
        <v>49</v>
      </c>
      <c r="F4788" s="52">
        <v>1</v>
      </c>
      <c r="G4788" s="52">
        <v>19615</v>
      </c>
      <c r="H4788" s="53">
        <f t="shared" si="152"/>
        <v>19615</v>
      </c>
      <c r="I4788" s="1">
        <f t="shared" si="153"/>
        <v>43243</v>
      </c>
      <c r="J4788" s="52">
        <v>3.93085</v>
      </c>
      <c r="L4788" s="18"/>
    </row>
    <row r="4789" spans="1:12" x14ac:dyDescent="0.15">
      <c r="A4789" s="1">
        <v>43243</v>
      </c>
      <c r="B4789" s="24" t="s">
        <v>38</v>
      </c>
      <c r="C4789" s="27">
        <v>0.47724537037037035</v>
      </c>
      <c r="D4789" s="25" t="s">
        <v>48</v>
      </c>
      <c r="E4789" s="25" t="s">
        <v>49</v>
      </c>
      <c r="F4789" s="52">
        <v>1</v>
      </c>
      <c r="G4789" s="52">
        <v>19615</v>
      </c>
      <c r="H4789" s="53">
        <f t="shared" si="152"/>
        <v>19615</v>
      </c>
      <c r="I4789" s="1">
        <f t="shared" si="153"/>
        <v>43243</v>
      </c>
      <c r="J4789" s="52">
        <v>3.93085</v>
      </c>
      <c r="L4789" s="18"/>
    </row>
    <row r="4790" spans="1:12" x14ac:dyDescent="0.15">
      <c r="A4790" s="1">
        <v>43243</v>
      </c>
      <c r="B4790" s="24" t="s">
        <v>38</v>
      </c>
      <c r="C4790" s="27">
        <v>0.47724537037037035</v>
      </c>
      <c r="D4790" s="25" t="s">
        <v>48</v>
      </c>
      <c r="E4790" s="25" t="s">
        <v>49</v>
      </c>
      <c r="F4790" s="52">
        <v>1</v>
      </c>
      <c r="G4790" s="52">
        <v>19615</v>
      </c>
      <c r="H4790" s="53">
        <f t="shared" si="152"/>
        <v>19615</v>
      </c>
      <c r="I4790" s="1">
        <f t="shared" si="153"/>
        <v>43243</v>
      </c>
      <c r="J4790" s="52">
        <v>3.93085</v>
      </c>
      <c r="L4790" s="18"/>
    </row>
    <row r="4791" spans="1:12" x14ac:dyDescent="0.15">
      <c r="A4791" s="1">
        <v>43243</v>
      </c>
      <c r="B4791" s="24" t="s">
        <v>38</v>
      </c>
      <c r="C4791" s="27">
        <v>0.47724537037037035</v>
      </c>
      <c r="D4791" s="25" t="s">
        <v>48</v>
      </c>
      <c r="E4791" s="25" t="s">
        <v>49</v>
      </c>
      <c r="F4791" s="52">
        <v>5</v>
      </c>
      <c r="G4791" s="52">
        <v>19615</v>
      </c>
      <c r="H4791" s="53">
        <f t="shared" si="152"/>
        <v>98075</v>
      </c>
      <c r="I4791" s="1">
        <f t="shared" si="153"/>
        <v>43243</v>
      </c>
      <c r="J4791" s="52">
        <v>19.654199999999999</v>
      </c>
      <c r="L4791" s="18"/>
    </row>
    <row r="4792" spans="1:12" x14ac:dyDescent="0.15">
      <c r="A4792" s="1">
        <v>43243</v>
      </c>
      <c r="B4792" s="24" t="s">
        <v>38</v>
      </c>
      <c r="C4792" s="27">
        <v>0.47724537037037035</v>
      </c>
      <c r="D4792" s="25" t="s">
        <v>48</v>
      </c>
      <c r="E4792" s="25" t="s">
        <v>49</v>
      </c>
      <c r="F4792" s="52">
        <v>1</v>
      </c>
      <c r="G4792" s="52">
        <v>19615</v>
      </c>
      <c r="H4792" s="53">
        <f t="shared" si="152"/>
        <v>19615</v>
      </c>
      <c r="I4792" s="1">
        <f t="shared" si="153"/>
        <v>43243</v>
      </c>
      <c r="J4792" s="52">
        <v>3.93085</v>
      </c>
      <c r="L4792" s="18"/>
    </row>
    <row r="4793" spans="1:12" x14ac:dyDescent="0.15">
      <c r="A4793" s="1">
        <v>43243</v>
      </c>
      <c r="B4793" s="24" t="s">
        <v>38</v>
      </c>
      <c r="C4793" s="27">
        <v>0.47724537037037035</v>
      </c>
      <c r="D4793" s="25" t="s">
        <v>48</v>
      </c>
      <c r="E4793" s="25" t="s">
        <v>49</v>
      </c>
      <c r="F4793" s="52">
        <v>2</v>
      </c>
      <c r="G4793" s="52">
        <v>19610</v>
      </c>
      <c r="H4793" s="53">
        <f t="shared" si="152"/>
        <v>39220</v>
      </c>
      <c r="I4793" s="1">
        <f t="shared" si="153"/>
        <v>43243</v>
      </c>
      <c r="J4793" s="52">
        <v>7.8596899999999996</v>
      </c>
      <c r="L4793" s="18"/>
    </row>
    <row r="4794" spans="1:12" x14ac:dyDescent="0.15">
      <c r="A4794" s="1">
        <v>43243</v>
      </c>
      <c r="B4794" s="24" t="s">
        <v>38</v>
      </c>
      <c r="C4794" s="27">
        <v>0.47724537037037035</v>
      </c>
      <c r="D4794" s="25" t="s">
        <v>48</v>
      </c>
      <c r="E4794" s="25" t="s">
        <v>49</v>
      </c>
      <c r="F4794" s="52">
        <v>5</v>
      </c>
      <c r="G4794" s="52">
        <v>19610</v>
      </c>
      <c r="H4794" s="53">
        <f t="shared" si="152"/>
        <v>98050</v>
      </c>
      <c r="I4794" s="1">
        <f t="shared" si="153"/>
        <v>43243</v>
      </c>
      <c r="J4794" s="52">
        <v>19.6492</v>
      </c>
      <c r="L4794" s="18"/>
    </row>
    <row r="4795" spans="1:12" x14ac:dyDescent="0.15">
      <c r="A4795" s="1">
        <v>43243</v>
      </c>
      <c r="B4795" s="24" t="s">
        <v>38</v>
      </c>
      <c r="C4795" s="27">
        <v>0.47724537037037035</v>
      </c>
      <c r="D4795" s="25" t="s">
        <v>48</v>
      </c>
      <c r="E4795" s="25" t="s">
        <v>49</v>
      </c>
      <c r="F4795" s="52">
        <v>7</v>
      </c>
      <c r="G4795" s="52">
        <v>19610</v>
      </c>
      <c r="H4795" s="53">
        <f t="shared" si="152"/>
        <v>137270</v>
      </c>
      <c r="I4795" s="1">
        <f t="shared" si="153"/>
        <v>43243</v>
      </c>
      <c r="J4795" s="52">
        <v>27.508900000000001</v>
      </c>
      <c r="L4795" s="18"/>
    </row>
    <row r="4796" spans="1:12" x14ac:dyDescent="0.15">
      <c r="A4796" s="1">
        <v>43243</v>
      </c>
      <c r="B4796" s="24" t="s">
        <v>25</v>
      </c>
      <c r="C4796" s="27">
        <v>0.57724537037037038</v>
      </c>
      <c r="D4796" s="25" t="s">
        <v>50</v>
      </c>
      <c r="E4796" s="25" t="s">
        <v>49</v>
      </c>
      <c r="F4796" s="52">
        <v>16</v>
      </c>
      <c r="G4796" s="52">
        <v>3534</v>
      </c>
      <c r="H4796" s="53">
        <f t="shared" si="152"/>
        <v>56544</v>
      </c>
      <c r="I4796" s="1">
        <f t="shared" si="153"/>
        <v>43243</v>
      </c>
      <c r="J4796" s="52">
        <v>56.589199999999998</v>
      </c>
      <c r="L4796" s="18"/>
    </row>
    <row r="4797" spans="1:12" x14ac:dyDescent="0.15">
      <c r="A4797" s="1">
        <v>43243</v>
      </c>
      <c r="B4797" s="24" t="s">
        <v>25</v>
      </c>
      <c r="C4797" s="27">
        <v>0.58531250000000001</v>
      </c>
      <c r="D4797" s="25" t="s">
        <v>50</v>
      </c>
      <c r="E4797" s="25" t="s">
        <v>49</v>
      </c>
      <c r="F4797" s="52">
        <v>1</v>
      </c>
      <c r="G4797" s="52">
        <v>3522</v>
      </c>
      <c r="H4797" s="53">
        <f t="shared" si="152"/>
        <v>3522</v>
      </c>
      <c r="I4797" s="1">
        <f t="shared" si="153"/>
        <v>43243</v>
      </c>
      <c r="J4797" s="52">
        <v>3.5248200000000001</v>
      </c>
      <c r="L4797" s="18"/>
    </row>
    <row r="4798" spans="1:12" x14ac:dyDescent="0.15">
      <c r="A4798" s="1">
        <v>43243</v>
      </c>
      <c r="B4798" s="24" t="s">
        <v>38</v>
      </c>
      <c r="C4798" s="27">
        <v>0.61501157407407414</v>
      </c>
      <c r="D4798" s="25" t="s">
        <v>48</v>
      </c>
      <c r="E4798" s="25" t="s">
        <v>49</v>
      </c>
      <c r="F4798" s="52">
        <v>5</v>
      </c>
      <c r="G4798" s="52">
        <v>19735</v>
      </c>
      <c r="H4798" s="53">
        <f t="shared" si="152"/>
        <v>98675</v>
      </c>
      <c r="I4798" s="1">
        <f t="shared" si="153"/>
        <v>43243</v>
      </c>
      <c r="J4798" s="52">
        <v>19.7745</v>
      </c>
      <c r="L4798" s="18"/>
    </row>
    <row r="4799" spans="1:12" x14ac:dyDescent="0.15">
      <c r="A4799" s="1">
        <v>43243</v>
      </c>
      <c r="B4799" s="24" t="s">
        <v>38</v>
      </c>
      <c r="C4799" s="27">
        <v>0.61501157407407414</v>
      </c>
      <c r="D4799" s="25" t="s">
        <v>48</v>
      </c>
      <c r="E4799" s="25" t="s">
        <v>49</v>
      </c>
      <c r="F4799" s="52">
        <v>2</v>
      </c>
      <c r="G4799" s="52">
        <v>19735</v>
      </c>
      <c r="H4799" s="53">
        <f t="shared" si="152"/>
        <v>39470</v>
      </c>
      <c r="I4799" s="1">
        <f t="shared" si="153"/>
        <v>43243</v>
      </c>
      <c r="J4799" s="52">
        <v>7.9097900000000001</v>
      </c>
      <c r="L4799" s="18"/>
    </row>
    <row r="4800" spans="1:12" x14ac:dyDescent="0.15">
      <c r="A4800" s="1">
        <v>43243</v>
      </c>
      <c r="B4800" s="24" t="s">
        <v>38</v>
      </c>
      <c r="C4800" s="27">
        <v>0.61501157407407414</v>
      </c>
      <c r="D4800" s="25" t="s">
        <v>48</v>
      </c>
      <c r="E4800" s="25" t="s">
        <v>49</v>
      </c>
      <c r="F4800" s="52">
        <v>10</v>
      </c>
      <c r="G4800" s="52">
        <v>19735</v>
      </c>
      <c r="H4800" s="53">
        <f t="shared" si="152"/>
        <v>197350</v>
      </c>
      <c r="I4800" s="1">
        <f t="shared" si="153"/>
        <v>43243</v>
      </c>
      <c r="J4800" s="52">
        <v>39.548900000000003</v>
      </c>
      <c r="L4800" s="18"/>
    </row>
    <row r="4801" spans="1:12" x14ac:dyDescent="0.15">
      <c r="A4801" s="1">
        <v>43243</v>
      </c>
      <c r="B4801" s="24" t="s">
        <v>38</v>
      </c>
      <c r="C4801" s="27">
        <v>0.61501157407407414</v>
      </c>
      <c r="D4801" s="25" t="s">
        <v>48</v>
      </c>
      <c r="E4801" s="25" t="s">
        <v>49</v>
      </c>
      <c r="F4801" s="52">
        <v>10</v>
      </c>
      <c r="G4801" s="52">
        <v>19735</v>
      </c>
      <c r="H4801" s="53">
        <f t="shared" si="152"/>
        <v>197350</v>
      </c>
      <c r="I4801" s="1">
        <f t="shared" si="153"/>
        <v>43243</v>
      </c>
      <c r="J4801" s="52">
        <v>39.548900000000003</v>
      </c>
      <c r="L4801" s="18"/>
    </row>
    <row r="4802" spans="1:12" x14ac:dyDescent="0.15">
      <c r="A4802" s="1">
        <v>43243</v>
      </c>
      <c r="B4802" s="24" t="s">
        <v>38</v>
      </c>
      <c r="C4802" s="27">
        <v>0.61501157407407414</v>
      </c>
      <c r="D4802" s="25" t="s">
        <v>48</v>
      </c>
      <c r="E4802" s="25" t="s">
        <v>49</v>
      </c>
      <c r="F4802" s="52">
        <v>1</v>
      </c>
      <c r="G4802" s="52">
        <v>19735</v>
      </c>
      <c r="H4802" s="53">
        <f t="shared" si="152"/>
        <v>19735</v>
      </c>
      <c r="I4802" s="1">
        <f t="shared" si="153"/>
        <v>43243</v>
      </c>
      <c r="J4802" s="52">
        <v>3.9548899999999998</v>
      </c>
      <c r="L4802" s="18"/>
    </row>
    <row r="4803" spans="1:12" x14ac:dyDescent="0.15">
      <c r="A4803" s="1">
        <v>43243</v>
      </c>
      <c r="B4803" s="24" t="s">
        <v>38</v>
      </c>
      <c r="C4803" s="27">
        <v>0.61501157407407414</v>
      </c>
      <c r="D4803" s="25" t="s">
        <v>48</v>
      </c>
      <c r="E4803" s="25" t="s">
        <v>49</v>
      </c>
      <c r="F4803" s="52">
        <v>10</v>
      </c>
      <c r="G4803" s="52">
        <v>19730</v>
      </c>
      <c r="H4803" s="53">
        <f t="shared" si="152"/>
        <v>197300</v>
      </c>
      <c r="I4803" s="1">
        <f t="shared" si="153"/>
        <v>43243</v>
      </c>
      <c r="J4803" s="52">
        <v>39.538899999999998</v>
      </c>
      <c r="L4803" s="18"/>
    </row>
    <row r="4804" spans="1:12" x14ac:dyDescent="0.15">
      <c r="A4804" s="1">
        <v>43243</v>
      </c>
      <c r="B4804" s="24" t="s">
        <v>38</v>
      </c>
      <c r="C4804" s="27">
        <v>0.61501157407407414</v>
      </c>
      <c r="D4804" s="25" t="s">
        <v>48</v>
      </c>
      <c r="E4804" s="25" t="s">
        <v>49</v>
      </c>
      <c r="F4804" s="52">
        <v>1</v>
      </c>
      <c r="G4804" s="52">
        <v>19730</v>
      </c>
      <c r="H4804" s="53">
        <f t="shared" si="152"/>
        <v>19730</v>
      </c>
      <c r="I4804" s="1">
        <f t="shared" si="153"/>
        <v>43243</v>
      </c>
      <c r="J4804" s="52">
        <v>3.9538899999999999</v>
      </c>
      <c r="L4804" s="18"/>
    </row>
    <row r="4805" spans="1:12" x14ac:dyDescent="0.15">
      <c r="A4805" s="1">
        <v>43243</v>
      </c>
      <c r="B4805" s="24" t="s">
        <v>38</v>
      </c>
      <c r="C4805" s="27">
        <v>0.61501157407407414</v>
      </c>
      <c r="D4805" s="25" t="s">
        <v>48</v>
      </c>
      <c r="E4805" s="25" t="s">
        <v>49</v>
      </c>
      <c r="F4805" s="52">
        <v>1</v>
      </c>
      <c r="G4805" s="52">
        <v>19730</v>
      </c>
      <c r="H4805" s="53">
        <f t="shared" si="152"/>
        <v>19730</v>
      </c>
      <c r="I4805" s="1">
        <f t="shared" si="153"/>
        <v>43243</v>
      </c>
      <c r="J4805" s="52">
        <v>3.9538899999999999</v>
      </c>
      <c r="L4805" s="18"/>
    </row>
    <row r="4806" spans="1:12" x14ac:dyDescent="0.15">
      <c r="A4806" s="1">
        <v>43243</v>
      </c>
      <c r="B4806" s="24" t="s">
        <v>38</v>
      </c>
      <c r="C4806" s="27">
        <v>0.61501157407407414</v>
      </c>
      <c r="D4806" s="25" t="s">
        <v>48</v>
      </c>
      <c r="E4806" s="25" t="s">
        <v>49</v>
      </c>
      <c r="F4806" s="52">
        <v>1</v>
      </c>
      <c r="G4806" s="52">
        <v>19730</v>
      </c>
      <c r="H4806" s="53">
        <f t="shared" si="152"/>
        <v>19730</v>
      </c>
      <c r="I4806" s="1">
        <f t="shared" si="153"/>
        <v>43243</v>
      </c>
      <c r="J4806" s="52">
        <v>3.9538899999999999</v>
      </c>
      <c r="L4806" s="18"/>
    </row>
    <row r="4807" spans="1:12" x14ac:dyDescent="0.15">
      <c r="A4807" s="1">
        <v>43243</v>
      </c>
      <c r="B4807" s="24" t="s">
        <v>38</v>
      </c>
      <c r="C4807" s="27">
        <v>0.61501157407407414</v>
      </c>
      <c r="D4807" s="25" t="s">
        <v>48</v>
      </c>
      <c r="E4807" s="25" t="s">
        <v>49</v>
      </c>
      <c r="F4807" s="52">
        <v>1</v>
      </c>
      <c r="G4807" s="52">
        <v>19730</v>
      </c>
      <c r="H4807" s="53">
        <f t="shared" si="152"/>
        <v>19730</v>
      </c>
      <c r="I4807" s="1">
        <f t="shared" si="153"/>
        <v>43243</v>
      </c>
      <c r="J4807" s="52">
        <v>3.9538899999999999</v>
      </c>
      <c r="L4807" s="18"/>
    </row>
    <row r="4808" spans="1:12" x14ac:dyDescent="0.15">
      <c r="A4808" s="1">
        <v>43243</v>
      </c>
      <c r="B4808" s="24" t="s">
        <v>38</v>
      </c>
      <c r="C4808" s="27">
        <v>0.61501157407407414</v>
      </c>
      <c r="D4808" s="25" t="s">
        <v>48</v>
      </c>
      <c r="E4808" s="25" t="s">
        <v>49</v>
      </c>
      <c r="F4808" s="52">
        <v>1</v>
      </c>
      <c r="G4808" s="52">
        <v>19725</v>
      </c>
      <c r="H4808" s="53">
        <f t="shared" si="152"/>
        <v>19725</v>
      </c>
      <c r="I4808" s="1">
        <f t="shared" si="153"/>
        <v>43243</v>
      </c>
      <c r="J4808" s="52">
        <v>3.95289</v>
      </c>
      <c r="L4808" s="18"/>
    </row>
    <row r="4809" spans="1:12" x14ac:dyDescent="0.15">
      <c r="A4809" s="1">
        <v>43243</v>
      </c>
      <c r="B4809" s="24" t="s">
        <v>38</v>
      </c>
      <c r="C4809" s="27">
        <v>0.61501157407407414</v>
      </c>
      <c r="D4809" s="25" t="s">
        <v>48</v>
      </c>
      <c r="E4809" s="25" t="s">
        <v>49</v>
      </c>
      <c r="F4809" s="52">
        <v>1</v>
      </c>
      <c r="G4809" s="52">
        <v>19725</v>
      </c>
      <c r="H4809" s="53">
        <f t="shared" si="152"/>
        <v>19725</v>
      </c>
      <c r="I4809" s="1">
        <f t="shared" si="153"/>
        <v>43243</v>
      </c>
      <c r="J4809" s="52">
        <v>3.95289</v>
      </c>
      <c r="L4809" s="18"/>
    </row>
    <row r="4810" spans="1:12" x14ac:dyDescent="0.15">
      <c r="A4810" s="1">
        <v>43243</v>
      </c>
      <c r="B4810" s="24" t="s">
        <v>38</v>
      </c>
      <c r="C4810" s="27">
        <v>0.61501157407407414</v>
      </c>
      <c r="D4810" s="25" t="s">
        <v>48</v>
      </c>
      <c r="E4810" s="25" t="s">
        <v>49</v>
      </c>
      <c r="F4810" s="52">
        <v>2</v>
      </c>
      <c r="G4810" s="52">
        <v>19720</v>
      </c>
      <c r="H4810" s="53">
        <f t="shared" ref="H4810:H4855" si="154">G4810*F4810</f>
        <v>39440</v>
      </c>
      <c r="I4810" s="1">
        <f t="shared" ref="I4810:I4855" si="155">IF(C4810&gt;0.7046875,WORKDAY(A4810,-1),A4810)</f>
        <v>43243</v>
      </c>
      <c r="J4810" s="52">
        <v>7.9037800000000002</v>
      </c>
      <c r="L4810" s="18"/>
    </row>
    <row r="4811" spans="1:12" x14ac:dyDescent="0.15">
      <c r="A4811" s="1">
        <v>43243</v>
      </c>
      <c r="B4811" s="24" t="s">
        <v>38</v>
      </c>
      <c r="C4811" s="27">
        <v>0.61501157407407414</v>
      </c>
      <c r="D4811" s="25" t="s">
        <v>48</v>
      </c>
      <c r="E4811" s="25" t="s">
        <v>49</v>
      </c>
      <c r="F4811" s="52">
        <v>1</v>
      </c>
      <c r="G4811" s="52">
        <v>19720</v>
      </c>
      <c r="H4811" s="53">
        <f t="shared" si="154"/>
        <v>19720</v>
      </c>
      <c r="I4811" s="1">
        <f t="shared" si="155"/>
        <v>43243</v>
      </c>
      <c r="J4811" s="52">
        <v>3.9518900000000001</v>
      </c>
      <c r="L4811" s="18"/>
    </row>
    <row r="4812" spans="1:12" x14ac:dyDescent="0.15">
      <c r="A4812" s="1">
        <v>43243</v>
      </c>
      <c r="B4812" s="24" t="s">
        <v>38</v>
      </c>
      <c r="C4812" s="27">
        <v>0.61501157407407414</v>
      </c>
      <c r="D4812" s="25" t="s">
        <v>48</v>
      </c>
      <c r="E4812" s="25" t="s">
        <v>49</v>
      </c>
      <c r="F4812" s="52">
        <v>1</v>
      </c>
      <c r="G4812" s="52">
        <v>19720</v>
      </c>
      <c r="H4812" s="53">
        <f t="shared" si="154"/>
        <v>19720</v>
      </c>
      <c r="I4812" s="1">
        <f t="shared" si="155"/>
        <v>43243</v>
      </c>
      <c r="J4812" s="52">
        <v>3.9518900000000001</v>
      </c>
      <c r="L4812" s="18"/>
    </row>
    <row r="4813" spans="1:12" x14ac:dyDescent="0.15">
      <c r="A4813" s="1">
        <v>43243</v>
      </c>
      <c r="B4813" s="24" t="s">
        <v>38</v>
      </c>
      <c r="C4813" s="27">
        <v>0.61501157407407414</v>
      </c>
      <c r="D4813" s="25" t="s">
        <v>48</v>
      </c>
      <c r="E4813" s="25" t="s">
        <v>49</v>
      </c>
      <c r="F4813" s="52">
        <v>2</v>
      </c>
      <c r="G4813" s="52">
        <v>19720</v>
      </c>
      <c r="H4813" s="53">
        <f t="shared" si="154"/>
        <v>39440</v>
      </c>
      <c r="I4813" s="1">
        <f t="shared" si="155"/>
        <v>43243</v>
      </c>
      <c r="J4813" s="52">
        <v>7.9037800000000002</v>
      </c>
      <c r="L4813" s="18"/>
    </row>
    <row r="4814" spans="1:12" x14ac:dyDescent="0.15">
      <c r="A4814" s="1">
        <v>43243</v>
      </c>
      <c r="B4814" s="24" t="s">
        <v>32</v>
      </c>
      <c r="C4814" s="27">
        <v>0.61953703703703711</v>
      </c>
      <c r="D4814" s="25" t="s">
        <v>48</v>
      </c>
      <c r="E4814" s="25" t="s">
        <v>47</v>
      </c>
      <c r="F4814" s="52">
        <v>2</v>
      </c>
      <c r="G4814" s="52">
        <v>16765</v>
      </c>
      <c r="H4814" s="53">
        <f t="shared" si="154"/>
        <v>33530</v>
      </c>
      <c r="I4814" s="1">
        <f t="shared" si="155"/>
        <v>43243</v>
      </c>
      <c r="J4814" s="52">
        <v>8.61341</v>
      </c>
      <c r="L4814" s="18"/>
    </row>
    <row r="4815" spans="1:12" x14ac:dyDescent="0.15">
      <c r="A4815" s="1">
        <v>43243</v>
      </c>
      <c r="B4815" s="24" t="s">
        <v>62</v>
      </c>
      <c r="C4815" s="27">
        <v>0.62013888888888891</v>
      </c>
      <c r="D4815" s="25" t="s">
        <v>48</v>
      </c>
      <c r="E4815" s="25" t="s">
        <v>47</v>
      </c>
      <c r="F4815" s="52">
        <v>1</v>
      </c>
      <c r="G4815" s="52">
        <v>1765</v>
      </c>
      <c r="H4815" s="53">
        <f t="shared" si="154"/>
        <v>1765</v>
      </c>
      <c r="I4815" s="1">
        <f t="shared" si="155"/>
        <v>43243</v>
      </c>
      <c r="J4815" s="52">
        <v>1.2014100000000001</v>
      </c>
      <c r="L4815" s="18"/>
    </row>
    <row r="4816" spans="1:12" x14ac:dyDescent="0.15">
      <c r="A4816" s="1">
        <v>43243</v>
      </c>
      <c r="B4816" s="24" t="s">
        <v>38</v>
      </c>
      <c r="C4816" s="27">
        <v>0.62031249999999993</v>
      </c>
      <c r="D4816" s="25" t="s">
        <v>50</v>
      </c>
      <c r="E4816" s="25" t="s">
        <v>47</v>
      </c>
      <c r="F4816" s="52">
        <v>4</v>
      </c>
      <c r="G4816" s="52">
        <v>19740</v>
      </c>
      <c r="H4816" s="53">
        <f t="shared" si="154"/>
        <v>78960</v>
      </c>
      <c r="I4816" s="1">
        <f t="shared" si="155"/>
        <v>43243</v>
      </c>
      <c r="J4816" s="52">
        <v>15.823600000000001</v>
      </c>
      <c r="L4816" s="18"/>
    </row>
    <row r="4817" spans="1:12" x14ac:dyDescent="0.15">
      <c r="A4817" s="1">
        <v>43243</v>
      </c>
      <c r="B4817" s="24" t="s">
        <v>38</v>
      </c>
      <c r="C4817" s="27">
        <v>0.62031249999999993</v>
      </c>
      <c r="D4817" s="25" t="s">
        <v>50</v>
      </c>
      <c r="E4817" s="25" t="s">
        <v>47</v>
      </c>
      <c r="F4817" s="52">
        <v>1</v>
      </c>
      <c r="G4817" s="52">
        <v>19740</v>
      </c>
      <c r="H4817" s="53">
        <f t="shared" si="154"/>
        <v>19740</v>
      </c>
      <c r="I4817" s="1">
        <f t="shared" si="155"/>
        <v>43243</v>
      </c>
      <c r="J4817" s="52">
        <v>3.9559000000000002</v>
      </c>
      <c r="L4817" s="18"/>
    </row>
    <row r="4818" spans="1:12" x14ac:dyDescent="0.15">
      <c r="A4818" s="1">
        <v>43243</v>
      </c>
      <c r="B4818" s="24" t="s">
        <v>29</v>
      </c>
      <c r="C4818" s="27">
        <v>0.62064814814814817</v>
      </c>
      <c r="D4818" s="25" t="s">
        <v>48</v>
      </c>
      <c r="E4818" s="25" t="s">
        <v>47</v>
      </c>
      <c r="F4818" s="52">
        <v>2</v>
      </c>
      <c r="G4818" s="52">
        <v>3403</v>
      </c>
      <c r="H4818" s="53">
        <f t="shared" si="154"/>
        <v>6806</v>
      </c>
      <c r="I4818" s="1">
        <f t="shared" si="155"/>
        <v>43243</v>
      </c>
      <c r="J4818" s="52">
        <v>6.8114400000000002</v>
      </c>
      <c r="L4818" s="18"/>
    </row>
    <row r="4819" spans="1:12" x14ac:dyDescent="0.15">
      <c r="A4819" s="1">
        <v>43243</v>
      </c>
      <c r="B4819" s="24" t="s">
        <v>38</v>
      </c>
      <c r="C4819" s="27">
        <v>0.62159722222222225</v>
      </c>
      <c r="D4819" s="25" t="s">
        <v>48</v>
      </c>
      <c r="E4819" s="25" t="s">
        <v>49</v>
      </c>
      <c r="F4819" s="52">
        <v>2</v>
      </c>
      <c r="G4819" s="52">
        <v>19730</v>
      </c>
      <c r="H4819" s="53">
        <f t="shared" si="154"/>
        <v>39460</v>
      </c>
      <c r="I4819" s="1">
        <f t="shared" si="155"/>
        <v>43243</v>
      </c>
      <c r="J4819" s="52">
        <v>7.9077799999999998</v>
      </c>
      <c r="L4819" s="18"/>
    </row>
    <row r="4820" spans="1:12" x14ac:dyDescent="0.15">
      <c r="A4820" s="1">
        <v>43243</v>
      </c>
      <c r="B4820" s="24" t="s">
        <v>38</v>
      </c>
      <c r="C4820" s="27">
        <v>0.62159722222222225</v>
      </c>
      <c r="D4820" s="25" t="s">
        <v>48</v>
      </c>
      <c r="E4820" s="25" t="s">
        <v>49</v>
      </c>
      <c r="F4820" s="52">
        <v>5</v>
      </c>
      <c r="G4820" s="52">
        <v>19730</v>
      </c>
      <c r="H4820" s="53">
        <f t="shared" si="154"/>
        <v>98650</v>
      </c>
      <c r="I4820" s="1">
        <f t="shared" si="155"/>
        <v>43243</v>
      </c>
      <c r="J4820" s="52">
        <v>19.769500000000001</v>
      </c>
      <c r="L4820" s="18"/>
    </row>
    <row r="4821" spans="1:12" x14ac:dyDescent="0.15">
      <c r="A4821" s="1">
        <v>43243</v>
      </c>
      <c r="B4821" s="24" t="s">
        <v>38</v>
      </c>
      <c r="C4821" s="27">
        <v>0.62159722222222225</v>
      </c>
      <c r="D4821" s="25" t="s">
        <v>48</v>
      </c>
      <c r="E4821" s="25" t="s">
        <v>49</v>
      </c>
      <c r="F4821" s="52">
        <v>4</v>
      </c>
      <c r="G4821" s="52">
        <v>19730</v>
      </c>
      <c r="H4821" s="53">
        <f t="shared" si="154"/>
        <v>78920</v>
      </c>
      <c r="I4821" s="1">
        <f t="shared" si="155"/>
        <v>43243</v>
      </c>
      <c r="J4821" s="52">
        <v>15.8156</v>
      </c>
      <c r="L4821" s="18"/>
    </row>
    <row r="4822" spans="1:12" x14ac:dyDescent="0.15">
      <c r="A4822" s="1">
        <v>43243</v>
      </c>
      <c r="B4822" s="24" t="s">
        <v>38</v>
      </c>
      <c r="C4822" s="27">
        <v>0.62159722222222225</v>
      </c>
      <c r="D4822" s="25" t="s">
        <v>48</v>
      </c>
      <c r="E4822" s="25" t="s">
        <v>49</v>
      </c>
      <c r="F4822" s="52">
        <v>1</v>
      </c>
      <c r="G4822" s="52">
        <v>19730</v>
      </c>
      <c r="H4822" s="53">
        <f t="shared" si="154"/>
        <v>19730</v>
      </c>
      <c r="I4822" s="1">
        <f t="shared" si="155"/>
        <v>43243</v>
      </c>
      <c r="J4822" s="52">
        <v>3.9538899999999999</v>
      </c>
      <c r="L4822" s="18"/>
    </row>
    <row r="4823" spans="1:12" x14ac:dyDescent="0.15">
      <c r="A4823" s="1">
        <v>43243</v>
      </c>
      <c r="B4823" s="24" t="s">
        <v>38</v>
      </c>
      <c r="C4823" s="27">
        <v>0.62159722222222225</v>
      </c>
      <c r="D4823" s="25" t="s">
        <v>48</v>
      </c>
      <c r="E4823" s="25" t="s">
        <v>49</v>
      </c>
      <c r="F4823" s="52">
        <v>1</v>
      </c>
      <c r="G4823" s="52">
        <v>19730</v>
      </c>
      <c r="H4823" s="53">
        <f t="shared" si="154"/>
        <v>19730</v>
      </c>
      <c r="I4823" s="1">
        <f t="shared" si="155"/>
        <v>43243</v>
      </c>
      <c r="J4823" s="52">
        <v>3.9538899999999999</v>
      </c>
      <c r="L4823" s="18"/>
    </row>
    <row r="4824" spans="1:12" x14ac:dyDescent="0.15">
      <c r="A4824" s="1">
        <v>43243</v>
      </c>
      <c r="B4824" s="24" t="s">
        <v>38</v>
      </c>
      <c r="C4824" s="27">
        <v>0.62159722222222225</v>
      </c>
      <c r="D4824" s="25" t="s">
        <v>48</v>
      </c>
      <c r="E4824" s="25" t="s">
        <v>49</v>
      </c>
      <c r="F4824" s="52">
        <v>1</v>
      </c>
      <c r="G4824" s="52">
        <v>19730</v>
      </c>
      <c r="H4824" s="53">
        <f t="shared" si="154"/>
        <v>19730</v>
      </c>
      <c r="I4824" s="1">
        <f t="shared" si="155"/>
        <v>43243</v>
      </c>
      <c r="J4824" s="52">
        <v>3.9538899999999999</v>
      </c>
      <c r="L4824" s="18"/>
    </row>
    <row r="4825" spans="1:12" x14ac:dyDescent="0.15">
      <c r="A4825" s="1">
        <v>43243</v>
      </c>
      <c r="B4825" s="24" t="s">
        <v>38</v>
      </c>
      <c r="C4825" s="27">
        <v>0.62159722222222225</v>
      </c>
      <c r="D4825" s="25" t="s">
        <v>48</v>
      </c>
      <c r="E4825" s="25" t="s">
        <v>49</v>
      </c>
      <c r="F4825" s="52">
        <v>1</v>
      </c>
      <c r="G4825" s="52">
        <v>19730</v>
      </c>
      <c r="H4825" s="53">
        <f t="shared" si="154"/>
        <v>19730</v>
      </c>
      <c r="I4825" s="1">
        <f t="shared" si="155"/>
        <v>43243</v>
      </c>
      <c r="J4825" s="52">
        <v>3.9538899999999999</v>
      </c>
      <c r="L4825" s="18"/>
    </row>
    <row r="4826" spans="1:12" x14ac:dyDescent="0.15">
      <c r="A4826" s="1">
        <v>43243</v>
      </c>
      <c r="B4826" s="24" t="s">
        <v>38</v>
      </c>
      <c r="C4826" s="27">
        <v>0.62160879629629628</v>
      </c>
      <c r="D4826" s="25" t="s">
        <v>48</v>
      </c>
      <c r="E4826" s="25" t="s">
        <v>49</v>
      </c>
      <c r="F4826" s="52">
        <v>1</v>
      </c>
      <c r="G4826" s="52">
        <v>19730</v>
      </c>
      <c r="H4826" s="53">
        <f t="shared" si="154"/>
        <v>19730</v>
      </c>
      <c r="I4826" s="1">
        <f t="shared" si="155"/>
        <v>43243</v>
      </c>
      <c r="J4826" s="52">
        <v>3.9538899999999999</v>
      </c>
      <c r="L4826" s="18"/>
    </row>
    <row r="4827" spans="1:12" x14ac:dyDescent="0.15">
      <c r="A4827" s="1">
        <v>43243</v>
      </c>
      <c r="B4827" s="24" t="s">
        <v>38</v>
      </c>
      <c r="C4827" s="27">
        <v>0.62160879629629628</v>
      </c>
      <c r="D4827" s="25" t="s">
        <v>48</v>
      </c>
      <c r="E4827" s="25" t="s">
        <v>49</v>
      </c>
      <c r="F4827" s="52">
        <v>1</v>
      </c>
      <c r="G4827" s="52">
        <v>19730</v>
      </c>
      <c r="H4827" s="53">
        <f t="shared" si="154"/>
        <v>19730</v>
      </c>
      <c r="I4827" s="1">
        <f t="shared" si="155"/>
        <v>43243</v>
      </c>
      <c r="J4827" s="52">
        <v>3.9538899999999999</v>
      </c>
      <c r="L4827" s="18"/>
    </row>
    <row r="4828" spans="1:12" x14ac:dyDescent="0.15">
      <c r="A4828" s="1">
        <v>43243</v>
      </c>
      <c r="B4828" s="24" t="s">
        <v>38</v>
      </c>
      <c r="C4828" s="27">
        <v>0.62162037037037032</v>
      </c>
      <c r="D4828" s="25" t="s">
        <v>48</v>
      </c>
      <c r="E4828" s="25" t="s">
        <v>49</v>
      </c>
      <c r="F4828" s="52">
        <v>1</v>
      </c>
      <c r="G4828" s="52">
        <v>19730</v>
      </c>
      <c r="H4828" s="53">
        <f t="shared" si="154"/>
        <v>19730</v>
      </c>
      <c r="I4828" s="1">
        <f t="shared" si="155"/>
        <v>43243</v>
      </c>
      <c r="J4828" s="52">
        <v>3.9538899999999999</v>
      </c>
      <c r="L4828" s="18"/>
    </row>
    <row r="4829" spans="1:12" x14ac:dyDescent="0.15">
      <c r="A4829" s="1">
        <v>43243</v>
      </c>
      <c r="B4829" s="24" t="s">
        <v>38</v>
      </c>
      <c r="C4829" s="27">
        <v>0.62162037037037032</v>
      </c>
      <c r="D4829" s="25" t="s">
        <v>48</v>
      </c>
      <c r="E4829" s="25" t="s">
        <v>49</v>
      </c>
      <c r="F4829" s="52">
        <v>1</v>
      </c>
      <c r="G4829" s="52">
        <v>19730</v>
      </c>
      <c r="H4829" s="53">
        <f t="shared" si="154"/>
        <v>19730</v>
      </c>
      <c r="I4829" s="1">
        <f t="shared" si="155"/>
        <v>43243</v>
      </c>
      <c r="J4829" s="52">
        <v>3.9538899999999999</v>
      </c>
      <c r="L4829" s="18"/>
    </row>
    <row r="4830" spans="1:12" x14ac:dyDescent="0.15">
      <c r="A4830" s="1">
        <v>43243</v>
      </c>
      <c r="B4830" s="24" t="s">
        <v>38</v>
      </c>
      <c r="C4830" s="27">
        <v>0.62163194444444447</v>
      </c>
      <c r="D4830" s="25" t="s">
        <v>48</v>
      </c>
      <c r="E4830" s="25" t="s">
        <v>49</v>
      </c>
      <c r="F4830" s="52">
        <v>1</v>
      </c>
      <c r="G4830" s="52">
        <v>19730</v>
      </c>
      <c r="H4830" s="53">
        <f t="shared" si="154"/>
        <v>19730</v>
      </c>
      <c r="I4830" s="1">
        <f t="shared" si="155"/>
        <v>43243</v>
      </c>
      <c r="J4830" s="52">
        <v>3.9538899999999999</v>
      </c>
      <c r="L4830" s="18"/>
    </row>
    <row r="4831" spans="1:12" x14ac:dyDescent="0.15">
      <c r="A4831" s="1">
        <v>43243</v>
      </c>
      <c r="B4831" s="24" t="s">
        <v>38</v>
      </c>
      <c r="C4831" s="27">
        <v>0.62163194444444447</v>
      </c>
      <c r="D4831" s="25" t="s">
        <v>48</v>
      </c>
      <c r="E4831" s="25" t="s">
        <v>49</v>
      </c>
      <c r="F4831" s="52">
        <v>1</v>
      </c>
      <c r="G4831" s="52">
        <v>19730</v>
      </c>
      <c r="H4831" s="53">
        <f t="shared" si="154"/>
        <v>19730</v>
      </c>
      <c r="I4831" s="1">
        <f t="shared" si="155"/>
        <v>43243</v>
      </c>
      <c r="J4831" s="52">
        <v>3.9538899999999999</v>
      </c>
      <c r="L4831" s="18"/>
    </row>
    <row r="4832" spans="1:12" x14ac:dyDescent="0.15">
      <c r="A4832" s="1">
        <v>43243</v>
      </c>
      <c r="B4832" s="24" t="s">
        <v>38</v>
      </c>
      <c r="C4832" s="27">
        <v>0.62163194444444447</v>
      </c>
      <c r="D4832" s="25" t="s">
        <v>48</v>
      </c>
      <c r="E4832" s="25" t="s">
        <v>49</v>
      </c>
      <c r="F4832" s="52">
        <v>1</v>
      </c>
      <c r="G4832" s="52">
        <v>19730</v>
      </c>
      <c r="H4832" s="53">
        <f t="shared" si="154"/>
        <v>19730</v>
      </c>
      <c r="I4832" s="1">
        <f t="shared" si="155"/>
        <v>43243</v>
      </c>
      <c r="J4832" s="52">
        <v>3.9538899999999999</v>
      </c>
      <c r="L4832" s="18"/>
    </row>
    <row r="4833" spans="1:12" x14ac:dyDescent="0.15">
      <c r="A4833" s="1">
        <v>43243</v>
      </c>
      <c r="B4833" s="24" t="s">
        <v>38</v>
      </c>
      <c r="C4833" s="27">
        <v>0.62164351851851851</v>
      </c>
      <c r="D4833" s="25" t="s">
        <v>48</v>
      </c>
      <c r="E4833" s="25" t="s">
        <v>49</v>
      </c>
      <c r="F4833" s="52">
        <v>1</v>
      </c>
      <c r="G4833" s="52">
        <v>19730</v>
      </c>
      <c r="H4833" s="53">
        <f t="shared" si="154"/>
        <v>19730</v>
      </c>
      <c r="I4833" s="1">
        <f t="shared" si="155"/>
        <v>43243</v>
      </c>
      <c r="J4833" s="52">
        <v>3.9538899999999999</v>
      </c>
      <c r="L4833" s="18"/>
    </row>
    <row r="4834" spans="1:12" x14ac:dyDescent="0.15">
      <c r="A4834" s="1">
        <v>43243</v>
      </c>
      <c r="B4834" s="24" t="s">
        <v>38</v>
      </c>
      <c r="C4834" s="27">
        <v>0.62164351851851851</v>
      </c>
      <c r="D4834" s="25" t="s">
        <v>48</v>
      </c>
      <c r="E4834" s="25" t="s">
        <v>49</v>
      </c>
      <c r="F4834" s="52">
        <v>1</v>
      </c>
      <c r="G4834" s="52">
        <v>19730</v>
      </c>
      <c r="H4834" s="53">
        <f t="shared" si="154"/>
        <v>19730</v>
      </c>
      <c r="I4834" s="1">
        <f t="shared" si="155"/>
        <v>43243</v>
      </c>
      <c r="J4834" s="52">
        <v>3.9538899999999999</v>
      </c>
      <c r="L4834" s="18"/>
    </row>
    <row r="4835" spans="1:12" x14ac:dyDescent="0.15">
      <c r="A4835" s="1">
        <v>43243</v>
      </c>
      <c r="B4835" s="24" t="s">
        <v>38</v>
      </c>
      <c r="C4835" s="27">
        <v>0.62165509259259266</v>
      </c>
      <c r="D4835" s="25" t="s">
        <v>48</v>
      </c>
      <c r="E4835" s="25" t="s">
        <v>49</v>
      </c>
      <c r="F4835" s="52">
        <v>1</v>
      </c>
      <c r="G4835" s="52">
        <v>19730</v>
      </c>
      <c r="H4835" s="53">
        <f t="shared" si="154"/>
        <v>19730</v>
      </c>
      <c r="I4835" s="1">
        <f t="shared" si="155"/>
        <v>43243</v>
      </c>
      <c r="J4835" s="52">
        <v>3.9538899999999999</v>
      </c>
      <c r="L4835" s="18"/>
    </row>
    <row r="4836" spans="1:12" x14ac:dyDescent="0.15">
      <c r="A4836" s="1">
        <v>43243</v>
      </c>
      <c r="B4836" s="24" t="s">
        <v>38</v>
      </c>
      <c r="C4836" s="27">
        <v>0.62165509259259266</v>
      </c>
      <c r="D4836" s="25" t="s">
        <v>48</v>
      </c>
      <c r="E4836" s="25" t="s">
        <v>49</v>
      </c>
      <c r="F4836" s="52">
        <v>1</v>
      </c>
      <c r="G4836" s="52">
        <v>19730</v>
      </c>
      <c r="H4836" s="53">
        <f t="shared" si="154"/>
        <v>19730</v>
      </c>
      <c r="I4836" s="1">
        <f t="shared" si="155"/>
        <v>43243</v>
      </c>
      <c r="J4836" s="52">
        <v>3.9538899999999999</v>
      </c>
      <c r="L4836" s="18"/>
    </row>
    <row r="4837" spans="1:12" x14ac:dyDescent="0.15">
      <c r="A4837" s="1">
        <v>43243</v>
      </c>
      <c r="B4837" s="24" t="s">
        <v>38</v>
      </c>
      <c r="C4837" s="27">
        <v>0.6216666666666667</v>
      </c>
      <c r="D4837" s="25" t="s">
        <v>48</v>
      </c>
      <c r="E4837" s="25" t="s">
        <v>49</v>
      </c>
      <c r="F4837" s="52">
        <v>1</v>
      </c>
      <c r="G4837" s="52">
        <v>19730</v>
      </c>
      <c r="H4837" s="53">
        <f t="shared" si="154"/>
        <v>19730</v>
      </c>
      <c r="I4837" s="1">
        <f t="shared" si="155"/>
        <v>43243</v>
      </c>
      <c r="J4837" s="52">
        <v>3.9538899999999999</v>
      </c>
      <c r="L4837" s="18"/>
    </row>
    <row r="4838" spans="1:12" x14ac:dyDescent="0.15">
      <c r="A4838" s="1">
        <v>43243</v>
      </c>
      <c r="B4838" s="24" t="s">
        <v>38</v>
      </c>
      <c r="C4838" s="27">
        <v>0.6216666666666667</v>
      </c>
      <c r="D4838" s="25" t="s">
        <v>48</v>
      </c>
      <c r="E4838" s="25" t="s">
        <v>49</v>
      </c>
      <c r="F4838" s="52">
        <v>1</v>
      </c>
      <c r="G4838" s="52">
        <v>19730</v>
      </c>
      <c r="H4838" s="53">
        <f t="shared" si="154"/>
        <v>19730</v>
      </c>
      <c r="I4838" s="1">
        <f t="shared" si="155"/>
        <v>43243</v>
      </c>
      <c r="J4838" s="52">
        <v>3.9538899999999999</v>
      </c>
      <c r="L4838" s="18"/>
    </row>
    <row r="4839" spans="1:12" x14ac:dyDescent="0.15">
      <c r="A4839" s="1">
        <v>43243</v>
      </c>
      <c r="B4839" s="24" t="s">
        <v>38</v>
      </c>
      <c r="C4839" s="27">
        <v>0.6216666666666667</v>
      </c>
      <c r="D4839" s="25" t="s">
        <v>48</v>
      </c>
      <c r="E4839" s="25" t="s">
        <v>49</v>
      </c>
      <c r="F4839" s="52">
        <v>1</v>
      </c>
      <c r="G4839" s="52">
        <v>19730</v>
      </c>
      <c r="H4839" s="53">
        <f t="shared" si="154"/>
        <v>19730</v>
      </c>
      <c r="I4839" s="1">
        <f t="shared" si="155"/>
        <v>43243</v>
      </c>
      <c r="J4839" s="52">
        <v>3.9538899999999999</v>
      </c>
      <c r="L4839" s="18"/>
    </row>
    <row r="4840" spans="1:12" x14ac:dyDescent="0.15">
      <c r="A4840" s="1">
        <v>43243</v>
      </c>
      <c r="B4840" s="24" t="s">
        <v>38</v>
      </c>
      <c r="C4840" s="27">
        <v>0.6216666666666667</v>
      </c>
      <c r="D4840" s="25" t="s">
        <v>48</v>
      </c>
      <c r="E4840" s="25" t="s">
        <v>49</v>
      </c>
      <c r="F4840" s="52">
        <v>1</v>
      </c>
      <c r="G4840" s="52">
        <v>19730</v>
      </c>
      <c r="H4840" s="53">
        <f t="shared" si="154"/>
        <v>19730</v>
      </c>
      <c r="I4840" s="1">
        <f t="shared" si="155"/>
        <v>43243</v>
      </c>
      <c r="J4840" s="52">
        <v>3.9538899999999999</v>
      </c>
      <c r="L4840" s="18"/>
    </row>
    <row r="4841" spans="1:12" x14ac:dyDescent="0.15">
      <c r="A4841" s="1">
        <v>43243</v>
      </c>
      <c r="B4841" s="24" t="s">
        <v>38</v>
      </c>
      <c r="C4841" s="27">
        <v>0.62167824074074074</v>
      </c>
      <c r="D4841" s="25" t="s">
        <v>48</v>
      </c>
      <c r="E4841" s="25" t="s">
        <v>49</v>
      </c>
      <c r="F4841" s="52">
        <v>1</v>
      </c>
      <c r="G4841" s="52">
        <v>19730</v>
      </c>
      <c r="H4841" s="53">
        <f t="shared" si="154"/>
        <v>19730</v>
      </c>
      <c r="I4841" s="1">
        <f t="shared" si="155"/>
        <v>43243</v>
      </c>
      <c r="J4841" s="52">
        <v>3.9538899999999999</v>
      </c>
      <c r="L4841" s="18"/>
    </row>
    <row r="4842" spans="1:12" x14ac:dyDescent="0.15">
      <c r="A4842" s="1">
        <v>43243</v>
      </c>
      <c r="B4842" s="24" t="s">
        <v>38</v>
      </c>
      <c r="C4842" s="27">
        <v>0.62167824074074074</v>
      </c>
      <c r="D4842" s="25" t="s">
        <v>48</v>
      </c>
      <c r="E4842" s="25" t="s">
        <v>49</v>
      </c>
      <c r="F4842" s="52">
        <v>1</v>
      </c>
      <c r="G4842" s="52">
        <v>19730</v>
      </c>
      <c r="H4842" s="53">
        <f t="shared" si="154"/>
        <v>19730</v>
      </c>
      <c r="I4842" s="1">
        <f t="shared" si="155"/>
        <v>43243</v>
      </c>
      <c r="J4842" s="52">
        <v>3.9538899999999999</v>
      </c>
      <c r="L4842" s="18"/>
    </row>
    <row r="4843" spans="1:12" x14ac:dyDescent="0.15">
      <c r="A4843" s="1">
        <v>43243</v>
      </c>
      <c r="B4843" s="24" t="s">
        <v>38</v>
      </c>
      <c r="C4843" s="27">
        <v>0.62168981481481478</v>
      </c>
      <c r="D4843" s="25" t="s">
        <v>48</v>
      </c>
      <c r="E4843" s="25" t="s">
        <v>49</v>
      </c>
      <c r="F4843" s="52">
        <v>1</v>
      </c>
      <c r="G4843" s="52">
        <v>19730</v>
      </c>
      <c r="H4843" s="53">
        <f t="shared" si="154"/>
        <v>19730</v>
      </c>
      <c r="I4843" s="1">
        <f t="shared" si="155"/>
        <v>43243</v>
      </c>
      <c r="J4843" s="52">
        <v>3.9538899999999999</v>
      </c>
      <c r="L4843" s="18"/>
    </row>
    <row r="4844" spans="1:12" x14ac:dyDescent="0.15">
      <c r="A4844" s="1">
        <v>43243</v>
      </c>
      <c r="B4844" s="24" t="s">
        <v>38</v>
      </c>
      <c r="C4844" s="27">
        <v>0.62168981481481478</v>
      </c>
      <c r="D4844" s="25" t="s">
        <v>48</v>
      </c>
      <c r="E4844" s="25" t="s">
        <v>49</v>
      </c>
      <c r="F4844" s="52">
        <v>1</v>
      </c>
      <c r="G4844" s="52">
        <v>19730</v>
      </c>
      <c r="H4844" s="53">
        <f t="shared" si="154"/>
        <v>19730</v>
      </c>
      <c r="I4844" s="1">
        <f t="shared" si="155"/>
        <v>43243</v>
      </c>
      <c r="J4844" s="52">
        <v>3.9538899999999999</v>
      </c>
      <c r="L4844" s="18"/>
    </row>
    <row r="4845" spans="1:12" x14ac:dyDescent="0.15">
      <c r="A4845" s="1">
        <v>43243</v>
      </c>
      <c r="B4845" s="24" t="s">
        <v>38</v>
      </c>
      <c r="C4845" s="27">
        <v>0.62170138888888882</v>
      </c>
      <c r="D4845" s="25" t="s">
        <v>48</v>
      </c>
      <c r="E4845" s="25" t="s">
        <v>49</v>
      </c>
      <c r="F4845" s="52">
        <v>1</v>
      </c>
      <c r="G4845" s="52">
        <v>19730</v>
      </c>
      <c r="H4845" s="53">
        <f t="shared" si="154"/>
        <v>19730</v>
      </c>
      <c r="I4845" s="1">
        <f t="shared" si="155"/>
        <v>43243</v>
      </c>
      <c r="J4845" s="52">
        <v>3.9538899999999999</v>
      </c>
      <c r="L4845" s="18"/>
    </row>
    <row r="4846" spans="1:12" x14ac:dyDescent="0.15">
      <c r="A4846" s="1">
        <v>43243</v>
      </c>
      <c r="B4846" s="24" t="s">
        <v>38</v>
      </c>
      <c r="C4846" s="27">
        <v>0.62186342592592592</v>
      </c>
      <c r="D4846" s="25" t="s">
        <v>48</v>
      </c>
      <c r="E4846" s="25" t="s">
        <v>49</v>
      </c>
      <c r="F4846" s="52">
        <v>1</v>
      </c>
      <c r="G4846" s="52">
        <v>19730</v>
      </c>
      <c r="H4846" s="53">
        <f t="shared" si="154"/>
        <v>19730</v>
      </c>
      <c r="I4846" s="1">
        <f t="shared" si="155"/>
        <v>43243</v>
      </c>
      <c r="J4846" s="52">
        <v>3.9538899999999999</v>
      </c>
      <c r="L4846" s="18"/>
    </row>
    <row r="4847" spans="1:12" x14ac:dyDescent="0.15">
      <c r="A4847" s="1">
        <v>43243</v>
      </c>
      <c r="B4847" s="24" t="s">
        <v>38</v>
      </c>
      <c r="C4847" s="27">
        <v>0.62200231481481483</v>
      </c>
      <c r="D4847" s="25" t="s">
        <v>48</v>
      </c>
      <c r="E4847" s="25" t="s">
        <v>49</v>
      </c>
      <c r="F4847" s="52">
        <v>3</v>
      </c>
      <c r="G4847" s="52">
        <v>19730</v>
      </c>
      <c r="H4847" s="53">
        <f t="shared" si="154"/>
        <v>59190</v>
      </c>
      <c r="I4847" s="1">
        <f t="shared" si="155"/>
        <v>43243</v>
      </c>
      <c r="J4847" s="52">
        <v>11.861700000000001</v>
      </c>
      <c r="L4847" s="18"/>
    </row>
    <row r="4848" spans="1:12" x14ac:dyDescent="0.15">
      <c r="A4848" s="1">
        <v>43243</v>
      </c>
      <c r="B4848" s="24" t="s">
        <v>38</v>
      </c>
      <c r="C4848" s="27">
        <v>0.62200231481481483</v>
      </c>
      <c r="D4848" s="25" t="s">
        <v>48</v>
      </c>
      <c r="E4848" s="25" t="s">
        <v>49</v>
      </c>
      <c r="F4848" s="52">
        <v>4</v>
      </c>
      <c r="G4848" s="52">
        <v>19730</v>
      </c>
      <c r="H4848" s="53">
        <f t="shared" si="154"/>
        <v>78920</v>
      </c>
      <c r="I4848" s="1">
        <f t="shared" si="155"/>
        <v>43243</v>
      </c>
      <c r="J4848" s="52">
        <v>15.8156</v>
      </c>
      <c r="L4848" s="18"/>
    </row>
    <row r="4849" spans="1:18" x14ac:dyDescent="0.15">
      <c r="A4849" s="1">
        <v>43243</v>
      </c>
      <c r="B4849" s="24" t="s">
        <v>38</v>
      </c>
      <c r="C4849" s="27">
        <v>0.62200231481481483</v>
      </c>
      <c r="D4849" s="25" t="s">
        <v>48</v>
      </c>
      <c r="E4849" s="25" t="s">
        <v>49</v>
      </c>
      <c r="F4849" s="52">
        <v>1</v>
      </c>
      <c r="G4849" s="52">
        <v>19730</v>
      </c>
      <c r="H4849" s="53">
        <f t="shared" si="154"/>
        <v>19730</v>
      </c>
      <c r="I4849" s="1">
        <f t="shared" si="155"/>
        <v>43243</v>
      </c>
      <c r="J4849" s="52">
        <v>3.9538899999999999</v>
      </c>
      <c r="L4849" s="18"/>
    </row>
    <row r="4850" spans="1:18" x14ac:dyDescent="0.15">
      <c r="A4850" s="1">
        <v>43243</v>
      </c>
      <c r="B4850" s="24" t="s">
        <v>38</v>
      </c>
      <c r="C4850" s="27">
        <v>0.62200231481481483</v>
      </c>
      <c r="D4850" s="25" t="s">
        <v>48</v>
      </c>
      <c r="E4850" s="25" t="s">
        <v>49</v>
      </c>
      <c r="F4850" s="52">
        <v>1</v>
      </c>
      <c r="G4850" s="52">
        <v>19730</v>
      </c>
      <c r="H4850" s="53">
        <f t="shared" si="154"/>
        <v>19730</v>
      </c>
      <c r="I4850" s="1">
        <f t="shared" si="155"/>
        <v>43243</v>
      </c>
      <c r="J4850" s="52">
        <v>3.9538899999999999</v>
      </c>
      <c r="L4850" s="18"/>
    </row>
    <row r="4851" spans="1:18" x14ac:dyDescent="0.15">
      <c r="A4851" s="1">
        <v>43243</v>
      </c>
      <c r="B4851" s="24" t="s">
        <v>38</v>
      </c>
      <c r="C4851" s="27">
        <v>0.62200231481481483</v>
      </c>
      <c r="D4851" s="25" t="s">
        <v>48</v>
      </c>
      <c r="E4851" s="25" t="s">
        <v>49</v>
      </c>
      <c r="F4851" s="52">
        <v>1</v>
      </c>
      <c r="G4851" s="52">
        <v>19730</v>
      </c>
      <c r="H4851" s="53">
        <f t="shared" si="154"/>
        <v>19730</v>
      </c>
      <c r="I4851" s="1">
        <f t="shared" si="155"/>
        <v>43243</v>
      </c>
      <c r="J4851" s="52">
        <v>3.9538899999999999</v>
      </c>
      <c r="L4851" s="18"/>
    </row>
    <row r="4852" spans="1:18" x14ac:dyDescent="0.15">
      <c r="A4852" s="1">
        <v>43243</v>
      </c>
      <c r="B4852" s="24" t="s">
        <v>38</v>
      </c>
      <c r="C4852" s="27">
        <v>0.62200231481481483</v>
      </c>
      <c r="D4852" s="25" t="s">
        <v>48</v>
      </c>
      <c r="E4852" s="25" t="s">
        <v>49</v>
      </c>
      <c r="F4852" s="52">
        <v>1</v>
      </c>
      <c r="G4852" s="52">
        <v>19730</v>
      </c>
      <c r="H4852" s="53">
        <f t="shared" si="154"/>
        <v>19730</v>
      </c>
      <c r="I4852" s="1">
        <f t="shared" si="155"/>
        <v>43243</v>
      </c>
      <c r="J4852" s="52">
        <v>3.9538899999999999</v>
      </c>
      <c r="L4852" s="18"/>
    </row>
    <row r="4853" spans="1:18" x14ac:dyDescent="0.15">
      <c r="A4853" s="1">
        <v>43243</v>
      </c>
      <c r="B4853" s="24" t="s">
        <v>38</v>
      </c>
      <c r="C4853" s="27">
        <v>0.62200231481481483</v>
      </c>
      <c r="D4853" s="25" t="s">
        <v>48</v>
      </c>
      <c r="E4853" s="25" t="s">
        <v>49</v>
      </c>
      <c r="F4853" s="52">
        <v>1</v>
      </c>
      <c r="G4853" s="52">
        <v>19730</v>
      </c>
      <c r="H4853" s="53">
        <f t="shared" si="154"/>
        <v>19730</v>
      </c>
      <c r="I4853" s="1">
        <f t="shared" si="155"/>
        <v>43243</v>
      </c>
      <c r="J4853" s="52">
        <v>3.9538899999999999</v>
      </c>
      <c r="L4853" s="18"/>
    </row>
    <row r="4854" spans="1:18" x14ac:dyDescent="0.15">
      <c r="A4854" s="1">
        <v>43243</v>
      </c>
      <c r="B4854" s="24" t="s">
        <v>38</v>
      </c>
      <c r="C4854" s="27">
        <v>0.62200231481481483</v>
      </c>
      <c r="D4854" s="25" t="s">
        <v>48</v>
      </c>
      <c r="E4854" s="25" t="s">
        <v>49</v>
      </c>
      <c r="F4854" s="52">
        <v>1</v>
      </c>
      <c r="G4854" s="52">
        <v>19730</v>
      </c>
      <c r="H4854" s="53">
        <f t="shared" si="154"/>
        <v>19730</v>
      </c>
      <c r="I4854" s="1">
        <f t="shared" si="155"/>
        <v>43243</v>
      </c>
      <c r="J4854" s="52">
        <v>3.9538899999999999</v>
      </c>
      <c r="L4854" s="18"/>
    </row>
    <row r="4855" spans="1:18" x14ac:dyDescent="0.15">
      <c r="A4855" s="1">
        <v>43243</v>
      </c>
      <c r="B4855" s="24" t="s">
        <v>38</v>
      </c>
      <c r="C4855" s="27">
        <v>0.62200231481481483</v>
      </c>
      <c r="D4855" s="25" t="s">
        <v>48</v>
      </c>
      <c r="E4855" s="25" t="s">
        <v>49</v>
      </c>
      <c r="F4855" s="52">
        <v>1</v>
      </c>
      <c r="G4855" s="52">
        <v>19730</v>
      </c>
      <c r="H4855" s="53">
        <f t="shared" si="154"/>
        <v>19730</v>
      </c>
      <c r="I4855" s="1">
        <f t="shared" si="155"/>
        <v>43243</v>
      </c>
      <c r="J4855" s="52">
        <v>3.9538899999999999</v>
      </c>
      <c r="L4855" s="18"/>
    </row>
    <row r="4856" spans="1:18" x14ac:dyDescent="0.15">
      <c r="A4856" s="1">
        <v>43244</v>
      </c>
      <c r="B4856" s="24" t="s">
        <v>38</v>
      </c>
      <c r="C4856" s="27">
        <v>0.37761574074074072</v>
      </c>
      <c r="D4856" s="25" t="s">
        <v>48</v>
      </c>
      <c r="E4856" s="25" t="s">
        <v>49</v>
      </c>
      <c r="F4856" s="52">
        <v>1</v>
      </c>
      <c r="G4856" s="52">
        <v>19890</v>
      </c>
      <c r="H4856" s="53">
        <f t="shared" ref="H4856:H4919" si="156">G4856*F4856</f>
        <v>19890</v>
      </c>
      <c r="I4856" s="1">
        <f t="shared" ref="I4856:I4919" si="157">IF(C4856&gt;0.7046875,WORKDAY(A4856,-1),A4856)</f>
        <v>43244</v>
      </c>
      <c r="J4856" s="52">
        <v>3.9859599999999999</v>
      </c>
      <c r="L4856" s="18"/>
      <c r="M4856" s="18"/>
      <c r="N4856" s="18"/>
      <c r="O4856" s="18"/>
      <c r="P4856" s="18"/>
      <c r="Q4856" s="18"/>
      <c r="R4856" s="18"/>
    </row>
    <row r="4857" spans="1:18" x14ac:dyDescent="0.15">
      <c r="A4857" s="1">
        <v>43244</v>
      </c>
      <c r="B4857" s="24" t="s">
        <v>38</v>
      </c>
      <c r="C4857" s="27">
        <v>0.37761574074074072</v>
      </c>
      <c r="D4857" s="25" t="s">
        <v>48</v>
      </c>
      <c r="E4857" s="25" t="s">
        <v>49</v>
      </c>
      <c r="F4857" s="52">
        <v>6</v>
      </c>
      <c r="G4857" s="52">
        <v>19890</v>
      </c>
      <c r="H4857" s="53">
        <f t="shared" si="156"/>
        <v>119340</v>
      </c>
      <c r="I4857" s="1">
        <f t="shared" si="157"/>
        <v>43244</v>
      </c>
      <c r="J4857" s="52">
        <v>23.915700000000001</v>
      </c>
      <c r="L4857" s="18"/>
      <c r="M4857" s="18"/>
      <c r="N4857" s="18"/>
      <c r="O4857" s="18"/>
      <c r="P4857" s="18"/>
      <c r="Q4857" s="18"/>
      <c r="R4857" s="18"/>
    </row>
    <row r="4858" spans="1:18" x14ac:dyDescent="0.15">
      <c r="A4858" s="1">
        <v>43244</v>
      </c>
      <c r="B4858" s="24" t="s">
        <v>38</v>
      </c>
      <c r="C4858" s="27">
        <v>0.37761574074074072</v>
      </c>
      <c r="D4858" s="25" t="s">
        <v>48</v>
      </c>
      <c r="E4858" s="25" t="s">
        <v>49</v>
      </c>
      <c r="F4858" s="52">
        <v>1</v>
      </c>
      <c r="G4858" s="52">
        <v>19890</v>
      </c>
      <c r="H4858" s="53">
        <f t="shared" si="156"/>
        <v>19890</v>
      </c>
      <c r="I4858" s="1">
        <f t="shared" si="157"/>
        <v>43244</v>
      </c>
      <c r="J4858" s="52">
        <v>3.9859599999999999</v>
      </c>
      <c r="L4858" s="18"/>
      <c r="M4858" s="18"/>
      <c r="N4858" s="18"/>
      <c r="O4858" s="18"/>
      <c r="P4858" s="18"/>
      <c r="Q4858" s="18"/>
      <c r="R4858" s="18"/>
    </row>
    <row r="4859" spans="1:18" x14ac:dyDescent="0.15">
      <c r="A4859" s="1">
        <v>43244</v>
      </c>
      <c r="B4859" s="24" t="s">
        <v>38</v>
      </c>
      <c r="C4859" s="27">
        <v>0.37761574074074072</v>
      </c>
      <c r="D4859" s="25" t="s">
        <v>48</v>
      </c>
      <c r="E4859" s="25" t="s">
        <v>49</v>
      </c>
      <c r="F4859" s="52">
        <v>10</v>
      </c>
      <c r="G4859" s="52">
        <v>19890</v>
      </c>
      <c r="H4859" s="53">
        <f t="shared" si="156"/>
        <v>198900</v>
      </c>
      <c r="I4859" s="1">
        <f t="shared" si="157"/>
        <v>43244</v>
      </c>
      <c r="J4859" s="52">
        <v>39.8596</v>
      </c>
      <c r="L4859" s="18"/>
      <c r="M4859" s="18"/>
      <c r="N4859" s="18"/>
      <c r="O4859" s="18"/>
      <c r="P4859" s="18"/>
      <c r="Q4859" s="18"/>
      <c r="R4859" s="18"/>
    </row>
    <row r="4860" spans="1:18" x14ac:dyDescent="0.15">
      <c r="A4860" s="1">
        <v>43244</v>
      </c>
      <c r="B4860" s="24" t="s">
        <v>38</v>
      </c>
      <c r="C4860" s="27">
        <v>0.37761574074074072</v>
      </c>
      <c r="D4860" s="25" t="s">
        <v>48</v>
      </c>
      <c r="E4860" s="25" t="s">
        <v>49</v>
      </c>
      <c r="F4860" s="52">
        <v>1</v>
      </c>
      <c r="G4860" s="52">
        <v>19885</v>
      </c>
      <c r="H4860" s="53">
        <f t="shared" si="156"/>
        <v>19885</v>
      </c>
      <c r="I4860" s="1">
        <f t="shared" si="157"/>
        <v>43244</v>
      </c>
      <c r="J4860" s="52">
        <v>3.98495</v>
      </c>
      <c r="L4860" s="18"/>
      <c r="M4860" s="18"/>
      <c r="N4860" s="18"/>
      <c r="O4860" s="18"/>
      <c r="P4860" s="18"/>
      <c r="Q4860" s="18"/>
      <c r="R4860" s="18"/>
    </row>
    <row r="4861" spans="1:18" x14ac:dyDescent="0.15">
      <c r="A4861" s="1">
        <v>43244</v>
      </c>
      <c r="B4861" s="24" t="s">
        <v>38</v>
      </c>
      <c r="C4861" s="27">
        <v>0.37761574074074072</v>
      </c>
      <c r="D4861" s="25" t="s">
        <v>48</v>
      </c>
      <c r="E4861" s="25" t="s">
        <v>49</v>
      </c>
      <c r="F4861" s="52">
        <v>1</v>
      </c>
      <c r="G4861" s="52">
        <v>19885</v>
      </c>
      <c r="H4861" s="53">
        <f t="shared" si="156"/>
        <v>19885</v>
      </c>
      <c r="I4861" s="1">
        <f t="shared" si="157"/>
        <v>43244</v>
      </c>
      <c r="J4861" s="52">
        <v>3.98495</v>
      </c>
      <c r="L4861" s="18"/>
      <c r="M4861" s="18"/>
      <c r="N4861" s="18"/>
      <c r="O4861" s="18"/>
      <c r="P4861" s="18"/>
      <c r="Q4861" s="18"/>
      <c r="R4861" s="18"/>
    </row>
    <row r="4862" spans="1:18" x14ac:dyDescent="0.15">
      <c r="A4862" s="1">
        <v>43244</v>
      </c>
      <c r="B4862" s="24" t="s">
        <v>38</v>
      </c>
      <c r="C4862" s="27">
        <v>0.37761574074074072</v>
      </c>
      <c r="D4862" s="25" t="s">
        <v>48</v>
      </c>
      <c r="E4862" s="25" t="s">
        <v>49</v>
      </c>
      <c r="F4862" s="52">
        <v>1</v>
      </c>
      <c r="G4862" s="52">
        <v>19880</v>
      </c>
      <c r="H4862" s="53">
        <f t="shared" si="156"/>
        <v>19880</v>
      </c>
      <c r="I4862" s="1">
        <f t="shared" si="157"/>
        <v>43244</v>
      </c>
      <c r="J4862" s="52">
        <v>3.9839500000000001</v>
      </c>
      <c r="L4862" s="18"/>
      <c r="M4862" s="18"/>
      <c r="N4862" s="18"/>
      <c r="O4862" s="18"/>
      <c r="P4862" s="18"/>
      <c r="Q4862" s="18"/>
      <c r="R4862" s="18"/>
    </row>
    <row r="4863" spans="1:18" x14ac:dyDescent="0.15">
      <c r="A4863" s="1">
        <v>43244</v>
      </c>
      <c r="B4863" s="24" t="s">
        <v>38</v>
      </c>
      <c r="C4863" s="27">
        <v>0.37761574074074072</v>
      </c>
      <c r="D4863" s="25" t="s">
        <v>48</v>
      </c>
      <c r="E4863" s="25" t="s">
        <v>49</v>
      </c>
      <c r="F4863" s="52">
        <v>3</v>
      </c>
      <c r="G4863" s="52">
        <v>19880</v>
      </c>
      <c r="H4863" s="53">
        <f t="shared" si="156"/>
        <v>59640</v>
      </c>
      <c r="I4863" s="1">
        <f t="shared" si="157"/>
        <v>43244</v>
      </c>
      <c r="J4863" s="52">
        <v>11.9519</v>
      </c>
      <c r="L4863" s="18"/>
      <c r="M4863" s="18"/>
      <c r="N4863" s="18"/>
      <c r="O4863" s="18"/>
      <c r="P4863" s="18"/>
      <c r="Q4863" s="18"/>
      <c r="R4863" s="18"/>
    </row>
    <row r="4864" spans="1:18" x14ac:dyDescent="0.15">
      <c r="A4864" s="1">
        <v>43244</v>
      </c>
      <c r="B4864" s="24" t="s">
        <v>38</v>
      </c>
      <c r="C4864" s="27">
        <v>0.37761574074074072</v>
      </c>
      <c r="D4864" s="25" t="s">
        <v>48</v>
      </c>
      <c r="E4864" s="25" t="s">
        <v>49</v>
      </c>
      <c r="F4864" s="52">
        <v>1</v>
      </c>
      <c r="G4864" s="52">
        <v>19880</v>
      </c>
      <c r="H4864" s="53">
        <f t="shared" si="156"/>
        <v>19880</v>
      </c>
      <c r="I4864" s="1">
        <f t="shared" si="157"/>
        <v>43244</v>
      </c>
      <c r="J4864" s="52">
        <v>3.9839500000000001</v>
      </c>
      <c r="L4864" s="18"/>
      <c r="M4864" s="18"/>
      <c r="N4864" s="18"/>
      <c r="O4864" s="18"/>
      <c r="P4864" s="18"/>
      <c r="Q4864" s="18"/>
      <c r="R4864" s="18"/>
    </row>
    <row r="4865" spans="1:18" x14ac:dyDescent="0.15">
      <c r="A4865" s="1">
        <v>43244</v>
      </c>
      <c r="B4865" s="24" t="s">
        <v>38</v>
      </c>
      <c r="C4865" s="27">
        <v>0.37761574074074072</v>
      </c>
      <c r="D4865" s="25" t="s">
        <v>48</v>
      </c>
      <c r="E4865" s="25" t="s">
        <v>49</v>
      </c>
      <c r="F4865" s="52">
        <v>2</v>
      </c>
      <c r="G4865" s="52">
        <v>19880</v>
      </c>
      <c r="H4865" s="53">
        <f t="shared" si="156"/>
        <v>39760</v>
      </c>
      <c r="I4865" s="1">
        <f t="shared" si="157"/>
        <v>43244</v>
      </c>
      <c r="J4865" s="52">
        <v>7.9679000000000002</v>
      </c>
      <c r="L4865" s="18"/>
      <c r="M4865" s="18"/>
      <c r="N4865" s="18"/>
      <c r="O4865" s="18"/>
      <c r="P4865" s="18"/>
      <c r="Q4865" s="18"/>
      <c r="R4865" s="18"/>
    </row>
    <row r="4866" spans="1:18" x14ac:dyDescent="0.15">
      <c r="A4866" s="1">
        <v>43244</v>
      </c>
      <c r="B4866" s="24" t="s">
        <v>38</v>
      </c>
      <c r="C4866" s="27">
        <v>0.37761574074074072</v>
      </c>
      <c r="D4866" s="25" t="s">
        <v>48</v>
      </c>
      <c r="E4866" s="25" t="s">
        <v>49</v>
      </c>
      <c r="F4866" s="52">
        <v>1</v>
      </c>
      <c r="G4866" s="52">
        <v>19880</v>
      </c>
      <c r="H4866" s="53">
        <f t="shared" si="156"/>
        <v>19880</v>
      </c>
      <c r="I4866" s="1">
        <f t="shared" si="157"/>
        <v>43244</v>
      </c>
      <c r="J4866" s="52">
        <v>3.9839500000000001</v>
      </c>
      <c r="L4866" s="18"/>
      <c r="M4866" s="18"/>
      <c r="N4866" s="18"/>
      <c r="O4866" s="18"/>
      <c r="P4866" s="18"/>
      <c r="Q4866" s="18"/>
      <c r="R4866" s="18"/>
    </row>
    <row r="4867" spans="1:18" x14ac:dyDescent="0.15">
      <c r="A4867" s="1">
        <v>43244</v>
      </c>
      <c r="B4867" s="24" t="s">
        <v>38</v>
      </c>
      <c r="C4867" s="27">
        <v>0.37761574074074072</v>
      </c>
      <c r="D4867" s="25" t="s">
        <v>48</v>
      </c>
      <c r="E4867" s="25" t="s">
        <v>49</v>
      </c>
      <c r="F4867" s="52">
        <v>1</v>
      </c>
      <c r="G4867" s="52">
        <v>19880</v>
      </c>
      <c r="H4867" s="53">
        <f t="shared" si="156"/>
        <v>19880</v>
      </c>
      <c r="I4867" s="1">
        <f t="shared" si="157"/>
        <v>43244</v>
      </c>
      <c r="J4867" s="52">
        <v>3.9839500000000001</v>
      </c>
      <c r="L4867" s="18"/>
      <c r="M4867" s="18"/>
      <c r="N4867" s="18"/>
      <c r="O4867" s="18"/>
      <c r="P4867" s="18"/>
      <c r="Q4867" s="18"/>
      <c r="R4867" s="18"/>
    </row>
    <row r="4868" spans="1:18" x14ac:dyDescent="0.15">
      <c r="A4868" s="1">
        <v>43244</v>
      </c>
      <c r="B4868" s="24" t="s">
        <v>38</v>
      </c>
      <c r="C4868" s="27">
        <v>0.37761574074074072</v>
      </c>
      <c r="D4868" s="25" t="s">
        <v>48</v>
      </c>
      <c r="E4868" s="25" t="s">
        <v>49</v>
      </c>
      <c r="F4868" s="52">
        <v>1</v>
      </c>
      <c r="G4868" s="52">
        <v>19875</v>
      </c>
      <c r="H4868" s="53">
        <f t="shared" si="156"/>
        <v>19875</v>
      </c>
      <c r="I4868" s="1">
        <f t="shared" si="157"/>
        <v>43244</v>
      </c>
      <c r="J4868" s="52">
        <v>3.9829500000000002</v>
      </c>
      <c r="L4868" s="18"/>
      <c r="M4868" s="18"/>
      <c r="N4868" s="18"/>
      <c r="O4868" s="18"/>
      <c r="P4868" s="18"/>
      <c r="Q4868" s="18"/>
      <c r="R4868" s="18"/>
    </row>
    <row r="4869" spans="1:18" x14ac:dyDescent="0.15">
      <c r="A4869" s="1">
        <v>43244</v>
      </c>
      <c r="B4869" s="24" t="s">
        <v>38</v>
      </c>
      <c r="C4869" s="27">
        <v>0.37761574074074072</v>
      </c>
      <c r="D4869" s="25" t="s">
        <v>48</v>
      </c>
      <c r="E4869" s="25" t="s">
        <v>49</v>
      </c>
      <c r="F4869" s="52">
        <v>1</v>
      </c>
      <c r="G4869" s="52">
        <v>19875</v>
      </c>
      <c r="H4869" s="53">
        <f t="shared" si="156"/>
        <v>19875</v>
      </c>
      <c r="I4869" s="1">
        <f t="shared" si="157"/>
        <v>43244</v>
      </c>
      <c r="J4869" s="52">
        <v>3.9829500000000002</v>
      </c>
      <c r="L4869" s="18"/>
      <c r="M4869" s="18"/>
      <c r="N4869" s="18"/>
      <c r="O4869" s="18"/>
      <c r="P4869" s="18"/>
      <c r="Q4869" s="18"/>
      <c r="R4869" s="18"/>
    </row>
    <row r="4870" spans="1:18" x14ac:dyDescent="0.15">
      <c r="A4870" s="1">
        <v>43244</v>
      </c>
      <c r="B4870" s="24" t="s">
        <v>38</v>
      </c>
      <c r="C4870" s="27">
        <v>0.37761574074074072</v>
      </c>
      <c r="D4870" s="25" t="s">
        <v>48</v>
      </c>
      <c r="E4870" s="25" t="s">
        <v>49</v>
      </c>
      <c r="F4870" s="52">
        <v>1</v>
      </c>
      <c r="G4870" s="52">
        <v>19875</v>
      </c>
      <c r="H4870" s="53">
        <f t="shared" si="156"/>
        <v>19875</v>
      </c>
      <c r="I4870" s="1">
        <f t="shared" si="157"/>
        <v>43244</v>
      </c>
      <c r="J4870" s="52">
        <v>3.9829500000000002</v>
      </c>
      <c r="L4870" s="18"/>
      <c r="M4870" s="18"/>
      <c r="N4870" s="18"/>
      <c r="O4870" s="18"/>
      <c r="P4870" s="18"/>
      <c r="Q4870" s="18"/>
      <c r="R4870" s="18"/>
    </row>
    <row r="4871" spans="1:18" x14ac:dyDescent="0.15">
      <c r="A4871" s="1">
        <v>43244</v>
      </c>
      <c r="B4871" s="24" t="s">
        <v>38</v>
      </c>
      <c r="C4871" s="27">
        <v>0.37761574074074072</v>
      </c>
      <c r="D4871" s="25" t="s">
        <v>48</v>
      </c>
      <c r="E4871" s="25" t="s">
        <v>49</v>
      </c>
      <c r="F4871" s="52">
        <v>18</v>
      </c>
      <c r="G4871" s="52">
        <v>19870</v>
      </c>
      <c r="H4871" s="53">
        <f t="shared" si="156"/>
        <v>357660</v>
      </c>
      <c r="I4871" s="1">
        <f t="shared" si="157"/>
        <v>43244</v>
      </c>
      <c r="J4871" s="52">
        <v>71.6751</v>
      </c>
      <c r="L4871" s="18"/>
      <c r="M4871" s="18"/>
      <c r="N4871" s="18"/>
      <c r="O4871" s="18"/>
      <c r="P4871" s="18"/>
      <c r="Q4871" s="18"/>
      <c r="R4871" s="18"/>
    </row>
    <row r="4872" spans="1:18" x14ac:dyDescent="0.15">
      <c r="A4872" s="1">
        <v>43244</v>
      </c>
      <c r="B4872" s="24" t="s">
        <v>38</v>
      </c>
      <c r="C4872" s="27">
        <v>0.37799768518518517</v>
      </c>
      <c r="D4872" s="25" t="s">
        <v>48</v>
      </c>
      <c r="E4872" s="25" t="s">
        <v>49</v>
      </c>
      <c r="F4872" s="52">
        <v>4</v>
      </c>
      <c r="G4872" s="52">
        <v>19880</v>
      </c>
      <c r="H4872" s="53">
        <f t="shared" si="156"/>
        <v>79520</v>
      </c>
      <c r="I4872" s="1">
        <f t="shared" si="157"/>
        <v>43244</v>
      </c>
      <c r="J4872" s="52">
        <v>15.9358</v>
      </c>
      <c r="L4872" s="18"/>
      <c r="M4872" s="18"/>
      <c r="N4872" s="18"/>
      <c r="O4872" s="18"/>
      <c r="P4872" s="18"/>
      <c r="Q4872" s="18"/>
      <c r="R4872" s="18"/>
    </row>
    <row r="4873" spans="1:18" x14ac:dyDescent="0.15">
      <c r="A4873" s="1">
        <v>43244</v>
      </c>
      <c r="B4873" s="24" t="s">
        <v>38</v>
      </c>
      <c r="C4873" s="27">
        <v>0.37799768518518517</v>
      </c>
      <c r="D4873" s="25" t="s">
        <v>48</v>
      </c>
      <c r="E4873" s="25" t="s">
        <v>49</v>
      </c>
      <c r="F4873" s="52">
        <v>1</v>
      </c>
      <c r="G4873" s="52">
        <v>19880</v>
      </c>
      <c r="H4873" s="53">
        <f t="shared" si="156"/>
        <v>19880</v>
      </c>
      <c r="I4873" s="1">
        <f t="shared" si="157"/>
        <v>43244</v>
      </c>
      <c r="J4873" s="52">
        <v>3.9839500000000001</v>
      </c>
      <c r="L4873" s="18"/>
      <c r="M4873" s="18"/>
      <c r="N4873" s="18"/>
      <c r="O4873" s="18"/>
      <c r="P4873" s="18"/>
      <c r="Q4873" s="18"/>
      <c r="R4873" s="18"/>
    </row>
    <row r="4874" spans="1:18" x14ac:dyDescent="0.15">
      <c r="A4874" s="1">
        <v>43244</v>
      </c>
      <c r="B4874" s="24" t="s">
        <v>38</v>
      </c>
      <c r="C4874" s="27">
        <v>0.37799768518518517</v>
      </c>
      <c r="D4874" s="25" t="s">
        <v>48</v>
      </c>
      <c r="E4874" s="25" t="s">
        <v>49</v>
      </c>
      <c r="F4874" s="52">
        <v>1</v>
      </c>
      <c r="G4874" s="52">
        <v>19875</v>
      </c>
      <c r="H4874" s="53">
        <f t="shared" si="156"/>
        <v>19875</v>
      </c>
      <c r="I4874" s="1">
        <f t="shared" si="157"/>
        <v>43244</v>
      </c>
      <c r="J4874" s="52">
        <v>3.9829500000000002</v>
      </c>
      <c r="L4874" s="18"/>
      <c r="M4874" s="18"/>
      <c r="N4874" s="18"/>
      <c r="O4874" s="18"/>
      <c r="P4874" s="18"/>
      <c r="Q4874" s="18"/>
      <c r="R4874" s="18"/>
    </row>
    <row r="4875" spans="1:18" x14ac:dyDescent="0.15">
      <c r="A4875" s="1">
        <v>43244</v>
      </c>
      <c r="B4875" s="24" t="s">
        <v>38</v>
      </c>
      <c r="C4875" s="27">
        <v>0.37799768518518517</v>
      </c>
      <c r="D4875" s="25" t="s">
        <v>48</v>
      </c>
      <c r="E4875" s="25" t="s">
        <v>49</v>
      </c>
      <c r="F4875" s="52">
        <v>2</v>
      </c>
      <c r="G4875" s="52">
        <v>19875</v>
      </c>
      <c r="H4875" s="53">
        <f t="shared" si="156"/>
        <v>39750</v>
      </c>
      <c r="I4875" s="1">
        <f t="shared" si="157"/>
        <v>43244</v>
      </c>
      <c r="J4875" s="52">
        <v>7.9659000000000004</v>
      </c>
      <c r="L4875" s="18"/>
      <c r="M4875" s="18"/>
      <c r="N4875" s="18"/>
      <c r="O4875" s="18"/>
      <c r="P4875" s="18"/>
      <c r="Q4875" s="18"/>
      <c r="R4875" s="18"/>
    </row>
    <row r="4876" spans="1:18" x14ac:dyDescent="0.15">
      <c r="A4876" s="1">
        <v>43244</v>
      </c>
      <c r="B4876" s="24" t="s">
        <v>38</v>
      </c>
      <c r="C4876" s="27">
        <v>0.37799768518518517</v>
      </c>
      <c r="D4876" s="25" t="s">
        <v>48</v>
      </c>
      <c r="E4876" s="25" t="s">
        <v>49</v>
      </c>
      <c r="F4876" s="52">
        <v>1</v>
      </c>
      <c r="G4876" s="52">
        <v>19875</v>
      </c>
      <c r="H4876" s="53">
        <f t="shared" si="156"/>
        <v>19875</v>
      </c>
      <c r="I4876" s="1">
        <f t="shared" si="157"/>
        <v>43244</v>
      </c>
      <c r="J4876" s="52">
        <v>3.9829500000000002</v>
      </c>
      <c r="L4876" s="18"/>
      <c r="M4876" s="18"/>
      <c r="N4876" s="18"/>
      <c r="O4876" s="18"/>
      <c r="P4876" s="18"/>
      <c r="Q4876" s="18"/>
      <c r="R4876" s="18"/>
    </row>
    <row r="4877" spans="1:18" x14ac:dyDescent="0.15">
      <c r="A4877" s="1">
        <v>43244</v>
      </c>
      <c r="B4877" s="24" t="s">
        <v>38</v>
      </c>
      <c r="C4877" s="27">
        <v>0.37799768518518517</v>
      </c>
      <c r="D4877" s="25" t="s">
        <v>48</v>
      </c>
      <c r="E4877" s="25" t="s">
        <v>49</v>
      </c>
      <c r="F4877" s="52">
        <v>1</v>
      </c>
      <c r="G4877" s="52">
        <v>19875</v>
      </c>
      <c r="H4877" s="53">
        <f t="shared" si="156"/>
        <v>19875</v>
      </c>
      <c r="I4877" s="1">
        <f t="shared" si="157"/>
        <v>43244</v>
      </c>
      <c r="J4877" s="52">
        <v>3.9829500000000002</v>
      </c>
      <c r="L4877" s="18"/>
      <c r="M4877" s="18"/>
      <c r="N4877" s="18"/>
      <c r="O4877" s="18"/>
      <c r="P4877" s="18"/>
      <c r="Q4877" s="18"/>
      <c r="R4877" s="18"/>
    </row>
    <row r="4878" spans="1:18" x14ac:dyDescent="0.15">
      <c r="A4878" s="1">
        <v>43244</v>
      </c>
      <c r="B4878" s="24" t="s">
        <v>38</v>
      </c>
      <c r="C4878" s="27">
        <v>0.37799768518518517</v>
      </c>
      <c r="D4878" s="25" t="s">
        <v>48</v>
      </c>
      <c r="E4878" s="25" t="s">
        <v>49</v>
      </c>
      <c r="F4878" s="52">
        <v>1</v>
      </c>
      <c r="G4878" s="52">
        <v>19875</v>
      </c>
      <c r="H4878" s="53">
        <f t="shared" si="156"/>
        <v>19875</v>
      </c>
      <c r="I4878" s="1">
        <f t="shared" si="157"/>
        <v>43244</v>
      </c>
      <c r="J4878" s="52">
        <v>3.9829500000000002</v>
      </c>
      <c r="L4878" s="18"/>
      <c r="M4878" s="18"/>
      <c r="N4878" s="18"/>
      <c r="O4878" s="18"/>
      <c r="P4878" s="18"/>
      <c r="Q4878" s="18"/>
      <c r="R4878" s="18"/>
    </row>
    <row r="4879" spans="1:18" x14ac:dyDescent="0.15">
      <c r="A4879" s="1">
        <v>43244</v>
      </c>
      <c r="B4879" s="24" t="s">
        <v>38</v>
      </c>
      <c r="C4879" s="27">
        <v>0.37799768518518517</v>
      </c>
      <c r="D4879" s="25" t="s">
        <v>48</v>
      </c>
      <c r="E4879" s="25" t="s">
        <v>49</v>
      </c>
      <c r="F4879" s="52">
        <v>1</v>
      </c>
      <c r="G4879" s="52">
        <v>19875</v>
      </c>
      <c r="H4879" s="53">
        <f t="shared" si="156"/>
        <v>19875</v>
      </c>
      <c r="I4879" s="1">
        <f t="shared" si="157"/>
        <v>43244</v>
      </c>
      <c r="J4879" s="52">
        <v>3.9829500000000002</v>
      </c>
      <c r="L4879" s="18"/>
      <c r="M4879" s="18"/>
      <c r="N4879" s="18"/>
      <c r="O4879" s="18"/>
      <c r="P4879" s="18"/>
      <c r="Q4879" s="18"/>
      <c r="R4879" s="18"/>
    </row>
    <row r="4880" spans="1:18" x14ac:dyDescent="0.15">
      <c r="A4880" s="1">
        <v>43244</v>
      </c>
      <c r="B4880" s="24" t="s">
        <v>38</v>
      </c>
      <c r="C4880" s="27">
        <v>0.37799768518518517</v>
      </c>
      <c r="D4880" s="25" t="s">
        <v>48</v>
      </c>
      <c r="E4880" s="25" t="s">
        <v>49</v>
      </c>
      <c r="F4880" s="52">
        <v>1</v>
      </c>
      <c r="G4880" s="52">
        <v>19875</v>
      </c>
      <c r="H4880" s="53">
        <f t="shared" si="156"/>
        <v>19875</v>
      </c>
      <c r="I4880" s="1">
        <f t="shared" si="157"/>
        <v>43244</v>
      </c>
      <c r="J4880" s="52">
        <v>3.9829500000000002</v>
      </c>
      <c r="L4880" s="18"/>
      <c r="M4880" s="18"/>
      <c r="N4880" s="18"/>
      <c r="O4880" s="18"/>
      <c r="P4880" s="18"/>
      <c r="Q4880" s="18"/>
      <c r="R4880" s="18"/>
    </row>
    <row r="4881" spans="1:18" x14ac:dyDescent="0.15">
      <c r="A4881" s="1">
        <v>43244</v>
      </c>
      <c r="B4881" s="24" t="s">
        <v>38</v>
      </c>
      <c r="C4881" s="27">
        <v>0.37799768518518517</v>
      </c>
      <c r="D4881" s="25" t="s">
        <v>48</v>
      </c>
      <c r="E4881" s="25" t="s">
        <v>49</v>
      </c>
      <c r="F4881" s="52">
        <v>37</v>
      </c>
      <c r="G4881" s="52">
        <v>19870</v>
      </c>
      <c r="H4881" s="53">
        <f t="shared" si="156"/>
        <v>735190</v>
      </c>
      <c r="I4881" s="1">
        <f t="shared" si="157"/>
        <v>43244</v>
      </c>
      <c r="J4881" s="52">
        <v>147.33199999999999</v>
      </c>
      <c r="L4881" s="18"/>
      <c r="M4881" s="18"/>
      <c r="N4881" s="18"/>
      <c r="O4881" s="18"/>
      <c r="P4881" s="18"/>
      <c r="Q4881" s="18"/>
      <c r="R4881" s="18"/>
    </row>
    <row r="4882" spans="1:18" x14ac:dyDescent="0.15">
      <c r="A4882" s="1">
        <v>43244</v>
      </c>
      <c r="B4882" s="24" t="s">
        <v>45</v>
      </c>
      <c r="C4882" s="27">
        <v>0.38162037037037039</v>
      </c>
      <c r="D4882" s="25" t="s">
        <v>50</v>
      </c>
      <c r="E4882" s="25" t="s">
        <v>47</v>
      </c>
      <c r="F4882" s="52">
        <v>50</v>
      </c>
      <c r="G4882" s="52">
        <v>23330</v>
      </c>
      <c r="H4882" s="53">
        <f t="shared" si="156"/>
        <v>1166500</v>
      </c>
      <c r="I4882" s="1">
        <f t="shared" si="157"/>
        <v>43244</v>
      </c>
      <c r="J4882" s="52">
        <v>150.46700000000001</v>
      </c>
      <c r="L4882" s="18"/>
      <c r="M4882" s="18"/>
      <c r="N4882" s="18"/>
      <c r="O4882" s="18"/>
      <c r="P4882" s="18"/>
      <c r="Q4882" s="18"/>
      <c r="R4882" s="18"/>
    </row>
    <row r="4883" spans="1:18" x14ac:dyDescent="0.15">
      <c r="A4883" s="1">
        <v>43244</v>
      </c>
      <c r="B4883" s="24" t="s">
        <v>44</v>
      </c>
      <c r="C4883" s="27">
        <v>0.38253472222222223</v>
      </c>
      <c r="D4883" s="25" t="s">
        <v>50</v>
      </c>
      <c r="E4883" s="25" t="s">
        <v>47</v>
      </c>
      <c r="F4883" s="52">
        <v>24</v>
      </c>
      <c r="G4883" s="52">
        <v>23410</v>
      </c>
      <c r="H4883" s="53">
        <f t="shared" si="156"/>
        <v>561840</v>
      </c>
      <c r="I4883" s="1">
        <f t="shared" si="157"/>
        <v>43244</v>
      </c>
      <c r="J4883" s="52">
        <v>72.224699999999999</v>
      </c>
      <c r="L4883" s="18"/>
      <c r="M4883" s="18"/>
      <c r="N4883" s="18"/>
      <c r="O4883" s="18"/>
      <c r="P4883" s="18"/>
      <c r="Q4883" s="18"/>
      <c r="R4883" s="18"/>
    </row>
    <row r="4884" spans="1:18" x14ac:dyDescent="0.15">
      <c r="A4884" s="1">
        <v>43244</v>
      </c>
      <c r="B4884" s="24" t="s">
        <v>44</v>
      </c>
      <c r="C4884" s="27">
        <v>0.38253472222222223</v>
      </c>
      <c r="D4884" s="25" t="s">
        <v>50</v>
      </c>
      <c r="E4884" s="25" t="s">
        <v>47</v>
      </c>
      <c r="F4884" s="52">
        <v>1</v>
      </c>
      <c r="G4884" s="52">
        <v>23410</v>
      </c>
      <c r="H4884" s="53">
        <f t="shared" si="156"/>
        <v>23410</v>
      </c>
      <c r="I4884" s="1">
        <f t="shared" si="157"/>
        <v>43244</v>
      </c>
      <c r="J4884" s="52">
        <v>3.00936</v>
      </c>
      <c r="L4884" s="18"/>
      <c r="M4884" s="18"/>
      <c r="N4884" s="18"/>
      <c r="O4884" s="18"/>
      <c r="P4884" s="18"/>
      <c r="Q4884" s="18"/>
      <c r="R4884" s="18"/>
    </row>
    <row r="4885" spans="1:18" x14ac:dyDescent="0.15">
      <c r="A4885" s="1">
        <v>43244</v>
      </c>
      <c r="B4885" s="24" t="s">
        <v>44</v>
      </c>
      <c r="C4885" s="27">
        <v>0.38254629629629627</v>
      </c>
      <c r="D4885" s="25" t="s">
        <v>50</v>
      </c>
      <c r="E4885" s="25" t="s">
        <v>47</v>
      </c>
      <c r="F4885" s="52">
        <v>2</v>
      </c>
      <c r="G4885" s="52">
        <v>23410</v>
      </c>
      <c r="H4885" s="53">
        <f t="shared" si="156"/>
        <v>46820</v>
      </c>
      <c r="I4885" s="1">
        <f t="shared" si="157"/>
        <v>43244</v>
      </c>
      <c r="J4885" s="52">
        <v>6.0187299999999997</v>
      </c>
      <c r="L4885" s="18"/>
      <c r="M4885" s="18"/>
      <c r="N4885" s="18"/>
      <c r="O4885" s="18"/>
      <c r="P4885" s="18"/>
      <c r="Q4885" s="18"/>
      <c r="R4885" s="18"/>
    </row>
    <row r="4886" spans="1:18" x14ac:dyDescent="0.15">
      <c r="A4886" s="1">
        <v>43244</v>
      </c>
      <c r="B4886" s="24" t="s">
        <v>44</v>
      </c>
      <c r="C4886" s="27">
        <v>0.38254629629629627</v>
      </c>
      <c r="D4886" s="25" t="s">
        <v>50</v>
      </c>
      <c r="E4886" s="25" t="s">
        <v>47</v>
      </c>
      <c r="F4886" s="52">
        <v>1</v>
      </c>
      <c r="G4886" s="52">
        <v>23410</v>
      </c>
      <c r="H4886" s="53">
        <f t="shared" si="156"/>
        <v>23410</v>
      </c>
      <c r="I4886" s="1">
        <f t="shared" si="157"/>
        <v>43244</v>
      </c>
      <c r="J4886" s="52">
        <v>3.00936</v>
      </c>
      <c r="L4886" s="18"/>
      <c r="M4886" s="18"/>
      <c r="N4886" s="18"/>
      <c r="O4886" s="18"/>
      <c r="P4886" s="18"/>
      <c r="Q4886" s="18"/>
      <c r="R4886" s="18"/>
    </row>
    <row r="4887" spans="1:18" x14ac:dyDescent="0.15">
      <c r="A4887" s="1">
        <v>43244</v>
      </c>
      <c r="B4887" s="24" t="s">
        <v>44</v>
      </c>
      <c r="C4887" s="27">
        <v>0.38255787037037042</v>
      </c>
      <c r="D4887" s="25" t="s">
        <v>50</v>
      </c>
      <c r="E4887" s="25" t="s">
        <v>47</v>
      </c>
      <c r="F4887" s="52">
        <v>3</v>
      </c>
      <c r="G4887" s="52">
        <v>23410</v>
      </c>
      <c r="H4887" s="53">
        <f t="shared" si="156"/>
        <v>70230</v>
      </c>
      <c r="I4887" s="1">
        <f t="shared" si="157"/>
        <v>43244</v>
      </c>
      <c r="J4887" s="52">
        <v>9.0280900000000006</v>
      </c>
      <c r="L4887" s="18"/>
      <c r="M4887" s="18"/>
      <c r="N4887" s="18"/>
      <c r="O4887" s="18"/>
      <c r="P4887" s="18"/>
      <c r="Q4887" s="18"/>
      <c r="R4887" s="18"/>
    </row>
    <row r="4888" spans="1:18" x14ac:dyDescent="0.15">
      <c r="A4888" s="1">
        <v>43244</v>
      </c>
      <c r="B4888" s="24" t="s">
        <v>44</v>
      </c>
      <c r="C4888" s="27">
        <v>0.38256944444444446</v>
      </c>
      <c r="D4888" s="25" t="s">
        <v>50</v>
      </c>
      <c r="E4888" s="25" t="s">
        <v>47</v>
      </c>
      <c r="F4888" s="52">
        <v>1</v>
      </c>
      <c r="G4888" s="52">
        <v>23410</v>
      </c>
      <c r="H4888" s="53">
        <f t="shared" si="156"/>
        <v>23410</v>
      </c>
      <c r="I4888" s="1">
        <f t="shared" si="157"/>
        <v>43244</v>
      </c>
      <c r="J4888" s="52">
        <v>3.00936</v>
      </c>
      <c r="L4888" s="18"/>
      <c r="M4888" s="18"/>
      <c r="N4888" s="18"/>
      <c r="O4888" s="18"/>
      <c r="P4888" s="18"/>
      <c r="Q4888" s="18"/>
      <c r="R4888" s="18"/>
    </row>
    <row r="4889" spans="1:18" x14ac:dyDescent="0.15">
      <c r="A4889" s="1">
        <v>43244</v>
      </c>
      <c r="B4889" s="24" t="s">
        <v>44</v>
      </c>
      <c r="C4889" s="27">
        <v>0.38256944444444446</v>
      </c>
      <c r="D4889" s="25" t="s">
        <v>50</v>
      </c>
      <c r="E4889" s="25" t="s">
        <v>47</v>
      </c>
      <c r="F4889" s="52">
        <v>10</v>
      </c>
      <c r="G4889" s="52">
        <v>23410</v>
      </c>
      <c r="H4889" s="53">
        <f t="shared" si="156"/>
        <v>234100</v>
      </c>
      <c r="I4889" s="1">
        <f t="shared" si="157"/>
        <v>43244</v>
      </c>
      <c r="J4889" s="52">
        <v>30.093599999999999</v>
      </c>
      <c r="L4889" s="18"/>
      <c r="M4889" s="18"/>
      <c r="N4889" s="18"/>
      <c r="O4889" s="18"/>
      <c r="P4889" s="18"/>
      <c r="Q4889" s="18"/>
      <c r="R4889" s="18"/>
    </row>
    <row r="4890" spans="1:18" x14ac:dyDescent="0.15">
      <c r="A4890" s="1">
        <v>43244</v>
      </c>
      <c r="B4890" s="24" t="s">
        <v>44</v>
      </c>
      <c r="C4890" s="27">
        <v>0.3825810185185185</v>
      </c>
      <c r="D4890" s="25" t="s">
        <v>50</v>
      </c>
      <c r="E4890" s="25" t="s">
        <v>47</v>
      </c>
      <c r="F4890" s="52">
        <v>1</v>
      </c>
      <c r="G4890" s="52">
        <v>23410</v>
      </c>
      <c r="H4890" s="53">
        <f t="shared" si="156"/>
        <v>23410</v>
      </c>
      <c r="I4890" s="1">
        <f t="shared" si="157"/>
        <v>43244</v>
      </c>
      <c r="J4890" s="52">
        <v>3.00936</v>
      </c>
      <c r="L4890" s="18"/>
      <c r="M4890" s="18"/>
      <c r="N4890" s="18"/>
      <c r="O4890" s="18"/>
      <c r="P4890" s="18"/>
      <c r="Q4890" s="18"/>
      <c r="R4890" s="18"/>
    </row>
    <row r="4891" spans="1:18" x14ac:dyDescent="0.15">
      <c r="A4891" s="1">
        <v>43244</v>
      </c>
      <c r="B4891" s="24" t="s">
        <v>44</v>
      </c>
      <c r="C4891" s="27">
        <v>0.3825810185185185</v>
      </c>
      <c r="D4891" s="25" t="s">
        <v>50</v>
      </c>
      <c r="E4891" s="25" t="s">
        <v>47</v>
      </c>
      <c r="F4891" s="52">
        <v>1</v>
      </c>
      <c r="G4891" s="52">
        <v>23410</v>
      </c>
      <c r="H4891" s="53">
        <f t="shared" si="156"/>
        <v>23410</v>
      </c>
      <c r="I4891" s="1">
        <f t="shared" si="157"/>
        <v>43244</v>
      </c>
      <c r="J4891" s="52">
        <v>3.00936</v>
      </c>
      <c r="L4891" s="18"/>
      <c r="M4891" s="18"/>
      <c r="N4891" s="18"/>
      <c r="O4891" s="18"/>
      <c r="P4891" s="18"/>
      <c r="Q4891" s="18"/>
      <c r="R4891" s="18"/>
    </row>
    <row r="4892" spans="1:18" x14ac:dyDescent="0.15">
      <c r="A4892" s="1">
        <v>43244</v>
      </c>
      <c r="B4892" s="24" t="s">
        <v>44</v>
      </c>
      <c r="C4892" s="27">
        <v>0.3825810185185185</v>
      </c>
      <c r="D4892" s="25" t="s">
        <v>50</v>
      </c>
      <c r="E4892" s="25" t="s">
        <v>47</v>
      </c>
      <c r="F4892" s="52">
        <v>1</v>
      </c>
      <c r="G4892" s="52">
        <v>23410</v>
      </c>
      <c r="H4892" s="53">
        <f t="shared" si="156"/>
        <v>23410</v>
      </c>
      <c r="I4892" s="1">
        <f t="shared" si="157"/>
        <v>43244</v>
      </c>
      <c r="J4892" s="52">
        <v>3.00936</v>
      </c>
      <c r="L4892" s="18"/>
      <c r="M4892" s="18"/>
      <c r="N4892" s="18"/>
      <c r="O4892" s="18"/>
      <c r="P4892" s="18"/>
      <c r="Q4892" s="18"/>
      <c r="R4892" s="18"/>
    </row>
    <row r="4893" spans="1:18" x14ac:dyDescent="0.15">
      <c r="A4893" s="1">
        <v>43244</v>
      </c>
      <c r="B4893" s="24" t="s">
        <v>44</v>
      </c>
      <c r="C4893" s="27">
        <v>0.3825810185185185</v>
      </c>
      <c r="D4893" s="25" t="s">
        <v>50</v>
      </c>
      <c r="E4893" s="25" t="s">
        <v>47</v>
      </c>
      <c r="F4893" s="52">
        <v>1</v>
      </c>
      <c r="G4893" s="52">
        <v>23410</v>
      </c>
      <c r="H4893" s="53">
        <f t="shared" si="156"/>
        <v>23410</v>
      </c>
      <c r="I4893" s="1">
        <f t="shared" si="157"/>
        <v>43244</v>
      </c>
      <c r="J4893" s="52">
        <v>3.00936</v>
      </c>
      <c r="L4893" s="18"/>
      <c r="M4893" s="18"/>
      <c r="N4893" s="18"/>
      <c r="O4893" s="18"/>
      <c r="P4893" s="18"/>
      <c r="Q4893" s="18"/>
      <c r="R4893" s="18"/>
    </row>
    <row r="4894" spans="1:18" x14ac:dyDescent="0.15">
      <c r="A4894" s="1">
        <v>43244</v>
      </c>
      <c r="B4894" s="24" t="s">
        <v>44</v>
      </c>
      <c r="C4894" s="27">
        <v>0.3825925925925926</v>
      </c>
      <c r="D4894" s="25" t="s">
        <v>50</v>
      </c>
      <c r="E4894" s="25" t="s">
        <v>47</v>
      </c>
      <c r="F4894" s="52">
        <v>1</v>
      </c>
      <c r="G4894" s="52">
        <v>23410</v>
      </c>
      <c r="H4894" s="53">
        <f t="shared" si="156"/>
        <v>23410</v>
      </c>
      <c r="I4894" s="1">
        <f t="shared" si="157"/>
        <v>43244</v>
      </c>
      <c r="J4894" s="52">
        <v>3.00936</v>
      </c>
      <c r="L4894" s="18"/>
      <c r="M4894" s="18"/>
      <c r="N4894" s="18"/>
      <c r="O4894" s="18"/>
      <c r="P4894" s="18"/>
      <c r="Q4894" s="18"/>
      <c r="R4894" s="18"/>
    </row>
    <row r="4895" spans="1:18" x14ac:dyDescent="0.15">
      <c r="A4895" s="1">
        <v>43244</v>
      </c>
      <c r="B4895" s="24" t="s">
        <v>44</v>
      </c>
      <c r="C4895" s="27">
        <v>0.3825925925925926</v>
      </c>
      <c r="D4895" s="25" t="s">
        <v>50</v>
      </c>
      <c r="E4895" s="25" t="s">
        <v>47</v>
      </c>
      <c r="F4895" s="52">
        <v>1</v>
      </c>
      <c r="G4895" s="52">
        <v>23410</v>
      </c>
      <c r="H4895" s="53">
        <f t="shared" si="156"/>
        <v>23410</v>
      </c>
      <c r="I4895" s="1">
        <f t="shared" si="157"/>
        <v>43244</v>
      </c>
      <c r="J4895" s="52">
        <v>3.00936</v>
      </c>
      <c r="L4895" s="18"/>
      <c r="M4895" s="18"/>
      <c r="N4895" s="18"/>
      <c r="O4895" s="18"/>
      <c r="P4895" s="18"/>
      <c r="Q4895" s="18"/>
      <c r="R4895" s="18"/>
    </row>
    <row r="4896" spans="1:18" x14ac:dyDescent="0.15">
      <c r="A4896" s="1">
        <v>43244</v>
      </c>
      <c r="B4896" s="24" t="s">
        <v>44</v>
      </c>
      <c r="C4896" s="27">
        <v>0.38260416666666663</v>
      </c>
      <c r="D4896" s="25" t="s">
        <v>50</v>
      </c>
      <c r="E4896" s="25" t="s">
        <v>47</v>
      </c>
      <c r="F4896" s="52">
        <v>1</v>
      </c>
      <c r="G4896" s="52">
        <v>23410</v>
      </c>
      <c r="H4896" s="53">
        <f t="shared" si="156"/>
        <v>23410</v>
      </c>
      <c r="I4896" s="1">
        <f t="shared" si="157"/>
        <v>43244</v>
      </c>
      <c r="J4896" s="52">
        <v>3.00936</v>
      </c>
      <c r="L4896" s="18"/>
      <c r="M4896" s="18"/>
      <c r="N4896" s="18"/>
      <c r="O4896" s="18"/>
      <c r="P4896" s="18"/>
      <c r="Q4896" s="18"/>
      <c r="R4896" s="18"/>
    </row>
    <row r="4897" spans="1:18" x14ac:dyDescent="0.15">
      <c r="A4897" s="1">
        <v>43244</v>
      </c>
      <c r="B4897" s="24" t="s">
        <v>44</v>
      </c>
      <c r="C4897" s="27">
        <v>0.38260416666666663</v>
      </c>
      <c r="D4897" s="25" t="s">
        <v>50</v>
      </c>
      <c r="E4897" s="25" t="s">
        <v>47</v>
      </c>
      <c r="F4897" s="52">
        <v>1</v>
      </c>
      <c r="G4897" s="52">
        <v>23410</v>
      </c>
      <c r="H4897" s="53">
        <f t="shared" si="156"/>
        <v>23410</v>
      </c>
      <c r="I4897" s="1">
        <f t="shared" si="157"/>
        <v>43244</v>
      </c>
      <c r="J4897" s="52">
        <v>3.00936</v>
      </c>
      <c r="L4897" s="18"/>
      <c r="M4897" s="18"/>
      <c r="N4897" s="18"/>
      <c r="O4897" s="18"/>
      <c r="P4897" s="18"/>
      <c r="Q4897" s="18"/>
      <c r="R4897" s="18"/>
    </row>
    <row r="4898" spans="1:18" x14ac:dyDescent="0.15">
      <c r="A4898" s="1">
        <v>43244</v>
      </c>
      <c r="B4898" s="24" t="s">
        <v>38</v>
      </c>
      <c r="C4898" s="27">
        <v>0.39672453703703708</v>
      </c>
      <c r="D4898" s="25" t="s">
        <v>48</v>
      </c>
      <c r="E4898" s="25" t="s">
        <v>49</v>
      </c>
      <c r="F4898" s="52">
        <v>1</v>
      </c>
      <c r="G4898" s="52">
        <v>19970</v>
      </c>
      <c r="H4898" s="53">
        <f t="shared" si="156"/>
        <v>19970</v>
      </c>
      <c r="I4898" s="1">
        <f t="shared" si="157"/>
        <v>43244</v>
      </c>
      <c r="J4898" s="52">
        <v>4.0019900000000002</v>
      </c>
      <c r="L4898" s="18"/>
      <c r="M4898" s="18"/>
      <c r="N4898" s="18"/>
      <c r="O4898" s="18"/>
      <c r="P4898" s="18"/>
      <c r="Q4898" s="18"/>
      <c r="R4898" s="18"/>
    </row>
    <row r="4899" spans="1:18" x14ac:dyDescent="0.15">
      <c r="A4899" s="1">
        <v>43244</v>
      </c>
      <c r="B4899" s="24" t="s">
        <v>38</v>
      </c>
      <c r="C4899" s="27">
        <v>0.39672453703703708</v>
      </c>
      <c r="D4899" s="25" t="s">
        <v>48</v>
      </c>
      <c r="E4899" s="25" t="s">
        <v>49</v>
      </c>
      <c r="F4899" s="52">
        <v>4</v>
      </c>
      <c r="G4899" s="52">
        <v>19970</v>
      </c>
      <c r="H4899" s="53">
        <f t="shared" si="156"/>
        <v>79880</v>
      </c>
      <c r="I4899" s="1">
        <f t="shared" si="157"/>
        <v>43244</v>
      </c>
      <c r="J4899" s="52">
        <v>16.007999999999999</v>
      </c>
      <c r="L4899" s="18"/>
      <c r="M4899" s="18"/>
      <c r="N4899" s="18"/>
      <c r="O4899" s="18"/>
      <c r="P4899" s="18"/>
      <c r="Q4899" s="18"/>
      <c r="R4899" s="18"/>
    </row>
    <row r="4900" spans="1:18" x14ac:dyDescent="0.15">
      <c r="A4900" s="1">
        <v>43244</v>
      </c>
      <c r="B4900" s="24" t="s">
        <v>38</v>
      </c>
      <c r="C4900" s="27">
        <v>0.39672453703703708</v>
      </c>
      <c r="D4900" s="25" t="s">
        <v>48</v>
      </c>
      <c r="E4900" s="25" t="s">
        <v>49</v>
      </c>
      <c r="F4900" s="52">
        <v>1</v>
      </c>
      <c r="G4900" s="52">
        <v>19970</v>
      </c>
      <c r="H4900" s="53">
        <f t="shared" si="156"/>
        <v>19970</v>
      </c>
      <c r="I4900" s="1">
        <f t="shared" si="157"/>
        <v>43244</v>
      </c>
      <c r="J4900" s="52">
        <v>4.0019900000000002</v>
      </c>
      <c r="L4900" s="18"/>
      <c r="M4900" s="18"/>
      <c r="N4900" s="18"/>
      <c r="O4900" s="18"/>
      <c r="P4900" s="18"/>
      <c r="Q4900" s="18"/>
      <c r="R4900" s="18"/>
    </row>
    <row r="4901" spans="1:18" x14ac:dyDescent="0.15">
      <c r="A4901" s="1">
        <v>43244</v>
      </c>
      <c r="B4901" s="24" t="s">
        <v>38</v>
      </c>
      <c r="C4901" s="27">
        <v>0.39673611111111112</v>
      </c>
      <c r="D4901" s="25" t="s">
        <v>48</v>
      </c>
      <c r="E4901" s="25" t="s">
        <v>49</v>
      </c>
      <c r="F4901" s="52">
        <v>2</v>
      </c>
      <c r="G4901" s="52">
        <v>19970</v>
      </c>
      <c r="H4901" s="53">
        <f t="shared" si="156"/>
        <v>39940</v>
      </c>
      <c r="I4901" s="1">
        <f t="shared" si="157"/>
        <v>43244</v>
      </c>
      <c r="J4901" s="52">
        <v>8.0039800000000003</v>
      </c>
      <c r="L4901" s="18"/>
      <c r="M4901" s="18"/>
      <c r="N4901" s="18"/>
      <c r="O4901" s="18"/>
      <c r="P4901" s="18"/>
      <c r="Q4901" s="18"/>
      <c r="R4901" s="18"/>
    </row>
    <row r="4902" spans="1:18" x14ac:dyDescent="0.15">
      <c r="A4902" s="1">
        <v>43244</v>
      </c>
      <c r="B4902" s="24" t="s">
        <v>38</v>
      </c>
      <c r="C4902" s="27">
        <v>0.39673611111111112</v>
      </c>
      <c r="D4902" s="25" t="s">
        <v>48</v>
      </c>
      <c r="E4902" s="25" t="s">
        <v>49</v>
      </c>
      <c r="F4902" s="52">
        <v>1</v>
      </c>
      <c r="G4902" s="52">
        <v>19970</v>
      </c>
      <c r="H4902" s="53">
        <f t="shared" si="156"/>
        <v>19970</v>
      </c>
      <c r="I4902" s="1">
        <f t="shared" si="157"/>
        <v>43244</v>
      </c>
      <c r="J4902" s="52">
        <v>4.0019900000000002</v>
      </c>
      <c r="L4902" s="18"/>
      <c r="M4902" s="18"/>
      <c r="N4902" s="18"/>
      <c r="O4902" s="18"/>
      <c r="P4902" s="18"/>
      <c r="Q4902" s="18"/>
      <c r="R4902" s="18"/>
    </row>
    <row r="4903" spans="1:18" x14ac:dyDescent="0.15">
      <c r="A4903" s="1">
        <v>43244</v>
      </c>
      <c r="B4903" s="24" t="s">
        <v>38</v>
      </c>
      <c r="C4903" s="27">
        <v>0.39674768518518522</v>
      </c>
      <c r="D4903" s="25" t="s">
        <v>48</v>
      </c>
      <c r="E4903" s="25" t="s">
        <v>49</v>
      </c>
      <c r="F4903" s="52">
        <v>3</v>
      </c>
      <c r="G4903" s="52">
        <v>19970</v>
      </c>
      <c r="H4903" s="53">
        <f t="shared" si="156"/>
        <v>59910</v>
      </c>
      <c r="I4903" s="1">
        <f t="shared" si="157"/>
        <v>43244</v>
      </c>
      <c r="J4903" s="52">
        <v>12.006</v>
      </c>
      <c r="L4903" s="18"/>
      <c r="M4903" s="18"/>
      <c r="N4903" s="18"/>
      <c r="O4903" s="18"/>
      <c r="P4903" s="18"/>
      <c r="Q4903" s="18"/>
      <c r="R4903" s="18"/>
    </row>
    <row r="4904" spans="1:18" x14ac:dyDescent="0.15">
      <c r="A4904" s="1">
        <v>43244</v>
      </c>
      <c r="B4904" s="24" t="s">
        <v>38</v>
      </c>
      <c r="C4904" s="27">
        <v>0.39674768518518522</v>
      </c>
      <c r="D4904" s="25" t="s">
        <v>48</v>
      </c>
      <c r="E4904" s="25" t="s">
        <v>49</v>
      </c>
      <c r="F4904" s="52">
        <v>1</v>
      </c>
      <c r="G4904" s="52">
        <v>19970</v>
      </c>
      <c r="H4904" s="53">
        <f t="shared" si="156"/>
        <v>19970</v>
      </c>
      <c r="I4904" s="1">
        <f t="shared" si="157"/>
        <v>43244</v>
      </c>
      <c r="J4904" s="52">
        <v>4.0019900000000002</v>
      </c>
      <c r="L4904" s="18"/>
      <c r="M4904" s="18"/>
      <c r="N4904" s="18"/>
      <c r="O4904" s="18"/>
      <c r="P4904" s="18"/>
      <c r="Q4904" s="18"/>
      <c r="R4904" s="18"/>
    </row>
    <row r="4905" spans="1:18" x14ac:dyDescent="0.15">
      <c r="A4905" s="1">
        <v>43244</v>
      </c>
      <c r="B4905" s="24" t="s">
        <v>38</v>
      </c>
      <c r="C4905" s="27">
        <v>0.39675925925925926</v>
      </c>
      <c r="D4905" s="25" t="s">
        <v>48</v>
      </c>
      <c r="E4905" s="25" t="s">
        <v>49</v>
      </c>
      <c r="F4905" s="52">
        <v>1</v>
      </c>
      <c r="G4905" s="52">
        <v>19970</v>
      </c>
      <c r="H4905" s="53">
        <f t="shared" si="156"/>
        <v>19970</v>
      </c>
      <c r="I4905" s="1">
        <f t="shared" si="157"/>
        <v>43244</v>
      </c>
      <c r="J4905" s="52">
        <v>4.0019900000000002</v>
      </c>
      <c r="L4905" s="18"/>
      <c r="M4905" s="18"/>
      <c r="N4905" s="18"/>
      <c r="O4905" s="18"/>
      <c r="P4905" s="18"/>
      <c r="Q4905" s="18"/>
      <c r="R4905" s="18"/>
    </row>
    <row r="4906" spans="1:18" x14ac:dyDescent="0.15">
      <c r="A4906" s="1">
        <v>43244</v>
      </c>
      <c r="B4906" s="24" t="s">
        <v>38</v>
      </c>
      <c r="C4906" s="27">
        <v>0.39677083333333335</v>
      </c>
      <c r="D4906" s="25" t="s">
        <v>48</v>
      </c>
      <c r="E4906" s="25" t="s">
        <v>49</v>
      </c>
      <c r="F4906" s="52">
        <v>12</v>
      </c>
      <c r="G4906" s="52">
        <v>19970</v>
      </c>
      <c r="H4906" s="53">
        <f t="shared" si="156"/>
        <v>239640</v>
      </c>
      <c r="I4906" s="1">
        <f t="shared" si="157"/>
        <v>43244</v>
      </c>
      <c r="J4906" s="52">
        <v>48.023899999999998</v>
      </c>
      <c r="L4906" s="18"/>
      <c r="M4906" s="18"/>
      <c r="N4906" s="18"/>
      <c r="O4906" s="18"/>
      <c r="P4906" s="18"/>
      <c r="Q4906" s="18"/>
      <c r="R4906" s="18"/>
    </row>
    <row r="4907" spans="1:18" x14ac:dyDescent="0.15">
      <c r="A4907" s="1">
        <v>43244</v>
      </c>
      <c r="B4907" s="24" t="s">
        <v>38</v>
      </c>
      <c r="C4907" s="27">
        <v>0.39677083333333335</v>
      </c>
      <c r="D4907" s="25" t="s">
        <v>48</v>
      </c>
      <c r="E4907" s="25" t="s">
        <v>49</v>
      </c>
      <c r="F4907" s="52">
        <v>1</v>
      </c>
      <c r="G4907" s="52">
        <v>19970</v>
      </c>
      <c r="H4907" s="53">
        <f t="shared" si="156"/>
        <v>19970</v>
      </c>
      <c r="I4907" s="1">
        <f t="shared" si="157"/>
        <v>43244</v>
      </c>
      <c r="J4907" s="52">
        <v>4.0019900000000002</v>
      </c>
      <c r="L4907" s="18"/>
      <c r="M4907" s="18"/>
      <c r="N4907" s="18"/>
      <c r="O4907" s="18"/>
      <c r="P4907" s="18"/>
      <c r="Q4907" s="18"/>
      <c r="R4907" s="18"/>
    </row>
    <row r="4908" spans="1:18" x14ac:dyDescent="0.15">
      <c r="A4908" s="1">
        <v>43244</v>
      </c>
      <c r="B4908" s="24" t="s">
        <v>38</v>
      </c>
      <c r="C4908" s="27">
        <v>0.39677083333333335</v>
      </c>
      <c r="D4908" s="25" t="s">
        <v>48</v>
      </c>
      <c r="E4908" s="25" t="s">
        <v>49</v>
      </c>
      <c r="F4908" s="52">
        <v>1</v>
      </c>
      <c r="G4908" s="52">
        <v>19970</v>
      </c>
      <c r="H4908" s="53">
        <f t="shared" si="156"/>
        <v>19970</v>
      </c>
      <c r="I4908" s="1">
        <f t="shared" si="157"/>
        <v>43244</v>
      </c>
      <c r="J4908" s="52">
        <v>4.0019900000000002</v>
      </c>
      <c r="L4908" s="18"/>
      <c r="M4908" s="18"/>
      <c r="N4908" s="18"/>
      <c r="O4908" s="18"/>
      <c r="P4908" s="18"/>
      <c r="Q4908" s="18"/>
      <c r="R4908" s="18"/>
    </row>
    <row r="4909" spans="1:18" x14ac:dyDescent="0.15">
      <c r="A4909" s="1">
        <v>43244</v>
      </c>
      <c r="B4909" s="24" t="s">
        <v>38</v>
      </c>
      <c r="C4909" s="27">
        <v>0.39677083333333335</v>
      </c>
      <c r="D4909" s="25" t="s">
        <v>48</v>
      </c>
      <c r="E4909" s="25" t="s">
        <v>49</v>
      </c>
      <c r="F4909" s="52">
        <v>1</v>
      </c>
      <c r="G4909" s="52">
        <v>19970</v>
      </c>
      <c r="H4909" s="53">
        <f t="shared" si="156"/>
        <v>19970</v>
      </c>
      <c r="I4909" s="1">
        <f t="shared" si="157"/>
        <v>43244</v>
      </c>
      <c r="J4909" s="52">
        <v>4.0019900000000002</v>
      </c>
      <c r="L4909" s="18"/>
      <c r="M4909" s="18"/>
      <c r="N4909" s="18"/>
      <c r="O4909" s="18"/>
      <c r="P4909" s="18"/>
      <c r="Q4909" s="18"/>
      <c r="R4909" s="18"/>
    </row>
    <row r="4910" spans="1:18" x14ac:dyDescent="0.15">
      <c r="A4910" s="1">
        <v>43244</v>
      </c>
      <c r="B4910" s="24" t="s">
        <v>38</v>
      </c>
      <c r="C4910" s="27">
        <v>0.39677083333333335</v>
      </c>
      <c r="D4910" s="25" t="s">
        <v>48</v>
      </c>
      <c r="E4910" s="25" t="s">
        <v>49</v>
      </c>
      <c r="F4910" s="52">
        <v>1</v>
      </c>
      <c r="G4910" s="52">
        <v>19970</v>
      </c>
      <c r="H4910" s="53">
        <f t="shared" si="156"/>
        <v>19970</v>
      </c>
      <c r="I4910" s="1">
        <f t="shared" si="157"/>
        <v>43244</v>
      </c>
      <c r="J4910" s="52">
        <v>4.0019900000000002</v>
      </c>
      <c r="L4910" s="18"/>
      <c r="M4910" s="18"/>
      <c r="N4910" s="18"/>
      <c r="O4910" s="18"/>
      <c r="P4910" s="18"/>
      <c r="Q4910" s="18"/>
      <c r="R4910" s="18"/>
    </row>
    <row r="4911" spans="1:18" x14ac:dyDescent="0.15">
      <c r="A4911" s="1">
        <v>43244</v>
      </c>
      <c r="B4911" s="24" t="s">
        <v>38</v>
      </c>
      <c r="C4911" s="27">
        <v>0.39677083333333335</v>
      </c>
      <c r="D4911" s="25" t="s">
        <v>48</v>
      </c>
      <c r="E4911" s="25" t="s">
        <v>49</v>
      </c>
      <c r="F4911" s="52">
        <v>1</v>
      </c>
      <c r="G4911" s="52">
        <v>19970</v>
      </c>
      <c r="H4911" s="53">
        <f t="shared" si="156"/>
        <v>19970</v>
      </c>
      <c r="I4911" s="1">
        <f t="shared" si="157"/>
        <v>43244</v>
      </c>
      <c r="J4911" s="52">
        <v>4.0019900000000002</v>
      </c>
      <c r="L4911" s="18"/>
      <c r="M4911" s="18"/>
      <c r="N4911" s="18"/>
      <c r="O4911" s="18"/>
      <c r="P4911" s="18"/>
      <c r="Q4911" s="18"/>
      <c r="R4911" s="18"/>
    </row>
    <row r="4912" spans="1:18" x14ac:dyDescent="0.15">
      <c r="A4912" s="1">
        <v>43244</v>
      </c>
      <c r="B4912" s="24" t="s">
        <v>38</v>
      </c>
      <c r="C4912" s="27">
        <v>0.39677083333333335</v>
      </c>
      <c r="D4912" s="25" t="s">
        <v>48</v>
      </c>
      <c r="E4912" s="25" t="s">
        <v>49</v>
      </c>
      <c r="F4912" s="52">
        <v>1</v>
      </c>
      <c r="G4912" s="52">
        <v>19970</v>
      </c>
      <c r="H4912" s="53">
        <f t="shared" si="156"/>
        <v>19970</v>
      </c>
      <c r="I4912" s="1">
        <f t="shared" si="157"/>
        <v>43244</v>
      </c>
      <c r="J4912" s="52">
        <v>4.0019900000000002</v>
      </c>
      <c r="L4912" s="18"/>
      <c r="M4912" s="18"/>
      <c r="N4912" s="18"/>
      <c r="O4912" s="18"/>
      <c r="P4912" s="18"/>
      <c r="Q4912" s="18"/>
      <c r="R4912" s="18"/>
    </row>
    <row r="4913" spans="1:18" x14ac:dyDescent="0.15">
      <c r="A4913" s="1">
        <v>43244</v>
      </c>
      <c r="B4913" s="24" t="s">
        <v>38</v>
      </c>
      <c r="C4913" s="27">
        <v>0.39677083333333335</v>
      </c>
      <c r="D4913" s="25" t="s">
        <v>48</v>
      </c>
      <c r="E4913" s="25" t="s">
        <v>49</v>
      </c>
      <c r="F4913" s="52">
        <v>5</v>
      </c>
      <c r="G4913" s="52">
        <v>19970</v>
      </c>
      <c r="H4913" s="53">
        <f t="shared" si="156"/>
        <v>99850</v>
      </c>
      <c r="I4913" s="1">
        <f t="shared" si="157"/>
        <v>43244</v>
      </c>
      <c r="J4913" s="52">
        <v>20.009899999999998</v>
      </c>
      <c r="L4913" s="18"/>
      <c r="M4913" s="18"/>
      <c r="N4913" s="18"/>
      <c r="O4913" s="18"/>
      <c r="P4913" s="18"/>
      <c r="Q4913" s="18"/>
      <c r="R4913" s="18"/>
    </row>
    <row r="4914" spans="1:18" x14ac:dyDescent="0.15">
      <c r="A4914" s="1">
        <v>43244</v>
      </c>
      <c r="B4914" s="24" t="s">
        <v>38</v>
      </c>
      <c r="C4914" s="27">
        <v>0.39677083333333335</v>
      </c>
      <c r="D4914" s="25" t="s">
        <v>48</v>
      </c>
      <c r="E4914" s="25" t="s">
        <v>49</v>
      </c>
      <c r="F4914" s="52">
        <v>7</v>
      </c>
      <c r="G4914" s="52">
        <v>19970</v>
      </c>
      <c r="H4914" s="53">
        <f t="shared" si="156"/>
        <v>139790</v>
      </c>
      <c r="I4914" s="1">
        <f t="shared" si="157"/>
        <v>43244</v>
      </c>
      <c r="J4914" s="52">
        <v>28.0139</v>
      </c>
      <c r="L4914" s="18"/>
      <c r="M4914" s="18"/>
      <c r="N4914" s="18"/>
      <c r="O4914" s="18"/>
      <c r="P4914" s="18"/>
      <c r="Q4914" s="18"/>
      <c r="R4914" s="18"/>
    </row>
    <row r="4915" spans="1:18" x14ac:dyDescent="0.15">
      <c r="A4915" s="1">
        <v>43244</v>
      </c>
      <c r="B4915" s="24" t="s">
        <v>38</v>
      </c>
      <c r="C4915" s="27">
        <v>0.39677083333333335</v>
      </c>
      <c r="D4915" s="25" t="s">
        <v>48</v>
      </c>
      <c r="E4915" s="25" t="s">
        <v>49</v>
      </c>
      <c r="F4915" s="52">
        <v>5</v>
      </c>
      <c r="G4915" s="52">
        <v>19970</v>
      </c>
      <c r="H4915" s="53">
        <f t="shared" si="156"/>
        <v>99850</v>
      </c>
      <c r="I4915" s="1">
        <f t="shared" si="157"/>
        <v>43244</v>
      </c>
      <c r="J4915" s="52">
        <v>20.009899999999998</v>
      </c>
      <c r="L4915" s="18"/>
      <c r="M4915" s="18"/>
      <c r="N4915" s="18"/>
      <c r="O4915" s="18"/>
      <c r="P4915" s="18"/>
      <c r="Q4915" s="18"/>
      <c r="R4915" s="18"/>
    </row>
    <row r="4916" spans="1:18" x14ac:dyDescent="0.15">
      <c r="A4916" s="1">
        <v>43244</v>
      </c>
      <c r="B4916" s="24" t="s">
        <v>38</v>
      </c>
      <c r="C4916" s="27">
        <v>0.39677083333333335</v>
      </c>
      <c r="D4916" s="25" t="s">
        <v>48</v>
      </c>
      <c r="E4916" s="25" t="s">
        <v>49</v>
      </c>
      <c r="F4916" s="52">
        <v>1</v>
      </c>
      <c r="G4916" s="52">
        <v>19970</v>
      </c>
      <c r="H4916" s="53">
        <f t="shared" si="156"/>
        <v>19970</v>
      </c>
      <c r="I4916" s="1">
        <f t="shared" si="157"/>
        <v>43244</v>
      </c>
      <c r="J4916" s="52">
        <v>4.0019900000000002</v>
      </c>
      <c r="L4916" s="18"/>
      <c r="M4916" s="18"/>
      <c r="N4916" s="18"/>
      <c r="O4916" s="18"/>
      <c r="P4916" s="18"/>
      <c r="Q4916" s="18"/>
      <c r="R4916" s="18"/>
    </row>
    <row r="4917" spans="1:18" x14ac:dyDescent="0.15">
      <c r="A4917" s="1">
        <v>43244</v>
      </c>
      <c r="B4917" s="24" t="s">
        <v>38</v>
      </c>
      <c r="C4917" s="27">
        <v>0.39688657407407407</v>
      </c>
      <c r="D4917" s="25" t="s">
        <v>48</v>
      </c>
      <c r="E4917" s="25" t="s">
        <v>49</v>
      </c>
      <c r="F4917" s="52">
        <v>2</v>
      </c>
      <c r="G4917" s="52">
        <v>19980</v>
      </c>
      <c r="H4917" s="53">
        <f t="shared" si="156"/>
        <v>39960</v>
      </c>
      <c r="I4917" s="1">
        <f t="shared" si="157"/>
        <v>43244</v>
      </c>
      <c r="J4917" s="52">
        <v>8.0079799999999999</v>
      </c>
      <c r="L4917" s="18"/>
      <c r="M4917" s="18"/>
      <c r="N4917" s="18"/>
      <c r="O4917" s="18"/>
      <c r="P4917" s="18"/>
      <c r="Q4917" s="18"/>
      <c r="R4917" s="18"/>
    </row>
    <row r="4918" spans="1:18" x14ac:dyDescent="0.15">
      <c r="A4918" s="1">
        <v>43244</v>
      </c>
      <c r="B4918" s="24" t="s">
        <v>38</v>
      </c>
      <c r="C4918" s="27">
        <v>0.39689814814814817</v>
      </c>
      <c r="D4918" s="25" t="s">
        <v>48</v>
      </c>
      <c r="E4918" s="25" t="s">
        <v>49</v>
      </c>
      <c r="F4918" s="52">
        <v>2</v>
      </c>
      <c r="G4918" s="52">
        <v>19980</v>
      </c>
      <c r="H4918" s="53">
        <f t="shared" si="156"/>
        <v>39960</v>
      </c>
      <c r="I4918" s="1">
        <f t="shared" si="157"/>
        <v>43244</v>
      </c>
      <c r="J4918" s="52">
        <v>8.0079799999999999</v>
      </c>
      <c r="L4918" s="18"/>
      <c r="M4918" s="18"/>
      <c r="N4918" s="18"/>
      <c r="O4918" s="18"/>
      <c r="P4918" s="18"/>
      <c r="Q4918" s="18"/>
      <c r="R4918" s="18"/>
    </row>
    <row r="4919" spans="1:18" x14ac:dyDescent="0.15">
      <c r="A4919" s="1">
        <v>43244</v>
      </c>
      <c r="B4919" s="24" t="s">
        <v>38</v>
      </c>
      <c r="C4919" s="27">
        <v>0.39689814814814817</v>
      </c>
      <c r="D4919" s="25" t="s">
        <v>48</v>
      </c>
      <c r="E4919" s="25" t="s">
        <v>49</v>
      </c>
      <c r="F4919" s="52">
        <v>10</v>
      </c>
      <c r="G4919" s="52">
        <v>19980</v>
      </c>
      <c r="H4919" s="53">
        <f t="shared" si="156"/>
        <v>199800</v>
      </c>
      <c r="I4919" s="1">
        <f t="shared" si="157"/>
        <v>43244</v>
      </c>
      <c r="J4919" s="52">
        <v>40.039900000000003</v>
      </c>
      <c r="L4919" s="18"/>
      <c r="M4919" s="18"/>
      <c r="N4919" s="18"/>
      <c r="O4919" s="18"/>
      <c r="P4919" s="18"/>
      <c r="Q4919" s="18"/>
      <c r="R4919" s="18"/>
    </row>
    <row r="4920" spans="1:18" x14ac:dyDescent="0.15">
      <c r="A4920" s="1">
        <v>43244</v>
      </c>
      <c r="B4920" s="24" t="s">
        <v>38</v>
      </c>
      <c r="C4920" s="27">
        <v>0.39689814814814817</v>
      </c>
      <c r="D4920" s="25" t="s">
        <v>48</v>
      </c>
      <c r="E4920" s="25" t="s">
        <v>49</v>
      </c>
      <c r="F4920" s="52">
        <v>10</v>
      </c>
      <c r="G4920" s="52">
        <v>19980</v>
      </c>
      <c r="H4920" s="53">
        <f t="shared" ref="H4920:H4933" si="158">G4920*F4920</f>
        <v>199800</v>
      </c>
      <c r="I4920" s="1">
        <f t="shared" ref="I4920:I4933" si="159">IF(C4920&gt;0.7046875,WORKDAY(A4920,-1),A4920)</f>
        <v>43244</v>
      </c>
      <c r="J4920" s="52">
        <v>40.039900000000003</v>
      </c>
      <c r="L4920" s="18"/>
      <c r="M4920" s="18"/>
      <c r="N4920" s="18"/>
      <c r="O4920" s="18"/>
      <c r="P4920" s="18"/>
      <c r="Q4920" s="18"/>
      <c r="R4920" s="18"/>
    </row>
    <row r="4921" spans="1:18" x14ac:dyDescent="0.15">
      <c r="A4921" s="1">
        <v>43244</v>
      </c>
      <c r="B4921" s="24" t="s">
        <v>38</v>
      </c>
      <c r="C4921" s="27">
        <v>0.39690972222222221</v>
      </c>
      <c r="D4921" s="25" t="s">
        <v>48</v>
      </c>
      <c r="E4921" s="25" t="s">
        <v>49</v>
      </c>
      <c r="F4921" s="52">
        <v>1</v>
      </c>
      <c r="G4921" s="52">
        <v>19980</v>
      </c>
      <c r="H4921" s="53">
        <f t="shared" si="158"/>
        <v>19980</v>
      </c>
      <c r="I4921" s="1">
        <f t="shared" si="159"/>
        <v>43244</v>
      </c>
      <c r="J4921" s="52">
        <v>4.0039899999999999</v>
      </c>
      <c r="L4921" s="18"/>
      <c r="M4921" s="18"/>
      <c r="N4921" s="18"/>
      <c r="O4921" s="18"/>
      <c r="P4921" s="18"/>
      <c r="Q4921" s="18"/>
      <c r="R4921" s="18"/>
    </row>
    <row r="4922" spans="1:18" x14ac:dyDescent="0.15">
      <c r="A4922" s="1">
        <v>43244</v>
      </c>
      <c r="B4922" s="24" t="s">
        <v>38</v>
      </c>
      <c r="C4922" s="27">
        <v>0.39690972222222221</v>
      </c>
      <c r="D4922" s="25" t="s">
        <v>48</v>
      </c>
      <c r="E4922" s="25" t="s">
        <v>49</v>
      </c>
      <c r="F4922" s="52">
        <v>4</v>
      </c>
      <c r="G4922" s="52">
        <v>19980</v>
      </c>
      <c r="H4922" s="53">
        <f t="shared" si="158"/>
        <v>79920</v>
      </c>
      <c r="I4922" s="1">
        <f t="shared" si="159"/>
        <v>43244</v>
      </c>
      <c r="J4922" s="52">
        <v>16.015999999999998</v>
      </c>
      <c r="L4922" s="18"/>
      <c r="M4922" s="18"/>
      <c r="N4922" s="18"/>
      <c r="O4922" s="18"/>
      <c r="P4922" s="18"/>
      <c r="Q4922" s="18"/>
      <c r="R4922" s="18"/>
    </row>
    <row r="4923" spans="1:18" x14ac:dyDescent="0.15">
      <c r="A4923" s="1">
        <v>43244</v>
      </c>
      <c r="B4923" s="24" t="s">
        <v>38</v>
      </c>
      <c r="C4923" s="27">
        <v>0.39690972222222221</v>
      </c>
      <c r="D4923" s="25" t="s">
        <v>48</v>
      </c>
      <c r="E4923" s="25" t="s">
        <v>49</v>
      </c>
      <c r="F4923" s="52">
        <v>1</v>
      </c>
      <c r="G4923" s="52">
        <v>19980</v>
      </c>
      <c r="H4923" s="53">
        <f t="shared" si="158"/>
        <v>19980</v>
      </c>
      <c r="I4923" s="1">
        <f t="shared" si="159"/>
        <v>43244</v>
      </c>
      <c r="J4923" s="52">
        <v>4.0039899999999999</v>
      </c>
      <c r="L4923" s="18"/>
      <c r="M4923" s="18"/>
      <c r="N4923" s="18"/>
      <c r="O4923" s="18"/>
      <c r="P4923" s="18"/>
      <c r="Q4923" s="18"/>
      <c r="R4923" s="18"/>
    </row>
    <row r="4924" spans="1:18" x14ac:dyDescent="0.15">
      <c r="A4924" s="1">
        <v>43244</v>
      </c>
      <c r="B4924" s="24" t="s">
        <v>38</v>
      </c>
      <c r="C4924" s="27">
        <v>0.39690972222222221</v>
      </c>
      <c r="D4924" s="25" t="s">
        <v>48</v>
      </c>
      <c r="E4924" s="25" t="s">
        <v>49</v>
      </c>
      <c r="F4924" s="52">
        <v>10</v>
      </c>
      <c r="G4924" s="52">
        <v>19980</v>
      </c>
      <c r="H4924" s="53">
        <f t="shared" si="158"/>
        <v>199800</v>
      </c>
      <c r="I4924" s="1">
        <f t="shared" si="159"/>
        <v>43244</v>
      </c>
      <c r="J4924" s="52">
        <v>40.039900000000003</v>
      </c>
      <c r="L4924" s="18"/>
      <c r="M4924" s="18"/>
      <c r="N4924" s="18"/>
      <c r="O4924" s="18"/>
      <c r="P4924" s="18"/>
      <c r="Q4924" s="18"/>
      <c r="R4924" s="18"/>
    </row>
    <row r="4925" spans="1:18" x14ac:dyDescent="0.15">
      <c r="A4925" s="1">
        <v>43244</v>
      </c>
      <c r="B4925" s="24" t="s">
        <v>38</v>
      </c>
      <c r="C4925" s="27">
        <v>0.39690972222222221</v>
      </c>
      <c r="D4925" s="25" t="s">
        <v>48</v>
      </c>
      <c r="E4925" s="25" t="s">
        <v>49</v>
      </c>
      <c r="F4925" s="52">
        <v>3</v>
      </c>
      <c r="G4925" s="52">
        <v>19980</v>
      </c>
      <c r="H4925" s="53">
        <f t="shared" si="158"/>
        <v>59940</v>
      </c>
      <c r="I4925" s="1">
        <f t="shared" si="159"/>
        <v>43244</v>
      </c>
      <c r="J4925" s="52">
        <v>12.012</v>
      </c>
      <c r="L4925" s="18"/>
      <c r="M4925" s="18"/>
      <c r="N4925" s="18"/>
      <c r="O4925" s="18"/>
      <c r="P4925" s="18"/>
      <c r="Q4925" s="18"/>
      <c r="R4925" s="18"/>
    </row>
    <row r="4926" spans="1:18" x14ac:dyDescent="0.15">
      <c r="A4926" s="1">
        <v>43244</v>
      </c>
      <c r="B4926" s="24" t="s">
        <v>38</v>
      </c>
      <c r="C4926" s="27">
        <v>0.39690972222222221</v>
      </c>
      <c r="D4926" s="25" t="s">
        <v>48</v>
      </c>
      <c r="E4926" s="25" t="s">
        <v>49</v>
      </c>
      <c r="F4926" s="52">
        <v>7</v>
      </c>
      <c r="G4926" s="52">
        <v>19980</v>
      </c>
      <c r="H4926" s="53">
        <f t="shared" si="158"/>
        <v>139860</v>
      </c>
      <c r="I4926" s="1">
        <f t="shared" si="159"/>
        <v>43244</v>
      </c>
      <c r="J4926" s="52">
        <v>28.027899999999999</v>
      </c>
      <c r="L4926" s="18"/>
      <c r="M4926" s="18"/>
      <c r="N4926" s="18"/>
      <c r="O4926" s="18"/>
      <c r="P4926" s="18"/>
      <c r="Q4926" s="18"/>
      <c r="R4926" s="18"/>
    </row>
    <row r="4927" spans="1:18" x14ac:dyDescent="0.15">
      <c r="A4927" s="1">
        <v>43244</v>
      </c>
      <c r="B4927" s="24" t="s">
        <v>25</v>
      </c>
      <c r="C4927" s="27">
        <v>0.60533564814814811</v>
      </c>
      <c r="D4927" s="25" t="s">
        <v>48</v>
      </c>
      <c r="E4927" s="25" t="s">
        <v>47</v>
      </c>
      <c r="F4927" s="52">
        <v>4</v>
      </c>
      <c r="G4927" s="52">
        <v>3568</v>
      </c>
      <c r="H4927" s="53">
        <f t="shared" si="158"/>
        <v>14272</v>
      </c>
      <c r="I4927" s="1">
        <f t="shared" si="159"/>
        <v>43244</v>
      </c>
      <c r="J4927" s="52">
        <v>14.2834</v>
      </c>
      <c r="L4927" s="18"/>
      <c r="M4927" s="18"/>
      <c r="N4927" s="18"/>
      <c r="O4927" s="18"/>
      <c r="P4927" s="18"/>
      <c r="Q4927" s="18"/>
      <c r="R4927" s="18"/>
    </row>
    <row r="4928" spans="1:18" x14ac:dyDescent="0.15">
      <c r="A4928" s="1">
        <v>43244</v>
      </c>
      <c r="B4928" s="24" t="s">
        <v>29</v>
      </c>
      <c r="C4928" s="27">
        <v>0.60533564814814811</v>
      </c>
      <c r="D4928" s="25" t="s">
        <v>50</v>
      </c>
      <c r="E4928" s="25" t="s">
        <v>49</v>
      </c>
      <c r="F4928" s="52">
        <v>1</v>
      </c>
      <c r="G4928" s="52">
        <v>3439</v>
      </c>
      <c r="H4928" s="53">
        <f t="shared" si="158"/>
        <v>3439</v>
      </c>
      <c r="I4928" s="1">
        <f t="shared" si="159"/>
        <v>43244</v>
      </c>
      <c r="J4928" s="52">
        <v>3.4417499999999999</v>
      </c>
      <c r="L4928" s="18"/>
      <c r="M4928" s="18"/>
      <c r="N4928" s="18"/>
      <c r="O4928" s="18"/>
      <c r="P4928" s="18"/>
      <c r="Q4928" s="18"/>
      <c r="R4928" s="18"/>
    </row>
    <row r="4929" spans="1:18" x14ac:dyDescent="0.15">
      <c r="A4929" s="1">
        <v>43244</v>
      </c>
      <c r="B4929" s="24" t="s">
        <v>29</v>
      </c>
      <c r="C4929" s="27">
        <v>0.60533564814814811</v>
      </c>
      <c r="D4929" s="25" t="s">
        <v>50</v>
      </c>
      <c r="E4929" s="25" t="s">
        <v>49</v>
      </c>
      <c r="F4929" s="52">
        <v>1</v>
      </c>
      <c r="G4929" s="52">
        <v>3439</v>
      </c>
      <c r="H4929" s="53">
        <f t="shared" si="158"/>
        <v>3439</v>
      </c>
      <c r="I4929" s="1">
        <f t="shared" si="159"/>
        <v>43244</v>
      </c>
      <c r="J4929" s="52">
        <v>3.4417499999999999</v>
      </c>
      <c r="L4929" s="18"/>
      <c r="M4929" s="18"/>
      <c r="N4929" s="18"/>
      <c r="O4929" s="18"/>
      <c r="P4929" s="18"/>
      <c r="Q4929" s="18"/>
      <c r="R4929" s="18"/>
    </row>
    <row r="4930" spans="1:18" x14ac:dyDescent="0.15">
      <c r="A4930" s="1">
        <v>43244</v>
      </c>
      <c r="B4930" s="24" t="s">
        <v>41</v>
      </c>
      <c r="C4930" s="27">
        <v>0.60534722222222215</v>
      </c>
      <c r="D4930" s="25" t="s">
        <v>48</v>
      </c>
      <c r="E4930" s="25" t="s">
        <v>47</v>
      </c>
      <c r="F4930" s="52">
        <v>1</v>
      </c>
      <c r="G4930" s="52">
        <v>592.4</v>
      </c>
      <c r="H4930" s="53">
        <f t="shared" si="158"/>
        <v>592.4</v>
      </c>
      <c r="I4930" s="1">
        <f t="shared" si="159"/>
        <v>43244</v>
      </c>
      <c r="J4930" s="52">
        <v>4.00474</v>
      </c>
      <c r="L4930" s="18"/>
      <c r="M4930" s="18"/>
      <c r="N4930" s="18"/>
      <c r="O4930" s="18"/>
      <c r="P4930" s="18"/>
      <c r="Q4930" s="18"/>
      <c r="R4930" s="18"/>
    </row>
    <row r="4931" spans="1:18" x14ac:dyDescent="0.15">
      <c r="A4931" s="1">
        <v>43244</v>
      </c>
      <c r="B4931" s="24" t="s">
        <v>41</v>
      </c>
      <c r="C4931" s="27">
        <v>0.60534722222222215</v>
      </c>
      <c r="D4931" s="25" t="s">
        <v>48</v>
      </c>
      <c r="E4931" s="25" t="s">
        <v>47</v>
      </c>
      <c r="F4931" s="52">
        <v>1</v>
      </c>
      <c r="G4931" s="52">
        <v>592.4</v>
      </c>
      <c r="H4931" s="53">
        <f t="shared" si="158"/>
        <v>592.4</v>
      </c>
      <c r="I4931" s="1">
        <f t="shared" si="159"/>
        <v>43244</v>
      </c>
      <c r="J4931" s="52">
        <v>4.00474</v>
      </c>
      <c r="L4931" s="18"/>
      <c r="M4931" s="18"/>
      <c r="N4931" s="18"/>
      <c r="O4931" s="18"/>
      <c r="P4931" s="18"/>
      <c r="Q4931" s="18"/>
      <c r="R4931" s="18"/>
    </row>
    <row r="4932" spans="1:18" x14ac:dyDescent="0.15">
      <c r="A4932" s="1">
        <v>43244</v>
      </c>
      <c r="B4932" s="24" t="s">
        <v>62</v>
      </c>
      <c r="C4932" s="27">
        <v>0.60844907407407411</v>
      </c>
      <c r="D4932" s="25" t="s">
        <v>50</v>
      </c>
      <c r="E4932" s="25" t="s">
        <v>49</v>
      </c>
      <c r="F4932" s="52">
        <v>1</v>
      </c>
      <c r="G4932" s="52">
        <v>1782</v>
      </c>
      <c r="H4932" s="53">
        <f t="shared" si="158"/>
        <v>1782</v>
      </c>
      <c r="I4932" s="1">
        <f t="shared" si="159"/>
        <v>43244</v>
      </c>
      <c r="J4932" s="52">
        <v>1.20143</v>
      </c>
      <c r="L4932" s="18"/>
      <c r="M4932" s="18"/>
      <c r="N4932" s="18"/>
      <c r="O4932" s="18"/>
      <c r="P4932" s="18"/>
      <c r="Q4932" s="18"/>
      <c r="R4932" s="18"/>
    </row>
    <row r="4933" spans="1:18" x14ac:dyDescent="0.15">
      <c r="A4933" s="1">
        <v>43244</v>
      </c>
      <c r="B4933" s="24" t="s">
        <v>25</v>
      </c>
      <c r="C4933" s="27">
        <v>0.62296296296296294</v>
      </c>
      <c r="D4933" s="25" t="s">
        <v>50</v>
      </c>
      <c r="E4933" s="25" t="s">
        <v>49</v>
      </c>
      <c r="F4933" s="52">
        <v>3</v>
      </c>
      <c r="G4933" s="52">
        <v>3584</v>
      </c>
      <c r="H4933" s="53">
        <f t="shared" si="158"/>
        <v>10752</v>
      </c>
      <c r="I4933" s="1">
        <f t="shared" si="159"/>
        <v>43244</v>
      </c>
      <c r="J4933" s="52">
        <v>10.7606</v>
      </c>
      <c r="L4933" s="18"/>
      <c r="M4933" s="18"/>
      <c r="N4933" s="18"/>
      <c r="O4933" s="18"/>
      <c r="P4933" s="18"/>
      <c r="Q4933" s="18"/>
      <c r="R4933" s="18"/>
    </row>
    <row r="4934" spans="1:18" x14ac:dyDescent="0.15">
      <c r="A4934" s="1">
        <v>43245</v>
      </c>
      <c r="B4934" s="24" t="s">
        <v>25</v>
      </c>
      <c r="C4934" s="27">
        <v>0.60351851851851845</v>
      </c>
      <c r="D4934" s="25" t="s">
        <v>48</v>
      </c>
      <c r="E4934" s="25" t="s">
        <v>47</v>
      </c>
      <c r="F4934" s="52">
        <v>3</v>
      </c>
      <c r="G4934" s="52">
        <v>3556</v>
      </c>
      <c r="H4934" s="53">
        <f t="shared" ref="H4934:H4938" si="160">G4934*F4934</f>
        <v>10668</v>
      </c>
      <c r="I4934" s="1">
        <f t="shared" ref="I4934:I4938" si="161">IF(C4934&gt;0.7046875,WORKDAY(A4934,-1),A4934)</f>
        <v>43245</v>
      </c>
      <c r="J4934" s="52">
        <v>10.676500000000001</v>
      </c>
    </row>
    <row r="4935" spans="1:18" x14ac:dyDescent="0.15">
      <c r="A4935" s="1">
        <v>43245</v>
      </c>
      <c r="B4935" s="24" t="s">
        <v>25</v>
      </c>
      <c r="C4935" s="27">
        <v>0.62217592592592597</v>
      </c>
      <c r="D4935" s="25" t="s">
        <v>48</v>
      </c>
      <c r="E4935" s="25" t="s">
        <v>47</v>
      </c>
      <c r="F4935" s="52">
        <v>4</v>
      </c>
      <c r="G4935" s="52">
        <v>3564</v>
      </c>
      <c r="H4935" s="53">
        <f t="shared" si="160"/>
        <v>14256</v>
      </c>
      <c r="I4935" s="1">
        <f t="shared" si="161"/>
        <v>43245</v>
      </c>
      <c r="J4935" s="52">
        <v>14.2674</v>
      </c>
    </row>
    <row r="4936" spans="1:18" x14ac:dyDescent="0.15">
      <c r="A4936" s="1">
        <v>43245</v>
      </c>
      <c r="B4936" s="24" t="s">
        <v>25</v>
      </c>
      <c r="C4936" s="27">
        <v>0.6221875</v>
      </c>
      <c r="D4936" s="25" t="s">
        <v>48</v>
      </c>
      <c r="E4936" s="25" t="s">
        <v>47</v>
      </c>
      <c r="F4936" s="52">
        <v>3</v>
      </c>
      <c r="G4936" s="52">
        <v>3564</v>
      </c>
      <c r="H4936" s="53">
        <f t="shared" si="160"/>
        <v>10692</v>
      </c>
      <c r="I4936" s="1">
        <f t="shared" si="161"/>
        <v>43245</v>
      </c>
      <c r="J4936" s="52">
        <v>10.7006</v>
      </c>
    </row>
    <row r="4937" spans="1:18" x14ac:dyDescent="0.15">
      <c r="A4937" s="1">
        <v>43245</v>
      </c>
      <c r="B4937" s="24" t="s">
        <v>29</v>
      </c>
      <c r="C4937" s="27">
        <v>0.62263888888888885</v>
      </c>
      <c r="D4937" s="25" t="s">
        <v>48</v>
      </c>
      <c r="E4937" s="25" t="s">
        <v>47</v>
      </c>
      <c r="F4937" s="52">
        <v>2</v>
      </c>
      <c r="G4937" s="52">
        <v>3431</v>
      </c>
      <c r="H4937" s="53">
        <f t="shared" si="160"/>
        <v>6862</v>
      </c>
      <c r="I4937" s="1">
        <f t="shared" si="161"/>
        <v>43245</v>
      </c>
      <c r="J4937" s="52">
        <v>6.8674900000000001</v>
      </c>
    </row>
    <row r="4938" spans="1:18" x14ac:dyDescent="0.15">
      <c r="A4938" s="1">
        <v>43245</v>
      </c>
      <c r="B4938" s="24" t="s">
        <v>32</v>
      </c>
      <c r="C4938" s="27">
        <v>0.62353009259259262</v>
      </c>
      <c r="D4938" s="25" t="s">
        <v>50</v>
      </c>
      <c r="E4938" s="25" t="s">
        <v>49</v>
      </c>
      <c r="F4938" s="52">
        <v>1</v>
      </c>
      <c r="G4938" s="52">
        <v>17100</v>
      </c>
      <c r="H4938" s="53">
        <f t="shared" si="160"/>
        <v>17100</v>
      </c>
      <c r="I4938" s="1">
        <f t="shared" si="161"/>
        <v>43245</v>
      </c>
      <c r="J4938" s="52">
        <v>4.3068400000000002</v>
      </c>
    </row>
    <row r="4939" spans="1:18" x14ac:dyDescent="0.15">
      <c r="A4939" s="1">
        <v>43249</v>
      </c>
      <c r="B4939" s="24" t="s">
        <v>20</v>
      </c>
      <c r="C4939" s="27">
        <v>0.56357638888888884</v>
      </c>
      <c r="D4939" s="25" t="s">
        <v>50</v>
      </c>
      <c r="E4939" s="25" t="s">
        <v>47</v>
      </c>
      <c r="F4939" s="52">
        <v>1</v>
      </c>
      <c r="G4939" s="52">
        <v>1853</v>
      </c>
      <c r="H4939" s="53">
        <f t="shared" ref="H4939:H4971" si="162">G4939*F4939</f>
        <v>1853</v>
      </c>
      <c r="I4939" s="1">
        <f t="shared" ref="I4939:I4971" si="163">IF(C4939&gt;0.7046875,WORKDAY(A4939,-1),A4939)</f>
        <v>43249</v>
      </c>
      <c r="J4939" s="52">
        <v>1.2014800000000001</v>
      </c>
      <c r="M4939" s="26"/>
      <c r="N4939" s="26"/>
    </row>
    <row r="4940" spans="1:18" x14ac:dyDescent="0.15">
      <c r="A4940" s="1">
        <v>43249</v>
      </c>
      <c r="B4940" s="24" t="s">
        <v>41</v>
      </c>
      <c r="C4940" s="27">
        <v>0.56380787037037039</v>
      </c>
      <c r="D4940" s="25" t="s">
        <v>50</v>
      </c>
      <c r="E4940" s="25" t="s">
        <v>49</v>
      </c>
      <c r="F4940" s="52">
        <v>2</v>
      </c>
      <c r="G4940" s="52">
        <v>628.20000000000005</v>
      </c>
      <c r="H4940" s="53">
        <f t="shared" si="162"/>
        <v>1256.4000000000001</v>
      </c>
      <c r="I4940" s="1">
        <f t="shared" si="163"/>
        <v>43249</v>
      </c>
      <c r="J4940" s="52">
        <v>8.0100499999999997</v>
      </c>
      <c r="M4940" s="26"/>
      <c r="N4940" s="26"/>
    </row>
    <row r="4941" spans="1:18" x14ac:dyDescent="0.15">
      <c r="A4941" s="1">
        <v>43249</v>
      </c>
      <c r="B4941" s="24" t="s">
        <v>38</v>
      </c>
      <c r="C4941" s="27">
        <v>0.56561342592592589</v>
      </c>
      <c r="D4941" s="25" t="s">
        <v>50</v>
      </c>
      <c r="E4941" s="25" t="s">
        <v>47</v>
      </c>
      <c r="F4941" s="52">
        <v>2</v>
      </c>
      <c r="G4941" s="52">
        <v>20150</v>
      </c>
      <c r="H4941" s="53">
        <f t="shared" si="162"/>
        <v>40300</v>
      </c>
      <c r="I4941" s="1">
        <f t="shared" si="163"/>
        <v>43249</v>
      </c>
      <c r="J4941" s="52">
        <v>8.0761199999999995</v>
      </c>
      <c r="M4941" s="26"/>
      <c r="N4941" s="26"/>
    </row>
    <row r="4942" spans="1:18" x14ac:dyDescent="0.15">
      <c r="A4942" s="1">
        <v>43249</v>
      </c>
      <c r="B4942" s="24" t="s">
        <v>38</v>
      </c>
      <c r="C4942" s="27">
        <v>0.56561342592592589</v>
      </c>
      <c r="D4942" s="25" t="s">
        <v>50</v>
      </c>
      <c r="E4942" s="25" t="s">
        <v>47</v>
      </c>
      <c r="F4942" s="52">
        <v>1</v>
      </c>
      <c r="G4942" s="52">
        <v>20150</v>
      </c>
      <c r="H4942" s="53">
        <f t="shared" si="162"/>
        <v>20150</v>
      </c>
      <c r="I4942" s="1">
        <f t="shared" si="163"/>
        <v>43249</v>
      </c>
      <c r="J4942" s="52">
        <v>4.0380599999999998</v>
      </c>
      <c r="M4942" s="26"/>
      <c r="N4942" s="26"/>
    </row>
    <row r="4943" spans="1:18" x14ac:dyDescent="0.15">
      <c r="A4943" s="1">
        <v>43249</v>
      </c>
      <c r="B4943" s="24" t="s">
        <v>38</v>
      </c>
      <c r="C4943" s="27">
        <v>0.56561342592592589</v>
      </c>
      <c r="D4943" s="25" t="s">
        <v>50</v>
      </c>
      <c r="E4943" s="25" t="s">
        <v>47</v>
      </c>
      <c r="F4943" s="52">
        <v>1</v>
      </c>
      <c r="G4943" s="52">
        <v>20150</v>
      </c>
      <c r="H4943" s="53">
        <f t="shared" si="162"/>
        <v>20150</v>
      </c>
      <c r="I4943" s="1">
        <f t="shared" si="163"/>
        <v>43249</v>
      </c>
      <c r="J4943" s="52">
        <v>4.0380599999999998</v>
      </c>
      <c r="M4943" s="26"/>
      <c r="N4943" s="26"/>
    </row>
    <row r="4944" spans="1:18" x14ac:dyDescent="0.15">
      <c r="A4944" s="1">
        <v>43249</v>
      </c>
      <c r="B4944" s="24" t="s">
        <v>38</v>
      </c>
      <c r="C4944" s="27">
        <v>0.56561342592592589</v>
      </c>
      <c r="D4944" s="25" t="s">
        <v>50</v>
      </c>
      <c r="E4944" s="25" t="s">
        <v>47</v>
      </c>
      <c r="F4944" s="52">
        <v>1</v>
      </c>
      <c r="G4944" s="52">
        <v>20150</v>
      </c>
      <c r="H4944" s="53">
        <f t="shared" si="162"/>
        <v>20150</v>
      </c>
      <c r="I4944" s="1">
        <f t="shared" si="163"/>
        <v>43249</v>
      </c>
      <c r="J4944" s="52">
        <v>4.0380599999999998</v>
      </c>
      <c r="M4944" s="26"/>
      <c r="N4944" s="26"/>
    </row>
    <row r="4945" spans="1:14" x14ac:dyDescent="0.15">
      <c r="A4945" s="1">
        <v>43249</v>
      </c>
      <c r="B4945" s="24" t="s">
        <v>38</v>
      </c>
      <c r="C4945" s="27">
        <v>0.56561342592592589</v>
      </c>
      <c r="D4945" s="25" t="s">
        <v>50</v>
      </c>
      <c r="E4945" s="25" t="s">
        <v>47</v>
      </c>
      <c r="F4945" s="52">
        <v>3</v>
      </c>
      <c r="G4945" s="52">
        <v>20150</v>
      </c>
      <c r="H4945" s="53">
        <f t="shared" si="162"/>
        <v>60450</v>
      </c>
      <c r="I4945" s="1">
        <f t="shared" si="163"/>
        <v>43249</v>
      </c>
      <c r="J4945" s="52">
        <v>12.1142</v>
      </c>
      <c r="M4945" s="26"/>
      <c r="N4945" s="26"/>
    </row>
    <row r="4946" spans="1:14" x14ac:dyDescent="0.15">
      <c r="A4946" s="1">
        <v>43249</v>
      </c>
      <c r="B4946" s="24" t="s">
        <v>38</v>
      </c>
      <c r="C4946" s="27">
        <v>0.56561342592592589</v>
      </c>
      <c r="D4946" s="25" t="s">
        <v>50</v>
      </c>
      <c r="E4946" s="25" t="s">
        <v>47</v>
      </c>
      <c r="F4946" s="52">
        <v>2</v>
      </c>
      <c r="G4946" s="52">
        <v>20150</v>
      </c>
      <c r="H4946" s="53">
        <f t="shared" si="162"/>
        <v>40300</v>
      </c>
      <c r="I4946" s="1">
        <f t="shared" si="163"/>
        <v>43249</v>
      </c>
      <c r="J4946" s="52">
        <v>8.0761199999999995</v>
      </c>
      <c r="M4946" s="26"/>
      <c r="N4946" s="26"/>
    </row>
    <row r="4947" spans="1:14" x14ac:dyDescent="0.15">
      <c r="A4947" s="1">
        <v>43249</v>
      </c>
      <c r="B4947" s="24" t="s">
        <v>38</v>
      </c>
      <c r="C4947" s="27">
        <v>0.60752314814814812</v>
      </c>
      <c r="D4947" s="25" t="s">
        <v>50</v>
      </c>
      <c r="E4947" s="25" t="s">
        <v>47</v>
      </c>
      <c r="F4947" s="52">
        <v>1</v>
      </c>
      <c r="G4947" s="52">
        <v>20065</v>
      </c>
      <c r="H4947" s="53">
        <f t="shared" si="162"/>
        <v>20065</v>
      </c>
      <c r="I4947" s="1">
        <f t="shared" si="163"/>
        <v>43249</v>
      </c>
      <c r="J4947" s="52">
        <v>4.0210299999999997</v>
      </c>
      <c r="M4947" s="26"/>
      <c r="N4947" s="26"/>
    </row>
    <row r="4948" spans="1:14" x14ac:dyDescent="0.15">
      <c r="A4948" s="1">
        <v>43249</v>
      </c>
      <c r="B4948" s="24" t="s">
        <v>38</v>
      </c>
      <c r="C4948" s="27">
        <v>0.60752314814814812</v>
      </c>
      <c r="D4948" s="25" t="s">
        <v>50</v>
      </c>
      <c r="E4948" s="25" t="s">
        <v>47</v>
      </c>
      <c r="F4948" s="52">
        <v>3</v>
      </c>
      <c r="G4948" s="52">
        <v>20065</v>
      </c>
      <c r="H4948" s="53">
        <f t="shared" si="162"/>
        <v>60195</v>
      </c>
      <c r="I4948" s="1">
        <f t="shared" si="163"/>
        <v>43249</v>
      </c>
      <c r="J4948" s="52">
        <v>12.0631</v>
      </c>
      <c r="M4948" s="26"/>
      <c r="N4948" s="26"/>
    </row>
    <row r="4949" spans="1:14" x14ac:dyDescent="0.15">
      <c r="A4949" s="1">
        <v>43249</v>
      </c>
      <c r="B4949" s="24" t="s">
        <v>44</v>
      </c>
      <c r="C4949" s="27">
        <v>0.61008101851851848</v>
      </c>
      <c r="D4949" s="25" t="s">
        <v>48</v>
      </c>
      <c r="E4949" s="25" t="s">
        <v>49</v>
      </c>
      <c r="F4949" s="52">
        <v>1</v>
      </c>
      <c r="G4949" s="52">
        <v>24180</v>
      </c>
      <c r="H4949" s="53">
        <f t="shared" si="162"/>
        <v>24180</v>
      </c>
      <c r="I4949" s="1">
        <f t="shared" si="163"/>
        <v>43249</v>
      </c>
      <c r="J4949" s="52">
        <v>3.0096699999999998</v>
      </c>
      <c r="M4949" s="26"/>
      <c r="N4949" s="26"/>
    </row>
    <row r="4950" spans="1:14" x14ac:dyDescent="0.15">
      <c r="A4950" s="1">
        <v>43249</v>
      </c>
      <c r="B4950" s="24" t="s">
        <v>44</v>
      </c>
      <c r="C4950" s="27">
        <v>0.61008101851851848</v>
      </c>
      <c r="D4950" s="25" t="s">
        <v>48</v>
      </c>
      <c r="E4950" s="25" t="s">
        <v>49</v>
      </c>
      <c r="F4950" s="52">
        <v>1</v>
      </c>
      <c r="G4950" s="52">
        <v>24180</v>
      </c>
      <c r="H4950" s="53">
        <f t="shared" si="162"/>
        <v>24180</v>
      </c>
      <c r="I4950" s="1">
        <f t="shared" si="163"/>
        <v>43249</v>
      </c>
      <c r="J4950" s="52">
        <v>3.0096699999999998</v>
      </c>
      <c r="M4950" s="26"/>
      <c r="N4950" s="26"/>
    </row>
    <row r="4951" spans="1:14" x14ac:dyDescent="0.15">
      <c r="A4951" s="1">
        <v>43249</v>
      </c>
      <c r="B4951" s="24" t="s">
        <v>44</v>
      </c>
      <c r="C4951" s="27">
        <v>0.61008101851851848</v>
      </c>
      <c r="D4951" s="25" t="s">
        <v>48</v>
      </c>
      <c r="E4951" s="25" t="s">
        <v>49</v>
      </c>
      <c r="F4951" s="52">
        <v>1</v>
      </c>
      <c r="G4951" s="52">
        <v>24180</v>
      </c>
      <c r="H4951" s="53">
        <f t="shared" si="162"/>
        <v>24180</v>
      </c>
      <c r="I4951" s="1">
        <f t="shared" si="163"/>
        <v>43249</v>
      </c>
      <c r="J4951" s="52">
        <v>3.0096699999999998</v>
      </c>
      <c r="M4951" s="26"/>
      <c r="N4951" s="26"/>
    </row>
    <row r="4952" spans="1:14" x14ac:dyDescent="0.15">
      <c r="A4952" s="1">
        <v>43249</v>
      </c>
      <c r="B4952" s="24" t="s">
        <v>44</v>
      </c>
      <c r="C4952" s="27">
        <v>0.61009259259259252</v>
      </c>
      <c r="D4952" s="25" t="s">
        <v>48</v>
      </c>
      <c r="E4952" s="25" t="s">
        <v>49</v>
      </c>
      <c r="F4952" s="52">
        <v>3</v>
      </c>
      <c r="G4952" s="52">
        <v>24180</v>
      </c>
      <c r="H4952" s="53">
        <f t="shared" si="162"/>
        <v>72540</v>
      </c>
      <c r="I4952" s="1">
        <f t="shared" si="163"/>
        <v>43249</v>
      </c>
      <c r="J4952" s="52">
        <v>9.0290199999999992</v>
      </c>
      <c r="M4952" s="26"/>
      <c r="N4952" s="26"/>
    </row>
    <row r="4953" spans="1:14" x14ac:dyDescent="0.15">
      <c r="A4953" s="1">
        <v>43249</v>
      </c>
      <c r="B4953" s="24" t="s">
        <v>38</v>
      </c>
      <c r="C4953" s="27">
        <v>0.61474537037037036</v>
      </c>
      <c r="D4953" s="25" t="s">
        <v>50</v>
      </c>
      <c r="E4953" s="25" t="s">
        <v>47</v>
      </c>
      <c r="F4953" s="52">
        <v>3</v>
      </c>
      <c r="G4953" s="52">
        <v>20065</v>
      </c>
      <c r="H4953" s="53">
        <f t="shared" si="162"/>
        <v>60195</v>
      </c>
      <c r="I4953" s="1">
        <f t="shared" si="163"/>
        <v>43249</v>
      </c>
      <c r="J4953" s="52">
        <v>12.0631</v>
      </c>
      <c r="M4953" s="26"/>
      <c r="N4953" s="26"/>
    </row>
    <row r="4954" spans="1:14" x14ac:dyDescent="0.15">
      <c r="A4954" s="1">
        <v>43249</v>
      </c>
      <c r="B4954" s="24" t="s">
        <v>38</v>
      </c>
      <c r="C4954" s="27">
        <v>0.61474537037037036</v>
      </c>
      <c r="D4954" s="25" t="s">
        <v>50</v>
      </c>
      <c r="E4954" s="25" t="s">
        <v>47</v>
      </c>
      <c r="F4954" s="52">
        <v>1</v>
      </c>
      <c r="G4954" s="52">
        <v>20065</v>
      </c>
      <c r="H4954" s="53">
        <f t="shared" si="162"/>
        <v>20065</v>
      </c>
      <c r="I4954" s="1">
        <f t="shared" si="163"/>
        <v>43249</v>
      </c>
      <c r="J4954" s="52">
        <v>4.0210299999999997</v>
      </c>
      <c r="M4954" s="26"/>
      <c r="N4954" s="26"/>
    </row>
    <row r="4955" spans="1:14" x14ac:dyDescent="0.15">
      <c r="A4955" s="1">
        <v>43249</v>
      </c>
      <c r="B4955" s="24" t="s">
        <v>38</v>
      </c>
      <c r="C4955" s="27">
        <v>0.61478009259259259</v>
      </c>
      <c r="D4955" s="25" t="s">
        <v>50</v>
      </c>
      <c r="E4955" s="25" t="s">
        <v>47</v>
      </c>
      <c r="F4955" s="52">
        <v>1</v>
      </c>
      <c r="G4955" s="52">
        <v>20070</v>
      </c>
      <c r="H4955" s="53">
        <f t="shared" si="162"/>
        <v>20070</v>
      </c>
      <c r="I4955" s="1">
        <f t="shared" si="163"/>
        <v>43249</v>
      </c>
      <c r="J4955" s="52">
        <v>4.02203</v>
      </c>
      <c r="M4955" s="26"/>
      <c r="N4955" s="26"/>
    </row>
    <row r="4956" spans="1:14" x14ac:dyDescent="0.15">
      <c r="A4956" s="1">
        <v>43249</v>
      </c>
      <c r="B4956" s="24" t="s">
        <v>128</v>
      </c>
      <c r="C4956" s="27">
        <v>0.61949074074074073</v>
      </c>
      <c r="D4956" s="25" t="s">
        <v>48</v>
      </c>
      <c r="E4956" s="25" t="s">
        <v>49</v>
      </c>
      <c r="F4956" s="52">
        <v>1</v>
      </c>
      <c r="G4956" s="52">
        <v>19735</v>
      </c>
      <c r="H4956" s="53">
        <f t="shared" si="162"/>
        <v>19735</v>
      </c>
      <c r="I4956" s="1">
        <f t="shared" si="163"/>
        <v>43249</v>
      </c>
      <c r="J4956" s="52">
        <v>3.9548899999999998</v>
      </c>
      <c r="M4956" s="26"/>
      <c r="N4956" s="26"/>
    </row>
    <row r="4957" spans="1:14" x14ac:dyDescent="0.15">
      <c r="A4957" s="1">
        <v>43249</v>
      </c>
      <c r="B4957" s="24" t="s">
        <v>128</v>
      </c>
      <c r="C4957" s="27">
        <v>0.61949074074074073</v>
      </c>
      <c r="D4957" s="25" t="s">
        <v>48</v>
      </c>
      <c r="E4957" s="25" t="s">
        <v>49</v>
      </c>
      <c r="F4957" s="52">
        <v>5</v>
      </c>
      <c r="G4957" s="52">
        <v>19735</v>
      </c>
      <c r="H4957" s="53">
        <f t="shared" si="162"/>
        <v>98675</v>
      </c>
      <c r="I4957" s="1">
        <f t="shared" si="163"/>
        <v>43249</v>
      </c>
      <c r="J4957" s="52">
        <v>19.7745</v>
      </c>
      <c r="M4957" s="26"/>
      <c r="N4957" s="26"/>
    </row>
    <row r="4958" spans="1:14" x14ac:dyDescent="0.15">
      <c r="A4958" s="1">
        <v>43249</v>
      </c>
      <c r="B4958" s="24" t="s">
        <v>128</v>
      </c>
      <c r="C4958" s="27">
        <v>0.61949074074074073</v>
      </c>
      <c r="D4958" s="25" t="s">
        <v>48</v>
      </c>
      <c r="E4958" s="25" t="s">
        <v>49</v>
      </c>
      <c r="F4958" s="52">
        <v>3</v>
      </c>
      <c r="G4958" s="52">
        <v>19730</v>
      </c>
      <c r="H4958" s="53">
        <f t="shared" si="162"/>
        <v>59190</v>
      </c>
      <c r="I4958" s="1">
        <f t="shared" si="163"/>
        <v>43249</v>
      </c>
      <c r="J4958" s="52">
        <v>11.861700000000001</v>
      </c>
      <c r="M4958" s="26"/>
      <c r="N4958" s="26"/>
    </row>
    <row r="4959" spans="1:14" x14ac:dyDescent="0.15">
      <c r="A4959" s="1">
        <v>43249</v>
      </c>
      <c r="B4959" s="24" t="s">
        <v>128</v>
      </c>
      <c r="C4959" s="27">
        <v>0.61949074074074073</v>
      </c>
      <c r="D4959" s="25" t="s">
        <v>48</v>
      </c>
      <c r="E4959" s="25" t="s">
        <v>49</v>
      </c>
      <c r="F4959" s="52">
        <v>3</v>
      </c>
      <c r="G4959" s="52">
        <v>19730</v>
      </c>
      <c r="H4959" s="53">
        <f t="shared" si="162"/>
        <v>59190</v>
      </c>
      <c r="I4959" s="1">
        <f t="shared" si="163"/>
        <v>43249</v>
      </c>
      <c r="J4959" s="52">
        <v>11.861700000000001</v>
      </c>
      <c r="M4959" s="26"/>
      <c r="N4959" s="26"/>
    </row>
    <row r="4960" spans="1:14" x14ac:dyDescent="0.15">
      <c r="A4960" s="1">
        <v>43249</v>
      </c>
      <c r="B4960" s="24" t="s">
        <v>128</v>
      </c>
      <c r="C4960" s="27">
        <v>0.61949074074074073</v>
      </c>
      <c r="D4960" s="25" t="s">
        <v>48</v>
      </c>
      <c r="E4960" s="25" t="s">
        <v>49</v>
      </c>
      <c r="F4960" s="52">
        <v>2</v>
      </c>
      <c r="G4960" s="52">
        <v>19730</v>
      </c>
      <c r="H4960" s="53">
        <f t="shared" si="162"/>
        <v>39460</v>
      </c>
      <c r="I4960" s="1">
        <f t="shared" si="163"/>
        <v>43249</v>
      </c>
      <c r="J4960" s="52">
        <v>7.9077799999999998</v>
      </c>
      <c r="M4960" s="26"/>
      <c r="N4960" s="26"/>
    </row>
    <row r="4961" spans="1:14" x14ac:dyDescent="0.15">
      <c r="A4961" s="1">
        <v>43249</v>
      </c>
      <c r="B4961" s="24" t="s">
        <v>128</v>
      </c>
      <c r="C4961" s="27">
        <v>0.61949074074074073</v>
      </c>
      <c r="D4961" s="25" t="s">
        <v>48</v>
      </c>
      <c r="E4961" s="25" t="s">
        <v>49</v>
      </c>
      <c r="F4961" s="52">
        <v>5</v>
      </c>
      <c r="G4961" s="52">
        <v>19725</v>
      </c>
      <c r="H4961" s="53">
        <f t="shared" si="162"/>
        <v>98625</v>
      </c>
      <c r="I4961" s="1">
        <f t="shared" si="163"/>
        <v>43249</v>
      </c>
      <c r="J4961" s="52">
        <v>19.764500000000002</v>
      </c>
      <c r="M4961" s="26"/>
      <c r="N4961" s="26"/>
    </row>
    <row r="4962" spans="1:14" x14ac:dyDescent="0.15">
      <c r="A4962" s="1">
        <v>43249</v>
      </c>
      <c r="B4962" s="24" t="s">
        <v>128</v>
      </c>
      <c r="C4962" s="27">
        <v>0.61949074074074073</v>
      </c>
      <c r="D4962" s="25" t="s">
        <v>48</v>
      </c>
      <c r="E4962" s="25" t="s">
        <v>49</v>
      </c>
      <c r="F4962" s="52">
        <v>3</v>
      </c>
      <c r="G4962" s="52">
        <v>19725</v>
      </c>
      <c r="H4962" s="53">
        <f t="shared" si="162"/>
        <v>59175</v>
      </c>
      <c r="I4962" s="1">
        <f t="shared" si="163"/>
        <v>43249</v>
      </c>
      <c r="J4962" s="52">
        <v>11.858700000000001</v>
      </c>
      <c r="M4962" s="26"/>
      <c r="N4962" s="26"/>
    </row>
    <row r="4963" spans="1:14" x14ac:dyDescent="0.15">
      <c r="A4963" s="1">
        <v>43249</v>
      </c>
      <c r="B4963" s="24" t="s">
        <v>128</v>
      </c>
      <c r="C4963" s="27">
        <v>0.61949074074074073</v>
      </c>
      <c r="D4963" s="25" t="s">
        <v>48</v>
      </c>
      <c r="E4963" s="25" t="s">
        <v>49</v>
      </c>
      <c r="F4963" s="52">
        <v>2</v>
      </c>
      <c r="G4963" s="52">
        <v>19720</v>
      </c>
      <c r="H4963" s="53">
        <f t="shared" si="162"/>
        <v>39440</v>
      </c>
      <c r="I4963" s="1">
        <f t="shared" si="163"/>
        <v>43249</v>
      </c>
      <c r="J4963" s="52">
        <v>7.9037800000000002</v>
      </c>
      <c r="M4963" s="26"/>
      <c r="N4963" s="26"/>
    </row>
    <row r="4964" spans="1:14" x14ac:dyDescent="0.15">
      <c r="A4964" s="1">
        <v>43249</v>
      </c>
      <c r="B4964" s="24" t="s">
        <v>128</v>
      </c>
      <c r="C4964" s="27">
        <v>0.61949074074074073</v>
      </c>
      <c r="D4964" s="25" t="s">
        <v>48</v>
      </c>
      <c r="E4964" s="25" t="s">
        <v>49</v>
      </c>
      <c r="F4964" s="52">
        <v>5</v>
      </c>
      <c r="G4964" s="52">
        <v>19720</v>
      </c>
      <c r="H4964" s="53">
        <f t="shared" si="162"/>
        <v>98600</v>
      </c>
      <c r="I4964" s="1">
        <f t="shared" si="163"/>
        <v>43249</v>
      </c>
      <c r="J4964" s="52">
        <v>19.759399999999999</v>
      </c>
      <c r="M4964" s="26"/>
      <c r="N4964" s="26"/>
    </row>
    <row r="4965" spans="1:14" x14ac:dyDescent="0.15">
      <c r="A4965" s="1">
        <v>43249</v>
      </c>
      <c r="B4965" s="24" t="s">
        <v>128</v>
      </c>
      <c r="C4965" s="27">
        <v>0.61949074074074073</v>
      </c>
      <c r="D4965" s="25" t="s">
        <v>48</v>
      </c>
      <c r="E4965" s="25" t="s">
        <v>49</v>
      </c>
      <c r="F4965" s="52">
        <v>3</v>
      </c>
      <c r="G4965" s="52">
        <v>19720</v>
      </c>
      <c r="H4965" s="53">
        <f t="shared" si="162"/>
        <v>59160</v>
      </c>
      <c r="I4965" s="1">
        <f t="shared" si="163"/>
        <v>43249</v>
      </c>
      <c r="J4965" s="52">
        <v>11.855700000000001</v>
      </c>
      <c r="M4965" s="26"/>
      <c r="N4965" s="26"/>
    </row>
    <row r="4966" spans="1:14" x14ac:dyDescent="0.15">
      <c r="A4966" s="1">
        <v>43249</v>
      </c>
      <c r="B4966" s="24" t="s">
        <v>128</v>
      </c>
      <c r="C4966" s="27">
        <v>0.61949074074074073</v>
      </c>
      <c r="D4966" s="27" t="s">
        <v>48</v>
      </c>
      <c r="E4966" s="27" t="s">
        <v>49</v>
      </c>
      <c r="F4966" s="52">
        <v>3</v>
      </c>
      <c r="G4966" s="52">
        <v>19720</v>
      </c>
      <c r="H4966" s="53">
        <f t="shared" si="162"/>
        <v>59160</v>
      </c>
      <c r="I4966" s="1">
        <f t="shared" si="163"/>
        <v>43249</v>
      </c>
      <c r="J4966" s="52">
        <v>11.855700000000001</v>
      </c>
      <c r="M4966" s="26"/>
      <c r="N4966" s="26"/>
    </row>
    <row r="4967" spans="1:14" x14ac:dyDescent="0.15">
      <c r="A4967" s="1">
        <v>43249</v>
      </c>
      <c r="B4967" s="24" t="s">
        <v>128</v>
      </c>
      <c r="C4967" s="27">
        <v>0.61949074074074073</v>
      </c>
      <c r="D4967" s="27" t="s">
        <v>48</v>
      </c>
      <c r="E4967" s="27" t="s">
        <v>49</v>
      </c>
      <c r="F4967" s="52">
        <v>8</v>
      </c>
      <c r="G4967" s="52">
        <v>19720</v>
      </c>
      <c r="H4967" s="53">
        <f t="shared" si="162"/>
        <v>157760</v>
      </c>
      <c r="I4967" s="1">
        <f t="shared" si="163"/>
        <v>43249</v>
      </c>
      <c r="J4967" s="52">
        <v>31.615100000000002</v>
      </c>
      <c r="M4967" s="26"/>
      <c r="N4967" s="26"/>
    </row>
    <row r="4968" spans="1:14" x14ac:dyDescent="0.15">
      <c r="A4968" s="1">
        <v>43249</v>
      </c>
      <c r="B4968" s="24" t="s">
        <v>128</v>
      </c>
      <c r="C4968" s="27">
        <v>0.61949074074074073</v>
      </c>
      <c r="D4968" s="27" t="s">
        <v>48</v>
      </c>
      <c r="E4968" s="27" t="s">
        <v>49</v>
      </c>
      <c r="F4968" s="52">
        <v>7</v>
      </c>
      <c r="G4968" s="52">
        <v>19720</v>
      </c>
      <c r="H4968" s="53">
        <f t="shared" si="162"/>
        <v>138040</v>
      </c>
      <c r="I4968" s="1">
        <f t="shared" si="163"/>
        <v>43249</v>
      </c>
      <c r="J4968" s="52">
        <v>27.6632</v>
      </c>
      <c r="M4968" s="26"/>
      <c r="N4968" s="26"/>
    </row>
    <row r="4969" spans="1:14" x14ac:dyDescent="0.15">
      <c r="A4969" s="1">
        <v>43249</v>
      </c>
      <c r="B4969" s="24" t="s">
        <v>29</v>
      </c>
      <c r="C4969" s="27">
        <v>0.62134259259259261</v>
      </c>
      <c r="D4969" s="27" t="s">
        <v>50</v>
      </c>
      <c r="E4969" s="27" t="s">
        <v>49</v>
      </c>
      <c r="F4969" s="52">
        <v>1</v>
      </c>
      <c r="G4969" s="52">
        <v>3489</v>
      </c>
      <c r="H4969" s="53">
        <f t="shared" si="162"/>
        <v>3489</v>
      </c>
      <c r="I4969" s="1">
        <f t="shared" si="163"/>
        <v>43249</v>
      </c>
      <c r="J4969" s="52">
        <v>3.4917899999999999</v>
      </c>
      <c r="M4969" s="26"/>
      <c r="N4969" s="26"/>
    </row>
    <row r="4970" spans="1:14" x14ac:dyDescent="0.15">
      <c r="A4970" s="1">
        <v>43249</v>
      </c>
      <c r="B4970" s="24" t="s">
        <v>29</v>
      </c>
      <c r="C4970" s="27">
        <v>0.62134259259259261</v>
      </c>
      <c r="D4970" s="27" t="s">
        <v>50</v>
      </c>
      <c r="E4970" s="27" t="s">
        <v>49</v>
      </c>
      <c r="F4970" s="52">
        <v>2</v>
      </c>
      <c r="G4970" s="52">
        <v>3489</v>
      </c>
      <c r="H4970" s="53">
        <f t="shared" si="162"/>
        <v>6978</v>
      </c>
      <c r="I4970" s="1">
        <f t="shared" si="163"/>
        <v>43249</v>
      </c>
      <c r="J4970" s="52">
        <v>6.9835799999999999</v>
      </c>
      <c r="M4970" s="26"/>
      <c r="N4970" s="26"/>
    </row>
    <row r="4971" spans="1:14" x14ac:dyDescent="0.15">
      <c r="A4971" s="1">
        <v>43249</v>
      </c>
      <c r="B4971" s="24" t="s">
        <v>41</v>
      </c>
      <c r="C4971" s="27">
        <v>0.62349537037037039</v>
      </c>
      <c r="D4971" s="25" t="s">
        <v>48</v>
      </c>
      <c r="E4971" s="25" t="s">
        <v>47</v>
      </c>
      <c r="F4971" s="52">
        <v>1</v>
      </c>
      <c r="G4971" s="52">
        <v>623.20000000000005</v>
      </c>
      <c r="H4971" s="53">
        <f t="shared" si="162"/>
        <v>623.20000000000005</v>
      </c>
      <c r="I4971" s="1">
        <f t="shared" si="163"/>
        <v>43249</v>
      </c>
      <c r="J4971" s="52">
        <v>4.0049900000000003</v>
      </c>
      <c r="M4971" s="26"/>
      <c r="N4971" s="26"/>
    </row>
    <row r="4972" spans="1:14" x14ac:dyDescent="0.15">
      <c r="A4972" s="1">
        <v>43250</v>
      </c>
      <c r="B4972" s="24" t="s">
        <v>32</v>
      </c>
      <c r="C4972" s="27">
        <v>0.40157407407407408</v>
      </c>
      <c r="D4972" s="27" t="s">
        <v>50</v>
      </c>
      <c r="E4972" s="27" t="s">
        <v>49</v>
      </c>
      <c r="F4972" s="52">
        <v>1</v>
      </c>
      <c r="G4972" s="52">
        <v>18115</v>
      </c>
      <c r="H4972" s="53">
        <f t="shared" ref="H4972:H4993" si="164">G4972*F4972</f>
        <v>18115</v>
      </c>
      <c r="I4972" s="1">
        <f t="shared" ref="I4972:I4993" si="165">IF(C4972&gt;0.7046875,WORKDAY(A4972,-1),A4972)</f>
        <v>43250</v>
      </c>
      <c r="J4972" s="52">
        <v>4.3072499999999998</v>
      </c>
      <c r="K4972" s="3"/>
      <c r="L4972" s="3"/>
    </row>
    <row r="4973" spans="1:14" x14ac:dyDescent="0.15">
      <c r="A4973" s="1">
        <v>43250</v>
      </c>
      <c r="B4973" s="24" t="s">
        <v>32</v>
      </c>
      <c r="C4973" s="27">
        <v>0.40157407407407408</v>
      </c>
      <c r="D4973" s="27" t="s">
        <v>50</v>
      </c>
      <c r="E4973" s="27" t="s">
        <v>49</v>
      </c>
      <c r="F4973" s="52">
        <v>5</v>
      </c>
      <c r="G4973" s="52">
        <v>18115</v>
      </c>
      <c r="H4973" s="53">
        <f t="shared" si="164"/>
        <v>90575</v>
      </c>
      <c r="I4973" s="1">
        <f t="shared" si="165"/>
        <v>43250</v>
      </c>
      <c r="J4973" s="52">
        <v>21.536200000000001</v>
      </c>
      <c r="K4973" s="3"/>
      <c r="L4973" s="3"/>
    </row>
    <row r="4974" spans="1:14" x14ac:dyDescent="0.15">
      <c r="A4974" s="1">
        <v>43250</v>
      </c>
      <c r="B4974" s="24" t="s">
        <v>33</v>
      </c>
      <c r="C4974" s="27">
        <v>0.56859953703703703</v>
      </c>
      <c r="D4974" s="27" t="s">
        <v>48</v>
      </c>
      <c r="E4974" s="27" t="s">
        <v>49</v>
      </c>
      <c r="F4974" s="52">
        <v>1</v>
      </c>
      <c r="G4974" s="52">
        <v>14660</v>
      </c>
      <c r="H4974" s="53">
        <f t="shared" si="164"/>
        <v>14660</v>
      </c>
      <c r="I4974" s="1">
        <f t="shared" si="165"/>
        <v>43250</v>
      </c>
      <c r="J4974" s="52">
        <v>3.0058600000000002</v>
      </c>
      <c r="K4974" s="3"/>
      <c r="L4974" s="3"/>
    </row>
    <row r="4975" spans="1:14" x14ac:dyDescent="0.15">
      <c r="A4975" s="1">
        <v>43250</v>
      </c>
      <c r="B4975" s="24" t="s">
        <v>38</v>
      </c>
      <c r="C4975" s="27">
        <v>0.57446759259259261</v>
      </c>
      <c r="D4975" s="27" t="s">
        <v>50</v>
      </c>
      <c r="E4975" s="27" t="s">
        <v>47</v>
      </c>
      <c r="F4975" s="52">
        <v>7</v>
      </c>
      <c r="G4975" s="52">
        <v>19845</v>
      </c>
      <c r="H4975" s="53">
        <f t="shared" si="164"/>
        <v>138915</v>
      </c>
      <c r="I4975" s="1">
        <f t="shared" si="165"/>
        <v>43250</v>
      </c>
      <c r="J4975" s="52">
        <v>27.8386</v>
      </c>
      <c r="K4975" s="3"/>
      <c r="L4975" s="3"/>
    </row>
    <row r="4976" spans="1:14" x14ac:dyDescent="0.15">
      <c r="A4976" s="1">
        <v>43250</v>
      </c>
      <c r="B4976" s="24" t="s">
        <v>38</v>
      </c>
      <c r="C4976" s="27">
        <v>0.57446759259259261</v>
      </c>
      <c r="D4976" s="27" t="s">
        <v>50</v>
      </c>
      <c r="E4976" s="27" t="s">
        <v>47</v>
      </c>
      <c r="F4976" s="52">
        <v>1</v>
      </c>
      <c r="G4976" s="52">
        <v>19845</v>
      </c>
      <c r="H4976" s="53">
        <f t="shared" si="164"/>
        <v>19845</v>
      </c>
      <c r="I4976" s="1">
        <f t="shared" si="165"/>
        <v>43250</v>
      </c>
      <c r="J4976" s="52">
        <v>3.9769399999999999</v>
      </c>
      <c r="K4976" s="3"/>
      <c r="L4976" s="3"/>
    </row>
    <row r="4977" spans="1:12" x14ac:dyDescent="0.15">
      <c r="A4977" s="1">
        <v>43250</v>
      </c>
      <c r="B4977" s="24" t="s">
        <v>38</v>
      </c>
      <c r="C4977" s="27">
        <v>0.57446759259259261</v>
      </c>
      <c r="D4977" s="27" t="s">
        <v>50</v>
      </c>
      <c r="E4977" s="27" t="s">
        <v>47</v>
      </c>
      <c r="F4977" s="52">
        <v>1</v>
      </c>
      <c r="G4977" s="52">
        <v>19845</v>
      </c>
      <c r="H4977" s="53">
        <f t="shared" si="164"/>
        <v>19845</v>
      </c>
      <c r="I4977" s="1">
        <f t="shared" si="165"/>
        <v>43250</v>
      </c>
      <c r="J4977" s="52">
        <v>3.9769399999999999</v>
      </c>
      <c r="K4977" s="3"/>
      <c r="L4977" s="3"/>
    </row>
    <row r="4978" spans="1:12" x14ac:dyDescent="0.15">
      <c r="A4978" s="1">
        <v>43250</v>
      </c>
      <c r="B4978" s="24" t="s">
        <v>38</v>
      </c>
      <c r="C4978" s="27">
        <v>0.57446759259259261</v>
      </c>
      <c r="D4978" s="27" t="s">
        <v>50</v>
      </c>
      <c r="E4978" s="27" t="s">
        <v>47</v>
      </c>
      <c r="F4978" s="52">
        <v>4</v>
      </c>
      <c r="G4978" s="52">
        <v>19845</v>
      </c>
      <c r="H4978" s="53">
        <f t="shared" si="164"/>
        <v>79380</v>
      </c>
      <c r="I4978" s="1">
        <f t="shared" si="165"/>
        <v>43250</v>
      </c>
      <c r="J4978" s="52">
        <v>15.9078</v>
      </c>
      <c r="K4978" s="3"/>
      <c r="L4978" s="3"/>
    </row>
    <row r="4979" spans="1:12" x14ac:dyDescent="0.15">
      <c r="A4979" s="1">
        <v>43250</v>
      </c>
      <c r="B4979" s="24" t="s">
        <v>38</v>
      </c>
      <c r="C4979" s="27">
        <v>0.57446759259259261</v>
      </c>
      <c r="D4979" s="27" t="s">
        <v>50</v>
      </c>
      <c r="E4979" s="27" t="s">
        <v>47</v>
      </c>
      <c r="F4979" s="52">
        <v>1</v>
      </c>
      <c r="G4979" s="52">
        <v>19850</v>
      </c>
      <c r="H4979" s="53">
        <f t="shared" si="164"/>
        <v>19850</v>
      </c>
      <c r="I4979" s="1">
        <f t="shared" si="165"/>
        <v>43250</v>
      </c>
      <c r="J4979" s="52">
        <v>3.9779399999999998</v>
      </c>
      <c r="K4979" s="3"/>
      <c r="L4979" s="3"/>
    </row>
    <row r="4980" spans="1:12" x14ac:dyDescent="0.15">
      <c r="A4980" s="1">
        <v>43250</v>
      </c>
      <c r="B4980" s="24" t="s">
        <v>38</v>
      </c>
      <c r="C4980" s="27">
        <v>0.57446759259259261</v>
      </c>
      <c r="D4980" s="27" t="s">
        <v>50</v>
      </c>
      <c r="E4980" s="27" t="s">
        <v>47</v>
      </c>
      <c r="F4980" s="52">
        <v>1</v>
      </c>
      <c r="G4980" s="52">
        <v>19850</v>
      </c>
      <c r="H4980" s="53">
        <f t="shared" si="164"/>
        <v>19850</v>
      </c>
      <c r="I4980" s="1">
        <f t="shared" si="165"/>
        <v>43250</v>
      </c>
      <c r="J4980" s="52">
        <v>3.9779399999999998</v>
      </c>
      <c r="K4980" s="3"/>
      <c r="L4980" s="3"/>
    </row>
    <row r="4981" spans="1:12" x14ac:dyDescent="0.15">
      <c r="A4981" s="1">
        <v>43250</v>
      </c>
      <c r="B4981" s="24" t="s">
        <v>38</v>
      </c>
      <c r="C4981" s="27">
        <v>0.57446759259259261</v>
      </c>
      <c r="D4981" s="27" t="s">
        <v>50</v>
      </c>
      <c r="E4981" s="27" t="s">
        <v>47</v>
      </c>
      <c r="F4981" s="52">
        <v>1</v>
      </c>
      <c r="G4981" s="52">
        <v>19850</v>
      </c>
      <c r="H4981" s="53">
        <f t="shared" si="164"/>
        <v>19850</v>
      </c>
      <c r="I4981" s="1">
        <f t="shared" si="165"/>
        <v>43250</v>
      </c>
      <c r="J4981" s="52">
        <v>3.9779399999999998</v>
      </c>
      <c r="K4981" s="3"/>
      <c r="L4981" s="3"/>
    </row>
    <row r="4982" spans="1:12" x14ac:dyDescent="0.15">
      <c r="A4982" s="1">
        <v>43250</v>
      </c>
      <c r="B4982" s="24" t="s">
        <v>38</v>
      </c>
      <c r="C4982" s="27">
        <v>0.57446759259259261</v>
      </c>
      <c r="D4982" s="27" t="s">
        <v>50</v>
      </c>
      <c r="E4982" s="27" t="s">
        <v>47</v>
      </c>
      <c r="F4982" s="52">
        <v>1</v>
      </c>
      <c r="G4982" s="52">
        <v>19850</v>
      </c>
      <c r="H4982" s="53">
        <f t="shared" si="164"/>
        <v>19850</v>
      </c>
      <c r="I4982" s="1">
        <f t="shared" si="165"/>
        <v>43250</v>
      </c>
      <c r="J4982" s="52">
        <v>3.9779399999999998</v>
      </c>
      <c r="K4982" s="3"/>
      <c r="L4982" s="3"/>
    </row>
    <row r="4983" spans="1:12" x14ac:dyDescent="0.15">
      <c r="A4983" s="1">
        <v>43250</v>
      </c>
      <c r="B4983" s="24" t="s">
        <v>38</v>
      </c>
      <c r="C4983" s="27">
        <v>0.57446759259259261</v>
      </c>
      <c r="D4983" s="27" t="s">
        <v>50</v>
      </c>
      <c r="E4983" s="27" t="s">
        <v>47</v>
      </c>
      <c r="F4983" s="52">
        <v>2</v>
      </c>
      <c r="G4983" s="52">
        <v>19850</v>
      </c>
      <c r="H4983" s="53">
        <f t="shared" si="164"/>
        <v>39700</v>
      </c>
      <c r="I4983" s="1">
        <f t="shared" si="165"/>
        <v>43250</v>
      </c>
      <c r="J4983" s="52">
        <v>7.9558799999999996</v>
      </c>
      <c r="K4983" s="3"/>
      <c r="L4983" s="3"/>
    </row>
    <row r="4984" spans="1:12" x14ac:dyDescent="0.15">
      <c r="A4984" s="1">
        <v>43250</v>
      </c>
      <c r="B4984" s="24" t="s">
        <v>38</v>
      </c>
      <c r="C4984" s="27">
        <v>0.57446759259259261</v>
      </c>
      <c r="D4984" s="27" t="s">
        <v>50</v>
      </c>
      <c r="E4984" s="27" t="s">
        <v>47</v>
      </c>
      <c r="F4984" s="52">
        <v>5</v>
      </c>
      <c r="G4984" s="52">
        <v>19850</v>
      </c>
      <c r="H4984" s="53">
        <f t="shared" si="164"/>
        <v>99250</v>
      </c>
      <c r="I4984" s="1">
        <f t="shared" si="165"/>
        <v>43250</v>
      </c>
      <c r="J4984" s="52">
        <v>19.889700000000001</v>
      </c>
      <c r="K4984" s="3"/>
      <c r="L4984" s="3"/>
    </row>
    <row r="4985" spans="1:12" x14ac:dyDescent="0.15">
      <c r="A4985" s="1">
        <v>43250</v>
      </c>
      <c r="B4985" s="24" t="s">
        <v>38</v>
      </c>
      <c r="C4985" s="27">
        <v>0.57446759259259261</v>
      </c>
      <c r="D4985" s="27" t="s">
        <v>50</v>
      </c>
      <c r="E4985" s="27" t="s">
        <v>47</v>
      </c>
      <c r="F4985" s="52">
        <v>3</v>
      </c>
      <c r="G4985" s="52">
        <v>19850</v>
      </c>
      <c r="H4985" s="53">
        <f t="shared" si="164"/>
        <v>59550</v>
      </c>
      <c r="I4985" s="1">
        <f t="shared" si="165"/>
        <v>43250</v>
      </c>
      <c r="J4985" s="52">
        <v>11.9338</v>
      </c>
      <c r="K4985" s="3"/>
      <c r="L4985" s="3"/>
    </row>
    <row r="4986" spans="1:12" x14ac:dyDescent="0.15">
      <c r="A4986" s="1">
        <v>43250</v>
      </c>
      <c r="B4986" s="24" t="s">
        <v>38</v>
      </c>
      <c r="C4986" s="27">
        <v>0.57446759259259261</v>
      </c>
      <c r="D4986" s="27" t="s">
        <v>50</v>
      </c>
      <c r="E4986" s="27" t="s">
        <v>47</v>
      </c>
      <c r="F4986" s="52">
        <v>1</v>
      </c>
      <c r="G4986" s="52">
        <v>19850</v>
      </c>
      <c r="H4986" s="53">
        <f t="shared" si="164"/>
        <v>19850</v>
      </c>
      <c r="I4986" s="1">
        <f t="shared" si="165"/>
        <v>43250</v>
      </c>
      <c r="J4986" s="52">
        <v>3.9779399999999998</v>
      </c>
      <c r="K4986" s="3"/>
      <c r="L4986" s="3"/>
    </row>
    <row r="4987" spans="1:12" x14ac:dyDescent="0.15">
      <c r="A4987" s="1">
        <v>43250</v>
      </c>
      <c r="B4987" s="24" t="s">
        <v>38</v>
      </c>
      <c r="C4987" s="27">
        <v>0.57446759259259261</v>
      </c>
      <c r="D4987" s="27" t="s">
        <v>50</v>
      </c>
      <c r="E4987" s="27" t="s">
        <v>47</v>
      </c>
      <c r="F4987" s="52">
        <v>3</v>
      </c>
      <c r="G4987" s="52">
        <v>19850</v>
      </c>
      <c r="H4987" s="53">
        <f t="shared" si="164"/>
        <v>59550</v>
      </c>
      <c r="I4987" s="1">
        <f t="shared" si="165"/>
        <v>43250</v>
      </c>
      <c r="J4987" s="52">
        <v>11.9338</v>
      </c>
      <c r="K4987" s="3"/>
      <c r="L4987" s="3"/>
    </row>
    <row r="4988" spans="1:12" x14ac:dyDescent="0.15">
      <c r="A4988" s="1">
        <v>43250</v>
      </c>
      <c r="B4988" s="24" t="s">
        <v>32</v>
      </c>
      <c r="C4988" s="27">
        <v>0.61793981481481486</v>
      </c>
      <c r="D4988" s="27" t="s">
        <v>48</v>
      </c>
      <c r="E4988" s="27" t="s">
        <v>47</v>
      </c>
      <c r="F4988" s="52">
        <v>1</v>
      </c>
      <c r="G4988" s="52">
        <v>17855</v>
      </c>
      <c r="H4988" s="53">
        <f t="shared" si="164"/>
        <v>17855</v>
      </c>
      <c r="I4988" s="1">
        <f t="shared" si="165"/>
        <v>43250</v>
      </c>
      <c r="J4988" s="52">
        <v>4.3071400000000004</v>
      </c>
      <c r="K4988" s="3"/>
      <c r="L4988" s="3"/>
    </row>
    <row r="4989" spans="1:12" x14ac:dyDescent="0.15">
      <c r="A4989" s="1">
        <v>43250</v>
      </c>
      <c r="B4989" s="24" t="s">
        <v>32</v>
      </c>
      <c r="C4989" s="27">
        <v>0.61793981481481486</v>
      </c>
      <c r="D4989" s="27" t="s">
        <v>48</v>
      </c>
      <c r="E4989" s="27" t="s">
        <v>47</v>
      </c>
      <c r="F4989" s="52">
        <v>1</v>
      </c>
      <c r="G4989" s="52">
        <v>17855</v>
      </c>
      <c r="H4989" s="53">
        <f t="shared" si="164"/>
        <v>17855</v>
      </c>
      <c r="I4989" s="1">
        <f t="shared" si="165"/>
        <v>43250</v>
      </c>
      <c r="J4989" s="52">
        <v>4.3071400000000004</v>
      </c>
      <c r="K4989" s="3"/>
      <c r="L4989" s="3"/>
    </row>
    <row r="4990" spans="1:12" x14ac:dyDescent="0.15">
      <c r="A4990" s="1">
        <v>43250</v>
      </c>
      <c r="B4990" s="24" t="s">
        <v>25</v>
      </c>
      <c r="C4990" s="27">
        <v>0.62259259259259259</v>
      </c>
      <c r="D4990" s="27" t="s">
        <v>50</v>
      </c>
      <c r="E4990" s="27" t="s">
        <v>49</v>
      </c>
      <c r="F4990" s="52">
        <v>4</v>
      </c>
      <c r="G4990" s="52">
        <v>3645</v>
      </c>
      <c r="H4990" s="53">
        <f t="shared" si="164"/>
        <v>14580</v>
      </c>
      <c r="I4990" s="1">
        <f t="shared" si="165"/>
        <v>43250</v>
      </c>
      <c r="J4990" s="52">
        <v>14.591699999999999</v>
      </c>
      <c r="K4990" s="3"/>
      <c r="L4990" s="3"/>
    </row>
    <row r="4991" spans="1:12" x14ac:dyDescent="0.15">
      <c r="A4991" s="1">
        <v>43250</v>
      </c>
      <c r="B4991" s="24" t="s">
        <v>25</v>
      </c>
      <c r="C4991" s="27">
        <v>0.6244791666666667</v>
      </c>
      <c r="D4991" s="27" t="s">
        <v>48</v>
      </c>
      <c r="E4991" s="27" t="s">
        <v>47</v>
      </c>
      <c r="F4991" s="52">
        <v>2</v>
      </c>
      <c r="G4991" s="52">
        <v>3643</v>
      </c>
      <c r="H4991" s="53">
        <f t="shared" si="164"/>
        <v>7286</v>
      </c>
      <c r="I4991" s="1">
        <f t="shared" si="165"/>
        <v>43250</v>
      </c>
      <c r="J4991" s="52">
        <v>7.29183</v>
      </c>
      <c r="K4991" s="3"/>
      <c r="L4991" s="3"/>
    </row>
    <row r="4992" spans="1:12" x14ac:dyDescent="0.15">
      <c r="A4992" s="1">
        <v>43250</v>
      </c>
      <c r="B4992" s="24" t="s">
        <v>25</v>
      </c>
      <c r="C4992" s="27">
        <v>0.6244791666666667</v>
      </c>
      <c r="D4992" s="27" t="s">
        <v>48</v>
      </c>
      <c r="E4992" s="27" t="s">
        <v>47</v>
      </c>
      <c r="F4992" s="52">
        <v>2</v>
      </c>
      <c r="G4992" s="52">
        <v>3643</v>
      </c>
      <c r="H4992" s="53">
        <f t="shared" si="164"/>
        <v>7286</v>
      </c>
      <c r="I4992" s="1">
        <f t="shared" si="165"/>
        <v>43250</v>
      </c>
      <c r="J4992" s="52">
        <v>7.29183</v>
      </c>
      <c r="K4992" s="3"/>
      <c r="L4992" s="3"/>
    </row>
    <row r="4993" spans="1:12" x14ac:dyDescent="0.15">
      <c r="A4993" s="1">
        <v>43250</v>
      </c>
      <c r="B4993" s="24" t="s">
        <v>25</v>
      </c>
      <c r="C4993" s="27">
        <v>0.6244791666666667</v>
      </c>
      <c r="D4993" s="27" t="s">
        <v>48</v>
      </c>
      <c r="E4993" s="27" t="s">
        <v>47</v>
      </c>
      <c r="F4993" s="52">
        <v>1</v>
      </c>
      <c r="G4993" s="52">
        <v>3643</v>
      </c>
      <c r="H4993" s="53">
        <f t="shared" si="164"/>
        <v>3643</v>
      </c>
      <c r="I4993" s="1">
        <f t="shared" si="165"/>
        <v>43250</v>
      </c>
      <c r="J4993" s="52">
        <v>3.6459100000000002</v>
      </c>
      <c r="K4993" s="3"/>
      <c r="L4993" s="3"/>
    </row>
    <row r="4994" spans="1:12" x14ac:dyDescent="0.15">
      <c r="A4994" s="1">
        <v>43251</v>
      </c>
      <c r="B4994" s="3" t="s">
        <v>25</v>
      </c>
      <c r="C4994" s="51">
        <v>0.4493287037037037</v>
      </c>
      <c r="D4994" s="3" t="s">
        <v>48</v>
      </c>
      <c r="E4994" s="3" t="s">
        <v>47</v>
      </c>
      <c r="F4994" s="54">
        <v>10</v>
      </c>
      <c r="G4994" s="54">
        <v>3664</v>
      </c>
      <c r="H4994" s="53">
        <f t="shared" ref="H4994:H5003" si="166">G4994*F4994</f>
        <v>36640</v>
      </c>
      <c r="I4994" s="1">
        <f t="shared" ref="I4994:I5003" si="167">IF(C4994&gt;0.7046875,WORKDAY(A4994,-1),A4994)</f>
        <v>43251</v>
      </c>
      <c r="J4994" s="54">
        <v>36.6693</v>
      </c>
      <c r="L4994" s="3"/>
    </row>
    <row r="4995" spans="1:12" x14ac:dyDescent="0.15">
      <c r="A4995" s="1">
        <v>43251</v>
      </c>
      <c r="B4995" s="3" t="s">
        <v>33</v>
      </c>
      <c r="C4995" s="51">
        <v>0.57010416666666663</v>
      </c>
      <c r="D4995" s="3" t="s">
        <v>50</v>
      </c>
      <c r="E4995" s="3" t="s">
        <v>47</v>
      </c>
      <c r="F4995" s="54">
        <v>1</v>
      </c>
      <c r="G4995" s="54">
        <v>14640</v>
      </c>
      <c r="H4995" s="53">
        <f t="shared" si="166"/>
        <v>14640</v>
      </c>
      <c r="I4995" s="1">
        <f t="shared" si="167"/>
        <v>43251</v>
      </c>
      <c r="J4995" s="54">
        <v>3.0058600000000002</v>
      </c>
      <c r="L4995" s="3"/>
    </row>
    <row r="4996" spans="1:12" x14ac:dyDescent="0.15">
      <c r="A4996" s="1">
        <v>43251</v>
      </c>
      <c r="B4996" s="3" t="s">
        <v>25</v>
      </c>
      <c r="C4996" s="51">
        <v>0.60797453703703697</v>
      </c>
      <c r="D4996" s="3" t="s">
        <v>50</v>
      </c>
      <c r="E4996" s="3" t="s">
        <v>49</v>
      </c>
      <c r="F4996" s="54">
        <v>4</v>
      </c>
      <c r="G4996" s="54">
        <v>3692</v>
      </c>
      <c r="H4996" s="53">
        <f t="shared" si="166"/>
        <v>14768</v>
      </c>
      <c r="I4996" s="1">
        <f t="shared" si="167"/>
        <v>43251</v>
      </c>
      <c r="J4996" s="54">
        <v>14.7798</v>
      </c>
      <c r="L4996" s="3"/>
    </row>
    <row r="4997" spans="1:12" x14ac:dyDescent="0.15">
      <c r="A4997" s="1">
        <v>43251</v>
      </c>
      <c r="B4997" s="3" t="s">
        <v>32</v>
      </c>
      <c r="C4997" s="51">
        <v>0.60798611111111112</v>
      </c>
      <c r="D4997" s="3" t="s">
        <v>50</v>
      </c>
      <c r="E4997" s="3" t="s">
        <v>49</v>
      </c>
      <c r="F4997" s="54">
        <v>1</v>
      </c>
      <c r="G4997" s="54">
        <v>18045</v>
      </c>
      <c r="H4997" s="53">
        <f t="shared" si="166"/>
        <v>18045</v>
      </c>
      <c r="I4997" s="1">
        <f t="shared" si="167"/>
        <v>43251</v>
      </c>
      <c r="J4997" s="54">
        <v>4.30722</v>
      </c>
      <c r="L4997" s="3"/>
    </row>
    <row r="4998" spans="1:12" x14ac:dyDescent="0.15">
      <c r="A4998" s="1">
        <v>43251</v>
      </c>
      <c r="B4998" s="3" t="s">
        <v>25</v>
      </c>
      <c r="C4998" s="51">
        <v>0.60798611111111112</v>
      </c>
      <c r="D4998" s="3" t="s">
        <v>50</v>
      </c>
      <c r="E4998" s="3" t="s">
        <v>49</v>
      </c>
      <c r="F4998" s="54">
        <v>4</v>
      </c>
      <c r="G4998" s="54">
        <v>3692</v>
      </c>
      <c r="H4998" s="53">
        <f t="shared" si="166"/>
        <v>14768</v>
      </c>
      <c r="I4998" s="1">
        <f t="shared" si="167"/>
        <v>43251</v>
      </c>
      <c r="J4998" s="54">
        <v>14.7798</v>
      </c>
      <c r="L4998" s="3"/>
    </row>
    <row r="4999" spans="1:12" x14ac:dyDescent="0.15">
      <c r="A4999" s="1">
        <v>43251</v>
      </c>
      <c r="B4999" s="3" t="s">
        <v>25</v>
      </c>
      <c r="C4999" s="51">
        <v>0.61811342592592589</v>
      </c>
      <c r="D4999" s="3" t="s">
        <v>48</v>
      </c>
      <c r="E4999" s="3" t="s">
        <v>47</v>
      </c>
      <c r="F4999" s="54">
        <v>5</v>
      </c>
      <c r="G4999" s="54">
        <v>3682</v>
      </c>
      <c r="H4999" s="53">
        <f t="shared" si="166"/>
        <v>18410</v>
      </c>
      <c r="I4999" s="1">
        <f t="shared" si="167"/>
        <v>43251</v>
      </c>
      <c r="J4999" s="54">
        <v>18.424700000000001</v>
      </c>
      <c r="L4999" s="3"/>
    </row>
    <row r="5000" spans="1:12" x14ac:dyDescent="0.15">
      <c r="A5000" s="1">
        <v>43251</v>
      </c>
      <c r="B5000" s="3" t="s">
        <v>36</v>
      </c>
      <c r="C5000" s="51">
        <v>0.61842592592592593</v>
      </c>
      <c r="D5000" s="3" t="s">
        <v>50</v>
      </c>
      <c r="E5000" s="3" t="s">
        <v>49</v>
      </c>
      <c r="F5000" s="54">
        <v>1</v>
      </c>
      <c r="G5000" s="54">
        <v>2754</v>
      </c>
      <c r="H5000" s="53">
        <f t="shared" si="166"/>
        <v>2754</v>
      </c>
      <c r="I5000" s="1">
        <f t="shared" si="167"/>
        <v>43251</v>
      </c>
      <c r="J5000" s="54">
        <v>2.0022000000000002</v>
      </c>
      <c r="L5000" s="3"/>
    </row>
    <row r="5001" spans="1:12" x14ac:dyDescent="0.15">
      <c r="A5001" s="1">
        <v>43251</v>
      </c>
      <c r="B5001" s="3" t="s">
        <v>62</v>
      </c>
      <c r="C5001" s="51">
        <v>0.61859953703703707</v>
      </c>
      <c r="D5001" s="3" t="s">
        <v>48</v>
      </c>
      <c r="E5001" s="3" t="s">
        <v>47</v>
      </c>
      <c r="F5001" s="54">
        <v>1</v>
      </c>
      <c r="G5001" s="54">
        <v>1777</v>
      </c>
      <c r="H5001" s="53">
        <f t="shared" si="166"/>
        <v>1777</v>
      </c>
      <c r="I5001" s="1">
        <f t="shared" si="167"/>
        <v>43251</v>
      </c>
      <c r="J5001" s="54">
        <v>1.2014199999999999</v>
      </c>
      <c r="L5001" s="3"/>
    </row>
    <row r="5002" spans="1:12" x14ac:dyDescent="0.15">
      <c r="A5002" s="1">
        <v>43251</v>
      </c>
      <c r="B5002" s="3" t="s">
        <v>32</v>
      </c>
      <c r="C5002" s="51">
        <v>0.62186342592592592</v>
      </c>
      <c r="D5002" s="3" t="s">
        <v>48</v>
      </c>
      <c r="E5002" s="3" t="s">
        <v>47</v>
      </c>
      <c r="F5002" s="54">
        <v>2</v>
      </c>
      <c r="G5002" s="54">
        <v>17770</v>
      </c>
      <c r="H5002" s="53">
        <f t="shared" si="166"/>
        <v>35540</v>
      </c>
      <c r="I5002" s="1">
        <f t="shared" si="167"/>
        <v>43251</v>
      </c>
      <c r="J5002" s="54">
        <v>8.6142199999999995</v>
      </c>
      <c r="L5002" s="3"/>
    </row>
    <row r="5003" spans="1:12" x14ac:dyDescent="0.15">
      <c r="A5003" s="1">
        <v>43251</v>
      </c>
      <c r="B5003" s="3" t="s">
        <v>20</v>
      </c>
      <c r="C5003" s="51">
        <v>0.62231481481481488</v>
      </c>
      <c r="D5003" s="3" t="s">
        <v>48</v>
      </c>
      <c r="E5003" s="3" t="s">
        <v>49</v>
      </c>
      <c r="F5003" s="54">
        <v>1</v>
      </c>
      <c r="G5003" s="54">
        <v>1836</v>
      </c>
      <c r="H5003" s="53">
        <f t="shared" si="166"/>
        <v>1836</v>
      </c>
      <c r="I5003" s="1">
        <f t="shared" si="167"/>
        <v>43251</v>
      </c>
      <c r="J5003" s="54">
        <v>1.20147</v>
      </c>
      <c r="L5003" s="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workbookViewId="0">
      <pane ySplit="1" topLeftCell="A686" activePane="bottomLeft" state="frozen"/>
      <selection pane="bottomLeft" activeCell="D718" sqref="D718"/>
    </sheetView>
  </sheetViews>
  <sheetFormatPr defaultRowHeight="13.5" x14ac:dyDescent="0.15"/>
  <cols>
    <col min="1" max="1" width="13.875" style="65" bestFit="1" customWidth="1"/>
    <col min="2" max="2" width="15.625" style="65" bestFit="1" customWidth="1"/>
    <col min="3" max="3" width="11.625" style="65" bestFit="1" customWidth="1"/>
    <col min="4" max="4" width="9.125" style="65" bestFit="1" customWidth="1"/>
    <col min="5" max="5" width="13.875" style="65" bestFit="1" customWidth="1"/>
    <col min="6" max="6" width="14" style="65" bestFit="1" customWidth="1"/>
    <col min="7" max="7" width="13.875" style="65" bestFit="1" customWidth="1"/>
    <col min="8" max="16" width="9.125" style="65" bestFit="1" customWidth="1"/>
    <col min="17" max="17" width="14" style="65" bestFit="1" customWidth="1"/>
    <col min="18" max="20" width="9.125" style="65" bestFit="1" customWidth="1"/>
    <col min="21" max="22" width="14.625" style="56" bestFit="1" customWidth="1"/>
    <col min="23" max="16384" width="9" style="56"/>
  </cols>
  <sheetData>
    <row r="1" spans="1:20" x14ac:dyDescent="0.15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65" t="s">
        <v>11</v>
      </c>
      <c r="M1" s="65" t="s">
        <v>12</v>
      </c>
      <c r="N1" s="65" t="s">
        <v>13</v>
      </c>
      <c r="O1" s="65" t="s">
        <v>14</v>
      </c>
      <c r="P1" s="65" t="s">
        <v>15</v>
      </c>
      <c r="Q1" s="65" t="s">
        <v>16</v>
      </c>
      <c r="R1" s="65" t="s">
        <v>17</v>
      </c>
      <c r="S1" s="65" t="s">
        <v>18</v>
      </c>
      <c r="T1" s="65" t="s">
        <v>19</v>
      </c>
    </row>
    <row r="2" spans="1:20" x14ac:dyDescent="0.15">
      <c r="A2" s="65">
        <v>20180521</v>
      </c>
      <c r="B2" s="65">
        <v>1097</v>
      </c>
      <c r="C2" s="65" t="s">
        <v>20</v>
      </c>
      <c r="D2" s="65">
        <v>0</v>
      </c>
      <c r="E2" s="65">
        <v>0</v>
      </c>
      <c r="F2" s="65">
        <v>764.83600000000001</v>
      </c>
      <c r="G2" s="65">
        <v>764.83600000000001</v>
      </c>
      <c r="H2" s="65" t="s">
        <v>21</v>
      </c>
      <c r="I2" s="65" t="s">
        <v>22</v>
      </c>
      <c r="J2" s="65">
        <v>255</v>
      </c>
      <c r="K2" s="65">
        <v>0.52381</v>
      </c>
      <c r="L2" s="65">
        <v>0.125</v>
      </c>
      <c r="M2" s="65">
        <v>1615.5</v>
      </c>
      <c r="N2" s="65">
        <v>1842</v>
      </c>
      <c r="O2" s="65">
        <v>0.06</v>
      </c>
      <c r="P2" s="65">
        <v>0</v>
      </c>
      <c r="Q2" s="65">
        <v>0</v>
      </c>
      <c r="R2" s="65">
        <v>40</v>
      </c>
      <c r="S2" s="65">
        <v>0</v>
      </c>
      <c r="T2" s="65">
        <v>0.36904799999999999</v>
      </c>
    </row>
    <row r="3" spans="1:20" x14ac:dyDescent="0.15">
      <c r="A3" s="65">
        <v>20180521</v>
      </c>
      <c r="B3" s="65">
        <v>1026</v>
      </c>
      <c r="C3" s="65" t="s">
        <v>23</v>
      </c>
      <c r="D3" s="65">
        <v>0</v>
      </c>
      <c r="E3" s="65">
        <v>0</v>
      </c>
      <c r="F3" s="65">
        <v>0.111152</v>
      </c>
      <c r="G3" s="65">
        <v>0.111152</v>
      </c>
      <c r="H3" s="65" t="s">
        <v>21</v>
      </c>
      <c r="I3" s="65" t="s">
        <v>22</v>
      </c>
      <c r="J3" s="65">
        <v>126</v>
      </c>
      <c r="K3" s="65">
        <v>0.480159</v>
      </c>
      <c r="L3" s="65">
        <v>0.18</v>
      </c>
      <c r="M3" s="65">
        <v>3248.7</v>
      </c>
      <c r="N3" s="65">
        <v>3775</v>
      </c>
      <c r="O3" s="65">
        <v>0.05</v>
      </c>
      <c r="P3" s="65">
        <v>0</v>
      </c>
      <c r="Q3" s="65">
        <v>3817.84</v>
      </c>
      <c r="R3" s="65">
        <v>205</v>
      </c>
      <c r="S3" s="65">
        <v>85</v>
      </c>
      <c r="T3" s="65">
        <v>3.9682500000000004E-3</v>
      </c>
    </row>
    <row r="4" spans="1:20" x14ac:dyDescent="0.15">
      <c r="A4" s="65">
        <v>20180521</v>
      </c>
      <c r="B4" s="65">
        <v>1011</v>
      </c>
      <c r="C4" s="65" t="s">
        <v>24</v>
      </c>
      <c r="D4" s="65">
        <v>0</v>
      </c>
      <c r="E4" s="65">
        <v>0</v>
      </c>
      <c r="F4" s="65">
        <v>2.0084300000000002</v>
      </c>
      <c r="G4" s="65">
        <v>2.0084300000000002</v>
      </c>
      <c r="H4" s="65" t="s">
        <v>21</v>
      </c>
      <c r="I4" s="65" t="s">
        <v>22</v>
      </c>
      <c r="J4" s="65">
        <v>929.2</v>
      </c>
      <c r="K4" s="65">
        <v>0.43650800000000001</v>
      </c>
      <c r="L4" s="65">
        <v>0.13800000000000001</v>
      </c>
      <c r="M4" s="65">
        <v>1627.2</v>
      </c>
      <c r="N4" s="65">
        <v>1816</v>
      </c>
      <c r="O4" s="65">
        <v>0.05</v>
      </c>
      <c r="P4" s="65">
        <v>0</v>
      </c>
      <c r="Q4" s="65">
        <v>1775.14</v>
      </c>
      <c r="R4" s="65">
        <v>198</v>
      </c>
      <c r="S4" s="65">
        <v>88</v>
      </c>
      <c r="T4" s="65">
        <v>3.9682500000000004E-3</v>
      </c>
    </row>
    <row r="5" spans="1:20" x14ac:dyDescent="0.15">
      <c r="A5" s="65">
        <v>20180521</v>
      </c>
      <c r="B5" s="65">
        <v>1028</v>
      </c>
      <c r="C5" s="65" t="s">
        <v>25</v>
      </c>
      <c r="D5" s="65">
        <v>0</v>
      </c>
      <c r="E5" s="65">
        <v>0</v>
      </c>
      <c r="F5" s="65">
        <v>15600</v>
      </c>
      <c r="G5" s="65">
        <v>15600</v>
      </c>
      <c r="H5" s="65" t="s">
        <v>26</v>
      </c>
      <c r="I5" s="65" t="s">
        <v>27</v>
      </c>
      <c r="J5" s="65">
        <v>300</v>
      </c>
      <c r="K5" s="65">
        <v>0.35714299999999999</v>
      </c>
      <c r="L5" s="65">
        <v>0</v>
      </c>
      <c r="M5" s="65">
        <v>3641</v>
      </c>
      <c r="N5" s="65">
        <v>3589</v>
      </c>
      <c r="O5" s="65">
        <v>0</v>
      </c>
      <c r="P5" s="65">
        <v>0</v>
      </c>
      <c r="Q5" s="65">
        <v>51.7</v>
      </c>
      <c r="R5" s="65">
        <v>360</v>
      </c>
      <c r="S5" s="65">
        <v>0</v>
      </c>
      <c r="T5" s="65">
        <v>0</v>
      </c>
    </row>
    <row r="6" spans="1:20" x14ac:dyDescent="0.15">
      <c r="A6" s="65">
        <v>20180521</v>
      </c>
      <c r="B6" s="65">
        <v>1025</v>
      </c>
      <c r="C6" s="65" t="s">
        <v>28</v>
      </c>
      <c r="D6" s="65">
        <v>0</v>
      </c>
      <c r="E6" s="65">
        <v>0</v>
      </c>
      <c r="F6" s="65">
        <v>900</v>
      </c>
      <c r="G6" s="65">
        <v>900</v>
      </c>
      <c r="H6" s="65" t="s">
        <v>26</v>
      </c>
      <c r="I6" s="65" t="s">
        <v>27</v>
      </c>
      <c r="J6" s="65">
        <v>300</v>
      </c>
      <c r="K6" s="65">
        <v>0.35714299999999999</v>
      </c>
      <c r="L6" s="65">
        <v>0</v>
      </c>
      <c r="M6" s="65">
        <v>3758</v>
      </c>
      <c r="N6" s="65">
        <v>3755</v>
      </c>
      <c r="O6" s="65">
        <v>0.05</v>
      </c>
      <c r="P6" s="65">
        <v>0</v>
      </c>
      <c r="Q6" s="65">
        <v>0</v>
      </c>
      <c r="R6" s="65">
        <v>0</v>
      </c>
      <c r="S6" s="65">
        <v>0</v>
      </c>
      <c r="T6" s="65">
        <v>0</v>
      </c>
    </row>
    <row r="7" spans="1:20" x14ac:dyDescent="0.15">
      <c r="A7" s="65">
        <v>20180521</v>
      </c>
      <c r="B7" s="65">
        <v>1039</v>
      </c>
      <c r="C7" s="65" t="s">
        <v>29</v>
      </c>
      <c r="D7" s="65">
        <v>0</v>
      </c>
      <c r="E7" s="65">
        <v>0</v>
      </c>
      <c r="F7" s="65">
        <v>50164.7</v>
      </c>
      <c r="G7" s="65">
        <v>50164.7</v>
      </c>
      <c r="H7" s="65" t="s">
        <v>21</v>
      </c>
      <c r="I7" s="65" t="s">
        <v>27</v>
      </c>
      <c r="J7" s="65">
        <v>1000</v>
      </c>
      <c r="K7" s="65">
        <v>0.33333299999999999</v>
      </c>
      <c r="L7" s="65">
        <v>0.31</v>
      </c>
      <c r="M7" s="65">
        <v>3536.4</v>
      </c>
      <c r="N7" s="65">
        <v>3445</v>
      </c>
      <c r="O7" s="65">
        <v>0.06</v>
      </c>
      <c r="P7" s="65">
        <v>0</v>
      </c>
      <c r="Q7" s="65">
        <v>3364.07</v>
      </c>
      <c r="R7" s="65">
        <v>125</v>
      </c>
      <c r="S7" s="65">
        <v>41</v>
      </c>
      <c r="T7" s="65">
        <v>3.9682500000000004E-3</v>
      </c>
    </row>
    <row r="8" spans="1:20" x14ac:dyDescent="0.15">
      <c r="A8" s="65">
        <v>20180521</v>
      </c>
      <c r="B8" s="65">
        <v>1024</v>
      </c>
      <c r="C8" s="65" t="s">
        <v>28</v>
      </c>
      <c r="D8" s="65">
        <v>0</v>
      </c>
      <c r="E8" s="65">
        <v>0</v>
      </c>
      <c r="F8" s="65">
        <v>-3440</v>
      </c>
      <c r="G8" s="65">
        <v>-3440</v>
      </c>
      <c r="H8" s="65" t="s">
        <v>26</v>
      </c>
      <c r="I8" s="65" t="s">
        <v>27</v>
      </c>
      <c r="J8" s="65">
        <v>860</v>
      </c>
      <c r="K8" s="65">
        <v>0.281746</v>
      </c>
      <c r="L8" s="65">
        <v>0</v>
      </c>
      <c r="M8" s="65">
        <v>3751</v>
      </c>
      <c r="N8" s="65">
        <v>3755</v>
      </c>
      <c r="O8" s="65">
        <v>0.05</v>
      </c>
      <c r="P8" s="65">
        <v>0</v>
      </c>
      <c r="Q8" s="65">
        <v>0</v>
      </c>
      <c r="R8" s="65">
        <v>0</v>
      </c>
      <c r="S8" s="65">
        <v>0</v>
      </c>
      <c r="T8" s="65">
        <v>0</v>
      </c>
    </row>
    <row r="9" spans="1:20" x14ac:dyDescent="0.15">
      <c r="A9" s="65">
        <v>20180521</v>
      </c>
      <c r="B9" s="65">
        <v>1062</v>
      </c>
      <c r="C9" s="65" t="s">
        <v>30</v>
      </c>
      <c r="D9" s="65">
        <v>0</v>
      </c>
      <c r="E9" s="65">
        <v>0</v>
      </c>
      <c r="F9" s="65">
        <v>-429000</v>
      </c>
      <c r="G9" s="65">
        <v>-429000</v>
      </c>
      <c r="H9" s="65" t="s">
        <v>26</v>
      </c>
      <c r="I9" s="65" t="s">
        <v>27</v>
      </c>
      <c r="J9" s="65">
        <v>10000</v>
      </c>
      <c r="K9" s="65">
        <v>0.25396800000000003</v>
      </c>
      <c r="L9" s="65">
        <v>0</v>
      </c>
      <c r="M9" s="65">
        <v>439.5</v>
      </c>
      <c r="N9" s="65">
        <v>482.4</v>
      </c>
      <c r="O9" s="65">
        <v>0.06</v>
      </c>
      <c r="P9" s="65">
        <v>0</v>
      </c>
      <c r="Q9" s="65">
        <v>0</v>
      </c>
      <c r="R9" s="65">
        <v>0</v>
      </c>
      <c r="S9" s="65">
        <v>0</v>
      </c>
      <c r="T9" s="65">
        <v>0</v>
      </c>
    </row>
    <row r="10" spans="1:20" x14ac:dyDescent="0.15">
      <c r="A10" s="65">
        <v>20180521</v>
      </c>
      <c r="B10" s="65">
        <v>1023</v>
      </c>
      <c r="C10" s="65" t="s">
        <v>28</v>
      </c>
      <c r="D10" s="65">
        <v>0</v>
      </c>
      <c r="E10" s="65">
        <v>0</v>
      </c>
      <c r="F10" s="65">
        <v>-14720</v>
      </c>
      <c r="G10" s="65">
        <v>-14720</v>
      </c>
      <c r="H10" s="65" t="s">
        <v>26</v>
      </c>
      <c r="I10" s="65" t="s">
        <v>27</v>
      </c>
      <c r="J10" s="65">
        <v>920</v>
      </c>
      <c r="K10" s="65">
        <v>0.19841300000000001</v>
      </c>
      <c r="L10" s="65">
        <v>0</v>
      </c>
      <c r="M10" s="65">
        <v>3739</v>
      </c>
      <c r="N10" s="65">
        <v>3755</v>
      </c>
      <c r="O10" s="65">
        <v>0.05</v>
      </c>
      <c r="P10" s="65">
        <v>0</v>
      </c>
      <c r="Q10" s="65">
        <v>0</v>
      </c>
      <c r="R10" s="65">
        <v>0</v>
      </c>
      <c r="S10" s="65">
        <v>0</v>
      </c>
      <c r="T10" s="65">
        <v>0</v>
      </c>
    </row>
    <row r="11" spans="1:20" x14ac:dyDescent="0.15">
      <c r="A11" s="65">
        <v>20180521</v>
      </c>
      <c r="B11" s="65">
        <v>1114</v>
      </c>
      <c r="C11" s="65" t="s">
        <v>25</v>
      </c>
      <c r="D11" s="65">
        <v>0</v>
      </c>
      <c r="E11" s="65">
        <v>0</v>
      </c>
      <c r="F11" s="65">
        <v>8900</v>
      </c>
      <c r="G11" s="65">
        <v>8900</v>
      </c>
      <c r="H11" s="65" t="s">
        <v>26</v>
      </c>
      <c r="I11" s="65" t="s">
        <v>27</v>
      </c>
      <c r="J11" s="65">
        <v>100</v>
      </c>
      <c r="K11" s="65">
        <v>7.9365099999999994E-2</v>
      </c>
      <c r="L11" s="65">
        <v>0</v>
      </c>
      <c r="M11" s="65">
        <v>3678</v>
      </c>
      <c r="N11" s="65">
        <v>3589</v>
      </c>
      <c r="O11" s="65">
        <v>0.06</v>
      </c>
      <c r="P11" s="65">
        <v>0</v>
      </c>
      <c r="Q11" s="65">
        <v>0</v>
      </c>
      <c r="R11" s="65">
        <v>360</v>
      </c>
      <c r="S11" s="65">
        <v>0</v>
      </c>
      <c r="T11" s="65">
        <v>0</v>
      </c>
    </row>
    <row r="12" spans="1:20" x14ac:dyDescent="0.15">
      <c r="A12" s="65">
        <v>20180521</v>
      </c>
      <c r="B12" s="65">
        <v>1113</v>
      </c>
      <c r="C12" s="65" t="s">
        <v>25</v>
      </c>
      <c r="D12" s="65">
        <v>0</v>
      </c>
      <c r="E12" s="65">
        <v>0</v>
      </c>
      <c r="F12" s="65">
        <v>0.89519199999999999</v>
      </c>
      <c r="G12" s="65">
        <v>0.89519199999999999</v>
      </c>
      <c r="H12" s="65" t="s">
        <v>21</v>
      </c>
      <c r="I12" s="65" t="s">
        <v>27</v>
      </c>
      <c r="J12" s="65">
        <v>220</v>
      </c>
      <c r="K12" s="65">
        <v>7.53968E-2</v>
      </c>
      <c r="L12" s="65">
        <v>0.3</v>
      </c>
      <c r="M12" s="65">
        <v>4232</v>
      </c>
      <c r="N12" s="65">
        <v>3589</v>
      </c>
      <c r="O12" s="65">
        <v>0.06</v>
      </c>
      <c r="P12" s="65">
        <v>0</v>
      </c>
      <c r="Q12" s="65">
        <v>3633</v>
      </c>
      <c r="R12" s="65">
        <v>22</v>
      </c>
      <c r="S12" s="65">
        <v>3</v>
      </c>
      <c r="T12" s="65">
        <v>3.9682500000000004E-3</v>
      </c>
    </row>
    <row r="13" spans="1:20" x14ac:dyDescent="0.15">
      <c r="A13" s="65">
        <v>20180521</v>
      </c>
      <c r="B13" s="65">
        <v>1112</v>
      </c>
      <c r="C13" s="65" t="s">
        <v>31</v>
      </c>
      <c r="D13" s="65">
        <v>0</v>
      </c>
      <c r="E13" s="65">
        <v>0</v>
      </c>
      <c r="F13" s="65">
        <v>280.38600000000002</v>
      </c>
      <c r="G13" s="65">
        <v>280.38600000000002</v>
      </c>
      <c r="H13" s="65" t="s">
        <v>21</v>
      </c>
      <c r="I13" s="65" t="s">
        <v>27</v>
      </c>
      <c r="J13" s="65">
        <v>140</v>
      </c>
      <c r="K13" s="65">
        <v>7.53968E-2</v>
      </c>
      <c r="L13" s="65">
        <v>0.25</v>
      </c>
      <c r="M13" s="65">
        <v>19653.5</v>
      </c>
      <c r="N13" s="65">
        <v>18105</v>
      </c>
      <c r="O13" s="65">
        <v>0.06</v>
      </c>
      <c r="P13" s="65">
        <v>0</v>
      </c>
      <c r="Q13" s="65">
        <v>17563.3</v>
      </c>
      <c r="R13" s="65">
        <v>22</v>
      </c>
      <c r="S13" s="65">
        <v>3</v>
      </c>
      <c r="T13" s="65">
        <v>3.9682500000000004E-3</v>
      </c>
    </row>
    <row r="14" spans="1:20" x14ac:dyDescent="0.15">
      <c r="A14" s="65">
        <v>20180521</v>
      </c>
      <c r="B14" s="65">
        <v>1111</v>
      </c>
      <c r="C14" s="65" t="s">
        <v>32</v>
      </c>
      <c r="D14" s="65">
        <v>0</v>
      </c>
      <c r="E14" s="65">
        <v>0</v>
      </c>
      <c r="F14" s="65">
        <v>1068.79</v>
      </c>
      <c r="G14" s="65">
        <v>1068.79</v>
      </c>
      <c r="H14" s="65" t="s">
        <v>21</v>
      </c>
      <c r="I14" s="65" t="s">
        <v>27</v>
      </c>
      <c r="J14" s="65">
        <v>120</v>
      </c>
      <c r="K14" s="65">
        <v>7.53968E-2</v>
      </c>
      <c r="L14" s="65">
        <v>0.19</v>
      </c>
      <c r="M14" s="65">
        <v>17908</v>
      </c>
      <c r="N14" s="65">
        <v>17245</v>
      </c>
      <c r="O14" s="65">
        <v>0.06</v>
      </c>
      <c r="P14" s="65">
        <v>0</v>
      </c>
      <c r="Q14" s="65">
        <v>16617.5</v>
      </c>
      <c r="R14" s="65">
        <v>23</v>
      </c>
      <c r="S14" s="65">
        <v>4</v>
      </c>
      <c r="T14" s="65">
        <v>3.9682500000000004E-3</v>
      </c>
    </row>
    <row r="15" spans="1:20" x14ac:dyDescent="0.15">
      <c r="A15" s="65">
        <v>20180521</v>
      </c>
      <c r="B15" s="65">
        <v>1110</v>
      </c>
      <c r="C15" s="65" t="s">
        <v>25</v>
      </c>
      <c r="D15" s="65">
        <v>0</v>
      </c>
      <c r="E15" s="65">
        <v>0</v>
      </c>
      <c r="F15" s="65">
        <v>18.540500000000002</v>
      </c>
      <c r="G15" s="65">
        <v>18.540500000000002</v>
      </c>
      <c r="H15" s="65" t="s">
        <v>21</v>
      </c>
      <c r="I15" s="65" t="s">
        <v>27</v>
      </c>
      <c r="J15" s="65">
        <v>170</v>
      </c>
      <c r="K15" s="65">
        <v>7.53968E-2</v>
      </c>
      <c r="L15" s="65">
        <v>0.3</v>
      </c>
      <c r="M15" s="65">
        <v>4050.2</v>
      </c>
      <c r="N15" s="65">
        <v>3589</v>
      </c>
      <c r="O15" s="65">
        <v>0.06</v>
      </c>
      <c r="P15" s="65">
        <v>0</v>
      </c>
      <c r="Q15" s="65">
        <v>3644</v>
      </c>
      <c r="R15" s="65">
        <v>23</v>
      </c>
      <c r="S15" s="65">
        <v>4</v>
      </c>
      <c r="T15" s="65">
        <v>3.9682500000000004E-3</v>
      </c>
    </row>
    <row r="16" spans="1:20" x14ac:dyDescent="0.15">
      <c r="A16" s="65">
        <v>20180521</v>
      </c>
      <c r="B16" s="65">
        <v>1109</v>
      </c>
      <c r="C16" s="65" t="s">
        <v>33</v>
      </c>
      <c r="D16" s="65">
        <v>0</v>
      </c>
      <c r="E16" s="65">
        <v>0</v>
      </c>
      <c r="F16" s="65">
        <v>0.53977299999999995</v>
      </c>
      <c r="G16" s="65">
        <v>0.53977299999999995</v>
      </c>
      <c r="H16" s="65" t="s">
        <v>21</v>
      </c>
      <c r="I16" s="65" t="s">
        <v>27</v>
      </c>
      <c r="J16" s="65">
        <v>20</v>
      </c>
      <c r="K16" s="65">
        <v>7.53968E-2</v>
      </c>
      <c r="L16" s="65">
        <v>0.28000000000000003</v>
      </c>
      <c r="M16" s="65">
        <v>16997</v>
      </c>
      <c r="N16" s="65">
        <v>14765</v>
      </c>
      <c r="O16" s="65">
        <v>0.06</v>
      </c>
      <c r="P16" s="65">
        <v>0</v>
      </c>
      <c r="Q16" s="65">
        <v>14820</v>
      </c>
      <c r="R16" s="65">
        <v>23</v>
      </c>
      <c r="S16" s="65">
        <v>4</v>
      </c>
      <c r="T16" s="65">
        <v>3.9682500000000004E-3</v>
      </c>
    </row>
    <row r="17" spans="1:20" x14ac:dyDescent="0.15">
      <c r="A17" s="65">
        <v>20180521</v>
      </c>
      <c r="B17" s="65">
        <v>1108</v>
      </c>
      <c r="C17" s="65" t="s">
        <v>28</v>
      </c>
      <c r="D17" s="65">
        <v>0</v>
      </c>
      <c r="E17" s="65">
        <v>0</v>
      </c>
      <c r="F17" s="65">
        <v>2.5706799999999999</v>
      </c>
      <c r="G17" s="65">
        <v>2.5706799999999999</v>
      </c>
      <c r="H17" s="65" t="s">
        <v>21</v>
      </c>
      <c r="I17" s="65" t="s">
        <v>27</v>
      </c>
      <c r="J17" s="65">
        <v>30</v>
      </c>
      <c r="K17" s="65">
        <v>7.53968E-2</v>
      </c>
      <c r="L17" s="65">
        <v>0.28000000000000003</v>
      </c>
      <c r="M17" s="65">
        <v>4193.2</v>
      </c>
      <c r="N17" s="65">
        <v>3755</v>
      </c>
      <c r="O17" s="65">
        <v>0.06</v>
      </c>
      <c r="P17" s="65">
        <v>0</v>
      </c>
      <c r="Q17" s="65">
        <v>3801.6</v>
      </c>
      <c r="R17" s="65">
        <v>24</v>
      </c>
      <c r="S17" s="65">
        <v>5</v>
      </c>
      <c r="T17" s="65">
        <v>3.9682500000000004E-3</v>
      </c>
    </row>
    <row r="18" spans="1:20" x14ac:dyDescent="0.15">
      <c r="A18" s="65">
        <v>20180521</v>
      </c>
      <c r="B18" s="65">
        <v>1107</v>
      </c>
      <c r="C18" s="65" t="s">
        <v>25</v>
      </c>
      <c r="D18" s="65">
        <v>0</v>
      </c>
      <c r="E18" s="65">
        <v>0</v>
      </c>
      <c r="F18" s="65">
        <v>1.4608399999999999</v>
      </c>
      <c r="G18" s="65">
        <v>1.4608399999999999</v>
      </c>
      <c r="H18" s="65" t="s">
        <v>21</v>
      </c>
      <c r="I18" s="65" t="s">
        <v>27</v>
      </c>
      <c r="J18" s="65">
        <v>60</v>
      </c>
      <c r="K18" s="65">
        <v>7.53968E-2</v>
      </c>
      <c r="L18" s="65">
        <v>0.28000000000000003</v>
      </c>
      <c r="M18" s="65">
        <v>4064.5</v>
      </c>
      <c r="N18" s="65">
        <v>3589</v>
      </c>
      <c r="O18" s="65">
        <v>0.06</v>
      </c>
      <c r="P18" s="65">
        <v>0</v>
      </c>
      <c r="Q18" s="65">
        <v>3651.4</v>
      </c>
      <c r="R18" s="65">
        <v>24</v>
      </c>
      <c r="S18" s="65">
        <v>5</v>
      </c>
      <c r="T18" s="65">
        <v>3.9682500000000004E-3</v>
      </c>
    </row>
    <row r="19" spans="1:20" x14ac:dyDescent="0.15">
      <c r="A19" s="65">
        <v>20180521</v>
      </c>
      <c r="B19" s="65">
        <v>1106</v>
      </c>
      <c r="C19" s="65" t="s">
        <v>34</v>
      </c>
      <c r="D19" s="65">
        <v>0</v>
      </c>
      <c r="E19" s="65">
        <v>0</v>
      </c>
      <c r="F19" s="65">
        <v>0.68218400000000001</v>
      </c>
      <c r="G19" s="65">
        <v>0.68218400000000001</v>
      </c>
      <c r="H19" s="65" t="s">
        <v>21</v>
      </c>
      <c r="I19" s="65" t="s">
        <v>27</v>
      </c>
      <c r="J19" s="65">
        <v>10</v>
      </c>
      <c r="K19" s="65">
        <v>7.53968E-2</v>
      </c>
      <c r="L19" s="65">
        <v>0.22</v>
      </c>
      <c r="M19" s="65">
        <v>6023.6</v>
      </c>
      <c r="N19" s="65">
        <v>5523</v>
      </c>
      <c r="O19" s="65">
        <v>0.06</v>
      </c>
      <c r="P19" s="65">
        <v>0</v>
      </c>
      <c r="Q19" s="65">
        <v>5500.2</v>
      </c>
      <c r="R19" s="65">
        <v>24</v>
      </c>
      <c r="S19" s="65">
        <v>5</v>
      </c>
      <c r="T19" s="65">
        <v>3.9682500000000004E-3</v>
      </c>
    </row>
    <row r="20" spans="1:20" x14ac:dyDescent="0.15">
      <c r="A20" s="65">
        <v>20180521</v>
      </c>
      <c r="B20" s="65">
        <v>1105</v>
      </c>
      <c r="C20" s="65" t="s">
        <v>32</v>
      </c>
      <c r="D20" s="65">
        <v>0</v>
      </c>
      <c r="E20" s="65">
        <v>0</v>
      </c>
      <c r="F20" s="65">
        <v>3812.41</v>
      </c>
      <c r="G20" s="65">
        <v>3812.41</v>
      </c>
      <c r="H20" s="65" t="s">
        <v>21</v>
      </c>
      <c r="I20" s="65" t="s">
        <v>27</v>
      </c>
      <c r="J20" s="65">
        <v>40</v>
      </c>
      <c r="K20" s="65">
        <v>7.53968E-2</v>
      </c>
      <c r="L20" s="65">
        <v>0.17</v>
      </c>
      <c r="M20" s="65">
        <v>17209.5</v>
      </c>
      <c r="N20" s="65">
        <v>17245</v>
      </c>
      <c r="O20" s="65">
        <v>0.06</v>
      </c>
      <c r="P20" s="65">
        <v>0</v>
      </c>
      <c r="Q20" s="65">
        <v>16428</v>
      </c>
      <c r="R20" s="65">
        <v>24</v>
      </c>
      <c r="S20" s="65">
        <v>5</v>
      </c>
      <c r="T20" s="65">
        <v>3.9682500000000004E-3</v>
      </c>
    </row>
    <row r="21" spans="1:20" x14ac:dyDescent="0.15">
      <c r="A21" s="65">
        <v>20180521</v>
      </c>
      <c r="B21" s="65">
        <v>1104</v>
      </c>
      <c r="C21" s="65" t="s">
        <v>35</v>
      </c>
      <c r="D21" s="65">
        <v>0</v>
      </c>
      <c r="E21" s="65">
        <v>0</v>
      </c>
      <c r="F21" s="65">
        <v>3.2716799999999999E-3</v>
      </c>
      <c r="G21" s="65">
        <v>3.2716799999999999E-3</v>
      </c>
      <c r="H21" s="65" t="s">
        <v>21</v>
      </c>
      <c r="I21" s="65" t="s">
        <v>27</v>
      </c>
      <c r="J21" s="65">
        <v>30</v>
      </c>
      <c r="K21" s="65">
        <v>7.53968E-2</v>
      </c>
      <c r="L21" s="65">
        <v>0.2</v>
      </c>
      <c r="M21" s="65">
        <v>3328.6</v>
      </c>
      <c r="N21" s="65">
        <v>2956</v>
      </c>
      <c r="O21" s="65">
        <v>0.06</v>
      </c>
      <c r="P21" s="65">
        <v>0</v>
      </c>
      <c r="Q21" s="65">
        <v>2978.4</v>
      </c>
      <c r="R21" s="65">
        <v>24</v>
      </c>
      <c r="S21" s="65">
        <v>5</v>
      </c>
      <c r="T21" s="65">
        <v>3.9682500000000004E-3</v>
      </c>
    </row>
    <row r="22" spans="1:20" x14ac:dyDescent="0.15">
      <c r="A22" s="65">
        <v>20180521</v>
      </c>
      <c r="B22" s="65">
        <v>1103</v>
      </c>
      <c r="C22" s="65" t="s">
        <v>36</v>
      </c>
      <c r="D22" s="65">
        <v>0</v>
      </c>
      <c r="E22" s="65">
        <v>0</v>
      </c>
      <c r="F22" s="65">
        <v>1.5448999999999999E-2</v>
      </c>
      <c r="G22" s="65">
        <v>1.5448999999999999E-2</v>
      </c>
      <c r="H22" s="65" t="s">
        <v>21</v>
      </c>
      <c r="I22" s="65" t="s">
        <v>27</v>
      </c>
      <c r="J22" s="65">
        <v>30</v>
      </c>
      <c r="K22" s="65">
        <v>7.53968E-2</v>
      </c>
      <c r="L22" s="65">
        <v>0.17</v>
      </c>
      <c r="M22" s="65">
        <v>3084.4</v>
      </c>
      <c r="N22" s="65">
        <v>2816</v>
      </c>
      <c r="O22" s="65">
        <v>0.06</v>
      </c>
      <c r="P22" s="65">
        <v>0</v>
      </c>
      <c r="Q22" s="65">
        <v>2826.4</v>
      </c>
      <c r="R22" s="65">
        <v>24</v>
      </c>
      <c r="S22" s="65">
        <v>5</v>
      </c>
      <c r="T22" s="65">
        <v>3.9682500000000004E-3</v>
      </c>
    </row>
    <row r="23" spans="1:20" x14ac:dyDescent="0.15">
      <c r="A23" s="65">
        <v>20180521</v>
      </c>
      <c r="B23" s="65">
        <v>1102</v>
      </c>
      <c r="C23" s="65" t="s">
        <v>30</v>
      </c>
      <c r="D23" s="65">
        <v>0</v>
      </c>
      <c r="E23" s="65">
        <v>0</v>
      </c>
      <c r="F23" s="65">
        <v>16.092300000000002</v>
      </c>
      <c r="G23" s="65">
        <v>16.092300000000002</v>
      </c>
      <c r="H23" s="65" t="s">
        <v>21</v>
      </c>
      <c r="I23" s="65" t="s">
        <v>27</v>
      </c>
      <c r="J23" s="65">
        <v>1000</v>
      </c>
      <c r="K23" s="65">
        <v>7.53968E-2</v>
      </c>
      <c r="L23" s="65">
        <v>0.32</v>
      </c>
      <c r="M23" s="65">
        <v>543.72</v>
      </c>
      <c r="N23" s="65">
        <v>482.4</v>
      </c>
      <c r="O23" s="65">
        <v>0.06</v>
      </c>
      <c r="P23" s="65">
        <v>0</v>
      </c>
      <c r="Q23" s="65">
        <v>479.34399999999999</v>
      </c>
      <c r="R23" s="65">
        <v>24</v>
      </c>
      <c r="S23" s="65">
        <v>5</v>
      </c>
      <c r="T23" s="65">
        <v>3.9682500000000004E-3</v>
      </c>
    </row>
    <row r="24" spans="1:20" x14ac:dyDescent="0.15">
      <c r="A24" s="65">
        <v>20180521</v>
      </c>
      <c r="B24" s="65">
        <v>1101</v>
      </c>
      <c r="C24" s="65" t="s">
        <v>37</v>
      </c>
      <c r="D24" s="65">
        <v>0</v>
      </c>
      <c r="E24" s="65">
        <v>0</v>
      </c>
      <c r="F24" s="65">
        <v>2.0503999999999998</v>
      </c>
      <c r="G24" s="65">
        <v>2.0503999999999998</v>
      </c>
      <c r="H24" s="65" t="s">
        <v>21</v>
      </c>
      <c r="I24" s="65" t="s">
        <v>27</v>
      </c>
      <c r="J24" s="65">
        <v>1000</v>
      </c>
      <c r="K24" s="65">
        <v>7.53968E-2</v>
      </c>
      <c r="L24" s="65">
        <v>0.13</v>
      </c>
      <c r="M24" s="65">
        <v>55252.800000000003</v>
      </c>
      <c r="N24" s="65">
        <v>51370</v>
      </c>
      <c r="O24" s="65">
        <v>0.06</v>
      </c>
      <c r="P24" s="65">
        <v>0</v>
      </c>
      <c r="Q24" s="65">
        <v>51188</v>
      </c>
      <c r="R24" s="65">
        <v>24</v>
      </c>
      <c r="S24" s="65">
        <v>5</v>
      </c>
      <c r="T24" s="65">
        <v>3.9682500000000004E-3</v>
      </c>
    </row>
    <row r="25" spans="1:20" x14ac:dyDescent="0.15">
      <c r="A25" s="65">
        <v>20180521</v>
      </c>
      <c r="B25" s="65">
        <v>1098</v>
      </c>
      <c r="C25" s="65" t="s">
        <v>38</v>
      </c>
      <c r="D25" s="65">
        <v>0</v>
      </c>
      <c r="E25" s="65">
        <v>0</v>
      </c>
      <c r="F25" s="65">
        <v>89475</v>
      </c>
      <c r="G25" s="65">
        <v>89475</v>
      </c>
      <c r="H25" s="65" t="s">
        <v>26</v>
      </c>
      <c r="I25" s="65" t="s">
        <v>22</v>
      </c>
      <c r="J25" s="65">
        <v>250</v>
      </c>
      <c r="K25" s="65">
        <v>7.1428599999999995E-2</v>
      </c>
      <c r="L25" s="65">
        <v>0</v>
      </c>
      <c r="M25" s="65">
        <v>18952.099999999999</v>
      </c>
      <c r="N25" s="65">
        <v>19310</v>
      </c>
      <c r="O25" s="65">
        <v>0.06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</row>
    <row r="26" spans="1:20" x14ac:dyDescent="0.15">
      <c r="A26" s="65">
        <v>20180521</v>
      </c>
      <c r="B26" s="65">
        <v>1100</v>
      </c>
      <c r="C26" s="65" t="s">
        <v>28</v>
      </c>
      <c r="D26" s="65">
        <v>0</v>
      </c>
      <c r="E26" s="65">
        <v>0</v>
      </c>
      <c r="F26" s="65">
        <v>4.3960499999999998</v>
      </c>
      <c r="G26" s="65">
        <v>4.3960499999999998</v>
      </c>
      <c r="H26" s="65" t="s">
        <v>21</v>
      </c>
      <c r="I26" s="65" t="s">
        <v>27</v>
      </c>
      <c r="J26" s="65">
        <v>30</v>
      </c>
      <c r="K26" s="65">
        <v>6.7460300000000001E-2</v>
      </c>
      <c r="L26" s="65">
        <v>0.3</v>
      </c>
      <c r="M26" s="65">
        <v>4147</v>
      </c>
      <c r="N26" s="65">
        <v>3755</v>
      </c>
      <c r="O26" s="65">
        <v>0.06</v>
      </c>
      <c r="P26" s="65">
        <v>0</v>
      </c>
      <c r="Q26" s="65">
        <v>3796.17</v>
      </c>
      <c r="R26" s="65">
        <v>23</v>
      </c>
      <c r="S26" s="65">
        <v>6</v>
      </c>
      <c r="T26" s="65">
        <v>3.9682500000000004E-3</v>
      </c>
    </row>
    <row r="27" spans="1:20" x14ac:dyDescent="0.15">
      <c r="A27" s="65">
        <v>20180521</v>
      </c>
      <c r="B27" s="65">
        <v>1099</v>
      </c>
      <c r="C27" s="65" t="s">
        <v>39</v>
      </c>
      <c r="D27" s="65">
        <v>0</v>
      </c>
      <c r="E27" s="65">
        <v>0</v>
      </c>
      <c r="F27" s="65">
        <v>3.4406900000000002E-4</v>
      </c>
      <c r="G27" s="65">
        <v>3.4406900000000002E-4</v>
      </c>
      <c r="H27" s="65" t="s">
        <v>21</v>
      </c>
      <c r="I27" s="65" t="s">
        <v>27</v>
      </c>
      <c r="J27" s="65">
        <v>15</v>
      </c>
      <c r="K27" s="65">
        <v>6.7460300000000001E-2</v>
      </c>
      <c r="L27" s="65">
        <v>0.16</v>
      </c>
      <c r="M27" s="65">
        <v>6406.4</v>
      </c>
      <c r="N27" s="65">
        <v>5858</v>
      </c>
      <c r="O27" s="65">
        <v>0.06</v>
      </c>
      <c r="P27" s="65">
        <v>0</v>
      </c>
      <c r="Q27" s="65">
        <v>5834.67</v>
      </c>
      <c r="R27" s="65">
        <v>23</v>
      </c>
      <c r="S27" s="65">
        <v>6</v>
      </c>
      <c r="T27" s="65">
        <v>3.9682500000000004E-3</v>
      </c>
    </row>
    <row r="28" spans="1:20" x14ac:dyDescent="0.15">
      <c r="A28" s="65">
        <v>20180521</v>
      </c>
      <c r="B28" s="65">
        <v>1081</v>
      </c>
      <c r="C28" s="65" t="s">
        <v>28</v>
      </c>
      <c r="D28" s="65">
        <v>0</v>
      </c>
      <c r="E28" s="65">
        <v>0</v>
      </c>
      <c r="F28" s="65">
        <v>0</v>
      </c>
      <c r="G28" s="65">
        <v>0</v>
      </c>
      <c r="H28" s="65" t="s">
        <v>26</v>
      </c>
      <c r="I28" s="65" t="s">
        <v>22</v>
      </c>
      <c r="J28" s="65">
        <v>0</v>
      </c>
      <c r="K28" s="65">
        <v>-2.7777799999999998E-2</v>
      </c>
      <c r="L28" s="65">
        <v>0.25</v>
      </c>
      <c r="M28" s="65">
        <v>3754.14</v>
      </c>
      <c r="N28" s="65">
        <v>0</v>
      </c>
      <c r="O28" s="65">
        <v>0.06</v>
      </c>
      <c r="P28" s="65">
        <v>0</v>
      </c>
      <c r="Q28" s="65">
        <v>0</v>
      </c>
      <c r="R28" s="65">
        <v>21</v>
      </c>
      <c r="S28" s="65">
        <v>0</v>
      </c>
      <c r="T28" s="65">
        <v>0</v>
      </c>
    </row>
    <row r="29" spans="1:20" x14ac:dyDescent="0.15">
      <c r="A29" s="65">
        <v>20180521</v>
      </c>
      <c r="B29" s="65">
        <v>1096</v>
      </c>
      <c r="C29" s="65" t="s">
        <v>32</v>
      </c>
      <c r="D29" s="65">
        <v>0</v>
      </c>
      <c r="E29" s="65">
        <v>0</v>
      </c>
      <c r="F29" s="65">
        <v>3558.19</v>
      </c>
      <c r="G29" s="65">
        <v>3558.19</v>
      </c>
      <c r="H29" s="65" t="s">
        <v>21</v>
      </c>
      <c r="I29" s="65" t="s">
        <v>27</v>
      </c>
      <c r="J29" s="65">
        <v>100</v>
      </c>
      <c r="K29" s="65">
        <v>5.9523800000000002E-2</v>
      </c>
      <c r="L29" s="65">
        <v>0.2</v>
      </c>
      <c r="M29" s="65">
        <v>17237</v>
      </c>
      <c r="N29" s="65">
        <v>17245</v>
      </c>
      <c r="O29" s="65">
        <v>0.06</v>
      </c>
      <c r="P29" s="65">
        <v>0</v>
      </c>
      <c r="Q29" s="65">
        <v>16217.9</v>
      </c>
      <c r="R29" s="65">
        <v>22</v>
      </c>
      <c r="S29" s="65">
        <v>7</v>
      </c>
      <c r="T29" s="65">
        <v>3.9682500000000004E-3</v>
      </c>
    </row>
    <row r="30" spans="1:20" x14ac:dyDescent="0.15">
      <c r="A30" s="65">
        <v>20180521</v>
      </c>
      <c r="B30" s="65">
        <v>1095</v>
      </c>
      <c r="C30" s="65" t="s">
        <v>34</v>
      </c>
      <c r="D30" s="65">
        <v>0</v>
      </c>
      <c r="E30" s="65">
        <v>0</v>
      </c>
      <c r="F30" s="65">
        <v>1.24004</v>
      </c>
      <c r="G30" s="65">
        <v>1.24004</v>
      </c>
      <c r="H30" s="65" t="s">
        <v>21</v>
      </c>
      <c r="I30" s="65" t="s">
        <v>27</v>
      </c>
      <c r="J30" s="65">
        <v>30</v>
      </c>
      <c r="K30" s="65">
        <v>5.9523800000000002E-2</v>
      </c>
      <c r="L30" s="65">
        <v>0.25</v>
      </c>
      <c r="M30" s="65">
        <v>5974.1</v>
      </c>
      <c r="N30" s="65">
        <v>5523</v>
      </c>
      <c r="O30" s="65">
        <v>0.06</v>
      </c>
      <c r="P30" s="65">
        <v>0</v>
      </c>
      <c r="Q30" s="65">
        <v>5488.71</v>
      </c>
      <c r="R30" s="65">
        <v>22</v>
      </c>
      <c r="S30" s="65">
        <v>7</v>
      </c>
      <c r="T30" s="65">
        <v>3.9682500000000004E-3</v>
      </c>
    </row>
    <row r="31" spans="1:20" x14ac:dyDescent="0.15">
      <c r="A31" s="65">
        <v>20180521</v>
      </c>
      <c r="B31" s="65">
        <v>1094</v>
      </c>
      <c r="C31" s="65" t="s">
        <v>40</v>
      </c>
      <c r="D31" s="65">
        <v>0</v>
      </c>
      <c r="E31" s="65">
        <v>0</v>
      </c>
      <c r="F31" s="65">
        <v>4.2138799999999996</v>
      </c>
      <c r="G31" s="65">
        <v>4.2138799999999996</v>
      </c>
      <c r="H31" s="65" t="s">
        <v>21</v>
      </c>
      <c r="I31" s="65" t="s">
        <v>27</v>
      </c>
      <c r="J31" s="65">
        <v>30</v>
      </c>
      <c r="K31" s="65">
        <v>5.9523800000000002E-2</v>
      </c>
      <c r="L31" s="65">
        <v>0.34</v>
      </c>
      <c r="M31" s="65">
        <v>13460.8</v>
      </c>
      <c r="N31" s="65">
        <v>12230</v>
      </c>
      <c r="O31" s="65">
        <v>0.06</v>
      </c>
      <c r="P31" s="65">
        <v>0</v>
      </c>
      <c r="Q31" s="65">
        <v>11659.3</v>
      </c>
      <c r="R31" s="65">
        <v>22</v>
      </c>
      <c r="S31" s="65">
        <v>7</v>
      </c>
      <c r="T31" s="65">
        <v>3.9682500000000004E-3</v>
      </c>
    </row>
    <row r="32" spans="1:20" x14ac:dyDescent="0.15">
      <c r="A32" s="65">
        <v>20180521</v>
      </c>
      <c r="B32" s="65">
        <v>1093</v>
      </c>
      <c r="C32" s="65" t="s">
        <v>41</v>
      </c>
      <c r="D32" s="65">
        <v>0</v>
      </c>
      <c r="E32" s="65">
        <v>0</v>
      </c>
      <c r="F32" s="65">
        <v>494.43400000000003</v>
      </c>
      <c r="G32" s="65">
        <v>494.43400000000003</v>
      </c>
      <c r="H32" s="65" t="s">
        <v>21</v>
      </c>
      <c r="I32" s="65" t="s">
        <v>27</v>
      </c>
      <c r="J32" s="65">
        <v>1000</v>
      </c>
      <c r="K32" s="65">
        <v>5.9523800000000002E-2</v>
      </c>
      <c r="L32" s="65">
        <v>0.27</v>
      </c>
      <c r="M32" s="65">
        <v>649.32000000000005</v>
      </c>
      <c r="N32" s="65">
        <v>619.6</v>
      </c>
      <c r="O32" s="65">
        <v>0.06</v>
      </c>
      <c r="P32" s="65">
        <v>0</v>
      </c>
      <c r="Q32" s="65">
        <v>629.39700000000005</v>
      </c>
      <c r="R32" s="65">
        <v>22</v>
      </c>
      <c r="S32" s="65">
        <v>7</v>
      </c>
      <c r="T32" s="65">
        <v>3.9682500000000004E-3</v>
      </c>
    </row>
    <row r="33" spans="1:20" x14ac:dyDescent="0.15">
      <c r="A33" s="65">
        <v>20180521</v>
      </c>
      <c r="B33" s="65">
        <v>1092</v>
      </c>
      <c r="C33" s="65" t="s">
        <v>36</v>
      </c>
      <c r="D33" s="65">
        <v>0</v>
      </c>
      <c r="E33" s="65">
        <v>0</v>
      </c>
      <c r="F33" s="65">
        <v>13.6358</v>
      </c>
      <c r="G33" s="65">
        <v>13.6358</v>
      </c>
      <c r="H33" s="65" t="s">
        <v>21</v>
      </c>
      <c r="I33" s="65" t="s">
        <v>27</v>
      </c>
      <c r="J33" s="65">
        <v>40</v>
      </c>
      <c r="K33" s="65">
        <v>5.9523800000000002E-2</v>
      </c>
      <c r="L33" s="65">
        <v>0.32</v>
      </c>
      <c r="M33" s="65">
        <v>3040.4</v>
      </c>
      <c r="N33" s="65">
        <v>2816</v>
      </c>
      <c r="O33" s="65">
        <v>0.06</v>
      </c>
      <c r="P33" s="65">
        <v>0</v>
      </c>
      <c r="Q33" s="65">
        <v>2813.57</v>
      </c>
      <c r="R33" s="65">
        <v>22</v>
      </c>
      <c r="S33" s="65">
        <v>7</v>
      </c>
      <c r="T33" s="65">
        <v>3.9682500000000004E-3</v>
      </c>
    </row>
    <row r="34" spans="1:20" x14ac:dyDescent="0.15">
      <c r="A34" s="65">
        <v>20180521</v>
      </c>
      <c r="B34" s="65">
        <v>1091</v>
      </c>
      <c r="C34" s="65" t="s">
        <v>25</v>
      </c>
      <c r="D34" s="65">
        <v>0</v>
      </c>
      <c r="E34" s="65">
        <v>0</v>
      </c>
      <c r="F34" s="65">
        <v>19.208600000000001</v>
      </c>
      <c r="G34" s="65">
        <v>19.208600000000001</v>
      </c>
      <c r="H34" s="65" t="s">
        <v>21</v>
      </c>
      <c r="I34" s="65" t="s">
        <v>27</v>
      </c>
      <c r="J34" s="65">
        <v>480</v>
      </c>
      <c r="K34" s="65">
        <v>5.9523800000000002E-2</v>
      </c>
      <c r="L34" s="65">
        <v>0.33</v>
      </c>
      <c r="M34" s="65">
        <v>4011.7</v>
      </c>
      <c r="N34" s="65">
        <v>3589</v>
      </c>
      <c r="O34" s="65">
        <v>0.06</v>
      </c>
      <c r="P34" s="65">
        <v>0</v>
      </c>
      <c r="Q34" s="65">
        <v>3657</v>
      </c>
      <c r="R34" s="65">
        <v>22</v>
      </c>
      <c r="S34" s="65">
        <v>7</v>
      </c>
      <c r="T34" s="65">
        <v>3.9682500000000004E-3</v>
      </c>
    </row>
    <row r="35" spans="1:20" x14ac:dyDescent="0.15">
      <c r="A35" s="65">
        <v>20180521</v>
      </c>
      <c r="B35" s="65">
        <v>1090</v>
      </c>
      <c r="C35" s="65" t="s">
        <v>42</v>
      </c>
      <c r="D35" s="65">
        <v>0</v>
      </c>
      <c r="E35" s="65">
        <v>0</v>
      </c>
      <c r="F35" s="65">
        <v>1.38751E-5</v>
      </c>
      <c r="G35" s="65">
        <v>1.38751E-5</v>
      </c>
      <c r="H35" s="65" t="s">
        <v>21</v>
      </c>
      <c r="I35" s="65" t="s">
        <v>27</v>
      </c>
      <c r="J35" s="65">
        <v>10</v>
      </c>
      <c r="K35" s="65">
        <v>5.9523800000000002E-2</v>
      </c>
      <c r="L35" s="65">
        <v>0.25</v>
      </c>
      <c r="M35" s="65">
        <v>5858.1</v>
      </c>
      <c r="N35" s="65">
        <v>5132</v>
      </c>
      <c r="O35" s="65">
        <v>0.06</v>
      </c>
      <c r="P35" s="65">
        <v>0</v>
      </c>
      <c r="Q35" s="65">
        <v>5089.75</v>
      </c>
      <c r="R35" s="65">
        <v>23</v>
      </c>
      <c r="S35" s="65">
        <v>8</v>
      </c>
      <c r="T35" s="65">
        <v>3.9682500000000004E-3</v>
      </c>
    </row>
    <row r="36" spans="1:20" x14ac:dyDescent="0.15">
      <c r="A36" s="65">
        <v>20180521</v>
      </c>
      <c r="B36" s="65">
        <v>1089</v>
      </c>
      <c r="C36" s="65" t="s">
        <v>30</v>
      </c>
      <c r="D36" s="65">
        <v>0</v>
      </c>
      <c r="E36" s="65">
        <v>0</v>
      </c>
      <c r="F36" s="65">
        <v>4.9039200000000003</v>
      </c>
      <c r="G36" s="65">
        <v>4.9039200000000003</v>
      </c>
      <c r="H36" s="65" t="s">
        <v>21</v>
      </c>
      <c r="I36" s="65" t="s">
        <v>27</v>
      </c>
      <c r="J36" s="65">
        <v>3000</v>
      </c>
      <c r="K36" s="65">
        <v>5.9523800000000002E-2</v>
      </c>
      <c r="L36" s="65">
        <v>0.37</v>
      </c>
      <c r="M36" s="65">
        <v>546.02</v>
      </c>
      <c r="N36" s="65">
        <v>482.4</v>
      </c>
      <c r="O36" s="65">
        <v>0.06</v>
      </c>
      <c r="P36" s="65">
        <v>0</v>
      </c>
      <c r="Q36" s="65">
        <v>476.24</v>
      </c>
      <c r="R36" s="65">
        <v>23</v>
      </c>
      <c r="S36" s="65">
        <v>8</v>
      </c>
      <c r="T36" s="65">
        <v>3.9682500000000004E-3</v>
      </c>
    </row>
    <row r="37" spans="1:20" x14ac:dyDescent="0.15">
      <c r="A37" s="65">
        <v>20180521</v>
      </c>
      <c r="B37" s="65">
        <v>1088</v>
      </c>
      <c r="C37" s="65" t="s">
        <v>34</v>
      </c>
      <c r="D37" s="65">
        <v>0</v>
      </c>
      <c r="E37" s="65">
        <v>0</v>
      </c>
      <c r="F37" s="65">
        <v>2.91223E-2</v>
      </c>
      <c r="G37" s="65">
        <v>2.91223E-2</v>
      </c>
      <c r="H37" s="65" t="s">
        <v>21</v>
      </c>
      <c r="I37" s="65" t="s">
        <v>27</v>
      </c>
      <c r="J37" s="65">
        <v>30</v>
      </c>
      <c r="K37" s="65">
        <v>5.9523800000000002E-2</v>
      </c>
      <c r="L37" s="65">
        <v>0.3</v>
      </c>
      <c r="M37" s="65">
        <v>6233</v>
      </c>
      <c r="N37" s="65">
        <v>5523</v>
      </c>
      <c r="O37" s="65">
        <v>0.06</v>
      </c>
      <c r="P37" s="65">
        <v>0</v>
      </c>
      <c r="Q37" s="65">
        <v>5479.13</v>
      </c>
      <c r="R37" s="65">
        <v>23</v>
      </c>
      <c r="S37" s="65">
        <v>8</v>
      </c>
      <c r="T37" s="65">
        <v>3.9682500000000004E-3</v>
      </c>
    </row>
    <row r="38" spans="1:20" x14ac:dyDescent="0.15">
      <c r="A38" s="65">
        <v>20180521</v>
      </c>
      <c r="B38" s="65">
        <v>1087</v>
      </c>
      <c r="C38" s="65" t="s">
        <v>32</v>
      </c>
      <c r="D38" s="65">
        <v>0</v>
      </c>
      <c r="E38" s="65">
        <v>0</v>
      </c>
      <c r="F38" s="65">
        <v>86.859499999999997</v>
      </c>
      <c r="G38" s="65">
        <v>86.859499999999997</v>
      </c>
      <c r="H38" s="65" t="s">
        <v>21</v>
      </c>
      <c r="I38" s="65" t="s">
        <v>27</v>
      </c>
      <c r="J38" s="65">
        <v>120</v>
      </c>
      <c r="K38" s="65">
        <v>5.9523800000000002E-2</v>
      </c>
      <c r="L38" s="65">
        <v>0.25</v>
      </c>
      <c r="M38" s="65">
        <v>17997.5</v>
      </c>
      <c r="N38" s="65">
        <v>17245</v>
      </c>
      <c r="O38" s="65">
        <v>0.06</v>
      </c>
      <c r="P38" s="65">
        <v>0</v>
      </c>
      <c r="Q38" s="65">
        <v>16153.8</v>
      </c>
      <c r="R38" s="65">
        <v>23</v>
      </c>
      <c r="S38" s="65">
        <v>8</v>
      </c>
      <c r="T38" s="65">
        <v>3.9682500000000004E-3</v>
      </c>
    </row>
    <row r="39" spans="1:20" x14ac:dyDescent="0.15">
      <c r="A39" s="65">
        <v>20180521</v>
      </c>
      <c r="B39" s="65">
        <v>1086</v>
      </c>
      <c r="C39" s="65" t="s">
        <v>25</v>
      </c>
      <c r="D39" s="65">
        <v>0</v>
      </c>
      <c r="E39" s="65">
        <v>0</v>
      </c>
      <c r="F39" s="65">
        <v>9.0772899999999996</v>
      </c>
      <c r="G39" s="65">
        <v>9.0772899999999996</v>
      </c>
      <c r="H39" s="65" t="s">
        <v>21</v>
      </c>
      <c r="I39" s="65" t="s">
        <v>27</v>
      </c>
      <c r="J39" s="65">
        <v>120</v>
      </c>
      <c r="K39" s="65">
        <v>5.9523800000000002E-2</v>
      </c>
      <c r="L39" s="65">
        <v>0.44</v>
      </c>
      <c r="M39" s="65">
        <v>4118.1499999999996</v>
      </c>
      <c r="N39" s="65">
        <v>3589</v>
      </c>
      <c r="O39" s="65">
        <v>0.06</v>
      </c>
      <c r="P39" s="65">
        <v>0</v>
      </c>
      <c r="Q39" s="65">
        <v>3651.75</v>
      </c>
      <c r="R39" s="65">
        <v>23</v>
      </c>
      <c r="S39" s="65">
        <v>8</v>
      </c>
      <c r="T39" s="65">
        <v>3.9682500000000004E-3</v>
      </c>
    </row>
    <row r="40" spans="1:20" x14ac:dyDescent="0.15">
      <c r="A40" s="65">
        <v>20180521</v>
      </c>
      <c r="B40" s="65">
        <v>1085</v>
      </c>
      <c r="C40" s="65" t="s">
        <v>43</v>
      </c>
      <c r="D40" s="65">
        <v>0</v>
      </c>
      <c r="E40" s="65">
        <v>1.8905300000000001E-3</v>
      </c>
      <c r="F40" s="65">
        <v>87.420500000000004</v>
      </c>
      <c r="G40" s="65">
        <v>87.422399999999996</v>
      </c>
      <c r="H40" s="65" t="s">
        <v>21</v>
      </c>
      <c r="I40" s="65" t="s">
        <v>27</v>
      </c>
      <c r="J40" s="65">
        <v>20</v>
      </c>
      <c r="K40" s="65">
        <v>5.9523800000000002E-2</v>
      </c>
      <c r="L40" s="65">
        <v>0.34</v>
      </c>
      <c r="M40" s="65">
        <v>3827.2</v>
      </c>
      <c r="N40" s="65">
        <v>3694</v>
      </c>
      <c r="O40" s="65">
        <v>0.06</v>
      </c>
      <c r="P40" s="65">
        <v>0</v>
      </c>
      <c r="Q40" s="65">
        <v>3556.38</v>
      </c>
      <c r="R40" s="65">
        <v>23</v>
      </c>
      <c r="S40" s="65">
        <v>8</v>
      </c>
      <c r="T40" s="65">
        <v>3.9682500000000004E-3</v>
      </c>
    </row>
    <row r="41" spans="1:20" x14ac:dyDescent="0.15">
      <c r="A41" s="65">
        <v>20180521</v>
      </c>
      <c r="B41" s="65">
        <v>1084</v>
      </c>
      <c r="C41" s="65" t="s">
        <v>28</v>
      </c>
      <c r="D41" s="65">
        <v>0</v>
      </c>
      <c r="E41" s="65">
        <v>0</v>
      </c>
      <c r="F41" s="65">
        <v>0.534497</v>
      </c>
      <c r="G41" s="65">
        <v>0.534497</v>
      </c>
      <c r="H41" s="65" t="s">
        <v>21</v>
      </c>
      <c r="I41" s="65" t="s">
        <v>27</v>
      </c>
      <c r="J41" s="65">
        <v>40</v>
      </c>
      <c r="K41" s="65">
        <v>5.9523800000000002E-2</v>
      </c>
      <c r="L41" s="65">
        <v>0.34</v>
      </c>
      <c r="M41" s="65">
        <v>4225.1000000000004</v>
      </c>
      <c r="N41" s="65">
        <v>3755</v>
      </c>
      <c r="O41" s="65">
        <v>0.06</v>
      </c>
      <c r="P41" s="65">
        <v>0</v>
      </c>
      <c r="Q41" s="65">
        <v>3782.5</v>
      </c>
      <c r="R41" s="65">
        <v>23</v>
      </c>
      <c r="S41" s="65">
        <v>8</v>
      </c>
      <c r="T41" s="65">
        <v>3.9682500000000004E-3</v>
      </c>
    </row>
    <row r="42" spans="1:20" x14ac:dyDescent="0.15">
      <c r="A42" s="65">
        <v>20180521</v>
      </c>
      <c r="B42" s="65">
        <v>1079</v>
      </c>
      <c r="C42" s="65" t="s">
        <v>36</v>
      </c>
      <c r="D42" s="65">
        <v>0</v>
      </c>
      <c r="E42" s="65">
        <v>0</v>
      </c>
      <c r="F42" s="65">
        <v>0.62770099999999995</v>
      </c>
      <c r="G42" s="65">
        <v>0.62770099999999995</v>
      </c>
      <c r="H42" s="65" t="s">
        <v>21</v>
      </c>
      <c r="I42" s="65" t="s">
        <v>27</v>
      </c>
      <c r="J42" s="65">
        <v>80</v>
      </c>
      <c r="K42" s="65">
        <v>5.9523800000000002E-2</v>
      </c>
      <c r="L42" s="65">
        <v>0.36</v>
      </c>
      <c r="M42" s="65">
        <v>3191.25</v>
      </c>
      <c r="N42" s="65">
        <v>2816</v>
      </c>
      <c r="O42" s="65">
        <v>0.06</v>
      </c>
      <c r="P42" s="65">
        <v>0</v>
      </c>
      <c r="Q42" s="65">
        <v>2809.38</v>
      </c>
      <c r="R42" s="65">
        <v>23</v>
      </c>
      <c r="S42" s="65">
        <v>8</v>
      </c>
      <c r="T42" s="65">
        <v>3.9682500000000004E-3</v>
      </c>
    </row>
    <row r="43" spans="1:20" x14ac:dyDescent="0.15">
      <c r="A43" s="65">
        <v>20180521</v>
      </c>
      <c r="B43" s="65">
        <v>1118</v>
      </c>
      <c r="C43" s="65" t="s">
        <v>31</v>
      </c>
      <c r="D43" s="65">
        <v>0</v>
      </c>
      <c r="E43" s="65">
        <v>0</v>
      </c>
      <c r="F43" s="65">
        <v>1332.34</v>
      </c>
      <c r="G43" s="65">
        <v>1332.34</v>
      </c>
      <c r="H43" s="65" t="s">
        <v>21</v>
      </c>
      <c r="I43" s="65" t="s">
        <v>27</v>
      </c>
      <c r="J43" s="65">
        <v>15</v>
      </c>
      <c r="K43" s="65">
        <v>7.9365099999999994E-2</v>
      </c>
      <c r="L43" s="65">
        <v>0.21</v>
      </c>
      <c r="M43" s="65">
        <v>18474.8</v>
      </c>
      <c r="N43" s="65">
        <v>18105</v>
      </c>
      <c r="O43" s="65">
        <v>0.06</v>
      </c>
      <c r="P43" s="65">
        <v>0</v>
      </c>
      <c r="Q43" s="65">
        <v>17822.5</v>
      </c>
      <c r="R43" s="65">
        <v>22</v>
      </c>
      <c r="S43" s="65">
        <v>2</v>
      </c>
      <c r="T43" s="65">
        <v>3.9682500000000004E-3</v>
      </c>
    </row>
    <row r="44" spans="1:20" x14ac:dyDescent="0.15">
      <c r="A44" s="65">
        <v>20180521</v>
      </c>
      <c r="B44" s="65">
        <v>1117</v>
      </c>
      <c r="C44" s="65" t="s">
        <v>28</v>
      </c>
      <c r="D44" s="65">
        <v>0</v>
      </c>
      <c r="E44" s="65">
        <v>0</v>
      </c>
      <c r="F44" s="65">
        <v>1389.75</v>
      </c>
      <c r="G44" s="65">
        <v>1389.75</v>
      </c>
      <c r="H44" s="65" t="s">
        <v>21</v>
      </c>
      <c r="I44" s="65" t="s">
        <v>27</v>
      </c>
      <c r="J44" s="65">
        <v>40</v>
      </c>
      <c r="K44" s="65">
        <v>7.9365099999999994E-2</v>
      </c>
      <c r="L44" s="65">
        <v>0.23</v>
      </c>
      <c r="M44" s="65">
        <v>3799</v>
      </c>
      <c r="N44" s="65">
        <v>3755</v>
      </c>
      <c r="O44" s="65">
        <v>0.06</v>
      </c>
      <c r="P44" s="65">
        <v>0</v>
      </c>
      <c r="Q44" s="65">
        <v>3777.5</v>
      </c>
      <c r="R44" s="65">
        <v>22</v>
      </c>
      <c r="S44" s="65">
        <v>2</v>
      </c>
      <c r="T44" s="65">
        <v>3.9682500000000004E-3</v>
      </c>
    </row>
    <row r="45" spans="1:20" x14ac:dyDescent="0.15">
      <c r="A45" s="65">
        <v>20180521</v>
      </c>
      <c r="B45" s="65">
        <v>1116</v>
      </c>
      <c r="C45" s="65" t="s">
        <v>25</v>
      </c>
      <c r="D45" s="65">
        <v>0</v>
      </c>
      <c r="E45" s="65">
        <v>0</v>
      </c>
      <c r="F45" s="65">
        <v>23.0456</v>
      </c>
      <c r="G45" s="65">
        <v>23.0456</v>
      </c>
      <c r="H45" s="65" t="s">
        <v>21</v>
      </c>
      <c r="I45" s="65" t="s">
        <v>27</v>
      </c>
      <c r="J45" s="65">
        <v>20</v>
      </c>
      <c r="K45" s="65">
        <v>7.9365099999999994E-2</v>
      </c>
      <c r="L45" s="65">
        <v>0.32</v>
      </c>
      <c r="M45" s="65">
        <v>3990.8</v>
      </c>
      <c r="N45" s="65">
        <v>3589</v>
      </c>
      <c r="O45" s="65">
        <v>0.06</v>
      </c>
      <c r="P45" s="65">
        <v>0</v>
      </c>
      <c r="Q45" s="65">
        <v>3610</v>
      </c>
      <c r="R45" s="65">
        <v>22</v>
      </c>
      <c r="S45" s="65">
        <v>2</v>
      </c>
      <c r="T45" s="65">
        <v>3.9682500000000004E-3</v>
      </c>
    </row>
    <row r="46" spans="1:20" x14ac:dyDescent="0.15">
      <c r="A46" s="65">
        <v>20180521</v>
      </c>
      <c r="B46" s="65">
        <v>1115</v>
      </c>
      <c r="C46" s="65" t="s">
        <v>25</v>
      </c>
      <c r="D46" s="65">
        <v>0</v>
      </c>
      <c r="E46" s="65">
        <v>0</v>
      </c>
      <c r="F46" s="65">
        <v>2186.27</v>
      </c>
      <c r="G46" s="65">
        <v>2186.27</v>
      </c>
      <c r="H46" s="65" t="s">
        <v>21</v>
      </c>
      <c r="I46" s="65" t="s">
        <v>27</v>
      </c>
      <c r="J46" s="65">
        <v>60</v>
      </c>
      <c r="K46" s="65">
        <v>7.9365099999999994E-2</v>
      </c>
      <c r="L46" s="65">
        <v>0.24</v>
      </c>
      <c r="M46" s="65">
        <v>3628</v>
      </c>
      <c r="N46" s="65">
        <v>3589</v>
      </c>
      <c r="O46" s="65">
        <v>0.06</v>
      </c>
      <c r="P46" s="65">
        <v>0</v>
      </c>
      <c r="Q46" s="65">
        <v>3610</v>
      </c>
      <c r="R46" s="65">
        <v>22</v>
      </c>
      <c r="S46" s="65">
        <v>2</v>
      </c>
      <c r="T46" s="65">
        <v>3.9682500000000004E-3</v>
      </c>
    </row>
    <row r="47" spans="1:20" x14ac:dyDescent="0.15">
      <c r="A47" s="65">
        <v>20180521</v>
      </c>
      <c r="B47" s="65">
        <v>1083</v>
      </c>
      <c r="C47" s="65" t="s">
        <v>32</v>
      </c>
      <c r="D47" s="65">
        <v>0</v>
      </c>
      <c r="E47" s="65">
        <v>0</v>
      </c>
      <c r="F47" s="65">
        <v>29.4192</v>
      </c>
      <c r="G47" s="65">
        <v>29.4192</v>
      </c>
      <c r="H47" s="65" t="s">
        <v>21</v>
      </c>
      <c r="I47" s="65" t="s">
        <v>27</v>
      </c>
      <c r="J47" s="65">
        <v>30</v>
      </c>
      <c r="K47" s="65">
        <v>5.5555599999999997E-2</v>
      </c>
      <c r="L47" s="65">
        <v>0.16</v>
      </c>
      <c r="M47" s="65">
        <v>17292</v>
      </c>
      <c r="N47" s="65">
        <v>17245</v>
      </c>
      <c r="O47" s="65">
        <v>0.06</v>
      </c>
      <c r="P47" s="65">
        <v>0</v>
      </c>
      <c r="Q47" s="65">
        <v>16060</v>
      </c>
      <c r="R47" s="65">
        <v>24</v>
      </c>
      <c r="S47" s="65">
        <v>10</v>
      </c>
      <c r="T47" s="65">
        <v>3.9682500000000004E-3</v>
      </c>
    </row>
    <row r="48" spans="1:20" x14ac:dyDescent="0.15">
      <c r="A48" s="65">
        <v>20180521</v>
      </c>
      <c r="B48" s="65">
        <v>1082</v>
      </c>
      <c r="C48" s="65" t="s">
        <v>25</v>
      </c>
      <c r="D48" s="65">
        <v>0</v>
      </c>
      <c r="E48" s="65">
        <v>0</v>
      </c>
      <c r="F48" s="65">
        <v>8.3427500000000002E-2</v>
      </c>
      <c r="G48" s="65">
        <v>8.3427500000000002E-2</v>
      </c>
      <c r="H48" s="65" t="s">
        <v>21</v>
      </c>
      <c r="I48" s="65" t="s">
        <v>27</v>
      </c>
      <c r="J48" s="65">
        <v>120</v>
      </c>
      <c r="K48" s="65">
        <v>5.5555599999999997E-2</v>
      </c>
      <c r="L48" s="65">
        <v>0.3</v>
      </c>
      <c r="M48" s="65">
        <v>4012.8</v>
      </c>
      <c r="N48" s="65">
        <v>3589</v>
      </c>
      <c r="O48" s="65">
        <v>0.06</v>
      </c>
      <c r="P48" s="65">
        <v>0</v>
      </c>
      <c r="Q48" s="65">
        <v>3642.2</v>
      </c>
      <c r="R48" s="65">
        <v>24</v>
      </c>
      <c r="S48" s="65">
        <v>10</v>
      </c>
      <c r="T48" s="65">
        <v>3.9682500000000004E-3</v>
      </c>
    </row>
    <row r="49" spans="1:20" x14ac:dyDescent="0.15">
      <c r="A49" s="65">
        <v>20180521</v>
      </c>
      <c r="B49" s="65">
        <v>1078</v>
      </c>
      <c r="C49" s="65" t="s">
        <v>32</v>
      </c>
      <c r="D49" s="65">
        <v>0</v>
      </c>
      <c r="E49" s="65">
        <v>0</v>
      </c>
      <c r="F49" s="65">
        <v>7.6213199999999999</v>
      </c>
      <c r="G49" s="65">
        <v>7.6213199999999999</v>
      </c>
      <c r="H49" s="65" t="s">
        <v>21</v>
      </c>
      <c r="I49" s="65" t="s">
        <v>27</v>
      </c>
      <c r="J49" s="65">
        <v>45</v>
      </c>
      <c r="K49" s="65">
        <v>5.1587300000000003E-2</v>
      </c>
      <c r="L49" s="65">
        <v>0.16</v>
      </c>
      <c r="M49" s="65">
        <v>17292</v>
      </c>
      <c r="N49" s="65">
        <v>17245</v>
      </c>
      <c r="O49" s="65">
        <v>0.06</v>
      </c>
      <c r="P49" s="65">
        <v>0</v>
      </c>
      <c r="Q49" s="65">
        <v>16030</v>
      </c>
      <c r="R49" s="65">
        <v>24</v>
      </c>
      <c r="S49" s="65">
        <v>11</v>
      </c>
      <c r="T49" s="65">
        <v>3.9682500000000004E-3</v>
      </c>
    </row>
    <row r="50" spans="1:20" x14ac:dyDescent="0.15">
      <c r="A50" s="65">
        <v>20180521</v>
      </c>
      <c r="B50" s="65">
        <v>1077</v>
      </c>
      <c r="C50" s="65" t="s">
        <v>25</v>
      </c>
      <c r="D50" s="65">
        <v>0</v>
      </c>
      <c r="E50" s="65">
        <v>0</v>
      </c>
      <c r="F50" s="65">
        <v>1.5545299999999999E-3</v>
      </c>
      <c r="G50" s="65">
        <v>1.5545299999999999E-3</v>
      </c>
      <c r="H50" s="65" t="s">
        <v>21</v>
      </c>
      <c r="I50" s="65" t="s">
        <v>27</v>
      </c>
      <c r="J50" s="65">
        <v>60</v>
      </c>
      <c r="K50" s="65">
        <v>5.1587300000000003E-2</v>
      </c>
      <c r="L50" s="65">
        <v>0.3</v>
      </c>
      <c r="M50" s="65">
        <v>4041.4</v>
      </c>
      <c r="N50" s="65">
        <v>3589</v>
      </c>
      <c r="O50" s="65">
        <v>0.06</v>
      </c>
      <c r="P50" s="65">
        <v>0</v>
      </c>
      <c r="Q50" s="65">
        <v>3643.55</v>
      </c>
      <c r="R50" s="65">
        <v>24</v>
      </c>
      <c r="S50" s="65">
        <v>11</v>
      </c>
      <c r="T50" s="65">
        <v>3.9682500000000004E-3</v>
      </c>
    </row>
    <row r="51" spans="1:20" x14ac:dyDescent="0.15">
      <c r="A51" s="65">
        <v>20180521</v>
      </c>
      <c r="B51" s="65">
        <v>1076</v>
      </c>
      <c r="C51" s="65" t="s">
        <v>44</v>
      </c>
      <c r="D51" s="65">
        <v>0</v>
      </c>
      <c r="E51" s="65">
        <v>0</v>
      </c>
      <c r="F51" s="65">
        <v>52500</v>
      </c>
      <c r="G51" s="65">
        <v>52500</v>
      </c>
      <c r="H51" s="65" t="s">
        <v>26</v>
      </c>
      <c r="I51" s="65" t="s">
        <v>22</v>
      </c>
      <c r="J51" s="65">
        <v>250</v>
      </c>
      <c r="K51" s="65">
        <v>5.1587300000000003E-2</v>
      </c>
      <c r="L51" s="65">
        <v>0.2</v>
      </c>
      <c r="M51" s="65">
        <v>23745</v>
      </c>
      <c r="N51" s="65">
        <v>23955</v>
      </c>
      <c r="O51" s="65">
        <v>0.06</v>
      </c>
      <c r="P51" s="65">
        <v>0</v>
      </c>
      <c r="Q51" s="65">
        <v>0</v>
      </c>
      <c r="R51" s="65">
        <v>21</v>
      </c>
      <c r="S51" s="65">
        <v>0</v>
      </c>
      <c r="T51" s="65">
        <v>0</v>
      </c>
    </row>
    <row r="52" spans="1:20" x14ac:dyDescent="0.15">
      <c r="A52" s="65">
        <v>20180521</v>
      </c>
      <c r="B52" s="65">
        <v>1075</v>
      </c>
      <c r="C52" s="65" t="s">
        <v>44</v>
      </c>
      <c r="D52" s="65">
        <v>0</v>
      </c>
      <c r="E52" s="65">
        <v>0</v>
      </c>
      <c r="F52" s="65">
        <v>77500</v>
      </c>
      <c r="G52" s="65">
        <v>77500</v>
      </c>
      <c r="H52" s="65" t="s">
        <v>26</v>
      </c>
      <c r="I52" s="65" t="s">
        <v>22</v>
      </c>
      <c r="J52" s="65">
        <v>250</v>
      </c>
      <c r="K52" s="65">
        <v>5.1587300000000003E-2</v>
      </c>
      <c r="L52" s="65">
        <v>0.25</v>
      </c>
      <c r="M52" s="65">
        <v>23645</v>
      </c>
      <c r="N52" s="65">
        <v>23955</v>
      </c>
      <c r="O52" s="65">
        <v>0.06</v>
      </c>
      <c r="P52" s="65">
        <v>0</v>
      </c>
      <c r="Q52" s="65">
        <v>0</v>
      </c>
      <c r="R52" s="65">
        <v>21</v>
      </c>
      <c r="S52" s="65">
        <v>0</v>
      </c>
      <c r="T52" s="65">
        <v>0</v>
      </c>
    </row>
    <row r="53" spans="1:20" x14ac:dyDescent="0.15">
      <c r="A53" s="65">
        <v>20180521</v>
      </c>
      <c r="B53" s="65">
        <v>1074</v>
      </c>
      <c r="C53" s="65" t="s">
        <v>45</v>
      </c>
      <c r="D53" s="65">
        <v>0</v>
      </c>
      <c r="E53" s="65">
        <v>0</v>
      </c>
      <c r="F53" s="65">
        <v>107375</v>
      </c>
      <c r="G53" s="65">
        <v>107375</v>
      </c>
      <c r="H53" s="65" t="s">
        <v>26</v>
      </c>
      <c r="I53" s="65" t="s">
        <v>22</v>
      </c>
      <c r="J53" s="65">
        <v>250</v>
      </c>
      <c r="K53" s="65">
        <v>5.1587300000000003E-2</v>
      </c>
      <c r="L53" s="65">
        <v>0.25</v>
      </c>
      <c r="M53" s="65">
        <v>23465.5</v>
      </c>
      <c r="N53" s="65">
        <v>23895</v>
      </c>
      <c r="O53" s="65">
        <v>0.06</v>
      </c>
      <c r="P53" s="65">
        <v>0</v>
      </c>
      <c r="Q53" s="65">
        <v>0</v>
      </c>
      <c r="R53" s="65">
        <v>21</v>
      </c>
      <c r="S53" s="65">
        <v>0</v>
      </c>
      <c r="T53" s="65">
        <v>0</v>
      </c>
    </row>
    <row r="54" spans="1:20" x14ac:dyDescent="0.15">
      <c r="A54" s="65">
        <v>20180521</v>
      </c>
      <c r="B54" s="65">
        <v>1073</v>
      </c>
      <c r="C54" s="65" t="s">
        <v>44</v>
      </c>
      <c r="D54" s="65">
        <v>0</v>
      </c>
      <c r="E54" s="65">
        <v>0</v>
      </c>
      <c r="F54" s="65">
        <v>123625</v>
      </c>
      <c r="G54" s="65">
        <v>123625</v>
      </c>
      <c r="H54" s="65" t="s">
        <v>26</v>
      </c>
      <c r="I54" s="65" t="s">
        <v>22</v>
      </c>
      <c r="J54" s="65">
        <v>250</v>
      </c>
      <c r="K54" s="65">
        <v>5.1587300000000003E-2</v>
      </c>
      <c r="L54" s="65">
        <v>0</v>
      </c>
      <c r="M54" s="65">
        <v>23460.5</v>
      </c>
      <c r="N54" s="65">
        <v>23955</v>
      </c>
      <c r="O54" s="65">
        <v>0.06</v>
      </c>
      <c r="P54" s="65">
        <v>0</v>
      </c>
      <c r="Q54" s="65">
        <v>0</v>
      </c>
      <c r="R54" s="65">
        <v>21</v>
      </c>
      <c r="S54" s="65">
        <v>0</v>
      </c>
      <c r="T54" s="65">
        <v>0</v>
      </c>
    </row>
    <row r="55" spans="1:20" x14ac:dyDescent="0.15">
      <c r="A55" s="65">
        <v>20180521</v>
      </c>
      <c r="B55" s="65">
        <v>1069</v>
      </c>
      <c r="C55" s="65" t="s">
        <v>40</v>
      </c>
      <c r="D55" s="65">
        <v>0</v>
      </c>
      <c r="E55" s="65">
        <v>0</v>
      </c>
      <c r="F55" s="65">
        <v>25.0183</v>
      </c>
      <c r="G55" s="65">
        <v>25.0183</v>
      </c>
      <c r="H55" s="65" t="s">
        <v>21</v>
      </c>
      <c r="I55" s="65" t="s">
        <v>27</v>
      </c>
      <c r="J55" s="65">
        <v>60</v>
      </c>
      <c r="K55" s="65">
        <v>5.1587300000000003E-2</v>
      </c>
      <c r="L55" s="65">
        <v>0.33</v>
      </c>
      <c r="M55" s="65">
        <v>12787.5</v>
      </c>
      <c r="N55" s="65">
        <v>12230</v>
      </c>
      <c r="O55" s="65">
        <v>0.06</v>
      </c>
      <c r="P55" s="65">
        <v>0</v>
      </c>
      <c r="Q55" s="65">
        <v>11667.9</v>
      </c>
      <c r="R55" s="65">
        <v>25</v>
      </c>
      <c r="S55" s="65">
        <v>12</v>
      </c>
      <c r="T55" s="65">
        <v>3.9682500000000004E-3</v>
      </c>
    </row>
    <row r="56" spans="1:20" x14ac:dyDescent="0.15">
      <c r="A56" s="65">
        <v>20180521</v>
      </c>
      <c r="B56" s="65">
        <v>1068</v>
      </c>
      <c r="C56" s="65" t="s">
        <v>32</v>
      </c>
      <c r="D56" s="65">
        <v>0</v>
      </c>
      <c r="E56" s="65">
        <v>0</v>
      </c>
      <c r="F56" s="65">
        <v>9.3181999999999992</v>
      </c>
      <c r="G56" s="65">
        <v>9.3181999999999992</v>
      </c>
      <c r="H56" s="65" t="s">
        <v>21</v>
      </c>
      <c r="I56" s="65" t="s">
        <v>27</v>
      </c>
      <c r="J56" s="65">
        <v>15</v>
      </c>
      <c r="K56" s="65">
        <v>5.1587300000000003E-2</v>
      </c>
      <c r="L56" s="65">
        <v>0.16</v>
      </c>
      <c r="M56" s="65">
        <v>17132.5</v>
      </c>
      <c r="N56" s="65">
        <v>17245</v>
      </c>
      <c r="O56" s="65">
        <v>0.06</v>
      </c>
      <c r="P56" s="65">
        <v>0</v>
      </c>
      <c r="Q56" s="65">
        <v>15992.1</v>
      </c>
      <c r="R56" s="65">
        <v>25</v>
      </c>
      <c r="S56" s="65">
        <v>12</v>
      </c>
      <c r="T56" s="65">
        <v>3.9682500000000004E-3</v>
      </c>
    </row>
    <row r="57" spans="1:20" x14ac:dyDescent="0.15">
      <c r="A57" s="65">
        <v>20180521</v>
      </c>
      <c r="B57" s="65">
        <v>1067</v>
      </c>
      <c r="C57" s="65" t="s">
        <v>25</v>
      </c>
      <c r="D57" s="65">
        <v>0</v>
      </c>
      <c r="E57" s="65">
        <v>0</v>
      </c>
      <c r="F57" s="65">
        <v>2.1364100000000001E-5</v>
      </c>
      <c r="G57" s="65">
        <v>2.1364100000000001E-5</v>
      </c>
      <c r="H57" s="65" t="s">
        <v>21</v>
      </c>
      <c r="I57" s="65" t="s">
        <v>27</v>
      </c>
      <c r="J57" s="65">
        <v>800</v>
      </c>
      <c r="K57" s="65">
        <v>4.3650799999999997E-2</v>
      </c>
      <c r="L57" s="65">
        <v>0.28000000000000003</v>
      </c>
      <c r="M57" s="65">
        <v>4032.6</v>
      </c>
      <c r="N57" s="65">
        <v>3589</v>
      </c>
      <c r="O57" s="65">
        <v>0.06</v>
      </c>
      <c r="P57" s="65">
        <v>0</v>
      </c>
      <c r="Q57" s="65">
        <v>3645.25</v>
      </c>
      <c r="R57" s="65">
        <v>23</v>
      </c>
      <c r="S57" s="65">
        <v>12</v>
      </c>
      <c r="T57" s="65">
        <v>3.9682500000000004E-3</v>
      </c>
    </row>
    <row r="58" spans="1:20" x14ac:dyDescent="0.15">
      <c r="A58" s="65">
        <v>20180521</v>
      </c>
      <c r="B58" s="65">
        <v>1070</v>
      </c>
      <c r="C58" s="65" t="s">
        <v>38</v>
      </c>
      <c r="D58" s="65">
        <v>0</v>
      </c>
      <c r="E58" s="65">
        <v>0</v>
      </c>
      <c r="F58" s="65">
        <v>260375</v>
      </c>
      <c r="G58" s="65">
        <v>260375</v>
      </c>
      <c r="H58" s="65" t="s">
        <v>26</v>
      </c>
      <c r="I58" s="65" t="s">
        <v>22</v>
      </c>
      <c r="J58" s="65">
        <v>250</v>
      </c>
      <c r="K58" s="65">
        <v>3.9682500000000002E-2</v>
      </c>
      <c r="L58" s="65">
        <v>0</v>
      </c>
      <c r="M58" s="65">
        <v>18268.5</v>
      </c>
      <c r="N58" s="65">
        <v>19310</v>
      </c>
      <c r="O58" s="65">
        <v>0.06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</row>
    <row r="59" spans="1:20" x14ac:dyDescent="0.15">
      <c r="A59" s="65">
        <v>20180521</v>
      </c>
      <c r="B59" s="65">
        <v>1066</v>
      </c>
      <c r="C59" s="65" t="s">
        <v>37</v>
      </c>
      <c r="D59" s="65">
        <v>0</v>
      </c>
      <c r="E59" s="65">
        <v>0</v>
      </c>
      <c r="F59" s="65">
        <v>7.2675200000000002</v>
      </c>
      <c r="G59" s="65">
        <v>7.2675200000000002</v>
      </c>
      <c r="H59" s="65" t="s">
        <v>46</v>
      </c>
      <c r="I59" s="65" t="s">
        <v>27</v>
      </c>
      <c r="J59" s="65">
        <v>15</v>
      </c>
      <c r="K59" s="65">
        <v>3.9682500000000002E-2</v>
      </c>
      <c r="L59" s="65">
        <v>0.15</v>
      </c>
      <c r="M59" s="65">
        <v>56298</v>
      </c>
      <c r="N59" s="65">
        <v>51370</v>
      </c>
      <c r="O59" s="65">
        <v>0.06</v>
      </c>
      <c r="P59" s="65">
        <v>0</v>
      </c>
      <c r="Q59" s="65">
        <v>0</v>
      </c>
      <c r="R59" s="65">
        <v>0</v>
      </c>
      <c r="S59" s="65">
        <v>0</v>
      </c>
      <c r="T59" s="65">
        <v>0</v>
      </c>
    </row>
    <row r="60" spans="1:20" x14ac:dyDescent="0.15">
      <c r="A60" s="65">
        <v>20180521</v>
      </c>
      <c r="B60" s="65">
        <v>1065</v>
      </c>
      <c r="C60" s="65" t="s">
        <v>32</v>
      </c>
      <c r="D60" s="65">
        <v>0</v>
      </c>
      <c r="E60" s="65">
        <v>0</v>
      </c>
      <c r="F60" s="65">
        <v>4476.32</v>
      </c>
      <c r="G60" s="65">
        <v>4476.32</v>
      </c>
      <c r="H60" s="65" t="s">
        <v>46</v>
      </c>
      <c r="I60" s="65" t="s">
        <v>27</v>
      </c>
      <c r="J60" s="65">
        <v>15</v>
      </c>
      <c r="K60" s="65">
        <v>3.9682500000000002E-2</v>
      </c>
      <c r="L60" s="65">
        <v>0.15</v>
      </c>
      <c r="M60" s="65">
        <v>17077.5</v>
      </c>
      <c r="N60" s="65">
        <v>17245</v>
      </c>
      <c r="O60" s="65">
        <v>0.06</v>
      </c>
      <c r="P60" s="65">
        <v>0</v>
      </c>
      <c r="Q60" s="65">
        <v>0</v>
      </c>
      <c r="R60" s="65">
        <v>0</v>
      </c>
      <c r="S60" s="65">
        <v>0</v>
      </c>
      <c r="T60" s="65">
        <v>0</v>
      </c>
    </row>
    <row r="61" spans="1:20" x14ac:dyDescent="0.15">
      <c r="A61" s="65">
        <v>20180521</v>
      </c>
      <c r="B61" s="65">
        <v>1063</v>
      </c>
      <c r="C61" s="65" t="s">
        <v>25</v>
      </c>
      <c r="D61" s="65">
        <v>0</v>
      </c>
      <c r="E61" s="65">
        <v>0</v>
      </c>
      <c r="F61" s="65">
        <v>-23564</v>
      </c>
      <c r="G61" s="65">
        <v>-23564</v>
      </c>
      <c r="H61" s="65" t="s">
        <v>26</v>
      </c>
      <c r="I61" s="65" t="s">
        <v>27</v>
      </c>
      <c r="J61" s="65">
        <v>860</v>
      </c>
      <c r="K61" s="65">
        <v>2.3809500000000001E-2</v>
      </c>
      <c r="L61" s="65">
        <v>0</v>
      </c>
      <c r="M61" s="65">
        <v>3561.6</v>
      </c>
      <c r="N61" s="65">
        <v>3589</v>
      </c>
      <c r="O61" s="65">
        <v>0.06</v>
      </c>
      <c r="P61" s="65">
        <v>0</v>
      </c>
      <c r="Q61" s="65">
        <v>0</v>
      </c>
      <c r="R61" s="65">
        <v>0</v>
      </c>
      <c r="S61" s="65">
        <v>0</v>
      </c>
      <c r="T61" s="65">
        <v>0</v>
      </c>
    </row>
    <row r="62" spans="1:20" x14ac:dyDescent="0.15">
      <c r="A62" s="65">
        <v>20180521</v>
      </c>
      <c r="B62" s="65">
        <v>1022</v>
      </c>
      <c r="C62" s="65" t="s">
        <v>28</v>
      </c>
      <c r="D62" s="65">
        <v>2</v>
      </c>
      <c r="E62" s="65">
        <v>-5350</v>
      </c>
      <c r="F62" s="65">
        <v>-24610</v>
      </c>
      <c r="G62" s="65">
        <v>-29960</v>
      </c>
      <c r="H62" s="65" t="s">
        <v>26</v>
      </c>
      <c r="I62" s="65" t="s">
        <v>27</v>
      </c>
      <c r="J62" s="65">
        <v>1070</v>
      </c>
      <c r="K62" s="65">
        <v>0.111111</v>
      </c>
      <c r="L62" s="65">
        <v>0</v>
      </c>
      <c r="M62" s="65">
        <v>3738</v>
      </c>
      <c r="N62" s="65">
        <v>3766</v>
      </c>
      <c r="O62" s="65">
        <v>0.05</v>
      </c>
      <c r="P62" s="65">
        <v>0</v>
      </c>
      <c r="Q62" s="65">
        <v>0</v>
      </c>
      <c r="R62" s="65">
        <v>0</v>
      </c>
      <c r="S62" s="65">
        <v>0</v>
      </c>
      <c r="T62" s="65">
        <v>0</v>
      </c>
    </row>
    <row r="63" spans="1:20" x14ac:dyDescent="0.15">
      <c r="A63" s="65">
        <v>20180522</v>
      </c>
      <c r="B63" s="65">
        <v>1011</v>
      </c>
      <c r="C63" s="65" t="s">
        <v>24</v>
      </c>
      <c r="D63" s="65">
        <v>0</v>
      </c>
      <c r="E63" s="65">
        <v>-4.4910300000000003</v>
      </c>
      <c r="F63" s="65">
        <v>-2.0084300000000002</v>
      </c>
      <c r="G63" s="65">
        <v>-2.4826000000000001</v>
      </c>
      <c r="H63" s="65" t="s">
        <v>21</v>
      </c>
      <c r="I63" s="65" t="s">
        <v>22</v>
      </c>
      <c r="J63" s="65">
        <v>929.2</v>
      </c>
      <c r="K63" s="65">
        <v>0.43253999999999998</v>
      </c>
      <c r="L63" s="65">
        <v>0.13800000000000001</v>
      </c>
      <c r="M63" s="65">
        <v>1627.2</v>
      </c>
      <c r="N63" s="65">
        <v>1806</v>
      </c>
      <c r="O63" s="65">
        <v>0.05</v>
      </c>
      <c r="P63" s="65">
        <v>0</v>
      </c>
      <c r="Q63" s="65">
        <v>1775.49</v>
      </c>
      <c r="R63" s="65">
        <v>198</v>
      </c>
      <c r="S63" s="65">
        <v>89</v>
      </c>
      <c r="T63" s="65">
        <v>3.9682500000000004E-3</v>
      </c>
    </row>
    <row r="64" spans="1:20" x14ac:dyDescent="0.15">
      <c r="A64" s="65">
        <v>20180522</v>
      </c>
      <c r="B64" s="65">
        <v>1023</v>
      </c>
      <c r="C64" s="65" t="s">
        <v>28</v>
      </c>
      <c r="D64" s="65">
        <v>0</v>
      </c>
      <c r="E64" s="65">
        <v>-6440</v>
      </c>
      <c r="F64" s="65">
        <v>-14720</v>
      </c>
      <c r="G64" s="65">
        <v>-21160</v>
      </c>
      <c r="H64" s="65" t="s">
        <v>26</v>
      </c>
      <c r="I64" s="65" t="s">
        <v>27</v>
      </c>
      <c r="J64" s="65">
        <v>920</v>
      </c>
      <c r="K64" s="65">
        <v>0.19444400000000001</v>
      </c>
      <c r="L64" s="65">
        <v>0</v>
      </c>
      <c r="M64" s="65">
        <v>3739</v>
      </c>
      <c r="N64" s="65">
        <v>3762</v>
      </c>
      <c r="O64" s="65">
        <v>0.05</v>
      </c>
      <c r="P64" s="65">
        <v>0</v>
      </c>
      <c r="Q64" s="65">
        <v>0</v>
      </c>
      <c r="R64" s="65">
        <v>0</v>
      </c>
      <c r="S64" s="65">
        <v>0</v>
      </c>
      <c r="T64" s="65">
        <v>0</v>
      </c>
    </row>
    <row r="65" spans="1:20" x14ac:dyDescent="0.15">
      <c r="A65" s="65">
        <v>20180522</v>
      </c>
      <c r="B65" s="65">
        <v>1024</v>
      </c>
      <c r="C65" s="65" t="s">
        <v>28</v>
      </c>
      <c r="D65" s="65">
        <v>0</v>
      </c>
      <c r="E65" s="65">
        <v>-6020</v>
      </c>
      <c r="F65" s="65">
        <v>-3440</v>
      </c>
      <c r="G65" s="65">
        <v>-9460</v>
      </c>
      <c r="H65" s="65" t="s">
        <v>26</v>
      </c>
      <c r="I65" s="65" t="s">
        <v>27</v>
      </c>
      <c r="J65" s="65">
        <v>860</v>
      </c>
      <c r="K65" s="65">
        <v>0.27777800000000002</v>
      </c>
      <c r="L65" s="65">
        <v>0</v>
      </c>
      <c r="M65" s="65">
        <v>3751</v>
      </c>
      <c r="N65" s="65">
        <v>3762</v>
      </c>
      <c r="O65" s="65">
        <v>0.05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</row>
    <row r="66" spans="1:20" x14ac:dyDescent="0.15">
      <c r="A66" s="65">
        <v>20180522</v>
      </c>
      <c r="B66" s="65">
        <v>1025</v>
      </c>
      <c r="C66" s="65" t="s">
        <v>28</v>
      </c>
      <c r="D66" s="65">
        <v>0</v>
      </c>
      <c r="E66" s="65">
        <v>-2100</v>
      </c>
      <c r="F66" s="65">
        <v>900</v>
      </c>
      <c r="G66" s="65">
        <v>-1200</v>
      </c>
      <c r="H66" s="65" t="s">
        <v>26</v>
      </c>
      <c r="I66" s="65" t="s">
        <v>27</v>
      </c>
      <c r="J66" s="65">
        <v>300</v>
      </c>
      <c r="K66" s="65">
        <v>0.35317500000000002</v>
      </c>
      <c r="L66" s="65">
        <v>0</v>
      </c>
      <c r="M66" s="65">
        <v>3758</v>
      </c>
      <c r="N66" s="65">
        <v>3762</v>
      </c>
      <c r="O66" s="65">
        <v>0.05</v>
      </c>
      <c r="P66" s="65">
        <v>0</v>
      </c>
      <c r="Q66" s="65">
        <v>0</v>
      </c>
      <c r="R66" s="65">
        <v>0</v>
      </c>
      <c r="S66" s="65">
        <v>0</v>
      </c>
      <c r="T66" s="65">
        <v>0</v>
      </c>
    </row>
    <row r="67" spans="1:20" x14ac:dyDescent="0.15">
      <c r="A67" s="65">
        <v>20180522</v>
      </c>
      <c r="B67" s="65">
        <v>1026</v>
      </c>
      <c r="C67" s="65" t="s">
        <v>23</v>
      </c>
      <c r="D67" s="65">
        <v>0</v>
      </c>
      <c r="E67" s="65">
        <v>-0.214308</v>
      </c>
      <c r="F67" s="65">
        <v>-0.111152</v>
      </c>
      <c r="G67" s="65">
        <v>-0.103156</v>
      </c>
      <c r="H67" s="65" t="s">
        <v>21</v>
      </c>
      <c r="I67" s="65" t="s">
        <v>22</v>
      </c>
      <c r="J67" s="65">
        <v>126</v>
      </c>
      <c r="K67" s="65">
        <v>0.47619</v>
      </c>
      <c r="L67" s="65">
        <v>0.18</v>
      </c>
      <c r="M67" s="65">
        <v>3248.7</v>
      </c>
      <c r="N67" s="65">
        <v>3764</v>
      </c>
      <c r="O67" s="65">
        <v>0.05</v>
      </c>
      <c r="P67" s="65">
        <v>0</v>
      </c>
      <c r="Q67" s="65">
        <v>3817.21</v>
      </c>
      <c r="R67" s="65">
        <v>205</v>
      </c>
      <c r="S67" s="65">
        <v>86</v>
      </c>
      <c r="T67" s="65">
        <v>3.9682500000000004E-3</v>
      </c>
    </row>
    <row r="68" spans="1:20" x14ac:dyDescent="0.15">
      <c r="A68" s="65">
        <v>20180522</v>
      </c>
      <c r="B68" s="65">
        <v>1028</v>
      </c>
      <c r="C68" s="65" t="s">
        <v>25</v>
      </c>
      <c r="D68" s="65">
        <v>0</v>
      </c>
      <c r="E68" s="65">
        <v>4800</v>
      </c>
      <c r="F68" s="65">
        <v>15600</v>
      </c>
      <c r="G68" s="65">
        <v>20400</v>
      </c>
      <c r="H68" s="65" t="s">
        <v>26</v>
      </c>
      <c r="I68" s="65" t="s">
        <v>27</v>
      </c>
      <c r="J68" s="65">
        <v>300</v>
      </c>
      <c r="K68" s="65">
        <v>0.35317500000000002</v>
      </c>
      <c r="L68" s="65">
        <v>0</v>
      </c>
      <c r="M68" s="65">
        <v>3641</v>
      </c>
      <c r="N68" s="65">
        <v>3573</v>
      </c>
      <c r="O68" s="65">
        <v>0</v>
      </c>
      <c r="P68" s="65">
        <v>0</v>
      </c>
      <c r="Q68" s="65">
        <v>51.7</v>
      </c>
      <c r="R68" s="65">
        <v>360</v>
      </c>
      <c r="S68" s="65">
        <v>0</v>
      </c>
      <c r="T68" s="65">
        <v>0</v>
      </c>
    </row>
    <row r="69" spans="1:20" x14ac:dyDescent="0.15">
      <c r="A69" s="65">
        <v>20180522</v>
      </c>
      <c r="B69" s="65">
        <v>1039</v>
      </c>
      <c r="C69" s="65" t="s">
        <v>29</v>
      </c>
      <c r="D69" s="65">
        <v>0</v>
      </c>
      <c r="E69" s="65">
        <v>-97124</v>
      </c>
      <c r="F69" s="65">
        <v>-50164.7</v>
      </c>
      <c r="G69" s="65">
        <v>-46931.363335201211</v>
      </c>
      <c r="H69" s="65" t="s">
        <v>21</v>
      </c>
      <c r="I69" s="65" t="s">
        <v>27</v>
      </c>
      <c r="J69" s="65">
        <v>1000</v>
      </c>
      <c r="K69" s="65">
        <v>0.32936500000000002</v>
      </c>
      <c r="L69" s="65">
        <v>0.31</v>
      </c>
      <c r="M69" s="65">
        <v>3536.5</v>
      </c>
      <c r="N69" s="65">
        <v>3437</v>
      </c>
      <c r="O69" s="65">
        <v>0.06</v>
      </c>
      <c r="P69" s="65">
        <v>0</v>
      </c>
      <c r="Q69" s="65">
        <v>3365.81</v>
      </c>
      <c r="R69" s="65">
        <v>125</v>
      </c>
      <c r="S69" s="65">
        <v>42</v>
      </c>
      <c r="T69" s="65">
        <v>3.9682500000000004E-3</v>
      </c>
    </row>
    <row r="70" spans="1:20" x14ac:dyDescent="0.15">
      <c r="A70" s="65">
        <v>20180522</v>
      </c>
      <c r="B70" s="65">
        <v>1062</v>
      </c>
      <c r="C70" s="65" t="s">
        <v>30</v>
      </c>
      <c r="D70" s="65">
        <v>0</v>
      </c>
      <c r="E70" s="65">
        <v>-27000</v>
      </c>
      <c r="F70" s="65">
        <v>-429000</v>
      </c>
      <c r="G70" s="65">
        <v>-456000</v>
      </c>
      <c r="H70" s="65" t="s">
        <v>26</v>
      </c>
      <c r="I70" s="65" t="s">
        <v>27</v>
      </c>
      <c r="J70" s="65">
        <v>10000</v>
      </c>
      <c r="K70" s="65">
        <v>0.25</v>
      </c>
      <c r="L70" s="65">
        <v>0</v>
      </c>
      <c r="M70" s="65">
        <v>439.5</v>
      </c>
      <c r="N70" s="65">
        <v>485.1</v>
      </c>
      <c r="O70" s="65">
        <v>0.06</v>
      </c>
      <c r="P70" s="65">
        <v>0</v>
      </c>
      <c r="Q70" s="65">
        <v>0</v>
      </c>
      <c r="R70" s="65">
        <v>0</v>
      </c>
      <c r="S70" s="65">
        <v>0</v>
      </c>
      <c r="T70" s="65">
        <v>0</v>
      </c>
    </row>
    <row r="71" spans="1:20" x14ac:dyDescent="0.15">
      <c r="A71" s="65">
        <v>20180522</v>
      </c>
      <c r="B71" s="65">
        <v>1063</v>
      </c>
      <c r="C71" s="65" t="s">
        <v>25</v>
      </c>
      <c r="D71" s="65">
        <v>2</v>
      </c>
      <c r="E71" s="65">
        <v>-860</v>
      </c>
      <c r="F71" s="65">
        <v>-23564</v>
      </c>
      <c r="G71" s="65">
        <v>-24424</v>
      </c>
      <c r="H71" s="65" t="s">
        <v>26</v>
      </c>
      <c r="I71" s="65" t="s">
        <v>27</v>
      </c>
      <c r="J71" s="65">
        <v>860</v>
      </c>
      <c r="K71" s="65">
        <v>1.9841299999999999E-2</v>
      </c>
      <c r="L71" s="65">
        <v>0</v>
      </c>
      <c r="M71" s="65">
        <v>3561.6</v>
      </c>
      <c r="N71" s="65">
        <v>3590</v>
      </c>
      <c r="O71" s="65">
        <v>0.06</v>
      </c>
      <c r="P71" s="65">
        <v>0</v>
      </c>
      <c r="Q71" s="65">
        <v>0</v>
      </c>
      <c r="R71" s="65">
        <v>0</v>
      </c>
      <c r="S71" s="65">
        <v>0</v>
      </c>
      <c r="T71" s="65">
        <v>0</v>
      </c>
    </row>
    <row r="72" spans="1:20" x14ac:dyDescent="0.15">
      <c r="A72" s="65">
        <v>20180522</v>
      </c>
      <c r="B72" s="65">
        <v>1065</v>
      </c>
      <c r="C72" s="65" t="s">
        <v>32</v>
      </c>
      <c r="D72" s="65">
        <v>0</v>
      </c>
      <c r="E72" s="65">
        <v>-7424.07</v>
      </c>
      <c r="F72" s="65">
        <v>-4476.32</v>
      </c>
      <c r="G72" s="65">
        <v>-2947.76</v>
      </c>
      <c r="H72" s="65" t="s">
        <v>46</v>
      </c>
      <c r="I72" s="65" t="s">
        <v>27</v>
      </c>
      <c r="J72" s="65">
        <v>15</v>
      </c>
      <c r="K72" s="65">
        <v>3.5714299999999997E-2</v>
      </c>
      <c r="L72" s="65">
        <v>0.15</v>
      </c>
      <c r="M72" s="65">
        <v>17077.5</v>
      </c>
      <c r="N72" s="65">
        <v>17085</v>
      </c>
      <c r="O72" s="65">
        <v>0.06</v>
      </c>
      <c r="P72" s="65">
        <v>0</v>
      </c>
      <c r="Q72" s="65">
        <v>0</v>
      </c>
      <c r="R72" s="65">
        <v>0</v>
      </c>
      <c r="S72" s="65">
        <v>0</v>
      </c>
      <c r="T72" s="65">
        <v>0</v>
      </c>
    </row>
    <row r="73" spans="1:20" x14ac:dyDescent="0.15">
      <c r="A73" s="65">
        <v>20180522</v>
      </c>
      <c r="B73" s="65">
        <v>1066</v>
      </c>
      <c r="C73" s="65" t="s">
        <v>37</v>
      </c>
      <c r="D73" s="65">
        <v>0</v>
      </c>
      <c r="E73" s="65">
        <v>-11.760199999999999</v>
      </c>
      <c r="F73" s="65">
        <v>7.2675200000000002</v>
      </c>
      <c r="G73" s="65">
        <v>-4.4926500000000003</v>
      </c>
      <c r="H73" s="65" t="s">
        <v>46</v>
      </c>
      <c r="I73" s="65" t="s">
        <v>27</v>
      </c>
      <c r="J73" s="65">
        <v>15</v>
      </c>
      <c r="K73" s="65">
        <v>3.5714299999999997E-2</v>
      </c>
      <c r="L73" s="65">
        <v>0.15</v>
      </c>
      <c r="M73" s="65">
        <v>56298</v>
      </c>
      <c r="N73" s="65">
        <v>51440</v>
      </c>
      <c r="O73" s="65">
        <v>0.06</v>
      </c>
      <c r="P73" s="65">
        <v>0</v>
      </c>
      <c r="Q73" s="65">
        <v>0</v>
      </c>
      <c r="R73" s="65">
        <v>0</v>
      </c>
      <c r="S73" s="65">
        <v>0</v>
      </c>
      <c r="T73" s="65">
        <v>0</v>
      </c>
    </row>
    <row r="74" spans="1:20" x14ac:dyDescent="0.15">
      <c r="A74" s="65">
        <v>20180522</v>
      </c>
      <c r="B74" s="65">
        <v>1067</v>
      </c>
      <c r="C74" s="65" t="s">
        <v>25</v>
      </c>
      <c r="D74" s="65">
        <v>0</v>
      </c>
      <c r="E74" s="65">
        <v>-2.1409399999999999E-5</v>
      </c>
      <c r="F74" s="65">
        <v>2.1364100000000001E-5</v>
      </c>
      <c r="G74" s="65">
        <v>-4.5278999999999998E-8</v>
      </c>
      <c r="H74" s="65" t="s">
        <v>21</v>
      </c>
      <c r="I74" s="65" t="s">
        <v>27</v>
      </c>
      <c r="J74" s="65">
        <v>800</v>
      </c>
      <c r="K74" s="65">
        <v>3.9682500000000002E-2</v>
      </c>
      <c r="L74" s="65">
        <v>0.28000000000000003</v>
      </c>
      <c r="M74" s="65">
        <v>4032.6</v>
      </c>
      <c r="N74" s="65">
        <v>3573</v>
      </c>
      <c r="O74" s="65">
        <v>0.06</v>
      </c>
      <c r="P74" s="65">
        <v>0</v>
      </c>
      <c r="Q74" s="65">
        <v>3639.69</v>
      </c>
      <c r="R74" s="65">
        <v>23</v>
      </c>
      <c r="S74" s="65">
        <v>13</v>
      </c>
      <c r="T74" s="65">
        <v>3.9682500000000004E-3</v>
      </c>
    </row>
    <row r="75" spans="1:20" x14ac:dyDescent="0.15">
      <c r="A75" s="65">
        <v>20180522</v>
      </c>
      <c r="B75" s="65">
        <v>1068</v>
      </c>
      <c r="C75" s="65" t="s">
        <v>32</v>
      </c>
      <c r="D75" s="65">
        <v>0</v>
      </c>
      <c r="E75" s="65">
        <v>-10.0336</v>
      </c>
      <c r="F75" s="65">
        <v>9.3181999999999992</v>
      </c>
      <c r="G75" s="65">
        <v>-0.71541399999999999</v>
      </c>
      <c r="H75" s="65" t="s">
        <v>21</v>
      </c>
      <c r="I75" s="65" t="s">
        <v>27</v>
      </c>
      <c r="J75" s="65">
        <v>15</v>
      </c>
      <c r="K75" s="65">
        <v>4.7619000000000002E-2</v>
      </c>
      <c r="L75" s="65">
        <v>0.16</v>
      </c>
      <c r="M75" s="65">
        <v>17132.5</v>
      </c>
      <c r="N75" s="65">
        <v>17085</v>
      </c>
      <c r="O75" s="65">
        <v>0.06</v>
      </c>
      <c r="P75" s="65">
        <v>0</v>
      </c>
      <c r="Q75" s="65">
        <v>16076.2</v>
      </c>
      <c r="R75" s="65">
        <v>25</v>
      </c>
      <c r="S75" s="65">
        <v>13</v>
      </c>
      <c r="T75" s="65">
        <v>3.9682500000000004E-3</v>
      </c>
    </row>
    <row r="76" spans="1:20" x14ac:dyDescent="0.15">
      <c r="A76" s="65">
        <v>20180522</v>
      </c>
      <c r="B76" s="65">
        <v>1069</v>
      </c>
      <c r="C76" s="65" t="s">
        <v>40</v>
      </c>
      <c r="D76" s="65">
        <v>0</v>
      </c>
      <c r="E76" s="65">
        <v>-29.869800000000001</v>
      </c>
      <c r="F76" s="65">
        <v>25.0183</v>
      </c>
      <c r="G76" s="65">
        <v>-4.8514799999999996</v>
      </c>
      <c r="H76" s="65" t="s">
        <v>21</v>
      </c>
      <c r="I76" s="65" t="s">
        <v>27</v>
      </c>
      <c r="J76" s="65">
        <v>60</v>
      </c>
      <c r="K76" s="65">
        <v>4.7619000000000002E-2</v>
      </c>
      <c r="L76" s="65">
        <v>0.33</v>
      </c>
      <c r="M76" s="65">
        <v>12787.5</v>
      </c>
      <c r="N76" s="65">
        <v>12155</v>
      </c>
      <c r="O76" s="65">
        <v>0.06</v>
      </c>
      <c r="P76" s="65">
        <v>0</v>
      </c>
      <c r="Q76" s="65">
        <v>11705.4</v>
      </c>
      <c r="R76" s="65">
        <v>25</v>
      </c>
      <c r="S76" s="65">
        <v>13</v>
      </c>
      <c r="T76" s="65">
        <v>3.9682500000000004E-3</v>
      </c>
    </row>
    <row r="77" spans="1:20" x14ac:dyDescent="0.15">
      <c r="A77" s="65">
        <v>20180522</v>
      </c>
      <c r="B77" s="65">
        <v>1070</v>
      </c>
      <c r="C77" s="65" t="s">
        <v>38</v>
      </c>
      <c r="D77" s="65">
        <v>0</v>
      </c>
      <c r="E77" s="65">
        <v>93750</v>
      </c>
      <c r="F77" s="65">
        <v>260375</v>
      </c>
      <c r="G77" s="65">
        <v>354125</v>
      </c>
      <c r="H77" s="65" t="s">
        <v>26</v>
      </c>
      <c r="I77" s="65" t="s">
        <v>22</v>
      </c>
      <c r="J77" s="65">
        <v>250</v>
      </c>
      <c r="K77" s="65">
        <v>3.5714299999999997E-2</v>
      </c>
      <c r="L77" s="65">
        <v>0</v>
      </c>
      <c r="M77" s="65">
        <v>18268.5</v>
      </c>
      <c r="N77" s="65">
        <v>19685</v>
      </c>
      <c r="O77" s="65">
        <v>0.06</v>
      </c>
      <c r="P77" s="65">
        <v>0</v>
      </c>
      <c r="Q77" s="65">
        <v>0</v>
      </c>
      <c r="R77" s="65">
        <v>0</v>
      </c>
      <c r="S77" s="65">
        <v>0</v>
      </c>
      <c r="T77" s="65">
        <v>0</v>
      </c>
    </row>
    <row r="78" spans="1:20" x14ac:dyDescent="0.15">
      <c r="A78" s="65">
        <v>20180522</v>
      </c>
      <c r="B78" s="65">
        <v>1073</v>
      </c>
      <c r="C78" s="65" t="s">
        <v>44</v>
      </c>
      <c r="D78" s="65">
        <v>2</v>
      </c>
      <c r="E78" s="65">
        <v>-31000</v>
      </c>
      <c r="F78" s="65">
        <v>123625</v>
      </c>
      <c r="G78" s="65">
        <v>92625</v>
      </c>
      <c r="H78" s="65" t="s">
        <v>26</v>
      </c>
      <c r="I78" s="65" t="s">
        <v>22</v>
      </c>
      <c r="J78" s="65">
        <v>250</v>
      </c>
      <c r="K78" s="65">
        <v>4.7619000000000002E-2</v>
      </c>
      <c r="L78" s="65">
        <v>0</v>
      </c>
      <c r="M78" s="65">
        <v>23460.5</v>
      </c>
      <c r="N78" s="65">
        <v>23831</v>
      </c>
      <c r="O78" s="65">
        <v>0.06</v>
      </c>
      <c r="P78" s="65">
        <v>0</v>
      </c>
      <c r="Q78" s="65">
        <v>0</v>
      </c>
      <c r="R78" s="65">
        <v>21</v>
      </c>
      <c r="S78" s="65">
        <v>0</v>
      </c>
      <c r="T78" s="65">
        <v>0</v>
      </c>
    </row>
    <row r="79" spans="1:20" x14ac:dyDescent="0.15">
      <c r="A79" s="65">
        <v>20180522</v>
      </c>
      <c r="B79" s="65">
        <v>1074</v>
      </c>
      <c r="C79" s="65" t="s">
        <v>45</v>
      </c>
      <c r="D79" s="65">
        <v>0</v>
      </c>
      <c r="E79" s="65">
        <v>-95000</v>
      </c>
      <c r="F79" s="65">
        <v>107375</v>
      </c>
      <c r="G79" s="65">
        <v>12375</v>
      </c>
      <c r="H79" s="65" t="s">
        <v>26</v>
      </c>
      <c r="I79" s="65" t="s">
        <v>22</v>
      </c>
      <c r="J79" s="65">
        <v>250</v>
      </c>
      <c r="K79" s="65">
        <v>4.7619000000000002E-2</v>
      </c>
      <c r="L79" s="65">
        <v>0.25</v>
      </c>
      <c r="M79" s="65">
        <v>23465.5</v>
      </c>
      <c r="N79" s="65">
        <v>23515</v>
      </c>
      <c r="O79" s="65">
        <v>0.06</v>
      </c>
      <c r="P79" s="65">
        <v>0</v>
      </c>
      <c r="Q79" s="65">
        <v>0</v>
      </c>
      <c r="R79" s="65">
        <v>21</v>
      </c>
      <c r="S79" s="65">
        <v>0</v>
      </c>
      <c r="T79" s="65">
        <v>0</v>
      </c>
    </row>
    <row r="80" spans="1:20" x14ac:dyDescent="0.15">
      <c r="A80" s="65">
        <v>20180522</v>
      </c>
      <c r="B80" s="65">
        <v>1075</v>
      </c>
      <c r="C80" s="65" t="s">
        <v>44</v>
      </c>
      <c r="D80" s="65">
        <v>2</v>
      </c>
      <c r="E80" s="65">
        <v>-41000</v>
      </c>
      <c r="F80" s="65">
        <v>77500</v>
      </c>
      <c r="G80" s="65">
        <v>36500</v>
      </c>
      <c r="H80" s="65" t="s">
        <v>26</v>
      </c>
      <c r="I80" s="65" t="s">
        <v>22</v>
      </c>
      <c r="J80" s="65">
        <v>250</v>
      </c>
      <c r="K80" s="65">
        <v>4.7619000000000002E-2</v>
      </c>
      <c r="L80" s="65">
        <v>0.25</v>
      </c>
      <c r="M80" s="65">
        <v>23645</v>
      </c>
      <c r="N80" s="65">
        <v>23791</v>
      </c>
      <c r="O80" s="65">
        <v>0.06</v>
      </c>
      <c r="P80" s="65">
        <v>0</v>
      </c>
      <c r="Q80" s="65">
        <v>0</v>
      </c>
      <c r="R80" s="65">
        <v>21</v>
      </c>
      <c r="S80" s="65">
        <v>0</v>
      </c>
      <c r="T80" s="65">
        <v>0</v>
      </c>
    </row>
    <row r="81" spans="1:20" x14ac:dyDescent="0.15">
      <c r="A81" s="65">
        <v>20180522</v>
      </c>
      <c r="B81" s="65">
        <v>1076</v>
      </c>
      <c r="C81" s="65" t="s">
        <v>44</v>
      </c>
      <c r="D81" s="65">
        <v>0</v>
      </c>
      <c r="E81" s="65">
        <v>-92500</v>
      </c>
      <c r="F81" s="65">
        <v>52500</v>
      </c>
      <c r="G81" s="65">
        <v>-40000</v>
      </c>
      <c r="H81" s="65" t="s">
        <v>26</v>
      </c>
      <c r="I81" s="65" t="s">
        <v>22</v>
      </c>
      <c r="J81" s="65">
        <v>250</v>
      </c>
      <c r="K81" s="65">
        <v>4.7619000000000002E-2</v>
      </c>
      <c r="L81" s="65">
        <v>0.2</v>
      </c>
      <c r="M81" s="65">
        <v>23745</v>
      </c>
      <c r="N81" s="65">
        <v>23585</v>
      </c>
      <c r="O81" s="65">
        <v>0.06</v>
      </c>
      <c r="P81" s="65">
        <v>0</v>
      </c>
      <c r="Q81" s="65">
        <v>0</v>
      </c>
      <c r="R81" s="65">
        <v>21</v>
      </c>
      <c r="S81" s="65">
        <v>0</v>
      </c>
      <c r="T81" s="65">
        <v>0</v>
      </c>
    </row>
    <row r="82" spans="1:20" x14ac:dyDescent="0.15">
      <c r="A82" s="65">
        <v>20180522</v>
      </c>
      <c r="B82" s="65">
        <v>1077</v>
      </c>
      <c r="C82" s="65" t="s">
        <v>25</v>
      </c>
      <c r="D82" s="65">
        <v>0</v>
      </c>
      <c r="E82" s="65">
        <v>-1.5999300000000001E-3</v>
      </c>
      <c r="F82" s="65">
        <v>1.5545299999999999E-3</v>
      </c>
      <c r="G82" s="65">
        <v>-4.5393299999999998E-5</v>
      </c>
      <c r="H82" s="65" t="s">
        <v>21</v>
      </c>
      <c r="I82" s="65" t="s">
        <v>27</v>
      </c>
      <c r="J82" s="65">
        <v>60</v>
      </c>
      <c r="K82" s="65">
        <v>4.7619000000000002E-2</v>
      </c>
      <c r="L82" s="65">
        <v>0.3</v>
      </c>
      <c r="M82" s="65">
        <v>4041.4</v>
      </c>
      <c r="N82" s="65">
        <v>3573</v>
      </c>
      <c r="O82" s="65">
        <v>0.06</v>
      </c>
      <c r="P82" s="65">
        <v>0</v>
      </c>
      <c r="Q82" s="65">
        <v>3637.67</v>
      </c>
      <c r="R82" s="65">
        <v>24</v>
      </c>
      <c r="S82" s="65">
        <v>12</v>
      </c>
      <c r="T82" s="65">
        <v>3.9682500000000004E-3</v>
      </c>
    </row>
    <row r="83" spans="1:20" x14ac:dyDescent="0.15">
      <c r="A83" s="65">
        <v>20180522</v>
      </c>
      <c r="B83" s="65">
        <v>1078</v>
      </c>
      <c r="C83" s="65" t="s">
        <v>32</v>
      </c>
      <c r="D83" s="65">
        <v>0</v>
      </c>
      <c r="E83" s="65">
        <v>-7.9865700000000004</v>
      </c>
      <c r="F83" s="65">
        <v>7.6213199999999999</v>
      </c>
      <c r="G83" s="65">
        <v>-0.365257</v>
      </c>
      <c r="H83" s="65" t="s">
        <v>21</v>
      </c>
      <c r="I83" s="65" t="s">
        <v>27</v>
      </c>
      <c r="J83" s="65">
        <v>45</v>
      </c>
      <c r="K83" s="65">
        <v>4.7619000000000002E-2</v>
      </c>
      <c r="L83" s="65">
        <v>0.16</v>
      </c>
      <c r="M83" s="65">
        <v>17292</v>
      </c>
      <c r="N83" s="65">
        <v>17085</v>
      </c>
      <c r="O83" s="65">
        <v>0.06</v>
      </c>
      <c r="P83" s="65">
        <v>0</v>
      </c>
      <c r="Q83" s="65">
        <v>16117.9</v>
      </c>
      <c r="R83" s="65">
        <v>24</v>
      </c>
      <c r="S83" s="65">
        <v>12</v>
      </c>
      <c r="T83" s="65">
        <v>3.9682500000000004E-3</v>
      </c>
    </row>
    <row r="84" spans="1:20" x14ac:dyDescent="0.15">
      <c r="A84" s="65">
        <v>20180522</v>
      </c>
      <c r="B84" s="65">
        <v>1079</v>
      </c>
      <c r="C84" s="65" t="s">
        <v>36</v>
      </c>
      <c r="D84" s="65">
        <v>0</v>
      </c>
      <c r="E84" s="65">
        <v>-0.68584999999999996</v>
      </c>
      <c r="F84" s="65">
        <v>0.62770099999999995</v>
      </c>
      <c r="G84" s="65">
        <v>-5.8149300000000001E-2</v>
      </c>
      <c r="H84" s="65" t="s">
        <v>21</v>
      </c>
      <c r="I84" s="65" t="s">
        <v>27</v>
      </c>
      <c r="J84" s="65">
        <v>80</v>
      </c>
      <c r="K84" s="65">
        <v>5.5555599999999997E-2</v>
      </c>
      <c r="L84" s="65">
        <v>0.36</v>
      </c>
      <c r="M84" s="65">
        <v>3191.25</v>
      </c>
      <c r="N84" s="65">
        <v>2786</v>
      </c>
      <c r="O84" s="65">
        <v>0.06</v>
      </c>
      <c r="P84" s="65">
        <v>0</v>
      </c>
      <c r="Q84" s="65">
        <v>2806.78</v>
      </c>
      <c r="R84" s="65">
        <v>23</v>
      </c>
      <c r="S84" s="65">
        <v>9</v>
      </c>
      <c r="T84" s="65">
        <v>3.9682500000000004E-3</v>
      </c>
    </row>
    <row r="85" spans="1:20" x14ac:dyDescent="0.15">
      <c r="A85" s="65">
        <v>20180522</v>
      </c>
      <c r="B85" s="65">
        <v>1082</v>
      </c>
      <c r="C85" s="65" t="s">
        <v>25</v>
      </c>
      <c r="D85" s="65">
        <v>0</v>
      </c>
      <c r="E85" s="65">
        <v>-8.9743600000000007E-2</v>
      </c>
      <c r="F85" s="65">
        <v>8.3427500000000002E-2</v>
      </c>
      <c r="G85" s="65">
        <v>-6.3160500000000001E-3</v>
      </c>
      <c r="H85" s="65" t="s">
        <v>21</v>
      </c>
      <c r="I85" s="65" t="s">
        <v>27</v>
      </c>
      <c r="J85" s="65">
        <v>120</v>
      </c>
      <c r="K85" s="65">
        <v>5.1587300000000003E-2</v>
      </c>
      <c r="L85" s="65">
        <v>0.3</v>
      </c>
      <c r="M85" s="65">
        <v>4012.8</v>
      </c>
      <c r="N85" s="65">
        <v>3573</v>
      </c>
      <c r="O85" s="65">
        <v>0.06</v>
      </c>
      <c r="P85" s="65">
        <v>0</v>
      </c>
      <c r="Q85" s="65">
        <v>3635.91</v>
      </c>
      <c r="R85" s="65">
        <v>24</v>
      </c>
      <c r="S85" s="65">
        <v>11</v>
      </c>
      <c r="T85" s="65">
        <v>3.9682500000000004E-3</v>
      </c>
    </row>
    <row r="86" spans="1:20" x14ac:dyDescent="0.15">
      <c r="A86" s="65">
        <v>20180522</v>
      </c>
      <c r="B86" s="65">
        <v>1083</v>
      </c>
      <c r="C86" s="65" t="s">
        <v>32</v>
      </c>
      <c r="D86" s="65">
        <v>0</v>
      </c>
      <c r="E86" s="65">
        <v>-32.328800000000001</v>
      </c>
      <c r="F86" s="65">
        <v>29.4192</v>
      </c>
      <c r="G86" s="65">
        <v>-2.9095499999999999</v>
      </c>
      <c r="H86" s="65" t="s">
        <v>21</v>
      </c>
      <c r="I86" s="65" t="s">
        <v>27</v>
      </c>
      <c r="J86" s="65">
        <v>30</v>
      </c>
      <c r="K86" s="65">
        <v>5.1587300000000003E-2</v>
      </c>
      <c r="L86" s="65">
        <v>0.16</v>
      </c>
      <c r="M86" s="65">
        <v>17292</v>
      </c>
      <c r="N86" s="65">
        <v>17085</v>
      </c>
      <c r="O86" s="65">
        <v>0.06</v>
      </c>
      <c r="P86" s="65">
        <v>0</v>
      </c>
      <c r="Q86" s="65">
        <v>16153.2</v>
      </c>
      <c r="R86" s="65">
        <v>24</v>
      </c>
      <c r="S86" s="65">
        <v>11</v>
      </c>
      <c r="T86" s="65">
        <v>3.9682500000000004E-3</v>
      </c>
    </row>
    <row r="87" spans="1:20" x14ac:dyDescent="0.15">
      <c r="A87" s="65">
        <v>20180522</v>
      </c>
      <c r="B87" s="65">
        <v>1084</v>
      </c>
      <c r="C87" s="65" t="s">
        <v>28</v>
      </c>
      <c r="D87" s="65">
        <v>0</v>
      </c>
      <c r="E87" s="65">
        <v>-0.68847499999999995</v>
      </c>
      <c r="F87" s="65">
        <v>0.534497</v>
      </c>
      <c r="G87" s="65">
        <v>-0.153978</v>
      </c>
      <c r="H87" s="65" t="s">
        <v>21</v>
      </c>
      <c r="I87" s="65" t="s">
        <v>27</v>
      </c>
      <c r="J87" s="65">
        <v>40</v>
      </c>
      <c r="K87" s="65">
        <v>5.5555599999999997E-2</v>
      </c>
      <c r="L87" s="65">
        <v>0.34</v>
      </c>
      <c r="M87" s="65">
        <v>4225.1000000000004</v>
      </c>
      <c r="N87" s="65">
        <v>3762</v>
      </c>
      <c r="O87" s="65">
        <v>0.06</v>
      </c>
      <c r="P87" s="65">
        <v>0</v>
      </c>
      <c r="Q87" s="65">
        <v>3780.22</v>
      </c>
      <c r="R87" s="65">
        <v>23</v>
      </c>
      <c r="S87" s="65">
        <v>9</v>
      </c>
      <c r="T87" s="65">
        <v>3.9682500000000004E-3</v>
      </c>
    </row>
    <row r="88" spans="1:20" x14ac:dyDescent="0.15">
      <c r="A88" s="65">
        <v>20180522</v>
      </c>
      <c r="B88" s="65">
        <v>1085</v>
      </c>
      <c r="C88" s="65" t="s">
        <v>43</v>
      </c>
      <c r="D88" s="65">
        <v>0</v>
      </c>
      <c r="E88" s="65">
        <v>-144.55699999999999</v>
      </c>
      <c r="F88" s="65">
        <v>87.422399999999996</v>
      </c>
      <c r="G88" s="65">
        <v>-57.134900000000002</v>
      </c>
      <c r="H88" s="65" t="s">
        <v>21</v>
      </c>
      <c r="I88" s="65" t="s">
        <v>27</v>
      </c>
      <c r="J88" s="65">
        <v>20</v>
      </c>
      <c r="K88" s="65">
        <v>5.5555599999999997E-2</v>
      </c>
      <c r="L88" s="65">
        <v>0.34</v>
      </c>
      <c r="M88" s="65">
        <v>3827.2</v>
      </c>
      <c r="N88" s="65">
        <v>3694</v>
      </c>
      <c r="O88" s="65">
        <v>0.06</v>
      </c>
      <c r="P88" s="65">
        <v>0</v>
      </c>
      <c r="Q88" s="65">
        <v>3571.67</v>
      </c>
      <c r="R88" s="65">
        <v>23</v>
      </c>
      <c r="S88" s="65">
        <v>9</v>
      </c>
      <c r="T88" s="65">
        <v>3.9682500000000004E-3</v>
      </c>
    </row>
    <row r="89" spans="1:20" x14ac:dyDescent="0.15">
      <c r="A89" s="65">
        <v>20180522</v>
      </c>
      <c r="B89" s="65">
        <v>1086</v>
      </c>
      <c r="C89" s="65" t="s">
        <v>25</v>
      </c>
      <c r="D89" s="65">
        <v>0</v>
      </c>
      <c r="E89" s="65">
        <v>-11.3124</v>
      </c>
      <c r="F89" s="65">
        <v>9.0772899999999996</v>
      </c>
      <c r="G89" s="65">
        <v>-2.2351000000000001</v>
      </c>
      <c r="H89" s="65" t="s">
        <v>21</v>
      </c>
      <c r="I89" s="65" t="s">
        <v>27</v>
      </c>
      <c r="J89" s="65">
        <v>120</v>
      </c>
      <c r="K89" s="65">
        <v>5.5555599999999997E-2</v>
      </c>
      <c r="L89" s="65">
        <v>0.44</v>
      </c>
      <c r="M89" s="65">
        <v>4118.1499999999996</v>
      </c>
      <c r="N89" s="65">
        <v>3573</v>
      </c>
      <c r="O89" s="65">
        <v>0.06</v>
      </c>
      <c r="P89" s="65">
        <v>0</v>
      </c>
      <c r="Q89" s="65">
        <v>3643</v>
      </c>
      <c r="R89" s="65">
        <v>23</v>
      </c>
      <c r="S89" s="65">
        <v>9</v>
      </c>
      <c r="T89" s="65">
        <v>3.9682500000000004E-3</v>
      </c>
    </row>
    <row r="90" spans="1:20" x14ac:dyDescent="0.15">
      <c r="A90" s="65">
        <v>20180522</v>
      </c>
      <c r="B90" s="65">
        <v>1087</v>
      </c>
      <c r="C90" s="65" t="s">
        <v>32</v>
      </c>
      <c r="D90" s="65">
        <v>0</v>
      </c>
      <c r="E90" s="65">
        <v>-100.04600000000001</v>
      </c>
      <c r="F90" s="65">
        <v>86.859499999999997</v>
      </c>
      <c r="G90" s="65">
        <v>-13.186299999999999</v>
      </c>
      <c r="H90" s="65" t="s">
        <v>21</v>
      </c>
      <c r="I90" s="65" t="s">
        <v>27</v>
      </c>
      <c r="J90" s="65">
        <v>120</v>
      </c>
      <c r="K90" s="65">
        <v>5.5555599999999997E-2</v>
      </c>
      <c r="L90" s="65">
        <v>0.25</v>
      </c>
      <c r="M90" s="65">
        <v>17997.5</v>
      </c>
      <c r="N90" s="65">
        <v>17085</v>
      </c>
      <c r="O90" s="65">
        <v>0.06</v>
      </c>
      <c r="P90" s="65">
        <v>0</v>
      </c>
      <c r="Q90" s="65">
        <v>16257.2</v>
      </c>
      <c r="R90" s="65">
        <v>23</v>
      </c>
      <c r="S90" s="65">
        <v>9</v>
      </c>
      <c r="T90" s="65">
        <v>3.9682500000000004E-3</v>
      </c>
    </row>
    <row r="91" spans="1:20" x14ac:dyDescent="0.15">
      <c r="A91" s="65">
        <v>20180522</v>
      </c>
      <c r="B91" s="65">
        <v>1088</v>
      </c>
      <c r="C91" s="65" t="s">
        <v>34</v>
      </c>
      <c r="D91" s="65">
        <v>0</v>
      </c>
      <c r="E91" s="65">
        <v>-3.2999300000000002E-2</v>
      </c>
      <c r="F91" s="65">
        <v>2.91223E-2</v>
      </c>
      <c r="G91" s="65">
        <v>-3.8770300000000001E-3</v>
      </c>
      <c r="H91" s="65" t="s">
        <v>21</v>
      </c>
      <c r="I91" s="65" t="s">
        <v>27</v>
      </c>
      <c r="J91" s="65">
        <v>30</v>
      </c>
      <c r="K91" s="65">
        <v>5.5555599999999997E-2</v>
      </c>
      <c r="L91" s="65">
        <v>0.3</v>
      </c>
      <c r="M91" s="65">
        <v>6233</v>
      </c>
      <c r="N91" s="65">
        <v>5519</v>
      </c>
      <c r="O91" s="65">
        <v>0.06</v>
      </c>
      <c r="P91" s="65">
        <v>0</v>
      </c>
      <c r="Q91" s="65">
        <v>5483.56</v>
      </c>
      <c r="R91" s="65">
        <v>23</v>
      </c>
      <c r="S91" s="65">
        <v>9</v>
      </c>
      <c r="T91" s="65">
        <v>3.9682500000000004E-3</v>
      </c>
    </row>
    <row r="92" spans="1:20" x14ac:dyDescent="0.15">
      <c r="A92" s="65">
        <v>20180522</v>
      </c>
      <c r="B92" s="65">
        <v>1089</v>
      </c>
      <c r="C92" s="65" t="s">
        <v>30</v>
      </c>
      <c r="D92" s="65">
        <v>0</v>
      </c>
      <c r="E92" s="65">
        <v>-6.7524199999999999</v>
      </c>
      <c r="F92" s="65">
        <v>4.9039200000000003</v>
      </c>
      <c r="G92" s="65">
        <v>-1.8485</v>
      </c>
      <c r="H92" s="65" t="s">
        <v>21</v>
      </c>
      <c r="I92" s="65" t="s">
        <v>27</v>
      </c>
      <c r="J92" s="65">
        <v>3000</v>
      </c>
      <c r="K92" s="65">
        <v>5.5555599999999997E-2</v>
      </c>
      <c r="L92" s="65">
        <v>0.37</v>
      </c>
      <c r="M92" s="65">
        <v>546.02</v>
      </c>
      <c r="N92" s="65">
        <v>485.1</v>
      </c>
      <c r="O92" s="65">
        <v>0.06</v>
      </c>
      <c r="P92" s="65">
        <v>0</v>
      </c>
      <c r="Q92" s="65">
        <v>477.22399999999999</v>
      </c>
      <c r="R92" s="65">
        <v>23</v>
      </c>
      <c r="S92" s="65">
        <v>9</v>
      </c>
      <c r="T92" s="65">
        <v>3.9682500000000004E-3</v>
      </c>
    </row>
    <row r="93" spans="1:20" x14ac:dyDescent="0.15">
      <c r="A93" s="65">
        <v>20180522</v>
      </c>
      <c r="B93" s="65">
        <v>1090</v>
      </c>
      <c r="C93" s="65" t="s">
        <v>42</v>
      </c>
      <c r="D93" s="65">
        <v>0</v>
      </c>
      <c r="E93" s="65">
        <v>-1.5578900000000001E-5</v>
      </c>
      <c r="F93" s="65">
        <v>1.38751E-5</v>
      </c>
      <c r="G93" s="65">
        <v>-1.7038000000000001E-6</v>
      </c>
      <c r="H93" s="65" t="s">
        <v>21</v>
      </c>
      <c r="I93" s="65" t="s">
        <v>27</v>
      </c>
      <c r="J93" s="65">
        <v>10</v>
      </c>
      <c r="K93" s="65">
        <v>5.5555599999999997E-2</v>
      </c>
      <c r="L93" s="65">
        <v>0.25</v>
      </c>
      <c r="M93" s="65">
        <v>5858.1</v>
      </c>
      <c r="N93" s="65">
        <v>5162</v>
      </c>
      <c r="O93" s="65">
        <v>0.06</v>
      </c>
      <c r="P93" s="65">
        <v>0</v>
      </c>
      <c r="Q93" s="65">
        <v>5097.7700000000004</v>
      </c>
      <c r="R93" s="65">
        <v>23</v>
      </c>
      <c r="S93" s="65">
        <v>9</v>
      </c>
      <c r="T93" s="65">
        <v>3.9682500000000004E-3</v>
      </c>
    </row>
    <row r="94" spans="1:20" x14ac:dyDescent="0.15">
      <c r="A94" s="65">
        <v>20180522</v>
      </c>
      <c r="B94" s="65">
        <v>1091</v>
      </c>
      <c r="C94" s="65" t="s">
        <v>25</v>
      </c>
      <c r="D94" s="65">
        <v>0</v>
      </c>
      <c r="E94" s="65">
        <v>-23.113800000000001</v>
      </c>
      <c r="F94" s="65">
        <v>19.208600000000001</v>
      </c>
      <c r="G94" s="65">
        <v>-3.9051999999999998</v>
      </c>
      <c r="H94" s="65" t="s">
        <v>21</v>
      </c>
      <c r="I94" s="65" t="s">
        <v>27</v>
      </c>
      <c r="J94" s="65">
        <v>480</v>
      </c>
      <c r="K94" s="65">
        <v>5.5555599999999997E-2</v>
      </c>
      <c r="L94" s="65">
        <v>0.33</v>
      </c>
      <c r="M94" s="65">
        <v>4011.7</v>
      </c>
      <c r="N94" s="65">
        <v>3573</v>
      </c>
      <c r="O94" s="65">
        <v>0.06</v>
      </c>
      <c r="P94" s="65">
        <v>0</v>
      </c>
      <c r="Q94" s="65">
        <v>3646.5</v>
      </c>
      <c r="R94" s="65">
        <v>22</v>
      </c>
      <c r="S94" s="65">
        <v>8</v>
      </c>
      <c r="T94" s="65">
        <v>3.9682500000000004E-3</v>
      </c>
    </row>
    <row r="95" spans="1:20" x14ac:dyDescent="0.15">
      <c r="A95" s="65">
        <v>20180522</v>
      </c>
      <c r="B95" s="65">
        <v>1092</v>
      </c>
      <c r="C95" s="65" t="s">
        <v>36</v>
      </c>
      <c r="D95" s="65">
        <v>0</v>
      </c>
      <c r="E95" s="65">
        <v>-16.427299999999999</v>
      </c>
      <c r="F95" s="65">
        <v>13.6358</v>
      </c>
      <c r="G95" s="65">
        <v>-2.79148</v>
      </c>
      <c r="H95" s="65" t="s">
        <v>21</v>
      </c>
      <c r="I95" s="65" t="s">
        <v>27</v>
      </c>
      <c r="J95" s="65">
        <v>40</v>
      </c>
      <c r="K95" s="65">
        <v>5.5555599999999997E-2</v>
      </c>
      <c r="L95" s="65">
        <v>0.32</v>
      </c>
      <c r="M95" s="65">
        <v>3040.4</v>
      </c>
      <c r="N95" s="65">
        <v>2786</v>
      </c>
      <c r="O95" s="65">
        <v>0.06</v>
      </c>
      <c r="P95" s="65">
        <v>0</v>
      </c>
      <c r="Q95" s="65">
        <v>2810.13</v>
      </c>
      <c r="R95" s="65">
        <v>22</v>
      </c>
      <c r="S95" s="65">
        <v>8</v>
      </c>
      <c r="T95" s="65">
        <v>3.9682500000000004E-3</v>
      </c>
    </row>
    <row r="96" spans="1:20" x14ac:dyDescent="0.15">
      <c r="A96" s="65">
        <v>20180522</v>
      </c>
      <c r="B96" s="65">
        <v>1093</v>
      </c>
      <c r="C96" s="65" t="s">
        <v>41</v>
      </c>
      <c r="D96" s="65">
        <v>0</v>
      </c>
      <c r="E96" s="65">
        <v>-601.04200000000003</v>
      </c>
      <c r="F96" s="65">
        <v>494.43400000000003</v>
      </c>
      <c r="G96" s="65">
        <v>-106.608</v>
      </c>
      <c r="H96" s="65" t="s">
        <v>21</v>
      </c>
      <c r="I96" s="65" t="s">
        <v>27</v>
      </c>
      <c r="J96" s="65">
        <v>1000</v>
      </c>
      <c r="K96" s="65">
        <v>5.5555599999999997E-2</v>
      </c>
      <c r="L96" s="65">
        <v>0.27</v>
      </c>
      <c r="M96" s="65">
        <v>649.32000000000005</v>
      </c>
      <c r="N96" s="65">
        <v>610.20000000000005</v>
      </c>
      <c r="O96" s="65">
        <v>0.06</v>
      </c>
      <c r="P96" s="65">
        <v>0</v>
      </c>
      <c r="Q96" s="65">
        <v>626.99699999999996</v>
      </c>
      <c r="R96" s="65">
        <v>22</v>
      </c>
      <c r="S96" s="65">
        <v>8</v>
      </c>
      <c r="T96" s="65">
        <v>3.9682500000000004E-3</v>
      </c>
    </row>
    <row r="97" spans="1:20" x14ac:dyDescent="0.15">
      <c r="A97" s="65">
        <v>20180522</v>
      </c>
      <c r="B97" s="65">
        <v>1094</v>
      </c>
      <c r="C97" s="65" t="s">
        <v>40</v>
      </c>
      <c r="D97" s="65">
        <v>0</v>
      </c>
      <c r="E97" s="65">
        <v>-4.9676999999999998</v>
      </c>
      <c r="F97" s="65">
        <v>4.2138799999999996</v>
      </c>
      <c r="G97" s="65">
        <v>-0.75381600000000004</v>
      </c>
      <c r="H97" s="65" t="s">
        <v>21</v>
      </c>
      <c r="I97" s="65" t="s">
        <v>27</v>
      </c>
      <c r="J97" s="65">
        <v>30</v>
      </c>
      <c r="K97" s="65">
        <v>5.5555599999999997E-2</v>
      </c>
      <c r="L97" s="65">
        <v>0.34</v>
      </c>
      <c r="M97" s="65">
        <v>13460.8</v>
      </c>
      <c r="N97" s="65">
        <v>12155</v>
      </c>
      <c r="O97" s="65">
        <v>0.06</v>
      </c>
      <c r="P97" s="65">
        <v>0</v>
      </c>
      <c r="Q97" s="65">
        <v>11721.3</v>
      </c>
      <c r="R97" s="65">
        <v>22</v>
      </c>
      <c r="S97" s="65">
        <v>8</v>
      </c>
      <c r="T97" s="65">
        <v>3.9682500000000004E-3</v>
      </c>
    </row>
    <row r="98" spans="1:20" x14ac:dyDescent="0.15">
      <c r="A98" s="65">
        <v>20180522</v>
      </c>
      <c r="B98" s="65">
        <v>1095</v>
      </c>
      <c r="C98" s="65" t="s">
        <v>34</v>
      </c>
      <c r="D98" s="65">
        <v>0</v>
      </c>
      <c r="E98" s="65">
        <v>-1.5681</v>
      </c>
      <c r="F98" s="65">
        <v>1.24004</v>
      </c>
      <c r="G98" s="65">
        <v>-0.32805200000000001</v>
      </c>
      <c r="H98" s="65" t="s">
        <v>21</v>
      </c>
      <c r="I98" s="65" t="s">
        <v>27</v>
      </c>
      <c r="J98" s="65">
        <v>30</v>
      </c>
      <c r="K98" s="65">
        <v>5.5555599999999997E-2</v>
      </c>
      <c r="L98" s="65">
        <v>0.25</v>
      </c>
      <c r="M98" s="65">
        <v>5974.1</v>
      </c>
      <c r="N98" s="65">
        <v>5519</v>
      </c>
      <c r="O98" s="65">
        <v>0.06</v>
      </c>
      <c r="P98" s="65">
        <v>0</v>
      </c>
      <c r="Q98" s="65">
        <v>5492.5</v>
      </c>
      <c r="R98" s="65">
        <v>22</v>
      </c>
      <c r="S98" s="65">
        <v>8</v>
      </c>
      <c r="T98" s="65">
        <v>3.9682500000000004E-3</v>
      </c>
    </row>
    <row r="99" spans="1:20" x14ac:dyDescent="0.15">
      <c r="A99" s="65">
        <v>20180522</v>
      </c>
      <c r="B99" s="65">
        <v>1096</v>
      </c>
      <c r="C99" s="65" t="s">
        <v>32</v>
      </c>
      <c r="D99" s="65">
        <v>0</v>
      </c>
      <c r="E99" s="65">
        <v>-4906.09</v>
      </c>
      <c r="F99" s="65">
        <v>3558.19</v>
      </c>
      <c r="G99" s="65">
        <v>-1347.9</v>
      </c>
      <c r="H99" s="65" t="s">
        <v>21</v>
      </c>
      <c r="I99" s="65" t="s">
        <v>27</v>
      </c>
      <c r="J99" s="65">
        <v>100</v>
      </c>
      <c r="K99" s="65">
        <v>5.5555599999999997E-2</v>
      </c>
      <c r="L99" s="65">
        <v>0.2</v>
      </c>
      <c r="M99" s="65">
        <v>17237</v>
      </c>
      <c r="N99" s="65">
        <v>17085</v>
      </c>
      <c r="O99" s="65">
        <v>0.06</v>
      </c>
      <c r="P99" s="65">
        <v>0</v>
      </c>
      <c r="Q99" s="65">
        <v>16326.3</v>
      </c>
      <c r="R99" s="65">
        <v>22</v>
      </c>
      <c r="S99" s="65">
        <v>8</v>
      </c>
      <c r="T99" s="65">
        <v>3.9682500000000004E-3</v>
      </c>
    </row>
    <row r="100" spans="1:20" x14ac:dyDescent="0.15">
      <c r="A100" s="65">
        <v>20180522</v>
      </c>
      <c r="B100" s="65">
        <v>1097</v>
      </c>
      <c r="C100" s="65" t="s">
        <v>20</v>
      </c>
      <c r="D100" s="65">
        <v>0</v>
      </c>
      <c r="E100" s="65">
        <v>-1638.81</v>
      </c>
      <c r="F100" s="65">
        <v>764.83600000000001</v>
      </c>
      <c r="G100" s="65">
        <v>-873.97500000000002</v>
      </c>
      <c r="H100" s="65" t="s">
        <v>21</v>
      </c>
      <c r="I100" s="65" t="s">
        <v>22</v>
      </c>
      <c r="J100" s="65">
        <v>255</v>
      </c>
      <c r="K100" s="65">
        <v>0.519841</v>
      </c>
      <c r="L100" s="65">
        <v>0.125</v>
      </c>
      <c r="M100" s="65">
        <v>1615.5</v>
      </c>
      <c r="N100" s="65">
        <v>1832</v>
      </c>
      <c r="O100" s="65">
        <v>0.06</v>
      </c>
      <c r="P100" s="65">
        <v>0</v>
      </c>
      <c r="Q100" s="65">
        <v>0</v>
      </c>
      <c r="R100" s="65">
        <v>40</v>
      </c>
      <c r="S100" s="65">
        <v>0</v>
      </c>
      <c r="T100" s="65">
        <v>0.36507899999999999</v>
      </c>
    </row>
    <row r="101" spans="1:20" x14ac:dyDescent="0.15">
      <c r="A101" s="65">
        <v>20180522</v>
      </c>
      <c r="B101" s="65">
        <v>1098</v>
      </c>
      <c r="C101" s="65" t="s">
        <v>38</v>
      </c>
      <c r="D101" s="65">
        <v>0</v>
      </c>
      <c r="E101" s="65">
        <v>93750</v>
      </c>
      <c r="F101" s="65">
        <v>89475</v>
      </c>
      <c r="G101" s="65">
        <v>183225</v>
      </c>
      <c r="H101" s="65" t="s">
        <v>26</v>
      </c>
      <c r="I101" s="65" t="s">
        <v>22</v>
      </c>
      <c r="J101" s="65">
        <v>250</v>
      </c>
      <c r="K101" s="65">
        <v>6.7460300000000001E-2</v>
      </c>
      <c r="L101" s="65">
        <v>0</v>
      </c>
      <c r="M101" s="65">
        <v>18952.099999999999</v>
      </c>
      <c r="N101" s="65">
        <v>19685</v>
      </c>
      <c r="O101" s="65">
        <v>0.06</v>
      </c>
      <c r="P101" s="65">
        <v>0</v>
      </c>
      <c r="Q101" s="65">
        <v>0</v>
      </c>
      <c r="R101" s="65">
        <v>0</v>
      </c>
      <c r="S101" s="65">
        <v>0</v>
      </c>
      <c r="T101" s="65">
        <v>0</v>
      </c>
    </row>
    <row r="102" spans="1:20" x14ac:dyDescent="0.15">
      <c r="A102" s="65">
        <v>20180522</v>
      </c>
      <c r="B102" s="65">
        <v>1099</v>
      </c>
      <c r="C102" s="65" t="s">
        <v>39</v>
      </c>
      <c r="D102" s="65">
        <v>0</v>
      </c>
      <c r="E102" s="65">
        <v>-3.4628300000000002E-4</v>
      </c>
      <c r="F102" s="65">
        <v>3.4406900000000002E-4</v>
      </c>
      <c r="G102" s="65">
        <v>-2.2139999999999999E-6</v>
      </c>
      <c r="H102" s="65" t="s">
        <v>21</v>
      </c>
      <c r="I102" s="65" t="s">
        <v>27</v>
      </c>
      <c r="J102" s="65">
        <v>15</v>
      </c>
      <c r="K102" s="65">
        <v>6.3492099999999996E-2</v>
      </c>
      <c r="L102" s="65">
        <v>0.16</v>
      </c>
      <c r="M102" s="65">
        <v>6406.4</v>
      </c>
      <c r="N102" s="65">
        <v>5792</v>
      </c>
      <c r="O102" s="65">
        <v>0.06</v>
      </c>
      <c r="P102" s="65">
        <v>0</v>
      </c>
      <c r="Q102" s="65">
        <v>5828.57</v>
      </c>
      <c r="R102" s="65">
        <v>23</v>
      </c>
      <c r="S102" s="65">
        <v>7</v>
      </c>
      <c r="T102" s="65">
        <v>3.9682500000000004E-3</v>
      </c>
    </row>
    <row r="103" spans="1:20" x14ac:dyDescent="0.15">
      <c r="A103" s="65">
        <v>20180522</v>
      </c>
      <c r="B103" s="65">
        <v>1100</v>
      </c>
      <c r="C103" s="65" t="s">
        <v>28</v>
      </c>
      <c r="D103" s="65">
        <v>0</v>
      </c>
      <c r="E103" s="65">
        <v>-6.5118400000000003</v>
      </c>
      <c r="F103" s="65">
        <v>4.3960499999999998</v>
      </c>
      <c r="G103" s="65">
        <v>-2.11578</v>
      </c>
      <c r="H103" s="65" t="s">
        <v>21</v>
      </c>
      <c r="I103" s="65" t="s">
        <v>27</v>
      </c>
      <c r="J103" s="65">
        <v>30</v>
      </c>
      <c r="K103" s="65">
        <v>6.3492099999999996E-2</v>
      </c>
      <c r="L103" s="65">
        <v>0.3</v>
      </c>
      <c r="M103" s="65">
        <v>4147</v>
      </c>
      <c r="N103" s="65">
        <v>3762</v>
      </c>
      <c r="O103" s="65">
        <v>0.06</v>
      </c>
      <c r="P103" s="65">
        <v>0</v>
      </c>
      <c r="Q103" s="65">
        <v>3791.29</v>
      </c>
      <c r="R103" s="65">
        <v>23</v>
      </c>
      <c r="S103" s="65">
        <v>7</v>
      </c>
      <c r="T103" s="65">
        <v>3.9682500000000004E-3</v>
      </c>
    </row>
    <row r="104" spans="1:20" x14ac:dyDescent="0.15">
      <c r="A104" s="65">
        <v>20180522</v>
      </c>
      <c r="B104" s="65">
        <v>1101</v>
      </c>
      <c r="C104" s="65" t="s">
        <v>37</v>
      </c>
      <c r="D104" s="65">
        <v>0</v>
      </c>
      <c r="E104" s="65">
        <v>-2.5789499999999999</v>
      </c>
      <c r="F104" s="65">
        <v>2.0503999999999998</v>
      </c>
      <c r="G104" s="65">
        <v>-0.52854999999999996</v>
      </c>
      <c r="H104" s="65" t="s">
        <v>21</v>
      </c>
      <c r="I104" s="65" t="s">
        <v>27</v>
      </c>
      <c r="J104" s="65">
        <v>1000</v>
      </c>
      <c r="K104" s="65">
        <v>7.1428599999999995E-2</v>
      </c>
      <c r="L104" s="65">
        <v>0.13</v>
      </c>
      <c r="M104" s="65">
        <v>55252.800000000003</v>
      </c>
      <c r="N104" s="65">
        <v>51440</v>
      </c>
      <c r="O104" s="65">
        <v>0.06</v>
      </c>
      <c r="P104" s="65">
        <v>0</v>
      </c>
      <c r="Q104" s="65">
        <v>51230</v>
      </c>
      <c r="R104" s="65">
        <v>24</v>
      </c>
      <c r="S104" s="65">
        <v>6</v>
      </c>
      <c r="T104" s="65">
        <v>3.9682500000000004E-3</v>
      </c>
    </row>
    <row r="105" spans="1:20" x14ac:dyDescent="0.15">
      <c r="A105" s="65">
        <v>20180522</v>
      </c>
      <c r="B105" s="65">
        <v>1102</v>
      </c>
      <c r="C105" s="65" t="s">
        <v>30</v>
      </c>
      <c r="D105" s="65">
        <v>0</v>
      </c>
      <c r="E105" s="65">
        <v>-26.5487</v>
      </c>
      <c r="F105" s="65">
        <v>16.092300000000002</v>
      </c>
      <c r="G105" s="65">
        <v>-10.4564</v>
      </c>
      <c r="H105" s="65" t="s">
        <v>21</v>
      </c>
      <c r="I105" s="65" t="s">
        <v>27</v>
      </c>
      <c r="J105" s="65">
        <v>1000</v>
      </c>
      <c r="K105" s="65">
        <v>7.1428599999999995E-2</v>
      </c>
      <c r="L105" s="65">
        <v>0.32</v>
      </c>
      <c r="M105" s="65">
        <v>543.72</v>
      </c>
      <c r="N105" s="65">
        <v>485.1</v>
      </c>
      <c r="O105" s="65">
        <v>0.06</v>
      </c>
      <c r="P105" s="65">
        <v>0</v>
      </c>
      <c r="Q105" s="65">
        <v>480.303</v>
      </c>
      <c r="R105" s="65">
        <v>24</v>
      </c>
      <c r="S105" s="65">
        <v>6</v>
      </c>
      <c r="T105" s="65">
        <v>3.9682500000000004E-3</v>
      </c>
    </row>
    <row r="106" spans="1:20" x14ac:dyDescent="0.15">
      <c r="A106" s="65">
        <v>20180522</v>
      </c>
      <c r="B106" s="65">
        <v>1103</v>
      </c>
      <c r="C106" s="65" t="s">
        <v>36</v>
      </c>
      <c r="D106" s="65">
        <v>0</v>
      </c>
      <c r="E106" s="65">
        <v>-1.5933800000000001E-2</v>
      </c>
      <c r="F106" s="65">
        <v>1.5448999999999999E-2</v>
      </c>
      <c r="G106" s="65">
        <v>-4.8472899999999999E-4</v>
      </c>
      <c r="H106" s="65" t="s">
        <v>21</v>
      </c>
      <c r="I106" s="65" t="s">
        <v>27</v>
      </c>
      <c r="J106" s="65">
        <v>30</v>
      </c>
      <c r="K106" s="65">
        <v>7.1428599999999995E-2</v>
      </c>
      <c r="L106" s="65">
        <v>0.17</v>
      </c>
      <c r="M106" s="65">
        <v>3084.4</v>
      </c>
      <c r="N106" s="65">
        <v>2786</v>
      </c>
      <c r="O106" s="65">
        <v>0.06</v>
      </c>
      <c r="P106" s="65">
        <v>0</v>
      </c>
      <c r="Q106" s="65">
        <v>2819.67</v>
      </c>
      <c r="R106" s="65">
        <v>24</v>
      </c>
      <c r="S106" s="65">
        <v>6</v>
      </c>
      <c r="T106" s="65">
        <v>3.9682500000000004E-3</v>
      </c>
    </row>
    <row r="107" spans="1:20" x14ac:dyDescent="0.15">
      <c r="A107" s="65">
        <v>20180522</v>
      </c>
      <c r="B107" s="65">
        <v>1104</v>
      </c>
      <c r="C107" s="65" t="s">
        <v>35</v>
      </c>
      <c r="D107" s="65">
        <v>0</v>
      </c>
      <c r="E107" s="65">
        <v>-3.9168299999999996E-3</v>
      </c>
      <c r="F107" s="65">
        <v>3.2716799999999999E-3</v>
      </c>
      <c r="G107" s="65">
        <v>-6.4514900000000003E-4</v>
      </c>
      <c r="H107" s="65" t="s">
        <v>21</v>
      </c>
      <c r="I107" s="65" t="s">
        <v>27</v>
      </c>
      <c r="J107" s="65">
        <v>30</v>
      </c>
      <c r="K107" s="65">
        <v>7.1428599999999995E-2</v>
      </c>
      <c r="L107" s="65">
        <v>0.2</v>
      </c>
      <c r="M107" s="65">
        <v>3328.6</v>
      </c>
      <c r="N107" s="65">
        <v>2958</v>
      </c>
      <c r="O107" s="65">
        <v>0.06</v>
      </c>
      <c r="P107" s="65">
        <v>0</v>
      </c>
      <c r="Q107" s="65">
        <v>2975</v>
      </c>
      <c r="R107" s="65">
        <v>24</v>
      </c>
      <c r="S107" s="65">
        <v>6</v>
      </c>
      <c r="T107" s="65">
        <v>3.9682500000000004E-3</v>
      </c>
    </row>
    <row r="108" spans="1:20" x14ac:dyDescent="0.15">
      <c r="A108" s="65">
        <v>20180522</v>
      </c>
      <c r="B108" s="65">
        <v>1105</v>
      </c>
      <c r="C108" s="65" t="s">
        <v>32</v>
      </c>
      <c r="D108" s="65">
        <v>0</v>
      </c>
      <c r="E108" s="65">
        <v>-5714.89</v>
      </c>
      <c r="F108" s="65">
        <v>3812.41</v>
      </c>
      <c r="G108" s="65">
        <v>-1902.48</v>
      </c>
      <c r="H108" s="65" t="s">
        <v>21</v>
      </c>
      <c r="I108" s="65" t="s">
        <v>27</v>
      </c>
      <c r="J108" s="65">
        <v>40</v>
      </c>
      <c r="K108" s="65">
        <v>7.1428599999999995E-2</v>
      </c>
      <c r="L108" s="65">
        <v>0.17</v>
      </c>
      <c r="M108" s="65">
        <v>17209.5</v>
      </c>
      <c r="N108" s="65">
        <v>17085</v>
      </c>
      <c r="O108" s="65">
        <v>0.06</v>
      </c>
      <c r="P108" s="65">
        <v>0</v>
      </c>
      <c r="Q108" s="65">
        <v>16537.5</v>
      </c>
      <c r="R108" s="65">
        <v>24</v>
      </c>
      <c r="S108" s="65">
        <v>6</v>
      </c>
      <c r="T108" s="65">
        <v>3.9682500000000004E-3</v>
      </c>
    </row>
    <row r="109" spans="1:20" x14ac:dyDescent="0.15">
      <c r="A109" s="65">
        <v>20180522</v>
      </c>
      <c r="B109" s="65">
        <v>1106</v>
      </c>
      <c r="C109" s="65" t="s">
        <v>34</v>
      </c>
      <c r="D109" s="65">
        <v>0</v>
      </c>
      <c r="E109" s="65">
        <v>-0.93379100000000004</v>
      </c>
      <c r="F109" s="65">
        <v>0.68218400000000001</v>
      </c>
      <c r="G109" s="65">
        <v>-0.25160700000000003</v>
      </c>
      <c r="H109" s="65" t="s">
        <v>21</v>
      </c>
      <c r="I109" s="65" t="s">
        <v>27</v>
      </c>
      <c r="J109" s="65">
        <v>10</v>
      </c>
      <c r="K109" s="65">
        <v>7.1428599999999995E-2</v>
      </c>
      <c r="L109" s="65">
        <v>0.22</v>
      </c>
      <c r="M109" s="65">
        <v>6023.6</v>
      </c>
      <c r="N109" s="65">
        <v>5519</v>
      </c>
      <c r="O109" s="65">
        <v>0.06</v>
      </c>
      <c r="P109" s="65">
        <v>0</v>
      </c>
      <c r="Q109" s="65">
        <v>5503.33</v>
      </c>
      <c r="R109" s="65">
        <v>24</v>
      </c>
      <c r="S109" s="65">
        <v>6</v>
      </c>
      <c r="T109" s="65">
        <v>3.9682500000000004E-3</v>
      </c>
    </row>
    <row r="110" spans="1:20" x14ac:dyDescent="0.15">
      <c r="A110" s="65">
        <v>20180522</v>
      </c>
      <c r="B110" s="65">
        <v>1107</v>
      </c>
      <c r="C110" s="65" t="s">
        <v>25</v>
      </c>
      <c r="D110" s="65">
        <v>0</v>
      </c>
      <c r="E110" s="65">
        <v>-1.8101700000000001</v>
      </c>
      <c r="F110" s="65">
        <v>1.4608399999999999</v>
      </c>
      <c r="G110" s="65">
        <v>-0.34932999999999997</v>
      </c>
      <c r="H110" s="65" t="s">
        <v>21</v>
      </c>
      <c r="I110" s="65" t="s">
        <v>27</v>
      </c>
      <c r="J110" s="65">
        <v>60</v>
      </c>
      <c r="K110" s="65">
        <v>7.1428599999999995E-2</v>
      </c>
      <c r="L110" s="65">
        <v>0.28000000000000003</v>
      </c>
      <c r="M110" s="65">
        <v>4064.5</v>
      </c>
      <c r="N110" s="65">
        <v>3573</v>
      </c>
      <c r="O110" s="65">
        <v>0.06</v>
      </c>
      <c r="P110" s="65">
        <v>0</v>
      </c>
      <c r="Q110" s="65">
        <v>3638.33</v>
      </c>
      <c r="R110" s="65">
        <v>24</v>
      </c>
      <c r="S110" s="65">
        <v>6</v>
      </c>
      <c r="T110" s="65">
        <v>3.9682500000000004E-3</v>
      </c>
    </row>
    <row r="111" spans="1:20" x14ac:dyDescent="0.15">
      <c r="A111" s="65">
        <v>20180522</v>
      </c>
      <c r="B111" s="65">
        <v>1108</v>
      </c>
      <c r="C111" s="65" t="s">
        <v>28</v>
      </c>
      <c r="D111" s="65">
        <v>0</v>
      </c>
      <c r="E111" s="65">
        <v>-3.8394400000000002</v>
      </c>
      <c r="F111" s="65">
        <v>2.5706799999999999</v>
      </c>
      <c r="G111" s="65">
        <v>-1.2687600000000001</v>
      </c>
      <c r="H111" s="65" t="s">
        <v>21</v>
      </c>
      <c r="I111" s="65" t="s">
        <v>27</v>
      </c>
      <c r="J111" s="65">
        <v>30</v>
      </c>
      <c r="K111" s="65">
        <v>7.1428599999999995E-2</v>
      </c>
      <c r="L111" s="65">
        <v>0.28000000000000003</v>
      </c>
      <c r="M111" s="65">
        <v>4193.2</v>
      </c>
      <c r="N111" s="65">
        <v>3762</v>
      </c>
      <c r="O111" s="65">
        <v>0.06</v>
      </c>
      <c r="P111" s="65">
        <v>0</v>
      </c>
      <c r="Q111" s="65">
        <v>3795</v>
      </c>
      <c r="R111" s="65">
        <v>24</v>
      </c>
      <c r="S111" s="65">
        <v>6</v>
      </c>
      <c r="T111" s="65">
        <v>3.9682500000000004E-3</v>
      </c>
    </row>
    <row r="112" spans="1:20" x14ac:dyDescent="0.15">
      <c r="A112" s="65">
        <v>20180522</v>
      </c>
      <c r="B112" s="65">
        <v>1109</v>
      </c>
      <c r="C112" s="65" t="s">
        <v>33</v>
      </c>
      <c r="D112" s="65">
        <v>0</v>
      </c>
      <c r="E112" s="65">
        <v>-0.59595799999999999</v>
      </c>
      <c r="F112" s="65">
        <v>0.53977299999999995</v>
      </c>
      <c r="G112" s="65">
        <v>-5.6184499999999998E-2</v>
      </c>
      <c r="H112" s="65" t="s">
        <v>21</v>
      </c>
      <c r="I112" s="65" t="s">
        <v>27</v>
      </c>
      <c r="J112" s="65">
        <v>20</v>
      </c>
      <c r="K112" s="65">
        <v>7.1428599999999995E-2</v>
      </c>
      <c r="L112" s="65">
        <v>0.28000000000000003</v>
      </c>
      <c r="M112" s="65">
        <v>16997</v>
      </c>
      <c r="N112" s="65">
        <v>14610</v>
      </c>
      <c r="O112" s="65">
        <v>0.06</v>
      </c>
      <c r="P112" s="65">
        <v>0</v>
      </c>
      <c r="Q112" s="65">
        <v>14778</v>
      </c>
      <c r="R112" s="65">
        <v>23</v>
      </c>
      <c r="S112" s="65">
        <v>5</v>
      </c>
      <c r="T112" s="65">
        <v>3.9682500000000004E-3</v>
      </c>
    </row>
    <row r="113" spans="1:20" x14ac:dyDescent="0.15">
      <c r="A113" s="65">
        <v>20180522</v>
      </c>
      <c r="B113" s="65">
        <v>1110</v>
      </c>
      <c r="C113" s="65" t="s">
        <v>25</v>
      </c>
      <c r="D113" s="65">
        <v>0</v>
      </c>
      <c r="E113" s="65">
        <v>-24.253</v>
      </c>
      <c r="F113" s="65">
        <v>18.540500000000002</v>
      </c>
      <c r="G113" s="65">
        <v>-5.7125399999999997</v>
      </c>
      <c r="H113" s="65" t="s">
        <v>21</v>
      </c>
      <c r="I113" s="65" t="s">
        <v>27</v>
      </c>
      <c r="J113" s="65">
        <v>170</v>
      </c>
      <c r="K113" s="65">
        <v>7.1428599999999995E-2</v>
      </c>
      <c r="L113" s="65">
        <v>0.3</v>
      </c>
      <c r="M113" s="65">
        <v>4050.2</v>
      </c>
      <c r="N113" s="65">
        <v>3573</v>
      </c>
      <c r="O113" s="65">
        <v>0.06</v>
      </c>
      <c r="P113" s="65">
        <v>0</v>
      </c>
      <c r="Q113" s="65">
        <v>3629.8</v>
      </c>
      <c r="R113" s="65">
        <v>23</v>
      </c>
      <c r="S113" s="65">
        <v>5</v>
      </c>
      <c r="T113" s="65">
        <v>3.9682500000000004E-3</v>
      </c>
    </row>
    <row r="114" spans="1:20" x14ac:dyDescent="0.15">
      <c r="A114" s="65">
        <v>20180522</v>
      </c>
      <c r="B114" s="65">
        <v>1111</v>
      </c>
      <c r="C114" s="65" t="s">
        <v>32</v>
      </c>
      <c r="D114" s="65">
        <v>0</v>
      </c>
      <c r="E114" s="65">
        <v>-1374.28</v>
      </c>
      <c r="F114" s="65">
        <v>1068.79</v>
      </c>
      <c r="G114" s="65">
        <v>-305.48200000000003</v>
      </c>
      <c r="H114" s="65" t="s">
        <v>21</v>
      </c>
      <c r="I114" s="65" t="s">
        <v>27</v>
      </c>
      <c r="J114" s="65">
        <v>120</v>
      </c>
      <c r="K114" s="65">
        <v>7.1428599999999995E-2</v>
      </c>
      <c r="L114" s="65">
        <v>0.19</v>
      </c>
      <c r="M114" s="65">
        <v>17908</v>
      </c>
      <c r="N114" s="65">
        <v>17085</v>
      </c>
      <c r="O114" s="65">
        <v>0.06</v>
      </c>
      <c r="P114" s="65">
        <v>0</v>
      </c>
      <c r="Q114" s="65">
        <v>16711</v>
      </c>
      <c r="R114" s="65">
        <v>23</v>
      </c>
      <c r="S114" s="65">
        <v>5</v>
      </c>
      <c r="T114" s="65">
        <v>3.9682500000000004E-3</v>
      </c>
    </row>
    <row r="115" spans="1:20" x14ac:dyDescent="0.15">
      <c r="A115" s="65">
        <v>20180522</v>
      </c>
      <c r="B115" s="65">
        <v>1112</v>
      </c>
      <c r="C115" s="65" t="s">
        <v>31</v>
      </c>
      <c r="D115" s="65">
        <v>0</v>
      </c>
      <c r="E115" s="65">
        <v>-327.72199999999998</v>
      </c>
      <c r="F115" s="65">
        <v>280.38600000000002</v>
      </c>
      <c r="G115" s="65">
        <v>-47.336599999999997</v>
      </c>
      <c r="H115" s="65" t="s">
        <v>21</v>
      </c>
      <c r="I115" s="65" t="s">
        <v>27</v>
      </c>
      <c r="J115" s="65">
        <v>140</v>
      </c>
      <c r="K115" s="65">
        <v>7.1428599999999995E-2</v>
      </c>
      <c r="L115" s="65">
        <v>0.25</v>
      </c>
      <c r="M115" s="65">
        <v>19653.5</v>
      </c>
      <c r="N115" s="65">
        <v>17865</v>
      </c>
      <c r="O115" s="65">
        <v>0.06</v>
      </c>
      <c r="P115" s="65">
        <v>0</v>
      </c>
      <c r="Q115" s="65">
        <v>17638.8</v>
      </c>
      <c r="R115" s="65">
        <v>22</v>
      </c>
      <c r="S115" s="65">
        <v>4</v>
      </c>
      <c r="T115" s="65">
        <v>3.9682500000000004E-3</v>
      </c>
    </row>
    <row r="116" spans="1:20" x14ac:dyDescent="0.15">
      <c r="A116" s="65">
        <v>20180522</v>
      </c>
      <c r="B116" s="65">
        <v>1113</v>
      </c>
      <c r="C116" s="65" t="s">
        <v>25</v>
      </c>
      <c r="D116" s="65">
        <v>0</v>
      </c>
      <c r="E116" s="65">
        <v>-1.0573399999999999</v>
      </c>
      <c r="F116" s="65">
        <v>0.89519199999999999</v>
      </c>
      <c r="G116" s="65">
        <v>-0.16215299999999999</v>
      </c>
      <c r="H116" s="65" t="s">
        <v>21</v>
      </c>
      <c r="I116" s="65" t="s">
        <v>27</v>
      </c>
      <c r="J116" s="65">
        <v>220</v>
      </c>
      <c r="K116" s="65">
        <v>7.1428599999999995E-2</v>
      </c>
      <c r="L116" s="65">
        <v>0.3</v>
      </c>
      <c r="M116" s="65">
        <v>4232</v>
      </c>
      <c r="N116" s="65">
        <v>3573</v>
      </c>
      <c r="O116" s="65">
        <v>0.06</v>
      </c>
      <c r="P116" s="65">
        <v>0</v>
      </c>
      <c r="Q116" s="65">
        <v>3618</v>
      </c>
      <c r="R116" s="65">
        <v>22</v>
      </c>
      <c r="S116" s="65">
        <v>4</v>
      </c>
      <c r="T116" s="65">
        <v>3.9682500000000004E-3</v>
      </c>
    </row>
    <row r="117" spans="1:20" x14ac:dyDescent="0.15">
      <c r="A117" s="65">
        <v>20180522</v>
      </c>
      <c r="B117" s="65">
        <v>1114</v>
      </c>
      <c r="C117" s="65" t="s">
        <v>25</v>
      </c>
      <c r="D117" s="65">
        <v>0</v>
      </c>
      <c r="E117" s="65">
        <v>1600</v>
      </c>
      <c r="F117" s="65">
        <v>8900</v>
      </c>
      <c r="G117" s="65">
        <v>10500</v>
      </c>
      <c r="H117" s="65" t="s">
        <v>26</v>
      </c>
      <c r="I117" s="65" t="s">
        <v>27</v>
      </c>
      <c r="J117" s="65">
        <v>100</v>
      </c>
      <c r="K117" s="65">
        <v>7.53968E-2</v>
      </c>
      <c r="L117" s="65">
        <v>0</v>
      </c>
      <c r="M117" s="65">
        <v>3678</v>
      </c>
      <c r="N117" s="65">
        <v>3573</v>
      </c>
      <c r="O117" s="65">
        <v>0.06</v>
      </c>
      <c r="P117" s="65">
        <v>0</v>
      </c>
      <c r="Q117" s="65">
        <v>0</v>
      </c>
      <c r="R117" s="65">
        <v>360</v>
      </c>
      <c r="S117" s="65">
        <v>0</v>
      </c>
      <c r="T117" s="65">
        <v>0</v>
      </c>
    </row>
    <row r="118" spans="1:20" x14ac:dyDescent="0.15">
      <c r="A118" s="65">
        <v>20180522</v>
      </c>
      <c r="B118" s="65">
        <v>1115</v>
      </c>
      <c r="C118" s="65" t="s">
        <v>25</v>
      </c>
      <c r="D118" s="65">
        <v>0</v>
      </c>
      <c r="E118" s="65">
        <v>-3838.33</v>
      </c>
      <c r="F118" s="65">
        <v>2186.27</v>
      </c>
      <c r="G118" s="65">
        <v>-1652.06</v>
      </c>
      <c r="H118" s="65" t="s">
        <v>21</v>
      </c>
      <c r="I118" s="65" t="s">
        <v>27</v>
      </c>
      <c r="J118" s="65">
        <v>60</v>
      </c>
      <c r="K118" s="65">
        <v>7.53968E-2</v>
      </c>
      <c r="L118" s="65">
        <v>0.24</v>
      </c>
      <c r="M118" s="65">
        <v>3628</v>
      </c>
      <c r="N118" s="65">
        <v>3573</v>
      </c>
      <c r="O118" s="65">
        <v>0.06</v>
      </c>
      <c r="P118" s="65">
        <v>0</v>
      </c>
      <c r="Q118" s="65">
        <v>3597.67</v>
      </c>
      <c r="R118" s="65">
        <v>22</v>
      </c>
      <c r="S118" s="65">
        <v>3</v>
      </c>
      <c r="T118" s="65">
        <v>3.9682500000000004E-3</v>
      </c>
    </row>
    <row r="119" spans="1:20" x14ac:dyDescent="0.15">
      <c r="A119" s="65">
        <v>20180522</v>
      </c>
      <c r="B119" s="65">
        <v>1116</v>
      </c>
      <c r="C119" s="65" t="s">
        <v>25</v>
      </c>
      <c r="D119" s="65">
        <v>0</v>
      </c>
      <c r="E119" s="65">
        <v>-33.682200000000002</v>
      </c>
      <c r="F119" s="65">
        <v>23.0456</v>
      </c>
      <c r="G119" s="65">
        <v>-10.6366</v>
      </c>
      <c r="H119" s="65" t="s">
        <v>21</v>
      </c>
      <c r="I119" s="65" t="s">
        <v>27</v>
      </c>
      <c r="J119" s="65">
        <v>20</v>
      </c>
      <c r="K119" s="65">
        <v>7.53968E-2</v>
      </c>
      <c r="L119" s="65">
        <v>0.32</v>
      </c>
      <c r="M119" s="65">
        <v>3990.8</v>
      </c>
      <c r="N119" s="65">
        <v>3573</v>
      </c>
      <c r="O119" s="65">
        <v>0.06</v>
      </c>
      <c r="P119" s="65">
        <v>0</v>
      </c>
      <c r="Q119" s="65">
        <v>3597.67</v>
      </c>
      <c r="R119" s="65">
        <v>22</v>
      </c>
      <c r="S119" s="65">
        <v>3</v>
      </c>
      <c r="T119" s="65">
        <v>3.9682500000000004E-3</v>
      </c>
    </row>
    <row r="120" spans="1:20" x14ac:dyDescent="0.15">
      <c r="A120" s="65">
        <v>20180522</v>
      </c>
      <c r="B120" s="65">
        <v>1117</v>
      </c>
      <c r="C120" s="65" t="s">
        <v>28</v>
      </c>
      <c r="D120" s="65">
        <v>0</v>
      </c>
      <c r="E120" s="65">
        <v>-2733.07</v>
      </c>
      <c r="F120" s="65">
        <v>1389.75</v>
      </c>
      <c r="G120" s="65">
        <v>-1343.33</v>
      </c>
      <c r="H120" s="65" t="s">
        <v>21</v>
      </c>
      <c r="I120" s="65" t="s">
        <v>27</v>
      </c>
      <c r="J120" s="65">
        <v>40</v>
      </c>
      <c r="K120" s="65">
        <v>7.53968E-2</v>
      </c>
      <c r="L120" s="65">
        <v>0.23</v>
      </c>
      <c r="M120" s="65">
        <v>3799</v>
      </c>
      <c r="N120" s="65">
        <v>3762</v>
      </c>
      <c r="O120" s="65">
        <v>0.06</v>
      </c>
      <c r="P120" s="65">
        <v>0</v>
      </c>
      <c r="Q120" s="65">
        <v>3772.33</v>
      </c>
      <c r="R120" s="65">
        <v>22</v>
      </c>
      <c r="S120" s="65">
        <v>3</v>
      </c>
      <c r="T120" s="65">
        <v>3.9682500000000004E-3</v>
      </c>
    </row>
    <row r="121" spans="1:20" x14ac:dyDescent="0.15">
      <c r="A121" s="65">
        <v>20180522</v>
      </c>
      <c r="B121" s="65">
        <v>1118</v>
      </c>
      <c r="C121" s="65" t="s">
        <v>31</v>
      </c>
      <c r="D121" s="65">
        <v>0</v>
      </c>
      <c r="E121" s="65">
        <v>-1869.13</v>
      </c>
      <c r="F121" s="65">
        <v>1332.34</v>
      </c>
      <c r="G121" s="65">
        <v>-536.78899999999999</v>
      </c>
      <c r="H121" s="65" t="s">
        <v>21</v>
      </c>
      <c r="I121" s="65" t="s">
        <v>27</v>
      </c>
      <c r="J121" s="65">
        <v>15</v>
      </c>
      <c r="K121" s="65">
        <v>7.53968E-2</v>
      </c>
      <c r="L121" s="65">
        <v>0.21</v>
      </c>
      <c r="M121" s="65">
        <v>18474.8</v>
      </c>
      <c r="N121" s="65">
        <v>17865</v>
      </c>
      <c r="O121" s="65">
        <v>0.06</v>
      </c>
      <c r="P121" s="65">
        <v>0</v>
      </c>
      <c r="Q121" s="65">
        <v>17836.7</v>
      </c>
      <c r="R121" s="65">
        <v>22</v>
      </c>
      <c r="S121" s="65">
        <v>3</v>
      </c>
      <c r="T121" s="65">
        <v>3.9682500000000004E-3</v>
      </c>
    </row>
    <row r="122" spans="1:20" x14ac:dyDescent="0.15">
      <c r="A122" s="65">
        <v>20180522</v>
      </c>
      <c r="B122" s="65">
        <v>1119</v>
      </c>
      <c r="C122" s="65" t="s">
        <v>41</v>
      </c>
      <c r="D122" s="65">
        <v>0</v>
      </c>
      <c r="E122" s="65">
        <v>2990.28</v>
      </c>
      <c r="F122" s="65">
        <v>-5820</v>
      </c>
      <c r="G122" s="65">
        <v>-2829.72</v>
      </c>
      <c r="H122" s="65" t="s">
        <v>21</v>
      </c>
      <c r="I122" s="65" t="s">
        <v>27</v>
      </c>
      <c r="J122" s="65">
        <v>1000</v>
      </c>
      <c r="K122" s="65">
        <v>8.7301599999999993E-2</v>
      </c>
      <c r="L122" s="65">
        <v>0.22</v>
      </c>
      <c r="M122" s="65">
        <v>628.32000000000005</v>
      </c>
      <c r="N122" s="65">
        <v>610.20000000000005</v>
      </c>
      <c r="O122" s="65">
        <v>0.06</v>
      </c>
      <c r="P122" s="65">
        <v>0</v>
      </c>
      <c r="Q122" s="65">
        <v>610.20000000000005</v>
      </c>
      <c r="R122" s="65">
        <v>23</v>
      </c>
      <c r="S122" s="65">
        <v>1</v>
      </c>
      <c r="T122" s="65">
        <v>3.9682500000000004E-3</v>
      </c>
    </row>
    <row r="123" spans="1:20" x14ac:dyDescent="0.15">
      <c r="A123" s="65">
        <v>20180522</v>
      </c>
      <c r="B123" s="65">
        <v>1120</v>
      </c>
      <c r="C123" s="65" t="s">
        <v>62</v>
      </c>
      <c r="D123" s="65">
        <v>0</v>
      </c>
      <c r="E123" s="65">
        <v>226.39599999999999</v>
      </c>
      <c r="F123" s="65">
        <v>-463.4</v>
      </c>
      <c r="G123" s="65">
        <v>-237.00399999999999</v>
      </c>
      <c r="H123" s="65" t="s">
        <v>21</v>
      </c>
      <c r="I123" s="65" t="s">
        <v>27</v>
      </c>
      <c r="J123" s="65">
        <v>20</v>
      </c>
      <c r="K123" s="65">
        <v>8.7301599999999993E-2</v>
      </c>
      <c r="L123" s="65">
        <v>0.1</v>
      </c>
      <c r="M123" s="65">
        <v>1769</v>
      </c>
      <c r="N123" s="65">
        <v>1769</v>
      </c>
      <c r="O123" s="65">
        <v>0.06</v>
      </c>
      <c r="P123" s="65">
        <v>0</v>
      </c>
      <c r="Q123" s="65">
        <v>1769</v>
      </c>
      <c r="R123" s="65">
        <v>23</v>
      </c>
      <c r="S123" s="65">
        <v>1</v>
      </c>
      <c r="T123" s="65">
        <v>3.9682500000000004E-3</v>
      </c>
    </row>
    <row r="124" spans="1:20" x14ac:dyDescent="0.15">
      <c r="A124" s="65">
        <v>20180522</v>
      </c>
      <c r="B124" s="65">
        <v>1121</v>
      </c>
      <c r="C124" s="65" t="s">
        <v>40</v>
      </c>
      <c r="D124" s="65">
        <v>0</v>
      </c>
      <c r="E124" s="65">
        <v>505.31599999999997</v>
      </c>
      <c r="F124" s="65">
        <v>-948.2</v>
      </c>
      <c r="G124" s="65">
        <v>-442.88400000000001</v>
      </c>
      <c r="H124" s="65" t="s">
        <v>21</v>
      </c>
      <c r="I124" s="65" t="s">
        <v>27</v>
      </c>
      <c r="J124" s="65">
        <v>20</v>
      </c>
      <c r="K124" s="65">
        <v>8.7301599999999993E-2</v>
      </c>
      <c r="L124" s="65">
        <v>0.36</v>
      </c>
      <c r="M124" s="65">
        <v>13337.5</v>
      </c>
      <c r="N124" s="65">
        <v>12155</v>
      </c>
      <c r="O124" s="65">
        <v>0.06</v>
      </c>
      <c r="P124" s="65">
        <v>0</v>
      </c>
      <c r="Q124" s="65">
        <v>12155</v>
      </c>
      <c r="R124" s="65">
        <v>23</v>
      </c>
      <c r="S124" s="65">
        <v>1</v>
      </c>
      <c r="T124" s="65">
        <v>3.9682500000000004E-3</v>
      </c>
    </row>
    <row r="125" spans="1:20" x14ac:dyDescent="0.15">
      <c r="A125" s="65">
        <v>20180522</v>
      </c>
      <c r="B125" s="65">
        <v>1122</v>
      </c>
      <c r="C125" s="65" t="s">
        <v>52</v>
      </c>
      <c r="D125" s="65">
        <v>0</v>
      </c>
      <c r="E125" s="65">
        <v>301.608</v>
      </c>
      <c r="F125" s="65">
        <v>-365.6</v>
      </c>
      <c r="G125" s="65">
        <v>-63.991599999999998</v>
      </c>
      <c r="H125" s="65" t="s">
        <v>21</v>
      </c>
      <c r="I125" s="65" t="s">
        <v>27</v>
      </c>
      <c r="J125" s="65">
        <v>40</v>
      </c>
      <c r="K125" s="65">
        <v>8.7301599999999993E-2</v>
      </c>
      <c r="L125" s="65">
        <v>0.3</v>
      </c>
      <c r="M125" s="65">
        <v>2816</v>
      </c>
      <c r="N125" s="65">
        <v>2558</v>
      </c>
      <c r="O125" s="65">
        <v>0.06</v>
      </c>
      <c r="P125" s="65">
        <v>0</v>
      </c>
      <c r="Q125" s="65">
        <v>2558</v>
      </c>
      <c r="R125" s="65">
        <v>23</v>
      </c>
      <c r="S125" s="65">
        <v>1</v>
      </c>
      <c r="T125" s="65">
        <v>3.9682500000000004E-3</v>
      </c>
    </row>
    <row r="126" spans="1:20" x14ac:dyDescent="0.15">
      <c r="A126" s="65">
        <v>20180522</v>
      </c>
      <c r="B126" s="65">
        <v>1123</v>
      </c>
      <c r="C126" s="65" t="s">
        <v>25</v>
      </c>
      <c r="D126" s="65">
        <v>0</v>
      </c>
      <c r="E126" s="65">
        <v>555.61099999999999</v>
      </c>
      <c r="F126" s="65">
        <v>-3116.4</v>
      </c>
      <c r="G126" s="65">
        <v>-2560.79</v>
      </c>
      <c r="H126" s="65" t="s">
        <v>21</v>
      </c>
      <c r="I126" s="65" t="s">
        <v>27</v>
      </c>
      <c r="J126" s="65">
        <v>140</v>
      </c>
      <c r="K126" s="65">
        <v>8.7301599999999993E-2</v>
      </c>
      <c r="L126" s="65">
        <v>0.31</v>
      </c>
      <c r="M126" s="65">
        <v>3751.65</v>
      </c>
      <c r="N126" s="65">
        <v>3573</v>
      </c>
      <c r="O126" s="65">
        <v>0.06</v>
      </c>
      <c r="P126" s="65">
        <v>0</v>
      </c>
      <c r="Q126" s="65">
        <v>3573</v>
      </c>
      <c r="R126" s="65">
        <v>23</v>
      </c>
      <c r="S126" s="65">
        <v>1</v>
      </c>
      <c r="T126" s="65">
        <v>3.9682500000000004E-3</v>
      </c>
    </row>
    <row r="127" spans="1:20" x14ac:dyDescent="0.15">
      <c r="A127" s="65">
        <v>20180522</v>
      </c>
      <c r="B127" s="65">
        <v>1124</v>
      </c>
      <c r="C127" s="65" t="s">
        <v>65</v>
      </c>
      <c r="D127" s="65">
        <v>0</v>
      </c>
      <c r="E127" s="65">
        <v>149.334</v>
      </c>
      <c r="F127" s="65">
        <v>-479</v>
      </c>
      <c r="G127" s="65">
        <v>-329.666</v>
      </c>
      <c r="H127" s="65" t="s">
        <v>21</v>
      </c>
      <c r="I127" s="65" t="s">
        <v>27</v>
      </c>
      <c r="J127" s="65">
        <v>100</v>
      </c>
      <c r="K127" s="65">
        <v>8.7301599999999993E-2</v>
      </c>
      <c r="L127" s="65">
        <v>0.35</v>
      </c>
      <c r="M127" s="65">
        <v>478.28</v>
      </c>
      <c r="N127" s="65">
        <v>456</v>
      </c>
      <c r="O127" s="65">
        <v>0.06</v>
      </c>
      <c r="P127" s="65">
        <v>0</v>
      </c>
      <c r="Q127" s="65">
        <v>456</v>
      </c>
      <c r="R127" s="65">
        <v>23</v>
      </c>
      <c r="S127" s="65">
        <v>1</v>
      </c>
      <c r="T127" s="65">
        <v>3.9682500000000004E-3</v>
      </c>
    </row>
    <row r="128" spans="1:20" x14ac:dyDescent="0.15">
      <c r="A128" s="65">
        <v>20180522</v>
      </c>
      <c r="B128" s="65">
        <v>1125</v>
      </c>
      <c r="C128" s="65" t="s">
        <v>33</v>
      </c>
      <c r="D128" s="65">
        <v>0</v>
      </c>
      <c r="E128" s="65">
        <v>611.96400000000006</v>
      </c>
      <c r="F128" s="65">
        <v>-1265.4000000000001</v>
      </c>
      <c r="G128" s="65">
        <v>-653.43600000000004</v>
      </c>
      <c r="H128" s="65" t="s">
        <v>21</v>
      </c>
      <c r="I128" s="65" t="s">
        <v>27</v>
      </c>
      <c r="J128" s="65">
        <v>30</v>
      </c>
      <c r="K128" s="65">
        <v>8.7301599999999993E-2</v>
      </c>
      <c r="L128" s="65">
        <v>0.22</v>
      </c>
      <c r="M128" s="65">
        <v>15377.3</v>
      </c>
      <c r="N128" s="65">
        <v>14610</v>
      </c>
      <c r="O128" s="65">
        <v>0.06</v>
      </c>
      <c r="P128" s="65">
        <v>0</v>
      </c>
      <c r="Q128" s="65">
        <v>14610</v>
      </c>
      <c r="R128" s="65">
        <v>23</v>
      </c>
      <c r="S128" s="65">
        <v>1</v>
      </c>
      <c r="T128" s="65">
        <v>3.9682500000000004E-3</v>
      </c>
    </row>
    <row r="129" spans="1:20" x14ac:dyDescent="0.15">
      <c r="A129" s="65">
        <v>20180523</v>
      </c>
      <c r="B129" s="65">
        <v>1133</v>
      </c>
      <c r="C129" s="65" t="s">
        <v>38</v>
      </c>
      <c r="D129" s="65">
        <v>0</v>
      </c>
      <c r="E129" s="65">
        <v>12250</v>
      </c>
      <c r="F129" s="65">
        <v>0</v>
      </c>
      <c r="G129" s="65">
        <v>12250</v>
      </c>
      <c r="H129" s="65" t="s">
        <v>26</v>
      </c>
      <c r="I129" s="65" t="s">
        <v>22</v>
      </c>
      <c r="J129" s="65">
        <v>250</v>
      </c>
      <c r="K129" s="65">
        <v>9.1269799999999998E-2</v>
      </c>
      <c r="L129" s="65">
        <v>0</v>
      </c>
      <c r="M129" s="65">
        <v>19701</v>
      </c>
      <c r="N129" s="65">
        <v>19750</v>
      </c>
      <c r="O129" s="65">
        <v>0.06</v>
      </c>
      <c r="P129" s="65">
        <v>0</v>
      </c>
      <c r="Q129" s="65">
        <v>0</v>
      </c>
      <c r="R129" s="65">
        <v>0</v>
      </c>
      <c r="S129" s="65">
        <v>0</v>
      </c>
      <c r="T129" s="65">
        <v>0</v>
      </c>
    </row>
    <row r="130" spans="1:20" x14ac:dyDescent="0.15">
      <c r="A130" s="65">
        <v>20180523</v>
      </c>
      <c r="B130" s="65">
        <v>1132</v>
      </c>
      <c r="C130" s="65" t="s">
        <v>38</v>
      </c>
      <c r="D130" s="65">
        <v>0</v>
      </c>
      <c r="E130" s="65">
        <v>14747.5</v>
      </c>
      <c r="F130" s="65">
        <v>0</v>
      </c>
      <c r="G130" s="65">
        <v>14747.5</v>
      </c>
      <c r="H130" s="65" t="s">
        <v>26</v>
      </c>
      <c r="I130" s="65" t="s">
        <v>22</v>
      </c>
      <c r="J130" s="65">
        <v>250</v>
      </c>
      <c r="K130" s="65">
        <v>9.1269799999999998E-2</v>
      </c>
      <c r="L130" s="65">
        <v>0</v>
      </c>
      <c r="M130" s="65">
        <v>19691</v>
      </c>
      <c r="N130" s="65">
        <v>19750</v>
      </c>
      <c r="O130" s="65">
        <v>0.06</v>
      </c>
      <c r="P130" s="65">
        <v>0</v>
      </c>
      <c r="Q130" s="65">
        <v>0</v>
      </c>
      <c r="R130" s="65">
        <v>0</v>
      </c>
      <c r="S130" s="65">
        <v>0</v>
      </c>
      <c r="T130" s="65">
        <v>0</v>
      </c>
    </row>
    <row r="131" spans="1:20" x14ac:dyDescent="0.15">
      <c r="A131" s="65">
        <v>20180523</v>
      </c>
      <c r="B131" s="65">
        <v>1131</v>
      </c>
      <c r="C131" s="65" t="s">
        <v>33</v>
      </c>
      <c r="D131" s="65">
        <v>0</v>
      </c>
      <c r="E131" s="65">
        <v>611.98500000000001</v>
      </c>
      <c r="F131" s="65">
        <v>-766</v>
      </c>
      <c r="G131" s="65">
        <v>-154.01499999999999</v>
      </c>
      <c r="H131" s="65" t="s">
        <v>21</v>
      </c>
      <c r="I131" s="65" t="s">
        <v>27</v>
      </c>
      <c r="J131" s="65">
        <v>20</v>
      </c>
      <c r="K131" s="65">
        <v>8.3333299999999999E-2</v>
      </c>
      <c r="L131" s="65">
        <v>0.3</v>
      </c>
      <c r="M131" s="65">
        <v>16082</v>
      </c>
      <c r="N131" s="65">
        <v>14600</v>
      </c>
      <c r="O131" s="65">
        <v>0.06</v>
      </c>
      <c r="P131" s="65">
        <v>0</v>
      </c>
      <c r="Q131" s="65">
        <v>14600</v>
      </c>
      <c r="R131" s="65">
        <v>22</v>
      </c>
      <c r="S131" s="65">
        <v>1</v>
      </c>
      <c r="T131" s="65">
        <v>3.9682500000000004E-3</v>
      </c>
    </row>
    <row r="132" spans="1:20" x14ac:dyDescent="0.15">
      <c r="A132" s="65">
        <v>20180523</v>
      </c>
      <c r="B132" s="65">
        <v>1130</v>
      </c>
      <c r="C132" s="65" t="s">
        <v>40</v>
      </c>
      <c r="D132" s="65">
        <v>0</v>
      </c>
      <c r="E132" s="65">
        <v>411.93099999999998</v>
      </c>
      <c r="F132" s="65">
        <v>-853.6</v>
      </c>
      <c r="G132" s="65">
        <v>-441.66899999999998</v>
      </c>
      <c r="H132" s="65" t="s">
        <v>21</v>
      </c>
      <c r="I132" s="65" t="s">
        <v>27</v>
      </c>
      <c r="J132" s="65">
        <v>20</v>
      </c>
      <c r="K132" s="65">
        <v>8.3333299999999999E-2</v>
      </c>
      <c r="L132" s="65">
        <v>0.36</v>
      </c>
      <c r="M132" s="65">
        <v>12969</v>
      </c>
      <c r="N132" s="65">
        <v>11860</v>
      </c>
      <c r="O132" s="65">
        <v>0.06</v>
      </c>
      <c r="P132" s="65">
        <v>0</v>
      </c>
      <c r="Q132" s="65">
        <v>11860</v>
      </c>
      <c r="R132" s="65">
        <v>22</v>
      </c>
      <c r="S132" s="65">
        <v>1</v>
      </c>
      <c r="T132" s="65">
        <v>3.9682500000000004E-3</v>
      </c>
    </row>
    <row r="133" spans="1:20" x14ac:dyDescent="0.15">
      <c r="A133" s="65">
        <v>20180523</v>
      </c>
      <c r="B133" s="65">
        <v>1129</v>
      </c>
      <c r="C133" s="65" t="s">
        <v>25</v>
      </c>
      <c r="D133" s="65">
        <v>0</v>
      </c>
      <c r="E133" s="65">
        <v>420.08699999999999</v>
      </c>
      <c r="F133" s="65">
        <v>-1174.8</v>
      </c>
      <c r="G133" s="65">
        <v>-754.71299999999997</v>
      </c>
      <c r="H133" s="65" t="s">
        <v>21</v>
      </c>
      <c r="I133" s="65" t="s">
        <v>27</v>
      </c>
      <c r="J133" s="65">
        <v>60</v>
      </c>
      <c r="K133" s="65">
        <v>8.3333299999999999E-2</v>
      </c>
      <c r="L133" s="65">
        <v>0.27</v>
      </c>
      <c r="M133" s="65">
        <v>3698</v>
      </c>
      <c r="N133" s="65">
        <v>3531</v>
      </c>
      <c r="O133" s="65">
        <v>0.06</v>
      </c>
      <c r="P133" s="65">
        <v>0</v>
      </c>
      <c r="Q133" s="65">
        <v>3531</v>
      </c>
      <c r="R133" s="65">
        <v>22</v>
      </c>
      <c r="S133" s="65">
        <v>1</v>
      </c>
      <c r="T133" s="65">
        <v>3.9682500000000004E-3</v>
      </c>
    </row>
    <row r="134" spans="1:20" x14ac:dyDescent="0.15">
      <c r="A134" s="65">
        <v>20180523</v>
      </c>
      <c r="B134" s="65">
        <v>1128</v>
      </c>
      <c r="C134" s="65" t="s">
        <v>25</v>
      </c>
      <c r="D134" s="65">
        <v>0</v>
      </c>
      <c r="E134" s="65">
        <v>5249.16</v>
      </c>
      <c r="F134" s="65">
        <v>-16632</v>
      </c>
      <c r="G134" s="65">
        <v>-11382.8</v>
      </c>
      <c r="H134" s="65" t="s">
        <v>21</v>
      </c>
      <c r="I134" s="65" t="s">
        <v>27</v>
      </c>
      <c r="J134" s="65">
        <v>2200</v>
      </c>
      <c r="K134" s="65">
        <v>7.53968E-2</v>
      </c>
      <c r="L134" s="65">
        <v>0.38</v>
      </c>
      <c r="M134" s="65">
        <v>3887.4</v>
      </c>
      <c r="N134" s="65">
        <v>3531</v>
      </c>
      <c r="O134" s="65">
        <v>0.06</v>
      </c>
      <c r="P134" s="65">
        <v>0</v>
      </c>
      <c r="Q134" s="65">
        <v>3531</v>
      </c>
      <c r="R134" s="65">
        <v>20</v>
      </c>
      <c r="S134" s="65">
        <v>1</v>
      </c>
      <c r="T134" s="65">
        <v>3.9682500000000004E-3</v>
      </c>
    </row>
    <row r="135" spans="1:20" x14ac:dyDescent="0.15">
      <c r="A135" s="65">
        <v>20180523</v>
      </c>
      <c r="B135" s="65">
        <v>1127</v>
      </c>
      <c r="C135" s="65" t="s">
        <v>38</v>
      </c>
      <c r="D135" s="65">
        <v>0</v>
      </c>
      <c r="E135" s="65">
        <v>47200</v>
      </c>
      <c r="F135" s="65">
        <v>0</v>
      </c>
      <c r="G135" s="65">
        <v>47200</v>
      </c>
      <c r="H135" s="65" t="s">
        <v>26</v>
      </c>
      <c r="I135" s="65" t="s">
        <v>22</v>
      </c>
      <c r="J135" s="65">
        <v>250</v>
      </c>
      <c r="K135" s="65">
        <v>9.1269799999999998E-2</v>
      </c>
      <c r="L135" s="65">
        <v>0</v>
      </c>
      <c r="M135" s="65">
        <v>19561.2</v>
      </c>
      <c r="N135" s="65">
        <v>19750</v>
      </c>
      <c r="O135" s="65">
        <v>0</v>
      </c>
      <c r="P135" s="65">
        <v>0</v>
      </c>
      <c r="Q135" s="65">
        <v>0</v>
      </c>
      <c r="R135" s="65">
        <v>21</v>
      </c>
      <c r="S135" s="65">
        <v>0</v>
      </c>
      <c r="T135" s="65">
        <v>0</v>
      </c>
    </row>
    <row r="136" spans="1:20" x14ac:dyDescent="0.15">
      <c r="A136" s="65">
        <v>20180523</v>
      </c>
      <c r="B136" s="65">
        <v>1126</v>
      </c>
      <c r="C136" s="65" t="s">
        <v>38</v>
      </c>
      <c r="D136" s="65">
        <v>0</v>
      </c>
      <c r="E136" s="65">
        <v>49695</v>
      </c>
      <c r="F136" s="65">
        <v>0</v>
      </c>
      <c r="G136" s="65">
        <v>49695</v>
      </c>
      <c r="H136" s="65" t="s">
        <v>26</v>
      </c>
      <c r="I136" s="65" t="s">
        <v>22</v>
      </c>
      <c r="J136" s="65">
        <v>250</v>
      </c>
      <c r="K136" s="65">
        <v>9.1269799999999998E-2</v>
      </c>
      <c r="L136" s="65">
        <v>0.25</v>
      </c>
      <c r="M136" s="65">
        <v>19551.2</v>
      </c>
      <c r="N136" s="65">
        <v>19750</v>
      </c>
      <c r="O136" s="65">
        <v>0.06</v>
      </c>
      <c r="P136" s="65">
        <v>0</v>
      </c>
      <c r="Q136" s="65">
        <v>0</v>
      </c>
      <c r="R136" s="65">
        <v>21</v>
      </c>
      <c r="S136" s="65">
        <v>0</v>
      </c>
      <c r="T136" s="65">
        <v>0</v>
      </c>
    </row>
    <row r="137" spans="1:20" x14ac:dyDescent="0.15">
      <c r="A137" s="65">
        <v>20180523</v>
      </c>
      <c r="B137" s="65">
        <v>1125</v>
      </c>
      <c r="C137" s="65" t="s">
        <v>33</v>
      </c>
      <c r="D137" s="65">
        <v>0</v>
      </c>
      <c r="E137" s="65">
        <v>177.416</v>
      </c>
      <c r="F137" s="65">
        <v>-653.43600000000004</v>
      </c>
      <c r="G137" s="65">
        <v>-476.02100000000002</v>
      </c>
      <c r="H137" s="65" t="s">
        <v>21</v>
      </c>
      <c r="I137" s="65" t="s">
        <v>27</v>
      </c>
      <c r="J137" s="65">
        <v>30</v>
      </c>
      <c r="K137" s="65">
        <v>8.3333299999999999E-2</v>
      </c>
      <c r="L137" s="65">
        <v>0.22</v>
      </c>
      <c r="M137" s="65">
        <v>15377.3</v>
      </c>
      <c r="N137" s="65">
        <v>14600</v>
      </c>
      <c r="O137" s="65">
        <v>0.06</v>
      </c>
      <c r="P137" s="65">
        <v>0</v>
      </c>
      <c r="Q137" s="65">
        <v>14605</v>
      </c>
      <c r="R137" s="65">
        <v>23</v>
      </c>
      <c r="S137" s="65">
        <v>2</v>
      </c>
      <c r="T137" s="65">
        <v>3.9682500000000004E-3</v>
      </c>
    </row>
    <row r="138" spans="1:20" x14ac:dyDescent="0.15">
      <c r="A138" s="65">
        <v>20180523</v>
      </c>
      <c r="B138" s="65">
        <v>1124</v>
      </c>
      <c r="C138" s="65" t="s">
        <v>65</v>
      </c>
      <c r="D138" s="65">
        <v>0</v>
      </c>
      <c r="E138" s="65">
        <v>40.315399999999997</v>
      </c>
      <c r="F138" s="65">
        <v>-329.666</v>
      </c>
      <c r="G138" s="65">
        <v>-289.351</v>
      </c>
      <c r="H138" s="65" t="s">
        <v>21</v>
      </c>
      <c r="I138" s="65" t="s">
        <v>27</v>
      </c>
      <c r="J138" s="65">
        <v>100</v>
      </c>
      <c r="K138" s="65">
        <v>8.3333299999999999E-2</v>
      </c>
      <c r="L138" s="65">
        <v>0.35</v>
      </c>
      <c r="M138" s="65">
        <v>478.28</v>
      </c>
      <c r="N138" s="65">
        <v>456.5</v>
      </c>
      <c r="O138" s="65">
        <v>0.06</v>
      </c>
      <c r="P138" s="65">
        <v>0</v>
      </c>
      <c r="Q138" s="65">
        <v>456.25</v>
      </c>
      <c r="R138" s="65">
        <v>23</v>
      </c>
      <c r="S138" s="65">
        <v>2</v>
      </c>
      <c r="T138" s="65">
        <v>3.9682500000000004E-3</v>
      </c>
    </row>
    <row r="139" spans="1:20" x14ac:dyDescent="0.15">
      <c r="A139" s="65">
        <v>20180523</v>
      </c>
      <c r="B139" s="65">
        <v>1123</v>
      </c>
      <c r="C139" s="65" t="s">
        <v>25</v>
      </c>
      <c r="D139" s="65">
        <v>0</v>
      </c>
      <c r="E139" s="65">
        <v>1214.1500000000001</v>
      </c>
      <c r="F139" s="65">
        <v>-2560.79</v>
      </c>
      <c r="G139" s="65">
        <v>-1346.64</v>
      </c>
      <c r="H139" s="65" t="s">
        <v>21</v>
      </c>
      <c r="I139" s="65" t="s">
        <v>27</v>
      </c>
      <c r="J139" s="65">
        <v>140</v>
      </c>
      <c r="K139" s="65">
        <v>8.3333299999999999E-2</v>
      </c>
      <c r="L139" s="65">
        <v>0.31</v>
      </c>
      <c r="M139" s="65">
        <v>3751.65</v>
      </c>
      <c r="N139" s="65">
        <v>3531</v>
      </c>
      <c r="O139" s="65">
        <v>0.06</v>
      </c>
      <c r="P139" s="65">
        <v>0</v>
      </c>
      <c r="Q139" s="65">
        <v>3552</v>
      </c>
      <c r="R139" s="65">
        <v>23</v>
      </c>
      <c r="S139" s="65">
        <v>2</v>
      </c>
      <c r="T139" s="65">
        <v>3.9682500000000004E-3</v>
      </c>
    </row>
    <row r="140" spans="1:20" x14ac:dyDescent="0.15">
      <c r="A140" s="65">
        <v>20180523</v>
      </c>
      <c r="B140" s="65">
        <v>1122</v>
      </c>
      <c r="C140" s="65" t="s">
        <v>52</v>
      </c>
      <c r="D140" s="65">
        <v>0</v>
      </c>
      <c r="E140" s="65">
        <v>18.224499999999999</v>
      </c>
      <c r="F140" s="65">
        <v>-63.991599999999998</v>
      </c>
      <c r="G140" s="65">
        <v>-45.767099999999999</v>
      </c>
      <c r="H140" s="65" t="s">
        <v>21</v>
      </c>
      <c r="I140" s="65" t="s">
        <v>27</v>
      </c>
      <c r="J140" s="65">
        <v>40</v>
      </c>
      <c r="K140" s="65">
        <v>8.3333299999999999E-2</v>
      </c>
      <c r="L140" s="65">
        <v>0.3</v>
      </c>
      <c r="M140" s="65">
        <v>2816</v>
      </c>
      <c r="N140" s="65">
        <v>2561</v>
      </c>
      <c r="O140" s="65">
        <v>0.06</v>
      </c>
      <c r="P140" s="65">
        <v>0</v>
      </c>
      <c r="Q140" s="65">
        <v>2559.5</v>
      </c>
      <c r="R140" s="65">
        <v>23</v>
      </c>
      <c r="S140" s="65">
        <v>2</v>
      </c>
      <c r="T140" s="65">
        <v>3.9682500000000004E-3</v>
      </c>
    </row>
    <row r="141" spans="1:20" x14ac:dyDescent="0.15">
      <c r="A141" s="65">
        <v>20180523</v>
      </c>
      <c r="B141" s="65">
        <v>1121</v>
      </c>
      <c r="C141" s="65" t="s">
        <v>40</v>
      </c>
      <c r="D141" s="65">
        <v>0</v>
      </c>
      <c r="E141" s="65">
        <v>326.33699999999999</v>
      </c>
      <c r="F141" s="65">
        <v>-442.88400000000001</v>
      </c>
      <c r="G141" s="65">
        <v>-116.548</v>
      </c>
      <c r="H141" s="65" t="s">
        <v>21</v>
      </c>
      <c r="I141" s="65" t="s">
        <v>27</v>
      </c>
      <c r="J141" s="65">
        <v>20</v>
      </c>
      <c r="K141" s="65">
        <v>8.3333299999999999E-2</v>
      </c>
      <c r="L141" s="65">
        <v>0.36</v>
      </c>
      <c r="M141" s="65">
        <v>13337.5</v>
      </c>
      <c r="N141" s="65">
        <v>11860</v>
      </c>
      <c r="O141" s="65">
        <v>0.06</v>
      </c>
      <c r="P141" s="65">
        <v>0</v>
      </c>
      <c r="Q141" s="65">
        <v>12007.5</v>
      </c>
      <c r="R141" s="65">
        <v>23</v>
      </c>
      <c r="S141" s="65">
        <v>2</v>
      </c>
      <c r="T141" s="65">
        <v>3.9682500000000004E-3</v>
      </c>
    </row>
    <row r="142" spans="1:20" x14ac:dyDescent="0.15">
      <c r="A142" s="65">
        <v>20180523</v>
      </c>
      <c r="B142" s="65">
        <v>1120</v>
      </c>
      <c r="C142" s="65" t="s">
        <v>62</v>
      </c>
      <c r="D142" s="65">
        <v>0</v>
      </c>
      <c r="E142" s="65">
        <v>60.051900000000003</v>
      </c>
      <c r="F142" s="65">
        <v>-237.00399999999999</v>
      </c>
      <c r="G142" s="65">
        <v>-176.952</v>
      </c>
      <c r="H142" s="65" t="s">
        <v>21</v>
      </c>
      <c r="I142" s="65" t="s">
        <v>27</v>
      </c>
      <c r="J142" s="65">
        <v>20</v>
      </c>
      <c r="K142" s="65">
        <v>8.3333299999999999E-2</v>
      </c>
      <c r="L142" s="65">
        <v>0.1</v>
      </c>
      <c r="M142" s="65">
        <v>1769</v>
      </c>
      <c r="N142" s="65">
        <v>1764</v>
      </c>
      <c r="O142" s="65">
        <v>0.06</v>
      </c>
      <c r="P142" s="65">
        <v>0</v>
      </c>
      <c r="Q142" s="65">
        <v>1766.5</v>
      </c>
      <c r="R142" s="65">
        <v>23</v>
      </c>
      <c r="S142" s="65">
        <v>2</v>
      </c>
      <c r="T142" s="65">
        <v>3.9682500000000004E-3</v>
      </c>
    </row>
    <row r="143" spans="1:20" x14ac:dyDescent="0.15">
      <c r="A143" s="65">
        <v>20180523</v>
      </c>
      <c r="B143" s="65">
        <v>1119</v>
      </c>
      <c r="C143" s="65" t="s">
        <v>41</v>
      </c>
      <c r="D143" s="65">
        <v>0</v>
      </c>
      <c r="E143" s="65">
        <v>2635.71</v>
      </c>
      <c r="F143" s="65">
        <v>-2829.72</v>
      </c>
      <c r="G143" s="65">
        <v>-194.01</v>
      </c>
      <c r="H143" s="65" t="s">
        <v>21</v>
      </c>
      <c r="I143" s="65" t="s">
        <v>27</v>
      </c>
      <c r="J143" s="65">
        <v>1000</v>
      </c>
      <c r="K143" s="65">
        <v>8.3333299999999999E-2</v>
      </c>
      <c r="L143" s="65">
        <v>0.22</v>
      </c>
      <c r="M143" s="65">
        <v>628.32000000000005</v>
      </c>
      <c r="N143" s="65">
        <v>585.4</v>
      </c>
      <c r="O143" s="65">
        <v>0.06</v>
      </c>
      <c r="P143" s="65">
        <v>0</v>
      </c>
      <c r="Q143" s="65">
        <v>597.79999999999995</v>
      </c>
      <c r="R143" s="65">
        <v>23</v>
      </c>
      <c r="S143" s="65">
        <v>2</v>
      </c>
      <c r="T143" s="65">
        <v>3.9682500000000004E-3</v>
      </c>
    </row>
    <row r="144" spans="1:20" x14ac:dyDescent="0.15">
      <c r="A144" s="65">
        <v>20180523</v>
      </c>
      <c r="B144" s="65">
        <v>1118</v>
      </c>
      <c r="C144" s="65" t="s">
        <v>31</v>
      </c>
      <c r="D144" s="65">
        <v>0</v>
      </c>
      <c r="E144" s="65">
        <v>363.22300000000001</v>
      </c>
      <c r="F144" s="65">
        <v>-536.78899999999999</v>
      </c>
      <c r="G144" s="65">
        <v>-173.565</v>
      </c>
      <c r="H144" s="65" t="s">
        <v>21</v>
      </c>
      <c r="I144" s="65" t="s">
        <v>27</v>
      </c>
      <c r="J144" s="65">
        <v>15</v>
      </c>
      <c r="K144" s="65">
        <v>7.1428599999999995E-2</v>
      </c>
      <c r="L144" s="65">
        <v>0.21</v>
      </c>
      <c r="M144" s="65">
        <v>18474.8</v>
      </c>
      <c r="N144" s="65">
        <v>17640</v>
      </c>
      <c r="O144" s="65">
        <v>0.06</v>
      </c>
      <c r="P144" s="65">
        <v>0</v>
      </c>
      <c r="Q144" s="65">
        <v>17787.5</v>
      </c>
      <c r="R144" s="65">
        <v>22</v>
      </c>
      <c r="S144" s="65">
        <v>4</v>
      </c>
      <c r="T144" s="65">
        <v>3.9682500000000004E-3</v>
      </c>
    </row>
    <row r="145" spans="1:20" x14ac:dyDescent="0.15">
      <c r="A145" s="65">
        <v>20180523</v>
      </c>
      <c r="B145" s="65">
        <v>1117</v>
      </c>
      <c r="C145" s="65" t="s">
        <v>28</v>
      </c>
      <c r="D145" s="65">
        <v>0</v>
      </c>
      <c r="E145" s="65">
        <v>707.56899999999996</v>
      </c>
      <c r="F145" s="65">
        <v>-1343.33</v>
      </c>
      <c r="G145" s="65">
        <v>-635.75800000000004</v>
      </c>
      <c r="H145" s="65" t="s">
        <v>21</v>
      </c>
      <c r="I145" s="65" t="s">
        <v>27</v>
      </c>
      <c r="J145" s="65">
        <v>40</v>
      </c>
      <c r="K145" s="65">
        <v>7.1428599999999995E-2</v>
      </c>
      <c r="L145" s="65">
        <v>0.23</v>
      </c>
      <c r="M145" s="65">
        <v>3799</v>
      </c>
      <c r="N145" s="65">
        <v>3709</v>
      </c>
      <c r="O145" s="65">
        <v>0.06</v>
      </c>
      <c r="P145" s="65">
        <v>0</v>
      </c>
      <c r="Q145" s="65">
        <v>3756.5</v>
      </c>
      <c r="R145" s="65">
        <v>22</v>
      </c>
      <c r="S145" s="65">
        <v>4</v>
      </c>
      <c r="T145" s="65">
        <v>3.9682500000000004E-3</v>
      </c>
    </row>
    <row r="146" spans="1:20" x14ac:dyDescent="0.15">
      <c r="A146" s="65">
        <v>20180523</v>
      </c>
      <c r="B146" s="65">
        <v>1116</v>
      </c>
      <c r="C146" s="65" t="s">
        <v>25</v>
      </c>
      <c r="D146" s="65">
        <v>0</v>
      </c>
      <c r="E146" s="65">
        <v>8.0183099999999996</v>
      </c>
      <c r="F146" s="65">
        <v>-10.6366</v>
      </c>
      <c r="G146" s="65">
        <v>-2.6183200000000002</v>
      </c>
      <c r="H146" s="65" t="s">
        <v>21</v>
      </c>
      <c r="I146" s="65" t="s">
        <v>27</v>
      </c>
      <c r="J146" s="65">
        <v>20</v>
      </c>
      <c r="K146" s="65">
        <v>7.1428599999999995E-2</v>
      </c>
      <c r="L146" s="65">
        <v>0.32</v>
      </c>
      <c r="M146" s="65">
        <v>3990.8</v>
      </c>
      <c r="N146" s="65">
        <v>3531</v>
      </c>
      <c r="O146" s="65">
        <v>0.06</v>
      </c>
      <c r="P146" s="65">
        <v>0</v>
      </c>
      <c r="Q146" s="65">
        <v>3581</v>
      </c>
      <c r="R146" s="65">
        <v>22</v>
      </c>
      <c r="S146" s="65">
        <v>4</v>
      </c>
      <c r="T146" s="65">
        <v>3.9682500000000004E-3</v>
      </c>
    </row>
    <row r="147" spans="1:20" x14ac:dyDescent="0.15">
      <c r="A147" s="65">
        <v>20180523</v>
      </c>
      <c r="B147" s="65">
        <v>1115</v>
      </c>
      <c r="C147" s="65" t="s">
        <v>25</v>
      </c>
      <c r="D147" s="65">
        <v>0</v>
      </c>
      <c r="E147" s="65">
        <v>797.30200000000002</v>
      </c>
      <c r="F147" s="65">
        <v>-1652.06</v>
      </c>
      <c r="G147" s="65">
        <v>-854.75900000000001</v>
      </c>
      <c r="H147" s="65" t="s">
        <v>21</v>
      </c>
      <c r="I147" s="65" t="s">
        <v>27</v>
      </c>
      <c r="J147" s="65">
        <v>60</v>
      </c>
      <c r="K147" s="65">
        <v>7.1428599999999995E-2</v>
      </c>
      <c r="L147" s="65">
        <v>0.24</v>
      </c>
      <c r="M147" s="65">
        <v>3628</v>
      </c>
      <c r="N147" s="65">
        <v>3531</v>
      </c>
      <c r="O147" s="65">
        <v>0.06</v>
      </c>
      <c r="P147" s="65">
        <v>0</v>
      </c>
      <c r="Q147" s="65">
        <v>3581</v>
      </c>
      <c r="R147" s="65">
        <v>22</v>
      </c>
      <c r="S147" s="65">
        <v>4</v>
      </c>
      <c r="T147" s="65">
        <v>3.9682500000000004E-3</v>
      </c>
    </row>
    <row r="148" spans="1:20" x14ac:dyDescent="0.15">
      <c r="A148" s="65">
        <v>20180523</v>
      </c>
      <c r="B148" s="65">
        <v>1114</v>
      </c>
      <c r="C148" s="65" t="s">
        <v>25</v>
      </c>
      <c r="D148" s="65">
        <v>0</v>
      </c>
      <c r="E148" s="65">
        <v>4200</v>
      </c>
      <c r="F148" s="65">
        <v>10500</v>
      </c>
      <c r="G148" s="65">
        <v>14700</v>
      </c>
      <c r="H148" s="65" t="s">
        <v>26</v>
      </c>
      <c r="I148" s="65" t="s">
        <v>27</v>
      </c>
      <c r="J148" s="65">
        <v>100</v>
      </c>
      <c r="K148" s="65">
        <v>7.1428599999999995E-2</v>
      </c>
      <c r="L148" s="65">
        <v>0</v>
      </c>
      <c r="M148" s="65">
        <v>3678</v>
      </c>
      <c r="N148" s="65">
        <v>3531</v>
      </c>
      <c r="O148" s="65">
        <v>0.06</v>
      </c>
      <c r="P148" s="65">
        <v>0</v>
      </c>
      <c r="Q148" s="65">
        <v>0</v>
      </c>
      <c r="R148" s="65">
        <v>360</v>
      </c>
      <c r="S148" s="65">
        <v>0</v>
      </c>
      <c r="T148" s="65">
        <v>0</v>
      </c>
    </row>
    <row r="149" spans="1:20" x14ac:dyDescent="0.15">
      <c r="A149" s="65">
        <v>20180523</v>
      </c>
      <c r="B149" s="65">
        <v>1113</v>
      </c>
      <c r="C149" s="65" t="s">
        <v>25</v>
      </c>
      <c r="D149" s="65">
        <v>0</v>
      </c>
      <c r="E149" s="65">
        <v>0.15290699999999999</v>
      </c>
      <c r="F149" s="65">
        <v>-0.16215299999999999</v>
      </c>
      <c r="G149" s="65">
        <v>-9.2459299999999994E-3</v>
      </c>
      <c r="H149" s="65" t="s">
        <v>21</v>
      </c>
      <c r="I149" s="65" t="s">
        <v>27</v>
      </c>
      <c r="J149" s="65">
        <v>220</v>
      </c>
      <c r="K149" s="65">
        <v>6.7460300000000001E-2</v>
      </c>
      <c r="L149" s="65">
        <v>0.3</v>
      </c>
      <c r="M149" s="65">
        <v>4232</v>
      </c>
      <c r="N149" s="65">
        <v>3531</v>
      </c>
      <c r="O149" s="65">
        <v>0.06</v>
      </c>
      <c r="P149" s="65">
        <v>0</v>
      </c>
      <c r="Q149" s="65">
        <v>3600.6</v>
      </c>
      <c r="R149" s="65">
        <v>22</v>
      </c>
      <c r="S149" s="65">
        <v>5</v>
      </c>
      <c r="T149" s="65">
        <v>3.9682500000000004E-3</v>
      </c>
    </row>
    <row r="150" spans="1:20" x14ac:dyDescent="0.15">
      <c r="A150" s="65">
        <v>20180523</v>
      </c>
      <c r="B150" s="65">
        <v>1112</v>
      </c>
      <c r="C150" s="65" t="s">
        <v>31</v>
      </c>
      <c r="D150" s="65">
        <v>0</v>
      </c>
      <c r="E150" s="65">
        <v>42.081600000000002</v>
      </c>
      <c r="F150" s="65">
        <v>-47.336599999999997</v>
      </c>
      <c r="G150" s="65">
        <v>-5.2550600000000003</v>
      </c>
      <c r="H150" s="65" t="s">
        <v>21</v>
      </c>
      <c r="I150" s="65" t="s">
        <v>27</v>
      </c>
      <c r="J150" s="65">
        <v>140</v>
      </c>
      <c r="K150" s="65">
        <v>6.7460300000000001E-2</v>
      </c>
      <c r="L150" s="65">
        <v>0.25</v>
      </c>
      <c r="M150" s="65">
        <v>19653.5</v>
      </c>
      <c r="N150" s="65">
        <v>17640</v>
      </c>
      <c r="O150" s="65">
        <v>0.06</v>
      </c>
      <c r="P150" s="65">
        <v>0</v>
      </c>
      <c r="Q150" s="65">
        <v>17639</v>
      </c>
      <c r="R150" s="65">
        <v>22</v>
      </c>
      <c r="S150" s="65">
        <v>5</v>
      </c>
      <c r="T150" s="65">
        <v>3.9682500000000004E-3</v>
      </c>
    </row>
    <row r="151" spans="1:20" x14ac:dyDescent="0.15">
      <c r="A151" s="65">
        <v>20180523</v>
      </c>
      <c r="B151" s="65">
        <v>1111</v>
      </c>
      <c r="C151" s="65" t="s">
        <v>32</v>
      </c>
      <c r="D151" s="65">
        <v>0</v>
      </c>
      <c r="E151" s="65">
        <v>271.08999999999997</v>
      </c>
      <c r="F151" s="65">
        <v>-305.48200000000003</v>
      </c>
      <c r="G151" s="65">
        <v>-34.391300000000001</v>
      </c>
      <c r="H151" s="65" t="s">
        <v>21</v>
      </c>
      <c r="I151" s="65" t="s">
        <v>27</v>
      </c>
      <c r="J151" s="65">
        <v>120</v>
      </c>
      <c r="K151" s="65">
        <v>6.7460300000000001E-2</v>
      </c>
      <c r="L151" s="65">
        <v>0.19</v>
      </c>
      <c r="M151" s="65">
        <v>17908</v>
      </c>
      <c r="N151" s="65">
        <v>16840</v>
      </c>
      <c r="O151" s="65">
        <v>0.06</v>
      </c>
      <c r="P151" s="65">
        <v>0</v>
      </c>
      <c r="Q151" s="65">
        <v>16732.5</v>
      </c>
      <c r="R151" s="65">
        <v>23</v>
      </c>
      <c r="S151" s="65">
        <v>6</v>
      </c>
      <c r="T151" s="65">
        <v>3.9682500000000004E-3</v>
      </c>
    </row>
    <row r="152" spans="1:20" x14ac:dyDescent="0.15">
      <c r="A152" s="65">
        <v>20180523</v>
      </c>
      <c r="B152" s="65">
        <v>1110</v>
      </c>
      <c r="C152" s="65" t="s">
        <v>25</v>
      </c>
      <c r="D152" s="65">
        <v>0</v>
      </c>
      <c r="E152" s="65">
        <v>4.9938399999999996</v>
      </c>
      <c r="F152" s="65">
        <v>-5.7125399999999997</v>
      </c>
      <c r="G152" s="65">
        <v>-0.71869300000000003</v>
      </c>
      <c r="H152" s="65" t="s">
        <v>21</v>
      </c>
      <c r="I152" s="65" t="s">
        <v>27</v>
      </c>
      <c r="J152" s="65">
        <v>170</v>
      </c>
      <c r="K152" s="65">
        <v>6.7460300000000001E-2</v>
      </c>
      <c r="L152" s="65">
        <v>0.3</v>
      </c>
      <c r="M152" s="65">
        <v>4050.2</v>
      </c>
      <c r="N152" s="65">
        <v>3531</v>
      </c>
      <c r="O152" s="65">
        <v>0.06</v>
      </c>
      <c r="P152" s="65">
        <v>0</v>
      </c>
      <c r="Q152" s="65">
        <v>3613.33</v>
      </c>
      <c r="R152" s="65">
        <v>23</v>
      </c>
      <c r="S152" s="65">
        <v>6</v>
      </c>
      <c r="T152" s="65">
        <v>3.9682500000000004E-3</v>
      </c>
    </row>
    <row r="153" spans="1:20" x14ac:dyDescent="0.15">
      <c r="A153" s="65">
        <v>20180523</v>
      </c>
      <c r="B153" s="65">
        <v>1109</v>
      </c>
      <c r="C153" s="65" t="s">
        <v>33</v>
      </c>
      <c r="D153" s="65">
        <v>0</v>
      </c>
      <c r="E153" s="65">
        <v>4.5710500000000001E-2</v>
      </c>
      <c r="F153" s="65">
        <v>-5.6184499999999998E-2</v>
      </c>
      <c r="G153" s="65">
        <v>-1.0474000000000001E-2</v>
      </c>
      <c r="H153" s="65" t="s">
        <v>21</v>
      </c>
      <c r="I153" s="65" t="s">
        <v>27</v>
      </c>
      <c r="J153" s="65">
        <v>20</v>
      </c>
      <c r="K153" s="65">
        <v>6.7460300000000001E-2</v>
      </c>
      <c r="L153" s="65">
        <v>0.28000000000000003</v>
      </c>
      <c r="M153" s="65">
        <v>16997</v>
      </c>
      <c r="N153" s="65">
        <v>14600</v>
      </c>
      <c r="O153" s="65">
        <v>0.06</v>
      </c>
      <c r="P153" s="65">
        <v>0</v>
      </c>
      <c r="Q153" s="65">
        <v>14748.3</v>
      </c>
      <c r="R153" s="65">
        <v>23</v>
      </c>
      <c r="S153" s="65">
        <v>6</v>
      </c>
      <c r="T153" s="65">
        <v>3.9682500000000004E-3</v>
      </c>
    </row>
    <row r="154" spans="1:20" x14ac:dyDescent="0.15">
      <c r="A154" s="65">
        <v>20180523</v>
      </c>
      <c r="B154" s="65">
        <v>1108</v>
      </c>
      <c r="C154" s="65" t="s">
        <v>28</v>
      </c>
      <c r="D154" s="65">
        <v>0</v>
      </c>
      <c r="E154" s="65">
        <v>1.14371</v>
      </c>
      <c r="F154" s="65">
        <v>-1.2687600000000001</v>
      </c>
      <c r="G154" s="65">
        <v>-0.125054</v>
      </c>
      <c r="H154" s="65" t="s">
        <v>21</v>
      </c>
      <c r="I154" s="65" t="s">
        <v>27</v>
      </c>
      <c r="J154" s="65">
        <v>30</v>
      </c>
      <c r="K154" s="65">
        <v>6.7460300000000001E-2</v>
      </c>
      <c r="L154" s="65">
        <v>0.28000000000000003</v>
      </c>
      <c r="M154" s="65">
        <v>4193.2</v>
      </c>
      <c r="N154" s="65">
        <v>3709</v>
      </c>
      <c r="O154" s="65">
        <v>0.06</v>
      </c>
      <c r="P154" s="65">
        <v>0</v>
      </c>
      <c r="Q154" s="65">
        <v>3782.71</v>
      </c>
      <c r="R154" s="65">
        <v>24</v>
      </c>
      <c r="S154" s="65">
        <v>7</v>
      </c>
      <c r="T154" s="65">
        <v>3.9682500000000004E-3</v>
      </c>
    </row>
    <row r="155" spans="1:20" x14ac:dyDescent="0.15">
      <c r="A155" s="65">
        <v>20180523</v>
      </c>
      <c r="B155" s="65">
        <v>1107</v>
      </c>
      <c r="C155" s="65" t="s">
        <v>25</v>
      </c>
      <c r="D155" s="65">
        <v>0</v>
      </c>
      <c r="E155" s="65">
        <v>0.32078200000000001</v>
      </c>
      <c r="F155" s="65">
        <v>-0.34932999999999997</v>
      </c>
      <c r="G155" s="65">
        <v>-2.8548E-2</v>
      </c>
      <c r="H155" s="65" t="s">
        <v>21</v>
      </c>
      <c r="I155" s="65" t="s">
        <v>27</v>
      </c>
      <c r="J155" s="65">
        <v>60</v>
      </c>
      <c r="K155" s="65">
        <v>6.7460300000000001E-2</v>
      </c>
      <c r="L155" s="65">
        <v>0.28000000000000003</v>
      </c>
      <c r="M155" s="65">
        <v>4064.5</v>
      </c>
      <c r="N155" s="65">
        <v>3531</v>
      </c>
      <c r="O155" s="65">
        <v>0.06</v>
      </c>
      <c r="P155" s="65">
        <v>0</v>
      </c>
      <c r="Q155" s="65">
        <v>3623</v>
      </c>
      <c r="R155" s="65">
        <v>24</v>
      </c>
      <c r="S155" s="65">
        <v>7</v>
      </c>
      <c r="T155" s="65">
        <v>3.9682500000000004E-3</v>
      </c>
    </row>
    <row r="156" spans="1:20" x14ac:dyDescent="0.15">
      <c r="A156" s="65">
        <v>20180523</v>
      </c>
      <c r="B156" s="65">
        <v>1106</v>
      </c>
      <c r="C156" s="65" t="s">
        <v>34</v>
      </c>
      <c r="D156" s="65">
        <v>0</v>
      </c>
      <c r="E156" s="65">
        <v>0.180316</v>
      </c>
      <c r="F156" s="65">
        <v>-0.25160700000000003</v>
      </c>
      <c r="G156" s="65">
        <v>-7.1290999999999993E-2</v>
      </c>
      <c r="H156" s="65" t="s">
        <v>21</v>
      </c>
      <c r="I156" s="65" t="s">
        <v>27</v>
      </c>
      <c r="J156" s="65">
        <v>10</v>
      </c>
      <c r="K156" s="65">
        <v>6.7460300000000001E-2</v>
      </c>
      <c r="L156" s="65">
        <v>0.22</v>
      </c>
      <c r="M156" s="65">
        <v>6023.6</v>
      </c>
      <c r="N156" s="65">
        <v>5512</v>
      </c>
      <c r="O156" s="65">
        <v>0.06</v>
      </c>
      <c r="P156" s="65">
        <v>0</v>
      </c>
      <c r="Q156" s="65">
        <v>5504.57</v>
      </c>
      <c r="R156" s="65">
        <v>24</v>
      </c>
      <c r="S156" s="65">
        <v>7</v>
      </c>
      <c r="T156" s="65">
        <v>3.9682500000000004E-3</v>
      </c>
    </row>
    <row r="157" spans="1:20" x14ac:dyDescent="0.15">
      <c r="A157" s="65">
        <v>20180523</v>
      </c>
      <c r="B157" s="65">
        <v>1105</v>
      </c>
      <c r="C157" s="65" t="s">
        <v>32</v>
      </c>
      <c r="D157" s="65">
        <v>0</v>
      </c>
      <c r="E157" s="65">
        <v>1392.08</v>
      </c>
      <c r="F157" s="65">
        <v>-1902.48</v>
      </c>
      <c r="G157" s="65">
        <v>-510.40699999999998</v>
      </c>
      <c r="H157" s="65" t="s">
        <v>21</v>
      </c>
      <c r="I157" s="65" t="s">
        <v>27</v>
      </c>
      <c r="J157" s="65">
        <v>40</v>
      </c>
      <c r="K157" s="65">
        <v>6.7460300000000001E-2</v>
      </c>
      <c r="L157" s="65">
        <v>0.17</v>
      </c>
      <c r="M157" s="65">
        <v>17209.5</v>
      </c>
      <c r="N157" s="65">
        <v>16840</v>
      </c>
      <c r="O157" s="65">
        <v>0.06</v>
      </c>
      <c r="P157" s="65">
        <v>0</v>
      </c>
      <c r="Q157" s="65">
        <v>16580.7</v>
      </c>
      <c r="R157" s="65">
        <v>24</v>
      </c>
      <c r="S157" s="65">
        <v>7</v>
      </c>
      <c r="T157" s="65">
        <v>3.9682500000000004E-3</v>
      </c>
    </row>
    <row r="158" spans="1:20" x14ac:dyDescent="0.15">
      <c r="A158" s="65">
        <v>20180523</v>
      </c>
      <c r="B158" s="65">
        <v>1104</v>
      </c>
      <c r="C158" s="65" t="s">
        <v>35</v>
      </c>
      <c r="D158" s="65">
        <v>0</v>
      </c>
      <c r="E158" s="65">
        <v>3.51219E-4</v>
      </c>
      <c r="F158" s="65">
        <v>-6.4514900000000003E-4</v>
      </c>
      <c r="G158" s="65">
        <v>-2.9392900000000001E-4</v>
      </c>
      <c r="H158" s="65" t="s">
        <v>21</v>
      </c>
      <c r="I158" s="65" t="s">
        <v>27</v>
      </c>
      <c r="J158" s="65">
        <v>30</v>
      </c>
      <c r="K158" s="65">
        <v>6.7460300000000001E-2</v>
      </c>
      <c r="L158" s="65">
        <v>0.2</v>
      </c>
      <c r="M158" s="65">
        <v>3328.6</v>
      </c>
      <c r="N158" s="65">
        <v>2980</v>
      </c>
      <c r="O158" s="65">
        <v>0.06</v>
      </c>
      <c r="P158" s="65">
        <v>0</v>
      </c>
      <c r="Q158" s="65">
        <v>2975.71</v>
      </c>
      <c r="R158" s="65">
        <v>24</v>
      </c>
      <c r="S158" s="65">
        <v>7</v>
      </c>
      <c r="T158" s="65">
        <v>3.9682500000000004E-3</v>
      </c>
    </row>
    <row r="159" spans="1:20" x14ac:dyDescent="0.15">
      <c r="A159" s="65">
        <v>20180523</v>
      </c>
      <c r="B159" s="65">
        <v>1103</v>
      </c>
      <c r="C159" s="65" t="s">
        <v>36</v>
      </c>
      <c r="D159" s="65">
        <v>0</v>
      </c>
      <c r="E159" s="65">
        <v>4.4989900000000002E-4</v>
      </c>
      <c r="F159" s="65">
        <v>-4.8472899999999999E-4</v>
      </c>
      <c r="G159" s="65">
        <v>-3.4829500000000003E-5</v>
      </c>
      <c r="H159" s="65" t="s">
        <v>21</v>
      </c>
      <c r="I159" s="65" t="s">
        <v>27</v>
      </c>
      <c r="J159" s="65">
        <v>30</v>
      </c>
      <c r="K159" s="65">
        <v>6.7460300000000001E-2</v>
      </c>
      <c r="L159" s="65">
        <v>0.17</v>
      </c>
      <c r="M159" s="65">
        <v>3084.4</v>
      </c>
      <c r="N159" s="65">
        <v>2779</v>
      </c>
      <c r="O159" s="65">
        <v>0.06</v>
      </c>
      <c r="P159" s="65">
        <v>0</v>
      </c>
      <c r="Q159" s="65">
        <v>2813.86</v>
      </c>
      <c r="R159" s="65">
        <v>24</v>
      </c>
      <c r="S159" s="65">
        <v>7</v>
      </c>
      <c r="T159" s="65">
        <v>3.9682500000000004E-3</v>
      </c>
    </row>
    <row r="160" spans="1:20" x14ac:dyDescent="0.15">
      <c r="A160" s="65">
        <v>20180523</v>
      </c>
      <c r="B160" s="65">
        <v>1102</v>
      </c>
      <c r="C160" s="65" t="s">
        <v>30</v>
      </c>
      <c r="D160" s="65">
        <v>0</v>
      </c>
      <c r="E160" s="65">
        <v>6.6077899999999996</v>
      </c>
      <c r="F160" s="65">
        <v>-10.4564</v>
      </c>
      <c r="G160" s="65">
        <v>-3.8486099999999999</v>
      </c>
      <c r="H160" s="65" t="s">
        <v>21</v>
      </c>
      <c r="I160" s="65" t="s">
        <v>27</v>
      </c>
      <c r="J160" s="65">
        <v>1000</v>
      </c>
      <c r="K160" s="65">
        <v>6.7460300000000001E-2</v>
      </c>
      <c r="L160" s="65">
        <v>0.32</v>
      </c>
      <c r="M160" s="65">
        <v>543.72</v>
      </c>
      <c r="N160" s="65">
        <v>484.6</v>
      </c>
      <c r="O160" s="65">
        <v>0.06</v>
      </c>
      <c r="P160" s="65">
        <v>0</v>
      </c>
      <c r="Q160" s="65">
        <v>480.91699999999997</v>
      </c>
      <c r="R160" s="65">
        <v>24</v>
      </c>
      <c r="S160" s="65">
        <v>7</v>
      </c>
      <c r="T160" s="65">
        <v>3.9682500000000004E-3</v>
      </c>
    </row>
    <row r="161" spans="1:20" x14ac:dyDescent="0.15">
      <c r="A161" s="65">
        <v>20180523</v>
      </c>
      <c r="B161" s="65">
        <v>1101</v>
      </c>
      <c r="C161" s="65" t="s">
        <v>37</v>
      </c>
      <c r="D161" s="65">
        <v>0</v>
      </c>
      <c r="E161" s="65">
        <v>0.147288</v>
      </c>
      <c r="F161" s="65">
        <v>-0.52854999999999996</v>
      </c>
      <c r="G161" s="65">
        <v>-0.38126199999999999</v>
      </c>
      <c r="H161" s="65" t="s">
        <v>21</v>
      </c>
      <c r="I161" s="65" t="s">
        <v>27</v>
      </c>
      <c r="J161" s="65">
        <v>1000</v>
      </c>
      <c r="K161" s="65">
        <v>6.7460300000000001E-2</v>
      </c>
      <c r="L161" s="65">
        <v>0.13</v>
      </c>
      <c r="M161" s="65">
        <v>55252.800000000003</v>
      </c>
      <c r="N161" s="65">
        <v>51770</v>
      </c>
      <c r="O161" s="65">
        <v>0.06</v>
      </c>
      <c r="P161" s="65">
        <v>0</v>
      </c>
      <c r="Q161" s="65">
        <v>51307.1</v>
      </c>
      <c r="R161" s="65">
        <v>24</v>
      </c>
      <c r="S161" s="65">
        <v>7</v>
      </c>
      <c r="T161" s="65">
        <v>3.9682500000000004E-3</v>
      </c>
    </row>
    <row r="162" spans="1:20" x14ac:dyDescent="0.15">
      <c r="A162" s="65">
        <v>20180523</v>
      </c>
      <c r="B162" s="65">
        <v>1100</v>
      </c>
      <c r="C162" s="65" t="s">
        <v>28</v>
      </c>
      <c r="D162" s="65">
        <v>0</v>
      </c>
      <c r="E162" s="65">
        <v>1.90517</v>
      </c>
      <c r="F162" s="65">
        <v>-2.11578</v>
      </c>
      <c r="G162" s="65">
        <v>-0.210618</v>
      </c>
      <c r="H162" s="65" t="s">
        <v>21</v>
      </c>
      <c r="I162" s="65" t="s">
        <v>27</v>
      </c>
      <c r="J162" s="65">
        <v>30</v>
      </c>
      <c r="K162" s="65">
        <v>5.9523800000000002E-2</v>
      </c>
      <c r="L162" s="65">
        <v>0.3</v>
      </c>
      <c r="M162" s="65">
        <v>4147</v>
      </c>
      <c r="N162" s="65">
        <v>3709</v>
      </c>
      <c r="O162" s="65">
        <v>0.06</v>
      </c>
      <c r="P162" s="65">
        <v>0</v>
      </c>
      <c r="Q162" s="65">
        <v>3781</v>
      </c>
      <c r="R162" s="65">
        <v>23</v>
      </c>
      <c r="S162" s="65">
        <v>8</v>
      </c>
      <c r="T162" s="65">
        <v>3.9682500000000004E-3</v>
      </c>
    </row>
    <row r="163" spans="1:20" x14ac:dyDescent="0.15">
      <c r="A163" s="65">
        <v>20180523</v>
      </c>
      <c r="B163" s="65">
        <v>1099</v>
      </c>
      <c r="C163" s="65" t="s">
        <v>39</v>
      </c>
      <c r="D163" s="65">
        <v>0</v>
      </c>
      <c r="E163" s="65">
        <v>2.1740100000000001E-6</v>
      </c>
      <c r="F163" s="65">
        <v>-2.2139999999999999E-6</v>
      </c>
      <c r="G163" s="65">
        <v>-3.9990700000000001E-8</v>
      </c>
      <c r="H163" s="65" t="s">
        <v>21</v>
      </c>
      <c r="I163" s="65" t="s">
        <v>27</v>
      </c>
      <c r="J163" s="65">
        <v>15</v>
      </c>
      <c r="K163" s="65">
        <v>5.9523800000000002E-2</v>
      </c>
      <c r="L163" s="65">
        <v>0.16</v>
      </c>
      <c r="M163" s="65">
        <v>6406.4</v>
      </c>
      <c r="N163" s="65">
        <v>5778</v>
      </c>
      <c r="O163" s="65">
        <v>0.06</v>
      </c>
      <c r="P163" s="65">
        <v>0</v>
      </c>
      <c r="Q163" s="65">
        <v>5822.25</v>
      </c>
      <c r="R163" s="65">
        <v>23</v>
      </c>
      <c r="S163" s="65">
        <v>8</v>
      </c>
      <c r="T163" s="65">
        <v>3.9682500000000004E-3</v>
      </c>
    </row>
    <row r="164" spans="1:20" x14ac:dyDescent="0.15">
      <c r="A164" s="65">
        <v>20180523</v>
      </c>
      <c r="B164" s="65">
        <v>1098</v>
      </c>
      <c r="C164" s="65" t="s">
        <v>38</v>
      </c>
      <c r="D164" s="65">
        <v>0</v>
      </c>
      <c r="E164" s="65">
        <v>16250</v>
      </c>
      <c r="F164" s="65">
        <v>183225</v>
      </c>
      <c r="G164" s="65">
        <v>199475</v>
      </c>
      <c r="H164" s="65" t="s">
        <v>26</v>
      </c>
      <c r="I164" s="65" t="s">
        <v>22</v>
      </c>
      <c r="J164" s="65">
        <v>250</v>
      </c>
      <c r="K164" s="65">
        <v>6.3492099999999996E-2</v>
      </c>
      <c r="L164" s="65">
        <v>0</v>
      </c>
      <c r="M164" s="65">
        <v>18952.099999999999</v>
      </c>
      <c r="N164" s="65">
        <v>19750</v>
      </c>
      <c r="O164" s="65">
        <v>0.06</v>
      </c>
      <c r="P164" s="65">
        <v>0</v>
      </c>
      <c r="Q164" s="65">
        <v>0</v>
      </c>
      <c r="R164" s="65">
        <v>0</v>
      </c>
      <c r="S164" s="65">
        <v>0</v>
      </c>
      <c r="T164" s="65">
        <v>0</v>
      </c>
    </row>
    <row r="165" spans="1:20" x14ac:dyDescent="0.15">
      <c r="A165" s="65">
        <v>20180523</v>
      </c>
      <c r="B165" s="65">
        <v>1097</v>
      </c>
      <c r="C165" s="65" t="s">
        <v>20</v>
      </c>
      <c r="D165" s="65">
        <v>0</v>
      </c>
      <c r="E165" s="65">
        <v>-139.31800000000001</v>
      </c>
      <c r="F165" s="65">
        <v>-873.97500000000002</v>
      </c>
      <c r="G165" s="65">
        <v>-1013.29</v>
      </c>
      <c r="H165" s="65" t="s">
        <v>21</v>
      </c>
      <c r="I165" s="65" t="s">
        <v>22</v>
      </c>
      <c r="J165" s="65">
        <v>255</v>
      </c>
      <c r="K165" s="65">
        <v>0.51587300000000003</v>
      </c>
      <c r="L165" s="65">
        <v>0.125</v>
      </c>
      <c r="M165" s="65">
        <v>1615.5</v>
      </c>
      <c r="N165" s="65">
        <v>1821</v>
      </c>
      <c r="O165" s="65">
        <v>0.06</v>
      </c>
      <c r="P165" s="65">
        <v>0</v>
      </c>
      <c r="Q165" s="65">
        <v>0</v>
      </c>
      <c r="R165" s="65">
        <v>40</v>
      </c>
      <c r="S165" s="65">
        <v>0</v>
      </c>
      <c r="T165" s="65">
        <v>0.36111100000000002</v>
      </c>
    </row>
    <row r="166" spans="1:20" x14ac:dyDescent="0.15">
      <c r="A166" s="65">
        <v>20180523</v>
      </c>
      <c r="B166" s="65">
        <v>1096</v>
      </c>
      <c r="C166" s="65" t="s">
        <v>32</v>
      </c>
      <c r="D166" s="65">
        <v>0</v>
      </c>
      <c r="E166" s="65">
        <v>1126.33</v>
      </c>
      <c r="F166" s="65">
        <v>-1347.9</v>
      </c>
      <c r="G166" s="65">
        <v>-221.57400000000001</v>
      </c>
      <c r="H166" s="65" t="s">
        <v>21</v>
      </c>
      <c r="I166" s="65" t="s">
        <v>27</v>
      </c>
      <c r="J166" s="65">
        <v>100</v>
      </c>
      <c r="K166" s="65">
        <v>5.1587300000000003E-2</v>
      </c>
      <c r="L166" s="65">
        <v>0.2</v>
      </c>
      <c r="M166" s="65">
        <v>17237</v>
      </c>
      <c r="N166" s="65">
        <v>16840</v>
      </c>
      <c r="O166" s="65">
        <v>0.06</v>
      </c>
      <c r="P166" s="65">
        <v>0</v>
      </c>
      <c r="Q166" s="65">
        <v>16383.3</v>
      </c>
      <c r="R166" s="65">
        <v>22</v>
      </c>
      <c r="S166" s="65">
        <v>9</v>
      </c>
      <c r="T166" s="65">
        <v>3.9682500000000004E-3</v>
      </c>
    </row>
    <row r="167" spans="1:20" x14ac:dyDescent="0.15">
      <c r="A167" s="65">
        <v>20180523</v>
      </c>
      <c r="B167" s="65">
        <v>1095</v>
      </c>
      <c r="C167" s="65" t="s">
        <v>34</v>
      </c>
      <c r="D167" s="65">
        <v>0</v>
      </c>
      <c r="E167" s="65">
        <v>0.27088600000000002</v>
      </c>
      <c r="F167" s="65">
        <v>-0.32805200000000001</v>
      </c>
      <c r="G167" s="65">
        <v>-5.7165500000000001E-2</v>
      </c>
      <c r="H167" s="65" t="s">
        <v>21</v>
      </c>
      <c r="I167" s="65" t="s">
        <v>27</v>
      </c>
      <c r="J167" s="65">
        <v>30</v>
      </c>
      <c r="K167" s="65">
        <v>5.1587300000000003E-2</v>
      </c>
      <c r="L167" s="65">
        <v>0.25</v>
      </c>
      <c r="M167" s="65">
        <v>5974.1</v>
      </c>
      <c r="N167" s="65">
        <v>5512</v>
      </c>
      <c r="O167" s="65">
        <v>0.06</v>
      </c>
      <c r="P167" s="65">
        <v>0</v>
      </c>
      <c r="Q167" s="65">
        <v>5494.67</v>
      </c>
      <c r="R167" s="65">
        <v>22</v>
      </c>
      <c r="S167" s="65">
        <v>9</v>
      </c>
      <c r="T167" s="65">
        <v>3.9682500000000004E-3</v>
      </c>
    </row>
    <row r="168" spans="1:20" x14ac:dyDescent="0.15">
      <c r="A168" s="65">
        <v>20180523</v>
      </c>
      <c r="B168" s="65">
        <v>1094</v>
      </c>
      <c r="C168" s="65" t="s">
        <v>40</v>
      </c>
      <c r="D168" s="65">
        <v>0</v>
      </c>
      <c r="E168" s="65">
        <v>0.74080199999999996</v>
      </c>
      <c r="F168" s="65">
        <v>-0.75381600000000004</v>
      </c>
      <c r="G168" s="65">
        <v>-1.30145E-2</v>
      </c>
      <c r="H168" s="65" t="s">
        <v>21</v>
      </c>
      <c r="I168" s="65" t="s">
        <v>27</v>
      </c>
      <c r="J168" s="65">
        <v>30</v>
      </c>
      <c r="K168" s="65">
        <v>5.1587300000000003E-2</v>
      </c>
      <c r="L168" s="65">
        <v>0.34</v>
      </c>
      <c r="M168" s="65">
        <v>13460.8</v>
      </c>
      <c r="N168" s="65">
        <v>11860</v>
      </c>
      <c r="O168" s="65">
        <v>0.06</v>
      </c>
      <c r="P168" s="65">
        <v>0</v>
      </c>
      <c r="Q168" s="65">
        <v>11736.7</v>
      </c>
      <c r="R168" s="65">
        <v>22</v>
      </c>
      <c r="S168" s="65">
        <v>9</v>
      </c>
      <c r="T168" s="65">
        <v>3.9682500000000004E-3</v>
      </c>
    </row>
    <row r="169" spans="1:20" x14ac:dyDescent="0.15">
      <c r="A169" s="65">
        <v>20180523</v>
      </c>
      <c r="B169" s="65">
        <v>1093</v>
      </c>
      <c r="C169" s="65" t="s">
        <v>41</v>
      </c>
      <c r="D169" s="65">
        <v>0</v>
      </c>
      <c r="E169" s="65">
        <v>105.68300000000001</v>
      </c>
      <c r="F169" s="65">
        <v>-106.608</v>
      </c>
      <c r="G169" s="65">
        <v>-0.92496400000000001</v>
      </c>
      <c r="H169" s="65" t="s">
        <v>21</v>
      </c>
      <c r="I169" s="65" t="s">
        <v>27</v>
      </c>
      <c r="J169" s="65">
        <v>1000</v>
      </c>
      <c r="K169" s="65">
        <v>5.1587300000000003E-2</v>
      </c>
      <c r="L169" s="65">
        <v>0.27</v>
      </c>
      <c r="M169" s="65">
        <v>649.32000000000005</v>
      </c>
      <c r="N169" s="65">
        <v>585.4</v>
      </c>
      <c r="O169" s="65">
        <v>0.06</v>
      </c>
      <c r="P169" s="65">
        <v>0</v>
      </c>
      <c r="Q169" s="65">
        <v>622.37599999999998</v>
      </c>
      <c r="R169" s="65">
        <v>22</v>
      </c>
      <c r="S169" s="65">
        <v>9</v>
      </c>
      <c r="T169" s="65">
        <v>3.9682500000000004E-3</v>
      </c>
    </row>
    <row r="170" spans="1:20" x14ac:dyDescent="0.15">
      <c r="A170" s="65">
        <v>20180523</v>
      </c>
      <c r="B170" s="65">
        <v>1092</v>
      </c>
      <c r="C170" s="65" t="s">
        <v>36</v>
      </c>
      <c r="D170" s="65">
        <v>0</v>
      </c>
      <c r="E170" s="65">
        <v>2.0655899999999998</v>
      </c>
      <c r="F170" s="65">
        <v>-2.79148</v>
      </c>
      <c r="G170" s="65">
        <v>-0.72589099999999995</v>
      </c>
      <c r="H170" s="65" t="s">
        <v>21</v>
      </c>
      <c r="I170" s="65" t="s">
        <v>27</v>
      </c>
      <c r="J170" s="65">
        <v>40</v>
      </c>
      <c r="K170" s="65">
        <v>5.1587300000000003E-2</v>
      </c>
      <c r="L170" s="65">
        <v>0.32</v>
      </c>
      <c r="M170" s="65">
        <v>3040.4</v>
      </c>
      <c r="N170" s="65">
        <v>2779</v>
      </c>
      <c r="O170" s="65">
        <v>0.06</v>
      </c>
      <c r="P170" s="65">
        <v>0</v>
      </c>
      <c r="Q170" s="65">
        <v>2806.67</v>
      </c>
      <c r="R170" s="65">
        <v>22</v>
      </c>
      <c r="S170" s="65">
        <v>9</v>
      </c>
      <c r="T170" s="65">
        <v>3.9682500000000004E-3</v>
      </c>
    </row>
    <row r="171" spans="1:20" x14ac:dyDescent="0.15">
      <c r="A171" s="65">
        <v>20180523</v>
      </c>
      <c r="B171" s="65">
        <v>1091</v>
      </c>
      <c r="C171" s="65" t="s">
        <v>25</v>
      </c>
      <c r="D171" s="65">
        <v>0</v>
      </c>
      <c r="E171" s="65">
        <v>3.6593100000000001</v>
      </c>
      <c r="F171" s="65">
        <v>-3.9051999999999998</v>
      </c>
      <c r="G171" s="65">
        <v>-0.245895</v>
      </c>
      <c r="H171" s="65" t="s">
        <v>21</v>
      </c>
      <c r="I171" s="65" t="s">
        <v>27</v>
      </c>
      <c r="J171" s="65">
        <v>480</v>
      </c>
      <c r="K171" s="65">
        <v>5.1587300000000003E-2</v>
      </c>
      <c r="L171" s="65">
        <v>0.33</v>
      </c>
      <c r="M171" s="65">
        <v>4011.7</v>
      </c>
      <c r="N171" s="65">
        <v>3531</v>
      </c>
      <c r="O171" s="65">
        <v>0.06</v>
      </c>
      <c r="P171" s="65">
        <v>0</v>
      </c>
      <c r="Q171" s="65">
        <v>3633.66</v>
      </c>
      <c r="R171" s="65">
        <v>22</v>
      </c>
      <c r="S171" s="65">
        <v>9</v>
      </c>
      <c r="T171" s="65">
        <v>3.9682500000000004E-3</v>
      </c>
    </row>
    <row r="172" spans="1:20" x14ac:dyDescent="0.15">
      <c r="A172" s="65">
        <v>20180523</v>
      </c>
      <c r="B172" s="65">
        <v>1090</v>
      </c>
      <c r="C172" s="65" t="s">
        <v>42</v>
      </c>
      <c r="D172" s="65">
        <v>0</v>
      </c>
      <c r="E172" s="65">
        <v>1.68355E-6</v>
      </c>
      <c r="F172" s="65">
        <v>-1.7038000000000001E-6</v>
      </c>
      <c r="G172" s="65">
        <v>-2.02519E-8</v>
      </c>
      <c r="H172" s="65" t="s">
        <v>21</v>
      </c>
      <c r="I172" s="65" t="s">
        <v>27</v>
      </c>
      <c r="J172" s="65">
        <v>10</v>
      </c>
      <c r="K172" s="65">
        <v>5.1587300000000003E-2</v>
      </c>
      <c r="L172" s="65">
        <v>0.25</v>
      </c>
      <c r="M172" s="65">
        <v>5858.1</v>
      </c>
      <c r="N172" s="65">
        <v>5144</v>
      </c>
      <c r="O172" s="65">
        <v>0.06</v>
      </c>
      <c r="P172" s="65">
        <v>0</v>
      </c>
      <c r="Q172" s="65">
        <v>5102.3999999999996</v>
      </c>
      <c r="R172" s="65">
        <v>23</v>
      </c>
      <c r="S172" s="65">
        <v>10</v>
      </c>
      <c r="T172" s="65">
        <v>3.9682500000000004E-3</v>
      </c>
    </row>
    <row r="173" spans="1:20" x14ac:dyDescent="0.15">
      <c r="A173" s="65">
        <v>20180523</v>
      </c>
      <c r="B173" s="65">
        <v>1089</v>
      </c>
      <c r="C173" s="65" t="s">
        <v>30</v>
      </c>
      <c r="D173" s="65">
        <v>0</v>
      </c>
      <c r="E173" s="65">
        <v>1.5415700000000001</v>
      </c>
      <c r="F173" s="65">
        <v>-1.8485</v>
      </c>
      <c r="G173" s="65">
        <v>-0.30693599999999999</v>
      </c>
      <c r="H173" s="65" t="s">
        <v>21</v>
      </c>
      <c r="I173" s="65" t="s">
        <v>27</v>
      </c>
      <c r="J173" s="65">
        <v>3000</v>
      </c>
      <c r="K173" s="65">
        <v>5.1587300000000003E-2</v>
      </c>
      <c r="L173" s="65">
        <v>0.37</v>
      </c>
      <c r="M173" s="65">
        <v>546.02</v>
      </c>
      <c r="N173" s="65">
        <v>484.6</v>
      </c>
      <c r="O173" s="65">
        <v>0.06</v>
      </c>
      <c r="P173" s="65">
        <v>0</v>
      </c>
      <c r="Q173" s="65">
        <v>477.96199999999999</v>
      </c>
      <c r="R173" s="65">
        <v>23</v>
      </c>
      <c r="S173" s="65">
        <v>10</v>
      </c>
      <c r="T173" s="65">
        <v>3.9682500000000004E-3</v>
      </c>
    </row>
    <row r="174" spans="1:20" x14ac:dyDescent="0.15">
      <c r="A174" s="65">
        <v>20180523</v>
      </c>
      <c r="B174" s="65">
        <v>1088</v>
      </c>
      <c r="C174" s="65" t="s">
        <v>34</v>
      </c>
      <c r="D174" s="65">
        <v>0</v>
      </c>
      <c r="E174" s="65">
        <v>3.5963000000000002E-3</v>
      </c>
      <c r="F174" s="65">
        <v>-3.8770300000000001E-3</v>
      </c>
      <c r="G174" s="65">
        <v>-2.8073399999999999E-4</v>
      </c>
      <c r="H174" s="65" t="s">
        <v>21</v>
      </c>
      <c r="I174" s="65" t="s">
        <v>27</v>
      </c>
      <c r="J174" s="65">
        <v>30</v>
      </c>
      <c r="K174" s="65">
        <v>5.1587300000000003E-2</v>
      </c>
      <c r="L174" s="65">
        <v>0.3</v>
      </c>
      <c r="M174" s="65">
        <v>6233</v>
      </c>
      <c r="N174" s="65">
        <v>5512</v>
      </c>
      <c r="O174" s="65">
        <v>0.06</v>
      </c>
      <c r="P174" s="65">
        <v>0</v>
      </c>
      <c r="Q174" s="65">
        <v>5486.4</v>
      </c>
      <c r="R174" s="65">
        <v>23</v>
      </c>
      <c r="S174" s="65">
        <v>10</v>
      </c>
      <c r="T174" s="65">
        <v>3.9682500000000004E-3</v>
      </c>
    </row>
    <row r="175" spans="1:20" x14ac:dyDescent="0.15">
      <c r="A175" s="65">
        <v>20180523</v>
      </c>
      <c r="B175" s="65">
        <v>1087</v>
      </c>
      <c r="C175" s="65" t="s">
        <v>32</v>
      </c>
      <c r="D175" s="65">
        <v>0</v>
      </c>
      <c r="E175" s="65">
        <v>12.6127</v>
      </c>
      <c r="F175" s="65">
        <v>-13.186299999999999</v>
      </c>
      <c r="G175" s="65">
        <v>-0.57364099999999996</v>
      </c>
      <c r="H175" s="65" t="s">
        <v>21</v>
      </c>
      <c r="I175" s="65" t="s">
        <v>27</v>
      </c>
      <c r="J175" s="65">
        <v>120</v>
      </c>
      <c r="K175" s="65">
        <v>5.1587300000000003E-2</v>
      </c>
      <c r="L175" s="65">
        <v>0.25</v>
      </c>
      <c r="M175" s="65">
        <v>17997.5</v>
      </c>
      <c r="N175" s="65">
        <v>16840</v>
      </c>
      <c r="O175" s="65">
        <v>0.06</v>
      </c>
      <c r="P175" s="65">
        <v>0</v>
      </c>
      <c r="Q175" s="65">
        <v>16315.5</v>
      </c>
      <c r="R175" s="65">
        <v>23</v>
      </c>
      <c r="S175" s="65">
        <v>10</v>
      </c>
      <c r="T175" s="65">
        <v>3.9682500000000004E-3</v>
      </c>
    </row>
    <row r="176" spans="1:20" x14ac:dyDescent="0.15">
      <c r="A176" s="65">
        <v>20180523</v>
      </c>
      <c r="B176" s="65">
        <v>1086</v>
      </c>
      <c r="C176" s="65" t="s">
        <v>25</v>
      </c>
      <c r="D176" s="65">
        <v>0</v>
      </c>
      <c r="E176" s="65">
        <v>2.0091899999999998</v>
      </c>
      <c r="F176" s="65">
        <v>-2.2351000000000001</v>
      </c>
      <c r="G176" s="65">
        <v>-0.225914</v>
      </c>
      <c r="H176" s="65" t="s">
        <v>21</v>
      </c>
      <c r="I176" s="65" t="s">
        <v>27</v>
      </c>
      <c r="J176" s="65">
        <v>120</v>
      </c>
      <c r="K176" s="65">
        <v>5.1587300000000003E-2</v>
      </c>
      <c r="L176" s="65">
        <v>0.44</v>
      </c>
      <c r="M176" s="65">
        <v>4118.1499999999996</v>
      </c>
      <c r="N176" s="65">
        <v>3531</v>
      </c>
      <c r="O176" s="65">
        <v>0.06</v>
      </c>
      <c r="P176" s="65">
        <v>0</v>
      </c>
      <c r="Q176" s="65">
        <v>3631.8</v>
      </c>
      <c r="R176" s="65">
        <v>23</v>
      </c>
      <c r="S176" s="65">
        <v>10</v>
      </c>
      <c r="T176" s="65">
        <v>3.9682500000000004E-3</v>
      </c>
    </row>
    <row r="177" spans="1:20" x14ac:dyDescent="0.15">
      <c r="A177" s="65">
        <v>20180523</v>
      </c>
      <c r="B177" s="65">
        <v>1085</v>
      </c>
      <c r="C177" s="65" t="s">
        <v>43</v>
      </c>
      <c r="D177" s="65">
        <v>0</v>
      </c>
      <c r="E177" s="65">
        <v>22.921700000000001</v>
      </c>
      <c r="F177" s="65">
        <v>-57.134900000000002</v>
      </c>
      <c r="G177" s="65">
        <v>-34.213099999999997</v>
      </c>
      <c r="H177" s="65" t="s">
        <v>21</v>
      </c>
      <c r="I177" s="65" t="s">
        <v>27</v>
      </c>
      <c r="J177" s="65">
        <v>20</v>
      </c>
      <c r="K177" s="65">
        <v>5.1587300000000003E-2</v>
      </c>
      <c r="L177" s="65">
        <v>0.34</v>
      </c>
      <c r="M177" s="65">
        <v>3827.2</v>
      </c>
      <c r="N177" s="65">
        <v>3694</v>
      </c>
      <c r="O177" s="65">
        <v>0.06</v>
      </c>
      <c r="P177" s="65">
        <v>0</v>
      </c>
      <c r="Q177" s="65">
        <v>3583.9</v>
      </c>
      <c r="R177" s="65">
        <v>23</v>
      </c>
      <c r="S177" s="65">
        <v>10</v>
      </c>
      <c r="T177" s="65">
        <v>3.9682500000000004E-3</v>
      </c>
    </row>
    <row r="178" spans="1:20" x14ac:dyDescent="0.15">
      <c r="A178" s="65">
        <v>20180523</v>
      </c>
      <c r="B178" s="65">
        <v>1084</v>
      </c>
      <c r="C178" s="65" t="s">
        <v>28</v>
      </c>
      <c r="D178" s="65">
        <v>0</v>
      </c>
      <c r="E178" s="65">
        <v>0.14750099999999999</v>
      </c>
      <c r="F178" s="65">
        <v>-0.153978</v>
      </c>
      <c r="G178" s="65">
        <v>-6.4769700000000003E-3</v>
      </c>
      <c r="H178" s="65" t="s">
        <v>21</v>
      </c>
      <c r="I178" s="65" t="s">
        <v>27</v>
      </c>
      <c r="J178" s="65">
        <v>40</v>
      </c>
      <c r="K178" s="65">
        <v>5.1587300000000003E-2</v>
      </c>
      <c r="L178" s="65">
        <v>0.34</v>
      </c>
      <c r="M178" s="65">
        <v>4225.1000000000004</v>
      </c>
      <c r="N178" s="65">
        <v>3709</v>
      </c>
      <c r="O178" s="65">
        <v>0.06</v>
      </c>
      <c r="P178" s="65">
        <v>0</v>
      </c>
      <c r="Q178" s="65">
        <v>3773.1</v>
      </c>
      <c r="R178" s="65">
        <v>23</v>
      </c>
      <c r="S178" s="65">
        <v>10</v>
      </c>
      <c r="T178" s="65">
        <v>3.9682500000000004E-3</v>
      </c>
    </row>
    <row r="179" spans="1:20" x14ac:dyDescent="0.15">
      <c r="A179" s="65">
        <v>20180523</v>
      </c>
      <c r="B179" s="65">
        <v>1083</v>
      </c>
      <c r="C179" s="65" t="s">
        <v>32</v>
      </c>
      <c r="D179" s="65">
        <v>0</v>
      </c>
      <c r="E179" s="65">
        <v>2.8709799999999999</v>
      </c>
      <c r="F179" s="65">
        <v>-2.9095499999999999</v>
      </c>
      <c r="G179" s="65">
        <v>-3.8570300000000002E-2</v>
      </c>
      <c r="H179" s="65" t="s">
        <v>21</v>
      </c>
      <c r="I179" s="65" t="s">
        <v>27</v>
      </c>
      <c r="J179" s="65">
        <v>30</v>
      </c>
      <c r="K179" s="65">
        <v>4.7619000000000002E-2</v>
      </c>
      <c r="L179" s="65">
        <v>0.16</v>
      </c>
      <c r="M179" s="65">
        <v>17292</v>
      </c>
      <c r="N179" s="65">
        <v>16840</v>
      </c>
      <c r="O179" s="65">
        <v>0.06</v>
      </c>
      <c r="P179" s="65">
        <v>0</v>
      </c>
      <c r="Q179" s="65">
        <v>16210.4</v>
      </c>
      <c r="R179" s="65">
        <v>24</v>
      </c>
      <c r="S179" s="65">
        <v>12</v>
      </c>
      <c r="T179" s="65">
        <v>3.9682500000000004E-3</v>
      </c>
    </row>
    <row r="180" spans="1:20" x14ac:dyDescent="0.15">
      <c r="A180" s="65">
        <v>20180523</v>
      </c>
      <c r="B180" s="65">
        <v>1082</v>
      </c>
      <c r="C180" s="65" t="s">
        <v>25</v>
      </c>
      <c r="D180" s="65">
        <v>0</v>
      </c>
      <c r="E180" s="65">
        <v>6.2404699999999997E-3</v>
      </c>
      <c r="F180" s="65">
        <v>-6.3160500000000001E-3</v>
      </c>
      <c r="G180" s="65">
        <v>-7.55809E-5</v>
      </c>
      <c r="H180" s="65" t="s">
        <v>21</v>
      </c>
      <c r="I180" s="65" t="s">
        <v>27</v>
      </c>
      <c r="J180" s="65">
        <v>120</v>
      </c>
      <c r="K180" s="65">
        <v>4.7619000000000002E-2</v>
      </c>
      <c r="L180" s="65">
        <v>0.3</v>
      </c>
      <c r="M180" s="65">
        <v>4012.8</v>
      </c>
      <c r="N180" s="65">
        <v>3531</v>
      </c>
      <c r="O180" s="65">
        <v>0.06</v>
      </c>
      <c r="P180" s="65">
        <v>0</v>
      </c>
      <c r="Q180" s="65">
        <v>3627.17</v>
      </c>
      <c r="R180" s="65">
        <v>24</v>
      </c>
      <c r="S180" s="65">
        <v>12</v>
      </c>
      <c r="T180" s="65">
        <v>3.9682500000000004E-3</v>
      </c>
    </row>
    <row r="181" spans="1:20" x14ac:dyDescent="0.15">
      <c r="A181" s="65">
        <v>20180523</v>
      </c>
      <c r="B181" s="65">
        <v>1079</v>
      </c>
      <c r="C181" s="65" t="s">
        <v>36</v>
      </c>
      <c r="D181" s="65">
        <v>0</v>
      </c>
      <c r="E181" s="65">
        <v>5.20312E-2</v>
      </c>
      <c r="F181" s="65">
        <v>-5.8149300000000001E-2</v>
      </c>
      <c r="G181" s="65">
        <v>-6.1180899999999996E-3</v>
      </c>
      <c r="H181" s="65" t="s">
        <v>21</v>
      </c>
      <c r="I181" s="65" t="s">
        <v>27</v>
      </c>
      <c r="J181" s="65">
        <v>80</v>
      </c>
      <c r="K181" s="65">
        <v>5.1587300000000003E-2</v>
      </c>
      <c r="L181" s="65">
        <v>0.36</v>
      </c>
      <c r="M181" s="65">
        <v>3191.25</v>
      </c>
      <c r="N181" s="65">
        <v>2779</v>
      </c>
      <c r="O181" s="65">
        <v>0.06</v>
      </c>
      <c r="P181" s="65">
        <v>0</v>
      </c>
      <c r="Q181" s="65">
        <v>2804</v>
      </c>
      <c r="R181" s="65">
        <v>23</v>
      </c>
      <c r="S181" s="65">
        <v>10</v>
      </c>
      <c r="T181" s="65">
        <v>3.9682500000000004E-3</v>
      </c>
    </row>
    <row r="182" spans="1:20" x14ac:dyDescent="0.15">
      <c r="A182" s="65">
        <v>20180523</v>
      </c>
      <c r="B182" s="65">
        <v>1078</v>
      </c>
      <c r="C182" s="65" t="s">
        <v>32</v>
      </c>
      <c r="D182" s="65">
        <v>0</v>
      </c>
      <c r="E182" s="65">
        <v>0.36397200000000002</v>
      </c>
      <c r="F182" s="65">
        <v>-0.365257</v>
      </c>
      <c r="G182" s="65">
        <v>-1.2840600000000001E-3</v>
      </c>
      <c r="H182" s="65" t="s">
        <v>21</v>
      </c>
      <c r="I182" s="65" t="s">
        <v>27</v>
      </c>
      <c r="J182" s="65">
        <v>45</v>
      </c>
      <c r="K182" s="65">
        <v>4.3650799999999997E-2</v>
      </c>
      <c r="L182" s="65">
        <v>0.16</v>
      </c>
      <c r="M182" s="65">
        <v>17292</v>
      </c>
      <c r="N182" s="65">
        <v>16840</v>
      </c>
      <c r="O182" s="65">
        <v>0.06</v>
      </c>
      <c r="P182" s="65">
        <v>0</v>
      </c>
      <c r="Q182" s="65">
        <v>16173.5</v>
      </c>
      <c r="R182" s="65">
        <v>24</v>
      </c>
      <c r="S182" s="65">
        <v>13</v>
      </c>
      <c r="T182" s="65">
        <v>3.9682500000000004E-3</v>
      </c>
    </row>
    <row r="183" spans="1:20" x14ac:dyDescent="0.15">
      <c r="A183" s="65">
        <v>20180523</v>
      </c>
      <c r="B183" s="65">
        <v>1077</v>
      </c>
      <c r="C183" s="65" t="s">
        <v>25</v>
      </c>
      <c r="D183" s="65">
        <v>0</v>
      </c>
      <c r="E183" s="65">
        <v>4.5279099999999998E-5</v>
      </c>
      <c r="F183" s="65">
        <v>-4.5393299999999998E-5</v>
      </c>
      <c r="G183" s="65">
        <v>-1.14229E-7</v>
      </c>
      <c r="H183" s="65" t="s">
        <v>21</v>
      </c>
      <c r="I183" s="65" t="s">
        <v>27</v>
      </c>
      <c r="J183" s="65">
        <v>60</v>
      </c>
      <c r="K183" s="65">
        <v>4.3650799999999997E-2</v>
      </c>
      <c r="L183" s="65">
        <v>0.3</v>
      </c>
      <c r="M183" s="65">
        <v>4041.4</v>
      </c>
      <c r="N183" s="65">
        <v>3531</v>
      </c>
      <c r="O183" s="65">
        <v>0.06</v>
      </c>
      <c r="P183" s="65">
        <v>0</v>
      </c>
      <c r="Q183" s="65">
        <v>3629.46</v>
      </c>
      <c r="R183" s="65">
        <v>24</v>
      </c>
      <c r="S183" s="65">
        <v>13</v>
      </c>
      <c r="T183" s="65">
        <v>3.9682500000000004E-3</v>
      </c>
    </row>
    <row r="184" spans="1:20" x14ac:dyDescent="0.15">
      <c r="A184" s="65">
        <v>20180523</v>
      </c>
      <c r="B184" s="65">
        <v>1076</v>
      </c>
      <c r="C184" s="65" t="s">
        <v>44</v>
      </c>
      <c r="D184" s="65">
        <v>0</v>
      </c>
      <c r="E184" s="65">
        <v>5000</v>
      </c>
      <c r="F184" s="65">
        <v>-40000</v>
      </c>
      <c r="G184" s="65">
        <v>-35000</v>
      </c>
      <c r="H184" s="65" t="s">
        <v>26</v>
      </c>
      <c r="I184" s="65" t="s">
        <v>22</v>
      </c>
      <c r="J184" s="65">
        <v>250</v>
      </c>
      <c r="K184" s="65">
        <v>4.3650799999999997E-2</v>
      </c>
      <c r="L184" s="65">
        <v>0.2</v>
      </c>
      <c r="M184" s="65">
        <v>23745</v>
      </c>
      <c r="N184" s="65">
        <v>23605</v>
      </c>
      <c r="O184" s="65">
        <v>0.06</v>
      </c>
      <c r="P184" s="65">
        <v>0</v>
      </c>
      <c r="Q184" s="65">
        <v>0</v>
      </c>
      <c r="R184" s="65">
        <v>21</v>
      </c>
      <c r="S184" s="65">
        <v>0</v>
      </c>
      <c r="T184" s="65">
        <v>0</v>
      </c>
    </row>
    <row r="185" spans="1:20" x14ac:dyDescent="0.15">
      <c r="A185" s="65">
        <v>20180523</v>
      </c>
      <c r="B185" s="65">
        <v>1074</v>
      </c>
      <c r="C185" s="65" t="s">
        <v>45</v>
      </c>
      <c r="D185" s="65">
        <v>0</v>
      </c>
      <c r="E185" s="65">
        <v>0</v>
      </c>
      <c r="F185" s="65">
        <v>12375</v>
      </c>
      <c r="G185" s="65">
        <v>12375</v>
      </c>
      <c r="H185" s="65" t="s">
        <v>26</v>
      </c>
      <c r="I185" s="65" t="s">
        <v>22</v>
      </c>
      <c r="J185" s="65">
        <v>250</v>
      </c>
      <c r="K185" s="65">
        <v>4.3650799999999997E-2</v>
      </c>
      <c r="L185" s="65">
        <v>0.25</v>
      </c>
      <c r="M185" s="65">
        <v>23465.5</v>
      </c>
      <c r="N185" s="65">
        <v>23515</v>
      </c>
      <c r="O185" s="65">
        <v>0.06</v>
      </c>
      <c r="P185" s="65">
        <v>0</v>
      </c>
      <c r="Q185" s="65">
        <v>0</v>
      </c>
      <c r="R185" s="65">
        <v>21</v>
      </c>
      <c r="S185" s="65">
        <v>0</v>
      </c>
      <c r="T185" s="65">
        <v>0</v>
      </c>
    </row>
    <row r="186" spans="1:20" x14ac:dyDescent="0.15">
      <c r="A186" s="65">
        <v>20180523</v>
      </c>
      <c r="B186" s="65">
        <v>1070</v>
      </c>
      <c r="C186" s="65" t="s">
        <v>38</v>
      </c>
      <c r="D186" s="65">
        <v>0</v>
      </c>
      <c r="E186" s="65">
        <v>16250</v>
      </c>
      <c r="F186" s="65">
        <v>354125</v>
      </c>
      <c r="G186" s="65">
        <v>370375</v>
      </c>
      <c r="H186" s="65" t="s">
        <v>26</v>
      </c>
      <c r="I186" s="65" t="s">
        <v>22</v>
      </c>
      <c r="J186" s="65">
        <v>250</v>
      </c>
      <c r="K186" s="65">
        <v>3.1746000000000003E-2</v>
      </c>
      <c r="L186" s="65">
        <v>0</v>
      </c>
      <c r="M186" s="65">
        <v>18268.5</v>
      </c>
      <c r="N186" s="65">
        <v>19750</v>
      </c>
      <c r="O186" s="65">
        <v>0.06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</row>
    <row r="187" spans="1:20" x14ac:dyDescent="0.15">
      <c r="A187" s="65">
        <v>20180523</v>
      </c>
      <c r="B187" s="65">
        <v>1069</v>
      </c>
      <c r="C187" s="65" t="s">
        <v>40</v>
      </c>
      <c r="D187" s="65">
        <v>0</v>
      </c>
      <c r="E187" s="65">
        <v>4.7730499999999996</v>
      </c>
      <c r="F187" s="65">
        <v>-4.8514799999999996</v>
      </c>
      <c r="G187" s="65">
        <v>-7.843E-2</v>
      </c>
      <c r="H187" s="65" t="s">
        <v>21</v>
      </c>
      <c r="I187" s="65" t="s">
        <v>27</v>
      </c>
      <c r="J187" s="65">
        <v>60</v>
      </c>
      <c r="K187" s="65">
        <v>4.3650799999999997E-2</v>
      </c>
      <c r="L187" s="65">
        <v>0.33</v>
      </c>
      <c r="M187" s="65">
        <v>12787.5</v>
      </c>
      <c r="N187" s="65">
        <v>11860</v>
      </c>
      <c r="O187" s="65">
        <v>0.06</v>
      </c>
      <c r="P187" s="65">
        <v>0</v>
      </c>
      <c r="Q187" s="65">
        <v>11716.4</v>
      </c>
      <c r="R187" s="65">
        <v>25</v>
      </c>
      <c r="S187" s="65">
        <v>14</v>
      </c>
      <c r="T187" s="65">
        <v>3.9682500000000004E-3</v>
      </c>
    </row>
    <row r="188" spans="1:20" x14ac:dyDescent="0.15">
      <c r="A188" s="65">
        <v>20180523</v>
      </c>
      <c r="B188" s="65">
        <v>1068</v>
      </c>
      <c r="C188" s="65" t="s">
        <v>32</v>
      </c>
      <c r="D188" s="65">
        <v>0</v>
      </c>
      <c r="E188" s="65">
        <v>0.70987900000000004</v>
      </c>
      <c r="F188" s="65">
        <v>-0.71541399999999999</v>
      </c>
      <c r="G188" s="65">
        <v>-5.5350199999999999E-3</v>
      </c>
      <c r="H188" s="65" t="s">
        <v>21</v>
      </c>
      <c r="I188" s="65" t="s">
        <v>27</v>
      </c>
      <c r="J188" s="65">
        <v>15</v>
      </c>
      <c r="K188" s="65">
        <v>4.3650799999999997E-2</v>
      </c>
      <c r="L188" s="65">
        <v>0.16</v>
      </c>
      <c r="M188" s="65">
        <v>17132.5</v>
      </c>
      <c r="N188" s="65">
        <v>16840</v>
      </c>
      <c r="O188" s="65">
        <v>0.06</v>
      </c>
      <c r="P188" s="65">
        <v>0</v>
      </c>
      <c r="Q188" s="65">
        <v>16130.7</v>
      </c>
      <c r="R188" s="65">
        <v>25</v>
      </c>
      <c r="S188" s="65">
        <v>14</v>
      </c>
      <c r="T188" s="65">
        <v>3.9682500000000004E-3</v>
      </c>
    </row>
    <row r="189" spans="1:20" x14ac:dyDescent="0.15">
      <c r="A189" s="65">
        <v>20180523</v>
      </c>
      <c r="B189" s="65">
        <v>1067</v>
      </c>
      <c r="C189" s="65" t="s">
        <v>25</v>
      </c>
      <c r="D189" s="65">
        <v>0</v>
      </c>
      <c r="E189" s="65">
        <v>4.5303800000000002E-8</v>
      </c>
      <c r="F189" s="65">
        <v>-4.5278999999999998E-8</v>
      </c>
      <c r="G189" s="65">
        <v>2.4780000000000001E-11</v>
      </c>
      <c r="H189" s="65" t="s">
        <v>21</v>
      </c>
      <c r="I189" s="65" t="s">
        <v>27</v>
      </c>
      <c r="J189" s="65">
        <v>800</v>
      </c>
      <c r="K189" s="65">
        <v>3.5714299999999997E-2</v>
      </c>
      <c r="L189" s="65">
        <v>0.28000000000000003</v>
      </c>
      <c r="M189" s="65">
        <v>4032.6</v>
      </c>
      <c r="N189" s="65">
        <v>3531</v>
      </c>
      <c r="O189" s="65">
        <v>0.06</v>
      </c>
      <c r="P189" s="65">
        <v>0</v>
      </c>
      <c r="Q189" s="65">
        <v>3631.93</v>
      </c>
      <c r="R189" s="65">
        <v>23</v>
      </c>
      <c r="S189" s="65">
        <v>14</v>
      </c>
      <c r="T189" s="65">
        <v>3.9682500000000004E-3</v>
      </c>
    </row>
    <row r="190" spans="1:20" x14ac:dyDescent="0.15">
      <c r="A190" s="65">
        <v>20180523</v>
      </c>
      <c r="B190" s="65">
        <v>1066</v>
      </c>
      <c r="C190" s="65" t="s">
        <v>37</v>
      </c>
      <c r="D190" s="65">
        <v>0</v>
      </c>
      <c r="E190" s="65">
        <v>-0.54361199999999998</v>
      </c>
      <c r="F190" s="65">
        <v>-4.4926500000000003</v>
      </c>
      <c r="G190" s="65">
        <v>-5.0362600000000004</v>
      </c>
      <c r="H190" s="65" t="s">
        <v>46</v>
      </c>
      <c r="I190" s="65" t="s">
        <v>27</v>
      </c>
      <c r="J190" s="65">
        <v>15</v>
      </c>
      <c r="K190" s="65">
        <v>3.1746000000000003E-2</v>
      </c>
      <c r="L190" s="65">
        <v>0.15</v>
      </c>
      <c r="M190" s="65">
        <v>56298</v>
      </c>
      <c r="N190" s="65">
        <v>51770</v>
      </c>
      <c r="O190" s="65">
        <v>0.06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</row>
    <row r="191" spans="1:20" x14ac:dyDescent="0.15">
      <c r="A191" s="65">
        <v>20180523</v>
      </c>
      <c r="B191" s="65">
        <v>1065</v>
      </c>
      <c r="C191" s="65" t="s">
        <v>32</v>
      </c>
      <c r="D191" s="65">
        <v>0</v>
      </c>
      <c r="E191" s="65">
        <v>1655.24</v>
      </c>
      <c r="F191" s="65">
        <v>-2947.76</v>
      </c>
      <c r="G191" s="65">
        <v>-1292.51</v>
      </c>
      <c r="H191" s="65" t="s">
        <v>46</v>
      </c>
      <c r="I191" s="65" t="s">
        <v>27</v>
      </c>
      <c r="J191" s="65">
        <v>15</v>
      </c>
      <c r="K191" s="65">
        <v>3.1746000000000003E-2</v>
      </c>
      <c r="L191" s="65">
        <v>0.15</v>
      </c>
      <c r="M191" s="65">
        <v>17077.5</v>
      </c>
      <c r="N191" s="65">
        <v>16840</v>
      </c>
      <c r="O191" s="65">
        <v>0.06</v>
      </c>
      <c r="P191" s="65">
        <v>0</v>
      </c>
      <c r="Q191" s="65">
        <v>0</v>
      </c>
      <c r="R191" s="65">
        <v>0</v>
      </c>
      <c r="S191" s="65">
        <v>0</v>
      </c>
      <c r="T191" s="65">
        <v>0</v>
      </c>
    </row>
    <row r="192" spans="1:20" x14ac:dyDescent="0.15">
      <c r="A192" s="65">
        <v>20180523</v>
      </c>
      <c r="B192" s="65">
        <v>1062</v>
      </c>
      <c r="C192" s="65" t="s">
        <v>30</v>
      </c>
      <c r="D192" s="65">
        <v>0</v>
      </c>
      <c r="E192" s="65">
        <v>5000</v>
      </c>
      <c r="F192" s="65">
        <v>-456000</v>
      </c>
      <c r="G192" s="65">
        <v>-451000</v>
      </c>
      <c r="H192" s="65" t="s">
        <v>26</v>
      </c>
      <c r="I192" s="65" t="s">
        <v>27</v>
      </c>
      <c r="J192" s="65">
        <v>10000</v>
      </c>
      <c r="K192" s="65">
        <v>0.246032</v>
      </c>
      <c r="L192" s="65">
        <v>0</v>
      </c>
      <c r="M192" s="65">
        <v>439.5</v>
      </c>
      <c r="N192" s="65">
        <v>484.6</v>
      </c>
      <c r="O192" s="65">
        <v>0.06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</row>
    <row r="193" spans="1:20" x14ac:dyDescent="0.15">
      <c r="A193" s="65">
        <v>20180523</v>
      </c>
      <c r="B193" s="65">
        <v>1039</v>
      </c>
      <c r="C193" s="65" t="s">
        <v>29</v>
      </c>
      <c r="D193" s="65">
        <v>0</v>
      </c>
      <c r="E193" s="65">
        <v>7936.59</v>
      </c>
      <c r="F193" s="65">
        <v>-46931.3</v>
      </c>
      <c r="G193" s="65">
        <v>-38994.699999999997</v>
      </c>
      <c r="H193" s="65" t="s">
        <v>21</v>
      </c>
      <c r="I193" s="65" t="s">
        <v>27</v>
      </c>
      <c r="J193" s="65">
        <v>1000</v>
      </c>
      <c r="K193" s="65">
        <v>0.32539699999999999</v>
      </c>
      <c r="L193" s="65">
        <v>0.31</v>
      </c>
      <c r="M193" s="65">
        <v>3536.5</v>
      </c>
      <c r="N193" s="65">
        <v>3404</v>
      </c>
      <c r="O193" s="65">
        <v>0.06</v>
      </c>
      <c r="P193" s="65">
        <v>0</v>
      </c>
      <c r="Q193" s="65">
        <v>3366.7</v>
      </c>
      <c r="R193" s="65">
        <v>125</v>
      </c>
      <c r="S193" s="65">
        <v>43</v>
      </c>
      <c r="T193" s="65">
        <v>3.9682500000000004E-3</v>
      </c>
    </row>
    <row r="194" spans="1:20" x14ac:dyDescent="0.15">
      <c r="A194" s="65">
        <v>20180523</v>
      </c>
      <c r="B194" s="65">
        <v>1028</v>
      </c>
      <c r="C194" s="65" t="s">
        <v>25</v>
      </c>
      <c r="D194" s="65">
        <v>0</v>
      </c>
      <c r="E194" s="65">
        <v>12600</v>
      </c>
      <c r="F194" s="65">
        <v>20400</v>
      </c>
      <c r="G194" s="65">
        <v>33000</v>
      </c>
      <c r="H194" s="65" t="s">
        <v>26</v>
      </c>
      <c r="I194" s="65" t="s">
        <v>27</v>
      </c>
      <c r="J194" s="65">
        <v>300</v>
      </c>
      <c r="K194" s="65">
        <v>0.34920600000000002</v>
      </c>
      <c r="L194" s="65">
        <v>0</v>
      </c>
      <c r="M194" s="65">
        <v>3641</v>
      </c>
      <c r="N194" s="65">
        <v>3531</v>
      </c>
      <c r="O194" s="65">
        <v>0</v>
      </c>
      <c r="P194" s="65">
        <v>0</v>
      </c>
      <c r="Q194" s="65">
        <v>51.7</v>
      </c>
      <c r="R194" s="65">
        <v>360</v>
      </c>
      <c r="S194" s="65">
        <v>0</v>
      </c>
      <c r="T194" s="65">
        <v>0</v>
      </c>
    </row>
    <row r="195" spans="1:20" x14ac:dyDescent="0.15">
      <c r="A195" s="65">
        <v>20180523</v>
      </c>
      <c r="B195" s="65">
        <v>1026</v>
      </c>
      <c r="C195" s="65" t="s">
        <v>23</v>
      </c>
      <c r="D195" s="65">
        <v>0</v>
      </c>
      <c r="E195" s="65">
        <v>-2.8015000000000002E-2</v>
      </c>
      <c r="F195" s="65">
        <v>-0.103156</v>
      </c>
      <c r="G195" s="65">
        <v>-0.13117100000000001</v>
      </c>
      <c r="H195" s="65" t="s">
        <v>21</v>
      </c>
      <c r="I195" s="65" t="s">
        <v>22</v>
      </c>
      <c r="J195" s="65">
        <v>126</v>
      </c>
      <c r="K195" s="65">
        <v>0.47222199999999998</v>
      </c>
      <c r="L195" s="65">
        <v>0.18</v>
      </c>
      <c r="M195" s="65">
        <v>3248.7</v>
      </c>
      <c r="N195" s="65">
        <v>3735</v>
      </c>
      <c r="O195" s="65">
        <v>0.05</v>
      </c>
      <c r="P195" s="65">
        <v>0</v>
      </c>
      <c r="Q195" s="65">
        <v>3816.27</v>
      </c>
      <c r="R195" s="65">
        <v>205</v>
      </c>
      <c r="S195" s="65">
        <v>87</v>
      </c>
      <c r="T195" s="65">
        <v>3.9682500000000004E-3</v>
      </c>
    </row>
    <row r="196" spans="1:20" x14ac:dyDescent="0.15">
      <c r="A196" s="65">
        <v>20180523</v>
      </c>
      <c r="B196" s="65">
        <v>1025</v>
      </c>
      <c r="C196" s="65" t="s">
        <v>28</v>
      </c>
      <c r="D196" s="65">
        <v>0</v>
      </c>
      <c r="E196" s="65">
        <v>15900</v>
      </c>
      <c r="F196" s="65">
        <v>-1200</v>
      </c>
      <c r="G196" s="65">
        <v>14700</v>
      </c>
      <c r="H196" s="65" t="s">
        <v>26</v>
      </c>
      <c r="I196" s="65" t="s">
        <v>27</v>
      </c>
      <c r="J196" s="65">
        <v>300</v>
      </c>
      <c r="K196" s="65">
        <v>0.34920600000000002</v>
      </c>
      <c r="L196" s="65">
        <v>0</v>
      </c>
      <c r="M196" s="65">
        <v>3758</v>
      </c>
      <c r="N196" s="65">
        <v>3709</v>
      </c>
      <c r="O196" s="65">
        <v>0.05</v>
      </c>
      <c r="P196" s="65">
        <v>0</v>
      </c>
      <c r="Q196" s="65">
        <v>0</v>
      </c>
      <c r="R196" s="65">
        <v>0</v>
      </c>
      <c r="S196" s="65">
        <v>0</v>
      </c>
      <c r="T196" s="65">
        <v>0</v>
      </c>
    </row>
    <row r="197" spans="1:20" x14ac:dyDescent="0.15">
      <c r="A197" s="65">
        <v>20180523</v>
      </c>
      <c r="B197" s="65">
        <v>1024</v>
      </c>
      <c r="C197" s="65" t="s">
        <v>28</v>
      </c>
      <c r="D197" s="65">
        <v>0</v>
      </c>
      <c r="E197" s="65">
        <v>45580</v>
      </c>
      <c r="F197" s="65">
        <v>-9460</v>
      </c>
      <c r="G197" s="65">
        <v>36120</v>
      </c>
      <c r="H197" s="65" t="s">
        <v>26</v>
      </c>
      <c r="I197" s="65" t="s">
        <v>27</v>
      </c>
      <c r="J197" s="65">
        <v>860</v>
      </c>
      <c r="K197" s="65">
        <v>0.27381</v>
      </c>
      <c r="L197" s="65">
        <v>0</v>
      </c>
      <c r="M197" s="65">
        <v>3751</v>
      </c>
      <c r="N197" s="65">
        <v>3709</v>
      </c>
      <c r="O197" s="65">
        <v>0.05</v>
      </c>
      <c r="P197" s="65">
        <v>0</v>
      </c>
      <c r="Q197" s="65">
        <v>0</v>
      </c>
      <c r="R197" s="65">
        <v>0</v>
      </c>
      <c r="S197" s="65">
        <v>0</v>
      </c>
      <c r="T197" s="65">
        <v>0</v>
      </c>
    </row>
    <row r="198" spans="1:20" x14ac:dyDescent="0.15">
      <c r="A198" s="65">
        <v>20180523</v>
      </c>
      <c r="B198" s="65">
        <v>1023</v>
      </c>
      <c r="C198" s="65" t="s">
        <v>28</v>
      </c>
      <c r="D198" s="65">
        <v>0</v>
      </c>
      <c r="E198" s="65">
        <v>48760</v>
      </c>
      <c r="F198" s="65">
        <v>-21160</v>
      </c>
      <c r="G198" s="65">
        <v>27600</v>
      </c>
      <c r="H198" s="65" t="s">
        <v>26</v>
      </c>
      <c r="I198" s="65" t="s">
        <v>27</v>
      </c>
      <c r="J198" s="65">
        <v>920</v>
      </c>
      <c r="K198" s="65">
        <v>0.19047600000000001</v>
      </c>
      <c r="L198" s="65">
        <v>0</v>
      </c>
      <c r="M198" s="65">
        <v>3739</v>
      </c>
      <c r="N198" s="65">
        <v>3709</v>
      </c>
      <c r="O198" s="65">
        <v>0.05</v>
      </c>
      <c r="P198" s="65">
        <v>0</v>
      </c>
      <c r="Q198" s="65">
        <v>0</v>
      </c>
      <c r="R198" s="65">
        <v>0</v>
      </c>
      <c r="S198" s="65">
        <v>0</v>
      </c>
      <c r="T198" s="65">
        <v>0</v>
      </c>
    </row>
    <row r="199" spans="1:20" x14ac:dyDescent="0.15">
      <c r="A199" s="65">
        <v>20180523</v>
      </c>
      <c r="B199" s="65">
        <v>1011</v>
      </c>
      <c r="C199" s="65" t="s">
        <v>24</v>
      </c>
      <c r="D199" s="65">
        <v>0</v>
      </c>
      <c r="E199" s="65">
        <v>-0.46366099999999999</v>
      </c>
      <c r="F199" s="65">
        <v>-2.4826000000000001</v>
      </c>
      <c r="G199" s="65">
        <v>-2.9462600000000001</v>
      </c>
      <c r="H199" s="65" t="s">
        <v>21</v>
      </c>
      <c r="I199" s="65" t="s">
        <v>22</v>
      </c>
      <c r="J199" s="65">
        <v>929.2</v>
      </c>
      <c r="K199" s="65">
        <v>0.42857099999999998</v>
      </c>
      <c r="L199" s="65">
        <v>0.13800000000000001</v>
      </c>
      <c r="M199" s="65">
        <v>1627.2</v>
      </c>
      <c r="N199" s="65">
        <v>1797</v>
      </c>
      <c r="O199" s="65">
        <v>0.05</v>
      </c>
      <c r="P199" s="65">
        <v>0</v>
      </c>
      <c r="Q199" s="65">
        <v>1775.73</v>
      </c>
      <c r="R199" s="65">
        <v>198</v>
      </c>
      <c r="S199" s="65">
        <v>90</v>
      </c>
      <c r="T199" s="65">
        <v>3.9682500000000004E-3</v>
      </c>
    </row>
    <row r="200" spans="1:20" x14ac:dyDescent="0.15">
      <c r="A200" s="65">
        <v>20180523</v>
      </c>
      <c r="B200" s="65" t="s">
        <v>114</v>
      </c>
      <c r="C200" s="65" t="s">
        <v>114</v>
      </c>
      <c r="D200" s="65">
        <v>0</v>
      </c>
      <c r="E200" s="65">
        <v>2416.31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Q200" s="65">
        <v>0</v>
      </c>
      <c r="R200" s="65">
        <v>0</v>
      </c>
      <c r="S200" s="65">
        <v>0</v>
      </c>
      <c r="T200" s="65">
        <v>0</v>
      </c>
    </row>
    <row r="201" spans="1:20" x14ac:dyDescent="0.15">
      <c r="A201" s="65">
        <v>20180524</v>
      </c>
      <c r="B201" s="65" t="s">
        <v>126</v>
      </c>
      <c r="C201" s="65" t="s">
        <v>126</v>
      </c>
      <c r="D201" s="65">
        <v>0</v>
      </c>
      <c r="E201" s="65">
        <v>9496.504109589041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  <c r="R201" s="65">
        <v>0</v>
      </c>
      <c r="S201" s="65">
        <v>0</v>
      </c>
      <c r="T201" s="65">
        <v>0</v>
      </c>
    </row>
    <row r="202" spans="1:20" x14ac:dyDescent="0.15">
      <c r="A202" s="65">
        <v>20180524</v>
      </c>
      <c r="B202" s="65">
        <v>1141</v>
      </c>
      <c r="C202" s="65" t="s">
        <v>31</v>
      </c>
      <c r="D202" s="65">
        <v>0</v>
      </c>
      <c r="E202" s="65">
        <v>442.25799999999998</v>
      </c>
      <c r="F202" s="65">
        <v>-645.6</v>
      </c>
      <c r="G202" s="65">
        <v>-203.34200000000001</v>
      </c>
      <c r="H202" s="65" t="s">
        <v>21</v>
      </c>
      <c r="I202" s="65" t="s">
        <v>27</v>
      </c>
      <c r="J202" s="65">
        <v>10</v>
      </c>
      <c r="K202" s="65">
        <v>8.3333299999999999E-2</v>
      </c>
      <c r="L202" s="65">
        <v>0.34</v>
      </c>
      <c r="M202" s="65">
        <v>19618.5</v>
      </c>
      <c r="N202" s="65">
        <v>17840</v>
      </c>
      <c r="O202" s="65">
        <v>0.06</v>
      </c>
      <c r="P202" s="65">
        <v>0</v>
      </c>
      <c r="Q202" s="65">
        <v>17840</v>
      </c>
      <c r="R202" s="65">
        <v>22</v>
      </c>
      <c r="S202" s="65">
        <v>1</v>
      </c>
      <c r="T202" s="65">
        <v>3.9682500000000004E-3</v>
      </c>
    </row>
    <row r="203" spans="1:20" x14ac:dyDescent="0.15">
      <c r="A203" s="65">
        <v>20180524</v>
      </c>
      <c r="B203" s="65">
        <v>1140</v>
      </c>
      <c r="C203" s="65" t="s">
        <v>40</v>
      </c>
      <c r="D203" s="65">
        <v>0</v>
      </c>
      <c r="E203" s="65">
        <v>498.59699999999998</v>
      </c>
      <c r="F203" s="65">
        <v>-857.8</v>
      </c>
      <c r="G203" s="65">
        <v>-359.20299999999997</v>
      </c>
      <c r="H203" s="65" t="s">
        <v>21</v>
      </c>
      <c r="I203" s="65" t="s">
        <v>27</v>
      </c>
      <c r="J203" s="65">
        <v>20</v>
      </c>
      <c r="K203" s="65">
        <v>8.3333299999999999E-2</v>
      </c>
      <c r="L203" s="65">
        <v>0.36</v>
      </c>
      <c r="M203" s="65">
        <v>13035</v>
      </c>
      <c r="N203" s="65">
        <v>11855</v>
      </c>
      <c r="O203" s="65">
        <v>0.06</v>
      </c>
      <c r="P203" s="65">
        <v>0</v>
      </c>
      <c r="Q203" s="65">
        <v>11855</v>
      </c>
      <c r="R203" s="65">
        <v>22</v>
      </c>
      <c r="S203" s="65">
        <v>1</v>
      </c>
      <c r="T203" s="65">
        <v>3.9682500000000004E-3</v>
      </c>
    </row>
    <row r="204" spans="1:20" x14ac:dyDescent="0.15">
      <c r="A204" s="65">
        <v>20180524</v>
      </c>
      <c r="B204" s="65">
        <v>1139</v>
      </c>
      <c r="C204" s="65" t="s">
        <v>25</v>
      </c>
      <c r="D204" s="65">
        <v>0</v>
      </c>
      <c r="E204" s="65">
        <v>1144.27</v>
      </c>
      <c r="F204" s="65">
        <v>-3006</v>
      </c>
      <c r="G204" s="65">
        <v>-1861.73</v>
      </c>
      <c r="H204" s="65" t="s">
        <v>21</v>
      </c>
      <c r="I204" s="65" t="s">
        <v>27</v>
      </c>
      <c r="J204" s="65">
        <v>120</v>
      </c>
      <c r="K204" s="65">
        <v>8.3333299999999999E-2</v>
      </c>
      <c r="L204" s="65">
        <v>0.3</v>
      </c>
      <c r="M204" s="65">
        <v>3763.2</v>
      </c>
      <c r="N204" s="65">
        <v>3583</v>
      </c>
      <c r="O204" s="65">
        <v>0.06</v>
      </c>
      <c r="P204" s="65">
        <v>0</v>
      </c>
      <c r="Q204" s="65">
        <v>3583</v>
      </c>
      <c r="R204" s="65">
        <v>22</v>
      </c>
      <c r="S204" s="65">
        <v>1</v>
      </c>
      <c r="T204" s="65">
        <v>3.9682500000000004E-3</v>
      </c>
    </row>
    <row r="205" spans="1:20" x14ac:dyDescent="0.15">
      <c r="A205" s="65">
        <v>20180524</v>
      </c>
      <c r="B205" s="65">
        <v>1138</v>
      </c>
      <c r="C205" s="65" t="s">
        <v>33</v>
      </c>
      <c r="D205" s="65">
        <v>0</v>
      </c>
      <c r="E205" s="65">
        <v>640.01800000000003</v>
      </c>
      <c r="F205" s="65">
        <v>-1312.2</v>
      </c>
      <c r="G205" s="65">
        <v>-672.18200000000002</v>
      </c>
      <c r="H205" s="65" t="s">
        <v>21</v>
      </c>
      <c r="I205" s="65" t="s">
        <v>27</v>
      </c>
      <c r="J205" s="65">
        <v>20</v>
      </c>
      <c r="K205" s="65">
        <v>8.3333299999999999E-2</v>
      </c>
      <c r="L205" s="65">
        <v>0.4</v>
      </c>
      <c r="M205" s="65">
        <v>16241.5</v>
      </c>
      <c r="N205" s="65">
        <v>14745</v>
      </c>
      <c r="O205" s="65">
        <v>0.06</v>
      </c>
      <c r="P205" s="65">
        <v>0</v>
      </c>
      <c r="Q205" s="65">
        <v>14745</v>
      </c>
      <c r="R205" s="65">
        <v>22</v>
      </c>
      <c r="S205" s="65">
        <v>1</v>
      </c>
      <c r="T205" s="65">
        <v>3.9682500000000004E-3</v>
      </c>
    </row>
    <row r="206" spans="1:20" x14ac:dyDescent="0.15">
      <c r="A206" s="65">
        <v>20180524</v>
      </c>
      <c r="B206" s="65">
        <v>1137</v>
      </c>
      <c r="C206" s="65" t="s">
        <v>38</v>
      </c>
      <c r="D206" s="65">
        <v>0</v>
      </c>
      <c r="E206" s="65">
        <v>8500</v>
      </c>
      <c r="F206" s="65">
        <v>0</v>
      </c>
      <c r="G206" s="65">
        <v>8500</v>
      </c>
      <c r="H206" s="65" t="s">
        <v>26</v>
      </c>
      <c r="I206" s="65" t="s">
        <v>22</v>
      </c>
      <c r="J206" s="65">
        <v>250</v>
      </c>
      <c r="K206" s="65">
        <v>8.3333299999999999E-2</v>
      </c>
      <c r="L206" s="65">
        <v>0</v>
      </c>
      <c r="M206" s="65">
        <v>19956</v>
      </c>
      <c r="N206" s="65">
        <v>19990</v>
      </c>
      <c r="O206" s="65">
        <v>0.06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</row>
    <row r="207" spans="1:20" x14ac:dyDescent="0.15">
      <c r="A207" s="65">
        <v>20180524</v>
      </c>
      <c r="B207" s="65">
        <v>1136</v>
      </c>
      <c r="C207" s="65" t="s">
        <v>38</v>
      </c>
      <c r="D207" s="65">
        <v>0</v>
      </c>
      <c r="E207" s="65">
        <v>11000</v>
      </c>
      <c r="F207" s="65">
        <v>0</v>
      </c>
      <c r="G207" s="65">
        <v>11000</v>
      </c>
      <c r="H207" s="65" t="s">
        <v>26</v>
      </c>
      <c r="I207" s="65" t="s">
        <v>22</v>
      </c>
      <c r="J207" s="65">
        <v>250</v>
      </c>
      <c r="K207" s="65">
        <v>8.3333299999999999E-2</v>
      </c>
      <c r="L207" s="65">
        <v>0</v>
      </c>
      <c r="M207" s="65">
        <v>19946</v>
      </c>
      <c r="N207" s="65">
        <v>19990</v>
      </c>
      <c r="O207" s="65">
        <v>0.06</v>
      </c>
      <c r="P207" s="65">
        <v>0</v>
      </c>
      <c r="Q207" s="65">
        <v>0</v>
      </c>
      <c r="R207" s="65">
        <v>0</v>
      </c>
      <c r="S207" s="65">
        <v>0</v>
      </c>
      <c r="T207" s="65">
        <v>0</v>
      </c>
    </row>
    <row r="208" spans="1:20" x14ac:dyDescent="0.15">
      <c r="A208" s="65">
        <v>20180524</v>
      </c>
      <c r="B208" s="65">
        <v>1135</v>
      </c>
      <c r="C208" s="65" t="s">
        <v>38</v>
      </c>
      <c r="D208" s="65">
        <v>0</v>
      </c>
      <c r="E208" s="65">
        <v>38500</v>
      </c>
      <c r="F208" s="65">
        <v>0</v>
      </c>
      <c r="G208" s="65">
        <v>38500</v>
      </c>
      <c r="H208" s="65" t="s">
        <v>26</v>
      </c>
      <c r="I208" s="65" t="s">
        <v>22</v>
      </c>
      <c r="J208" s="65">
        <v>250</v>
      </c>
      <c r="K208" s="65">
        <v>8.3333299999999999E-2</v>
      </c>
      <c r="L208" s="65">
        <v>0</v>
      </c>
      <c r="M208" s="65">
        <v>19836</v>
      </c>
      <c r="N208" s="65">
        <v>19990</v>
      </c>
      <c r="O208" s="65">
        <v>0.06</v>
      </c>
      <c r="P208" s="65">
        <v>0</v>
      </c>
      <c r="Q208" s="65">
        <v>0</v>
      </c>
      <c r="R208" s="65">
        <v>0</v>
      </c>
      <c r="S208" s="65">
        <v>0</v>
      </c>
      <c r="T208" s="65">
        <v>0</v>
      </c>
    </row>
    <row r="209" spans="1:20" x14ac:dyDescent="0.15">
      <c r="A209" s="65">
        <v>20180524</v>
      </c>
      <c r="B209" s="65">
        <v>1134</v>
      </c>
      <c r="C209" s="65" t="s">
        <v>38</v>
      </c>
      <c r="D209" s="65">
        <v>0</v>
      </c>
      <c r="E209" s="65">
        <v>41000</v>
      </c>
      <c r="F209" s="65">
        <v>0</v>
      </c>
      <c r="G209" s="65">
        <v>41000</v>
      </c>
      <c r="H209" s="65" t="s">
        <v>26</v>
      </c>
      <c r="I209" s="65" t="s">
        <v>22</v>
      </c>
      <c r="J209" s="65">
        <v>250</v>
      </c>
      <c r="K209" s="65">
        <v>8.3333299999999999E-2</v>
      </c>
      <c r="L209" s="65">
        <v>0</v>
      </c>
      <c r="M209" s="65">
        <v>19826</v>
      </c>
      <c r="N209" s="65">
        <v>19990</v>
      </c>
      <c r="O209" s="65">
        <v>0.06</v>
      </c>
      <c r="P209" s="65">
        <v>0</v>
      </c>
      <c r="Q209" s="65">
        <v>0</v>
      </c>
      <c r="R209" s="65">
        <v>0</v>
      </c>
      <c r="S209" s="65">
        <v>0</v>
      </c>
      <c r="T209" s="65">
        <v>0</v>
      </c>
    </row>
    <row r="210" spans="1:20" x14ac:dyDescent="0.15">
      <c r="A210" s="65">
        <v>20180524</v>
      </c>
      <c r="B210" s="65">
        <v>1133</v>
      </c>
      <c r="C210" s="65" t="s">
        <v>38</v>
      </c>
      <c r="D210" s="65">
        <v>0</v>
      </c>
      <c r="E210" s="65">
        <v>60000</v>
      </c>
      <c r="F210" s="65">
        <v>12250</v>
      </c>
      <c r="G210" s="65">
        <v>72250</v>
      </c>
      <c r="H210" s="65" t="s">
        <v>26</v>
      </c>
      <c r="I210" s="65" t="s">
        <v>22</v>
      </c>
      <c r="J210" s="65">
        <v>250</v>
      </c>
      <c r="K210" s="65">
        <v>8.7301599999999993E-2</v>
      </c>
      <c r="L210" s="65">
        <v>0</v>
      </c>
      <c r="M210" s="65">
        <v>19701</v>
      </c>
      <c r="N210" s="65">
        <v>19990</v>
      </c>
      <c r="O210" s="65">
        <v>0.06</v>
      </c>
      <c r="P210" s="65">
        <v>0</v>
      </c>
      <c r="Q210" s="65">
        <v>0</v>
      </c>
      <c r="R210" s="65">
        <v>0</v>
      </c>
      <c r="S210" s="65">
        <v>0</v>
      </c>
      <c r="T210" s="65">
        <v>0</v>
      </c>
    </row>
    <row r="211" spans="1:20" x14ac:dyDescent="0.15">
      <c r="A211" s="65">
        <v>20180524</v>
      </c>
      <c r="B211" s="65">
        <v>1132</v>
      </c>
      <c r="C211" s="65" t="s">
        <v>38</v>
      </c>
      <c r="D211" s="65">
        <v>0</v>
      </c>
      <c r="E211" s="65">
        <v>60000</v>
      </c>
      <c r="F211" s="65">
        <v>14747.5</v>
      </c>
      <c r="G211" s="65">
        <v>74747.5</v>
      </c>
      <c r="H211" s="65" t="s">
        <v>26</v>
      </c>
      <c r="I211" s="65" t="s">
        <v>22</v>
      </c>
      <c r="J211" s="65">
        <v>250</v>
      </c>
      <c r="K211" s="65">
        <v>8.7301599999999993E-2</v>
      </c>
      <c r="L211" s="65">
        <v>0</v>
      </c>
      <c r="M211" s="65">
        <v>19691</v>
      </c>
      <c r="N211" s="65">
        <v>19990</v>
      </c>
      <c r="O211" s="65">
        <v>0.06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65">
        <v>20180524</v>
      </c>
      <c r="B212" s="65">
        <v>1131</v>
      </c>
      <c r="C212" s="65" t="s">
        <v>33</v>
      </c>
      <c r="D212" s="65">
        <v>0</v>
      </c>
      <c r="E212" s="65">
        <v>-16.545300000000001</v>
      </c>
      <c r="F212" s="65">
        <v>-154.01499999999999</v>
      </c>
      <c r="G212" s="65">
        <v>-170.56</v>
      </c>
      <c r="H212" s="65" t="s">
        <v>21</v>
      </c>
      <c r="I212" s="65" t="s">
        <v>27</v>
      </c>
      <c r="J212" s="65">
        <v>20</v>
      </c>
      <c r="K212" s="65">
        <v>7.9365099999999994E-2</v>
      </c>
      <c r="L212" s="65">
        <v>0.3</v>
      </c>
      <c r="M212" s="65">
        <v>16082</v>
      </c>
      <c r="N212" s="65">
        <v>14745</v>
      </c>
      <c r="O212" s="65">
        <v>0.06</v>
      </c>
      <c r="P212" s="65">
        <v>0</v>
      </c>
      <c r="Q212" s="65">
        <v>14672.5</v>
      </c>
      <c r="R212" s="65">
        <v>22</v>
      </c>
      <c r="S212" s="65">
        <v>2</v>
      </c>
      <c r="T212" s="65">
        <v>3.9682500000000004E-3</v>
      </c>
    </row>
    <row r="213" spans="1:20" x14ac:dyDescent="0.15">
      <c r="A213" s="65">
        <v>20180524</v>
      </c>
      <c r="B213" s="65">
        <v>1130</v>
      </c>
      <c r="C213" s="65" t="s">
        <v>40</v>
      </c>
      <c r="D213" s="65">
        <v>0</v>
      </c>
      <c r="E213" s="65">
        <v>124.035</v>
      </c>
      <c r="F213" s="65">
        <v>-441.66899999999998</v>
      </c>
      <c r="G213" s="65">
        <v>-317.63400000000001</v>
      </c>
      <c r="H213" s="65" t="s">
        <v>21</v>
      </c>
      <c r="I213" s="65" t="s">
        <v>27</v>
      </c>
      <c r="J213" s="65">
        <v>20</v>
      </c>
      <c r="K213" s="65">
        <v>7.9365099999999994E-2</v>
      </c>
      <c r="L213" s="65">
        <v>0.36</v>
      </c>
      <c r="M213" s="65">
        <v>12969</v>
      </c>
      <c r="N213" s="65">
        <v>11855</v>
      </c>
      <c r="O213" s="65">
        <v>0.06</v>
      </c>
      <c r="P213" s="65">
        <v>0</v>
      </c>
      <c r="Q213" s="65">
        <v>11857.5</v>
      </c>
      <c r="R213" s="65">
        <v>22</v>
      </c>
      <c r="S213" s="65">
        <v>2</v>
      </c>
      <c r="T213" s="65">
        <v>3.9682500000000004E-3</v>
      </c>
    </row>
    <row r="214" spans="1:20" x14ac:dyDescent="0.15">
      <c r="A214" s="65">
        <v>20180524</v>
      </c>
      <c r="B214" s="65">
        <v>1129</v>
      </c>
      <c r="C214" s="65" t="s">
        <v>25</v>
      </c>
      <c r="D214" s="65">
        <v>0</v>
      </c>
      <c r="E214" s="65">
        <v>-384.56200000000001</v>
      </c>
      <c r="F214" s="65">
        <v>-754.71299999999997</v>
      </c>
      <c r="G214" s="65">
        <v>-1139.28</v>
      </c>
      <c r="H214" s="65" t="s">
        <v>21</v>
      </c>
      <c r="I214" s="65" t="s">
        <v>27</v>
      </c>
      <c r="J214" s="65">
        <v>60</v>
      </c>
      <c r="K214" s="65">
        <v>7.9365099999999994E-2</v>
      </c>
      <c r="L214" s="65">
        <v>0.27</v>
      </c>
      <c r="M214" s="65">
        <v>3698</v>
      </c>
      <c r="N214" s="65">
        <v>3583</v>
      </c>
      <c r="O214" s="65">
        <v>0.06</v>
      </c>
      <c r="P214" s="65">
        <v>0</v>
      </c>
      <c r="Q214" s="65">
        <v>3557</v>
      </c>
      <c r="R214" s="65">
        <v>22</v>
      </c>
      <c r="S214" s="65">
        <v>2</v>
      </c>
      <c r="T214" s="65">
        <v>3.9682500000000004E-3</v>
      </c>
    </row>
    <row r="215" spans="1:20" x14ac:dyDescent="0.15">
      <c r="A215" s="65">
        <v>20180524</v>
      </c>
      <c r="B215" s="65">
        <v>1128</v>
      </c>
      <c r="C215" s="65" t="s">
        <v>25</v>
      </c>
      <c r="D215" s="65">
        <v>0</v>
      </c>
      <c r="E215" s="65">
        <v>-2692.47</v>
      </c>
      <c r="F215" s="65">
        <v>-11382.8</v>
      </c>
      <c r="G215" s="65">
        <v>-14075.3</v>
      </c>
      <c r="H215" s="65" t="s">
        <v>21</v>
      </c>
      <c r="I215" s="65" t="s">
        <v>27</v>
      </c>
      <c r="J215" s="65">
        <v>2200</v>
      </c>
      <c r="K215" s="65">
        <v>7.1428599999999995E-2</v>
      </c>
      <c r="L215" s="65">
        <v>0.38</v>
      </c>
      <c r="M215" s="65">
        <v>3887.4</v>
      </c>
      <c r="N215" s="65">
        <v>3583</v>
      </c>
      <c r="O215" s="65">
        <v>0.06</v>
      </c>
      <c r="P215" s="65">
        <v>0</v>
      </c>
      <c r="Q215" s="65">
        <v>3557</v>
      </c>
      <c r="R215" s="65">
        <v>20</v>
      </c>
      <c r="S215" s="65">
        <v>2</v>
      </c>
      <c r="T215" s="65">
        <v>3.9682500000000004E-3</v>
      </c>
    </row>
    <row r="216" spans="1:20" x14ac:dyDescent="0.15">
      <c r="A216" s="65">
        <v>20180524</v>
      </c>
      <c r="B216" s="65">
        <v>1127</v>
      </c>
      <c r="C216" s="65" t="s">
        <v>38</v>
      </c>
      <c r="D216" s="65">
        <v>0</v>
      </c>
      <c r="E216" s="65">
        <v>60000</v>
      </c>
      <c r="F216" s="65">
        <v>47200</v>
      </c>
      <c r="G216" s="65">
        <v>107200</v>
      </c>
      <c r="H216" s="65" t="s">
        <v>26</v>
      </c>
      <c r="I216" s="65" t="s">
        <v>22</v>
      </c>
      <c r="J216" s="65">
        <v>250</v>
      </c>
      <c r="K216" s="65">
        <v>8.7301599999999993E-2</v>
      </c>
      <c r="L216" s="65">
        <v>0</v>
      </c>
      <c r="M216" s="65">
        <v>19561.2</v>
      </c>
      <c r="N216" s="65">
        <v>19990</v>
      </c>
      <c r="O216" s="65">
        <v>0</v>
      </c>
      <c r="P216" s="65">
        <v>0</v>
      </c>
      <c r="Q216" s="65">
        <v>0</v>
      </c>
      <c r="R216" s="65">
        <v>21</v>
      </c>
      <c r="S216" s="65">
        <v>0</v>
      </c>
      <c r="T216" s="65">
        <v>0</v>
      </c>
    </row>
    <row r="217" spans="1:20" x14ac:dyDescent="0.15">
      <c r="A217" s="65">
        <v>20180524</v>
      </c>
      <c r="B217" s="65">
        <v>1126</v>
      </c>
      <c r="C217" s="65" t="s">
        <v>38</v>
      </c>
      <c r="D217" s="65">
        <v>0</v>
      </c>
      <c r="E217" s="65">
        <v>60000</v>
      </c>
      <c r="F217" s="65">
        <v>49695</v>
      </c>
      <c r="G217" s="65">
        <v>109695</v>
      </c>
      <c r="H217" s="65" t="s">
        <v>26</v>
      </c>
      <c r="I217" s="65" t="s">
        <v>22</v>
      </c>
      <c r="J217" s="65">
        <v>250</v>
      </c>
      <c r="K217" s="65">
        <v>8.7301599999999993E-2</v>
      </c>
      <c r="L217" s="65">
        <v>0.25</v>
      </c>
      <c r="M217" s="65">
        <v>19551.2</v>
      </c>
      <c r="N217" s="65">
        <v>19990</v>
      </c>
      <c r="O217" s="65">
        <v>0.06</v>
      </c>
      <c r="P217" s="65">
        <v>0</v>
      </c>
      <c r="Q217" s="65">
        <v>0</v>
      </c>
      <c r="R217" s="65">
        <v>21</v>
      </c>
      <c r="S217" s="65">
        <v>0</v>
      </c>
      <c r="T217" s="65">
        <v>0</v>
      </c>
    </row>
    <row r="218" spans="1:20" x14ac:dyDescent="0.15">
      <c r="A218" s="65">
        <v>20180524</v>
      </c>
      <c r="B218" s="65">
        <v>1125</v>
      </c>
      <c r="C218" s="65" t="s">
        <v>33</v>
      </c>
      <c r="D218" s="65">
        <v>0</v>
      </c>
      <c r="E218" s="65">
        <v>-171.36600000000001</v>
      </c>
      <c r="F218" s="65">
        <v>-476.02100000000002</v>
      </c>
      <c r="G218" s="65">
        <v>-647.38599999999997</v>
      </c>
      <c r="H218" s="65" t="s">
        <v>21</v>
      </c>
      <c r="I218" s="65" t="s">
        <v>27</v>
      </c>
      <c r="J218" s="65">
        <v>30</v>
      </c>
      <c r="K218" s="65">
        <v>7.9365099999999994E-2</v>
      </c>
      <c r="L218" s="65">
        <v>0.22</v>
      </c>
      <c r="M218" s="65">
        <v>15377.3</v>
      </c>
      <c r="N218" s="65">
        <v>14745</v>
      </c>
      <c r="O218" s="65">
        <v>0.06</v>
      </c>
      <c r="P218" s="65">
        <v>0</v>
      </c>
      <c r="Q218" s="65">
        <v>14651.7</v>
      </c>
      <c r="R218" s="65">
        <v>23</v>
      </c>
      <c r="S218" s="65">
        <v>3</v>
      </c>
      <c r="T218" s="65">
        <v>3.9682500000000004E-3</v>
      </c>
    </row>
    <row r="219" spans="1:20" x14ac:dyDescent="0.15">
      <c r="A219" s="65">
        <v>20180524</v>
      </c>
      <c r="B219" s="65">
        <v>1124</v>
      </c>
      <c r="C219" s="65" t="s">
        <v>65</v>
      </c>
      <c r="D219" s="65">
        <v>0</v>
      </c>
      <c r="E219" s="65">
        <v>-8.7963400000000007</v>
      </c>
      <c r="F219" s="65">
        <v>-289.351</v>
      </c>
      <c r="G219" s="65">
        <v>-298.14699999999999</v>
      </c>
      <c r="H219" s="65" t="s">
        <v>21</v>
      </c>
      <c r="I219" s="65" t="s">
        <v>27</v>
      </c>
      <c r="J219" s="65">
        <v>100</v>
      </c>
      <c r="K219" s="65">
        <v>7.9365099999999994E-2</v>
      </c>
      <c r="L219" s="65">
        <v>0.35</v>
      </c>
      <c r="M219" s="65">
        <v>478.28</v>
      </c>
      <c r="N219" s="65">
        <v>459.5</v>
      </c>
      <c r="O219" s="65">
        <v>0.06</v>
      </c>
      <c r="P219" s="65">
        <v>0</v>
      </c>
      <c r="Q219" s="65">
        <v>457.33300000000003</v>
      </c>
      <c r="R219" s="65">
        <v>23</v>
      </c>
      <c r="S219" s="65">
        <v>3</v>
      </c>
      <c r="T219" s="65">
        <v>3.9682500000000004E-3</v>
      </c>
    </row>
    <row r="220" spans="1:20" x14ac:dyDescent="0.15">
      <c r="A220" s="65">
        <v>20180524</v>
      </c>
      <c r="B220" s="65">
        <v>1123</v>
      </c>
      <c r="C220" s="65" t="s">
        <v>25</v>
      </c>
      <c r="D220" s="65">
        <v>0</v>
      </c>
      <c r="E220" s="65">
        <v>-543.18299999999999</v>
      </c>
      <c r="F220" s="65">
        <v>-1346.64</v>
      </c>
      <c r="G220" s="65">
        <v>-1889.82</v>
      </c>
      <c r="H220" s="65" t="s">
        <v>21</v>
      </c>
      <c r="I220" s="65" t="s">
        <v>27</v>
      </c>
      <c r="J220" s="65">
        <v>140</v>
      </c>
      <c r="K220" s="65">
        <v>7.9365099999999994E-2</v>
      </c>
      <c r="L220" s="65">
        <v>0.31</v>
      </c>
      <c r="M220" s="65">
        <v>3751.65</v>
      </c>
      <c r="N220" s="65">
        <v>3583</v>
      </c>
      <c r="O220" s="65">
        <v>0.06</v>
      </c>
      <c r="P220" s="65">
        <v>0</v>
      </c>
      <c r="Q220" s="65">
        <v>3562.33</v>
      </c>
      <c r="R220" s="65">
        <v>23</v>
      </c>
      <c r="S220" s="65">
        <v>3</v>
      </c>
      <c r="T220" s="65">
        <v>3.9682500000000004E-3</v>
      </c>
    </row>
    <row r="221" spans="1:20" x14ac:dyDescent="0.15">
      <c r="A221" s="65">
        <v>20180524</v>
      </c>
      <c r="B221" s="65">
        <v>1122</v>
      </c>
      <c r="C221" s="65" t="s">
        <v>52</v>
      </c>
      <c r="D221" s="65">
        <v>0</v>
      </c>
      <c r="E221" s="65">
        <v>16.534600000000001</v>
      </c>
      <c r="F221" s="65">
        <v>-45.767099999999999</v>
      </c>
      <c r="G221" s="65">
        <v>-29.232600000000001</v>
      </c>
      <c r="H221" s="65" t="s">
        <v>21</v>
      </c>
      <c r="I221" s="65" t="s">
        <v>27</v>
      </c>
      <c r="J221" s="65">
        <v>40</v>
      </c>
      <c r="K221" s="65">
        <v>7.9365099999999994E-2</v>
      </c>
      <c r="L221" s="65">
        <v>0.3</v>
      </c>
      <c r="M221" s="65">
        <v>2816</v>
      </c>
      <c r="N221" s="65">
        <v>2561</v>
      </c>
      <c r="O221" s="65">
        <v>0.06</v>
      </c>
      <c r="P221" s="65">
        <v>0</v>
      </c>
      <c r="Q221" s="65">
        <v>2560</v>
      </c>
      <c r="R221" s="65">
        <v>23</v>
      </c>
      <c r="S221" s="65">
        <v>3</v>
      </c>
      <c r="T221" s="65">
        <v>3.9682500000000004E-3</v>
      </c>
    </row>
    <row r="222" spans="1:20" x14ac:dyDescent="0.15">
      <c r="A222" s="65">
        <v>20180524</v>
      </c>
      <c r="B222" s="65">
        <v>1121</v>
      </c>
      <c r="C222" s="65" t="s">
        <v>40</v>
      </c>
      <c r="D222" s="65">
        <v>0</v>
      </c>
      <c r="E222" s="65">
        <v>44.140099999999997</v>
      </c>
      <c r="F222" s="65">
        <v>-116.548</v>
      </c>
      <c r="G222" s="65">
        <v>-72.407700000000006</v>
      </c>
      <c r="H222" s="65" t="s">
        <v>21</v>
      </c>
      <c r="I222" s="65" t="s">
        <v>27</v>
      </c>
      <c r="J222" s="65">
        <v>20</v>
      </c>
      <c r="K222" s="65">
        <v>7.9365099999999994E-2</v>
      </c>
      <c r="L222" s="65">
        <v>0.36</v>
      </c>
      <c r="M222" s="65">
        <v>13337.5</v>
      </c>
      <c r="N222" s="65">
        <v>11855</v>
      </c>
      <c r="O222" s="65">
        <v>0.06</v>
      </c>
      <c r="P222" s="65">
        <v>0</v>
      </c>
      <c r="Q222" s="65">
        <v>11956.7</v>
      </c>
      <c r="R222" s="65">
        <v>23</v>
      </c>
      <c r="S222" s="65">
        <v>3</v>
      </c>
      <c r="T222" s="65">
        <v>3.9682500000000004E-3</v>
      </c>
    </row>
    <row r="223" spans="1:20" x14ac:dyDescent="0.15">
      <c r="A223" s="65">
        <v>20180524</v>
      </c>
      <c r="B223" s="65">
        <v>1120</v>
      </c>
      <c r="C223" s="65" t="s">
        <v>62</v>
      </c>
      <c r="D223" s="65">
        <v>0</v>
      </c>
      <c r="E223" s="65">
        <v>-204.17099999999999</v>
      </c>
      <c r="F223" s="65">
        <v>-176.952</v>
      </c>
      <c r="G223" s="65">
        <v>-381.12299999999999</v>
      </c>
      <c r="H223" s="65" t="s">
        <v>21</v>
      </c>
      <c r="I223" s="65" t="s">
        <v>27</v>
      </c>
      <c r="J223" s="65">
        <v>20</v>
      </c>
      <c r="K223" s="65">
        <v>7.9365099999999994E-2</v>
      </c>
      <c r="L223" s="65">
        <v>0.1</v>
      </c>
      <c r="M223" s="65">
        <v>1769</v>
      </c>
      <c r="N223" s="65">
        <v>1785</v>
      </c>
      <c r="O223" s="65">
        <v>0.06</v>
      </c>
      <c r="P223" s="65">
        <v>0</v>
      </c>
      <c r="Q223" s="65">
        <v>1772.67</v>
      </c>
      <c r="R223" s="65">
        <v>23</v>
      </c>
      <c r="S223" s="65">
        <v>3</v>
      </c>
      <c r="T223" s="65">
        <v>3.9682500000000004E-3</v>
      </c>
    </row>
    <row r="224" spans="1:20" x14ac:dyDescent="0.15">
      <c r="A224" s="65">
        <v>20180524</v>
      </c>
      <c r="B224" s="65">
        <v>1119</v>
      </c>
      <c r="C224" s="65" t="s">
        <v>41</v>
      </c>
      <c r="D224" s="65">
        <v>0</v>
      </c>
      <c r="E224" s="65">
        <v>-82.586799999999997</v>
      </c>
      <c r="F224" s="65">
        <v>-194.01</v>
      </c>
      <c r="G224" s="65">
        <v>-276.59699999999998</v>
      </c>
      <c r="H224" s="65" t="s">
        <v>21</v>
      </c>
      <c r="I224" s="65" t="s">
        <v>27</v>
      </c>
      <c r="J224" s="65">
        <v>1000</v>
      </c>
      <c r="K224" s="65">
        <v>7.9365099999999994E-2</v>
      </c>
      <c r="L224" s="65">
        <v>0.22</v>
      </c>
      <c r="M224" s="65">
        <v>628.32000000000005</v>
      </c>
      <c r="N224" s="65">
        <v>591.79999999999995</v>
      </c>
      <c r="O224" s="65">
        <v>0.06</v>
      </c>
      <c r="P224" s="65">
        <v>0</v>
      </c>
      <c r="Q224" s="65">
        <v>595.79999999999995</v>
      </c>
      <c r="R224" s="65">
        <v>23</v>
      </c>
      <c r="S224" s="65">
        <v>3</v>
      </c>
      <c r="T224" s="65">
        <v>3.9682500000000004E-3</v>
      </c>
    </row>
    <row r="225" spans="1:20" x14ac:dyDescent="0.15">
      <c r="A225" s="65">
        <v>20180524</v>
      </c>
      <c r="B225" s="65">
        <v>1118</v>
      </c>
      <c r="C225" s="65" t="s">
        <v>31</v>
      </c>
      <c r="D225" s="65">
        <v>0</v>
      </c>
      <c r="E225" s="65">
        <v>-93.329300000000003</v>
      </c>
      <c r="F225" s="65">
        <v>-173.565</v>
      </c>
      <c r="G225" s="65">
        <v>-266.89400000000001</v>
      </c>
      <c r="H225" s="65" t="s">
        <v>21</v>
      </c>
      <c r="I225" s="65" t="s">
        <v>27</v>
      </c>
      <c r="J225" s="65">
        <v>15</v>
      </c>
      <c r="K225" s="65">
        <v>6.7460300000000001E-2</v>
      </c>
      <c r="L225" s="65">
        <v>0.21</v>
      </c>
      <c r="M225" s="65">
        <v>18474.8</v>
      </c>
      <c r="N225" s="65">
        <v>17840</v>
      </c>
      <c r="O225" s="65">
        <v>0.06</v>
      </c>
      <c r="P225" s="65">
        <v>0</v>
      </c>
      <c r="Q225" s="65">
        <v>17798</v>
      </c>
      <c r="R225" s="65">
        <v>22</v>
      </c>
      <c r="S225" s="65">
        <v>5</v>
      </c>
      <c r="T225" s="65">
        <v>3.9682500000000004E-3</v>
      </c>
    </row>
    <row r="226" spans="1:20" x14ac:dyDescent="0.15">
      <c r="A226" s="65">
        <v>20180524</v>
      </c>
      <c r="B226" s="65">
        <v>1117</v>
      </c>
      <c r="C226" s="65" t="s">
        <v>28</v>
      </c>
      <c r="D226" s="65">
        <v>0</v>
      </c>
      <c r="E226" s="65">
        <v>-532.09900000000005</v>
      </c>
      <c r="F226" s="65">
        <v>-635.75800000000004</v>
      </c>
      <c r="G226" s="65">
        <v>-1167.8599999999999</v>
      </c>
      <c r="H226" s="65" t="s">
        <v>21</v>
      </c>
      <c r="I226" s="65" t="s">
        <v>27</v>
      </c>
      <c r="J226" s="65">
        <v>40</v>
      </c>
      <c r="K226" s="65">
        <v>6.7460300000000001E-2</v>
      </c>
      <c r="L226" s="65">
        <v>0.23</v>
      </c>
      <c r="M226" s="65">
        <v>3799</v>
      </c>
      <c r="N226" s="65">
        <v>3773</v>
      </c>
      <c r="O226" s="65">
        <v>0.06</v>
      </c>
      <c r="P226" s="65">
        <v>0</v>
      </c>
      <c r="Q226" s="65">
        <v>3759.8</v>
      </c>
      <c r="R226" s="65">
        <v>22</v>
      </c>
      <c r="S226" s="65">
        <v>5</v>
      </c>
      <c r="T226" s="65">
        <v>3.9682500000000004E-3</v>
      </c>
    </row>
    <row r="227" spans="1:20" x14ac:dyDescent="0.15">
      <c r="A227" s="65">
        <v>20180524</v>
      </c>
      <c r="B227" s="65">
        <v>1116</v>
      </c>
      <c r="C227" s="65" t="s">
        <v>25</v>
      </c>
      <c r="D227" s="65">
        <v>0</v>
      </c>
      <c r="E227" s="65">
        <v>-0.47908800000000001</v>
      </c>
      <c r="F227" s="65">
        <v>-2.6183200000000002</v>
      </c>
      <c r="G227" s="65">
        <v>-3.09741</v>
      </c>
      <c r="H227" s="65" t="s">
        <v>21</v>
      </c>
      <c r="I227" s="65" t="s">
        <v>27</v>
      </c>
      <c r="J227" s="65">
        <v>20</v>
      </c>
      <c r="K227" s="65">
        <v>6.7460300000000001E-2</v>
      </c>
      <c r="L227" s="65">
        <v>0.32</v>
      </c>
      <c r="M227" s="65">
        <v>3990.8</v>
      </c>
      <c r="N227" s="65">
        <v>3583</v>
      </c>
      <c r="O227" s="65">
        <v>0.06</v>
      </c>
      <c r="P227" s="65">
        <v>0</v>
      </c>
      <c r="Q227" s="65">
        <v>3581.4</v>
      </c>
      <c r="R227" s="65">
        <v>22</v>
      </c>
      <c r="S227" s="65">
        <v>5</v>
      </c>
      <c r="T227" s="65">
        <v>3.9682500000000004E-3</v>
      </c>
    </row>
    <row r="228" spans="1:20" x14ac:dyDescent="0.15">
      <c r="A228" s="65">
        <v>20180524</v>
      </c>
      <c r="B228" s="65">
        <v>1115</v>
      </c>
      <c r="C228" s="65" t="s">
        <v>25</v>
      </c>
      <c r="D228" s="65">
        <v>0</v>
      </c>
      <c r="E228" s="65">
        <v>-529.75300000000004</v>
      </c>
      <c r="F228" s="65">
        <v>-854.75900000000001</v>
      </c>
      <c r="G228" s="65">
        <v>-1384.51</v>
      </c>
      <c r="H228" s="65" t="s">
        <v>21</v>
      </c>
      <c r="I228" s="65" t="s">
        <v>27</v>
      </c>
      <c r="J228" s="65">
        <v>60</v>
      </c>
      <c r="K228" s="65">
        <v>6.7460300000000001E-2</v>
      </c>
      <c r="L228" s="65">
        <v>0.24</v>
      </c>
      <c r="M228" s="65">
        <v>3628</v>
      </c>
      <c r="N228" s="65">
        <v>3583</v>
      </c>
      <c r="O228" s="65">
        <v>0.06</v>
      </c>
      <c r="P228" s="65">
        <v>0</v>
      </c>
      <c r="Q228" s="65">
        <v>3581.4</v>
      </c>
      <c r="R228" s="65">
        <v>22</v>
      </c>
      <c r="S228" s="65">
        <v>5</v>
      </c>
      <c r="T228" s="65">
        <v>3.9682500000000004E-3</v>
      </c>
    </row>
    <row r="229" spans="1:20" x14ac:dyDescent="0.15">
      <c r="A229" s="65">
        <v>20180524</v>
      </c>
      <c r="B229" s="65">
        <v>1114</v>
      </c>
      <c r="C229" s="65" t="s">
        <v>25</v>
      </c>
      <c r="D229" s="65">
        <v>0</v>
      </c>
      <c r="E229" s="65">
        <v>-5200</v>
      </c>
      <c r="F229" s="65">
        <v>14700</v>
      </c>
      <c r="G229" s="65">
        <v>9500</v>
      </c>
      <c r="H229" s="65" t="s">
        <v>26</v>
      </c>
      <c r="I229" s="65" t="s">
        <v>27</v>
      </c>
      <c r="J229" s="65">
        <v>100</v>
      </c>
      <c r="K229" s="65">
        <v>6.7460300000000001E-2</v>
      </c>
      <c r="L229" s="65">
        <v>0</v>
      </c>
      <c r="M229" s="65">
        <v>3678</v>
      </c>
      <c r="N229" s="65">
        <v>3583</v>
      </c>
      <c r="O229" s="65">
        <v>0.06</v>
      </c>
      <c r="P229" s="65">
        <v>0</v>
      </c>
      <c r="Q229" s="65">
        <v>0</v>
      </c>
      <c r="R229" s="65">
        <v>360</v>
      </c>
      <c r="S229" s="65">
        <v>0</v>
      </c>
      <c r="T229" s="65">
        <v>0</v>
      </c>
    </row>
    <row r="230" spans="1:20" x14ac:dyDescent="0.15">
      <c r="A230" s="65">
        <v>20180524</v>
      </c>
      <c r="B230" s="65">
        <v>1113</v>
      </c>
      <c r="C230" s="65" t="s">
        <v>25</v>
      </c>
      <c r="D230" s="65">
        <v>0</v>
      </c>
      <c r="E230" s="65">
        <v>3.19389E-3</v>
      </c>
      <c r="F230" s="65">
        <v>-9.2459299999999994E-3</v>
      </c>
      <c r="G230" s="65">
        <v>-6.0520299999999999E-3</v>
      </c>
      <c r="H230" s="65" t="s">
        <v>21</v>
      </c>
      <c r="I230" s="65" t="s">
        <v>27</v>
      </c>
      <c r="J230" s="65">
        <v>220</v>
      </c>
      <c r="K230" s="65">
        <v>6.3492099999999996E-2</v>
      </c>
      <c r="L230" s="65">
        <v>0.3</v>
      </c>
      <c r="M230" s="65">
        <v>4232</v>
      </c>
      <c r="N230" s="65">
        <v>3583</v>
      </c>
      <c r="O230" s="65">
        <v>0.06</v>
      </c>
      <c r="P230" s="65">
        <v>0</v>
      </c>
      <c r="Q230" s="65">
        <v>3597.67</v>
      </c>
      <c r="R230" s="65">
        <v>22</v>
      </c>
      <c r="S230" s="65">
        <v>6</v>
      </c>
      <c r="T230" s="65">
        <v>3.9682500000000004E-3</v>
      </c>
    </row>
    <row r="231" spans="1:20" x14ac:dyDescent="0.15">
      <c r="A231" s="65">
        <v>20180524</v>
      </c>
      <c r="B231" s="65">
        <v>1112</v>
      </c>
      <c r="C231" s="65" t="s">
        <v>31</v>
      </c>
      <c r="D231" s="65">
        <v>0</v>
      </c>
      <c r="E231" s="65">
        <v>0.324295</v>
      </c>
      <c r="F231" s="65">
        <v>-5.2550600000000003</v>
      </c>
      <c r="G231" s="65">
        <v>-4.9307699999999999</v>
      </c>
      <c r="H231" s="65" t="s">
        <v>21</v>
      </c>
      <c r="I231" s="65" t="s">
        <v>27</v>
      </c>
      <c r="J231" s="65">
        <v>140</v>
      </c>
      <c r="K231" s="65">
        <v>6.3492099999999996E-2</v>
      </c>
      <c r="L231" s="65">
        <v>0.25</v>
      </c>
      <c r="M231" s="65">
        <v>19653.5</v>
      </c>
      <c r="N231" s="65">
        <v>17840</v>
      </c>
      <c r="O231" s="65">
        <v>0.06</v>
      </c>
      <c r="P231" s="65">
        <v>0</v>
      </c>
      <c r="Q231" s="65">
        <v>17672.5</v>
      </c>
      <c r="R231" s="65">
        <v>22</v>
      </c>
      <c r="S231" s="65">
        <v>6</v>
      </c>
      <c r="T231" s="65">
        <v>3.9682500000000004E-3</v>
      </c>
    </row>
    <row r="232" spans="1:20" x14ac:dyDescent="0.15">
      <c r="A232" s="65">
        <v>20180524</v>
      </c>
      <c r="B232" s="65">
        <v>1111</v>
      </c>
      <c r="C232" s="65" t="s">
        <v>32</v>
      </c>
      <c r="D232" s="65">
        <v>0</v>
      </c>
      <c r="E232" s="65">
        <v>-7.1112200000000003</v>
      </c>
      <c r="F232" s="65">
        <v>-34.391300000000001</v>
      </c>
      <c r="G232" s="65">
        <v>-41.502499999999998</v>
      </c>
      <c r="H232" s="65" t="s">
        <v>21</v>
      </c>
      <c r="I232" s="65" t="s">
        <v>27</v>
      </c>
      <c r="J232" s="65">
        <v>120</v>
      </c>
      <c r="K232" s="65">
        <v>6.3492099999999996E-2</v>
      </c>
      <c r="L232" s="65">
        <v>0.19</v>
      </c>
      <c r="M232" s="65">
        <v>17908</v>
      </c>
      <c r="N232" s="65">
        <v>16995</v>
      </c>
      <c r="O232" s="65">
        <v>0.06</v>
      </c>
      <c r="P232" s="65">
        <v>0</v>
      </c>
      <c r="Q232" s="65">
        <v>16770</v>
      </c>
      <c r="R232" s="65">
        <v>23</v>
      </c>
      <c r="S232" s="65">
        <v>7</v>
      </c>
      <c r="T232" s="65">
        <v>3.9682500000000004E-3</v>
      </c>
    </row>
    <row r="233" spans="1:20" x14ac:dyDescent="0.15">
      <c r="A233" s="65">
        <v>20180524</v>
      </c>
      <c r="B233" s="65">
        <v>1110</v>
      </c>
      <c r="C233" s="65" t="s">
        <v>25</v>
      </c>
      <c r="D233" s="65">
        <v>0</v>
      </c>
      <c r="E233" s="65">
        <v>1.1837500000000001E-2</v>
      </c>
      <c r="F233" s="65">
        <v>-0.71869300000000003</v>
      </c>
      <c r="G233" s="65">
        <v>-0.70685600000000004</v>
      </c>
      <c r="H233" s="65" t="s">
        <v>21</v>
      </c>
      <c r="I233" s="65" t="s">
        <v>27</v>
      </c>
      <c r="J233" s="65">
        <v>170</v>
      </c>
      <c r="K233" s="65">
        <v>6.3492099999999996E-2</v>
      </c>
      <c r="L233" s="65">
        <v>0.3</v>
      </c>
      <c r="M233" s="65">
        <v>4050.2</v>
      </c>
      <c r="N233" s="65">
        <v>3583</v>
      </c>
      <c r="O233" s="65">
        <v>0.06</v>
      </c>
      <c r="P233" s="65">
        <v>0</v>
      </c>
      <c r="Q233" s="65">
        <v>3609</v>
      </c>
      <c r="R233" s="65">
        <v>23</v>
      </c>
      <c r="S233" s="65">
        <v>7</v>
      </c>
      <c r="T233" s="65">
        <v>3.9682500000000004E-3</v>
      </c>
    </row>
    <row r="234" spans="1:20" x14ac:dyDescent="0.15">
      <c r="A234" s="65">
        <v>20180524</v>
      </c>
      <c r="B234" s="65">
        <v>1109</v>
      </c>
      <c r="C234" s="65" t="s">
        <v>33</v>
      </c>
      <c r="D234" s="65">
        <v>0</v>
      </c>
      <c r="E234" s="65">
        <v>5.5761200000000004E-3</v>
      </c>
      <c r="F234" s="65">
        <v>-1.0474000000000001E-2</v>
      </c>
      <c r="G234" s="65">
        <v>-4.8978399999999997E-3</v>
      </c>
      <c r="H234" s="65" t="s">
        <v>21</v>
      </c>
      <c r="I234" s="65" t="s">
        <v>27</v>
      </c>
      <c r="J234" s="65">
        <v>20</v>
      </c>
      <c r="K234" s="65">
        <v>6.3492099999999996E-2</v>
      </c>
      <c r="L234" s="65">
        <v>0.28000000000000003</v>
      </c>
      <c r="M234" s="65">
        <v>16997</v>
      </c>
      <c r="N234" s="65">
        <v>14745</v>
      </c>
      <c r="O234" s="65">
        <v>0.06</v>
      </c>
      <c r="P234" s="65">
        <v>0</v>
      </c>
      <c r="Q234" s="65">
        <v>14747.9</v>
      </c>
      <c r="R234" s="65">
        <v>23</v>
      </c>
      <c r="S234" s="65">
        <v>7</v>
      </c>
      <c r="T234" s="65">
        <v>3.9682500000000004E-3</v>
      </c>
    </row>
    <row r="235" spans="1:20" x14ac:dyDescent="0.15">
      <c r="A235" s="65">
        <v>20180524</v>
      </c>
      <c r="B235" s="65">
        <v>1108</v>
      </c>
      <c r="C235" s="65" t="s">
        <v>28</v>
      </c>
      <c r="D235" s="65">
        <v>0</v>
      </c>
      <c r="E235" s="65">
        <v>-4.7681899999999999E-2</v>
      </c>
      <c r="F235" s="65">
        <v>-0.125054</v>
      </c>
      <c r="G235" s="65">
        <v>-0.172736</v>
      </c>
      <c r="H235" s="65" t="s">
        <v>21</v>
      </c>
      <c r="I235" s="65" t="s">
        <v>27</v>
      </c>
      <c r="J235" s="65">
        <v>30</v>
      </c>
      <c r="K235" s="65">
        <v>6.3492099999999996E-2</v>
      </c>
      <c r="L235" s="65">
        <v>0.28000000000000003</v>
      </c>
      <c r="M235" s="65">
        <v>4193.2</v>
      </c>
      <c r="N235" s="65">
        <v>3773</v>
      </c>
      <c r="O235" s="65">
        <v>0.06</v>
      </c>
      <c r="P235" s="65">
        <v>0</v>
      </c>
      <c r="Q235" s="65">
        <v>3781.5</v>
      </c>
      <c r="R235" s="65">
        <v>24</v>
      </c>
      <c r="S235" s="65">
        <v>8</v>
      </c>
      <c r="T235" s="65">
        <v>3.9682500000000004E-3</v>
      </c>
    </row>
    <row r="236" spans="1:20" x14ac:dyDescent="0.15">
      <c r="A236" s="65">
        <v>20180524</v>
      </c>
      <c r="B236" s="65">
        <v>1107</v>
      </c>
      <c r="C236" s="65" t="s">
        <v>25</v>
      </c>
      <c r="D236" s="65">
        <v>0</v>
      </c>
      <c r="E236" s="65">
        <v>2.4011200000000001E-3</v>
      </c>
      <c r="F236" s="65">
        <v>-2.8548E-2</v>
      </c>
      <c r="G236" s="65">
        <v>-2.6146900000000001E-2</v>
      </c>
      <c r="H236" s="65" t="s">
        <v>21</v>
      </c>
      <c r="I236" s="65" t="s">
        <v>27</v>
      </c>
      <c r="J236" s="65">
        <v>60</v>
      </c>
      <c r="K236" s="65">
        <v>6.3492099999999996E-2</v>
      </c>
      <c r="L236" s="65">
        <v>0.28000000000000003</v>
      </c>
      <c r="M236" s="65">
        <v>4064.5</v>
      </c>
      <c r="N236" s="65">
        <v>3583</v>
      </c>
      <c r="O236" s="65">
        <v>0.06</v>
      </c>
      <c r="P236" s="65">
        <v>0</v>
      </c>
      <c r="Q236" s="65">
        <v>3618</v>
      </c>
      <c r="R236" s="65">
        <v>24</v>
      </c>
      <c r="S236" s="65">
        <v>8</v>
      </c>
      <c r="T236" s="65">
        <v>3.9682500000000004E-3</v>
      </c>
    </row>
    <row r="237" spans="1:20" x14ac:dyDescent="0.15">
      <c r="A237" s="65">
        <v>20180524</v>
      </c>
      <c r="B237" s="65">
        <v>1106</v>
      </c>
      <c r="C237" s="65" t="s">
        <v>34</v>
      </c>
      <c r="D237" s="65">
        <v>0</v>
      </c>
      <c r="E237" s="65">
        <v>3.7681800000000001E-2</v>
      </c>
      <c r="F237" s="65">
        <v>-7.1290999999999993E-2</v>
      </c>
      <c r="G237" s="65">
        <v>-3.3609300000000002E-2</v>
      </c>
      <c r="H237" s="65" t="s">
        <v>21</v>
      </c>
      <c r="I237" s="65" t="s">
        <v>27</v>
      </c>
      <c r="J237" s="65">
        <v>10</v>
      </c>
      <c r="K237" s="65">
        <v>6.3492099999999996E-2</v>
      </c>
      <c r="L237" s="65">
        <v>0.22</v>
      </c>
      <c r="M237" s="65">
        <v>6023.6</v>
      </c>
      <c r="N237" s="65">
        <v>5538</v>
      </c>
      <c r="O237" s="65">
        <v>0.06</v>
      </c>
      <c r="P237" s="65">
        <v>0</v>
      </c>
      <c r="Q237" s="65">
        <v>5508.75</v>
      </c>
      <c r="R237" s="65">
        <v>24</v>
      </c>
      <c r="S237" s="65">
        <v>8</v>
      </c>
      <c r="T237" s="65">
        <v>3.9682500000000004E-3</v>
      </c>
    </row>
    <row r="238" spans="1:20" x14ac:dyDescent="0.15">
      <c r="A238" s="65">
        <v>20180524</v>
      </c>
      <c r="B238" s="65">
        <v>1105</v>
      </c>
      <c r="C238" s="65" t="s">
        <v>32</v>
      </c>
      <c r="D238" s="65">
        <v>0</v>
      </c>
      <c r="E238" s="65">
        <v>-278.19400000000002</v>
      </c>
      <c r="F238" s="65">
        <v>-510.40699999999998</v>
      </c>
      <c r="G238" s="65">
        <v>-788.601</v>
      </c>
      <c r="H238" s="65" t="s">
        <v>21</v>
      </c>
      <c r="I238" s="65" t="s">
        <v>27</v>
      </c>
      <c r="J238" s="65">
        <v>40</v>
      </c>
      <c r="K238" s="65">
        <v>6.3492099999999996E-2</v>
      </c>
      <c r="L238" s="65">
        <v>0.17</v>
      </c>
      <c r="M238" s="65">
        <v>17209.5</v>
      </c>
      <c r="N238" s="65">
        <v>16995</v>
      </c>
      <c r="O238" s="65">
        <v>0.06</v>
      </c>
      <c r="P238" s="65">
        <v>0</v>
      </c>
      <c r="Q238" s="65">
        <v>16632.5</v>
      </c>
      <c r="R238" s="65">
        <v>24</v>
      </c>
      <c r="S238" s="65">
        <v>8</v>
      </c>
      <c r="T238" s="65">
        <v>3.9682500000000004E-3</v>
      </c>
    </row>
    <row r="239" spans="1:20" x14ac:dyDescent="0.15">
      <c r="A239" s="65">
        <v>20180524</v>
      </c>
      <c r="B239" s="65">
        <v>1104</v>
      </c>
      <c r="C239" s="65" t="s">
        <v>35</v>
      </c>
      <c r="D239" s="65">
        <v>0</v>
      </c>
      <c r="E239" s="65">
        <v>-9.5278400000000003E-4</v>
      </c>
      <c r="F239" s="65">
        <v>-2.9392900000000001E-4</v>
      </c>
      <c r="G239" s="65">
        <v>-1.24671E-3</v>
      </c>
      <c r="H239" s="65" t="s">
        <v>21</v>
      </c>
      <c r="I239" s="65" t="s">
        <v>27</v>
      </c>
      <c r="J239" s="65">
        <v>30</v>
      </c>
      <c r="K239" s="65">
        <v>6.3492099999999996E-2</v>
      </c>
      <c r="L239" s="65">
        <v>0.2</v>
      </c>
      <c r="M239" s="65">
        <v>3328.6</v>
      </c>
      <c r="N239" s="65">
        <v>3044</v>
      </c>
      <c r="O239" s="65">
        <v>0.06</v>
      </c>
      <c r="P239" s="65">
        <v>0</v>
      </c>
      <c r="Q239" s="65">
        <v>2984.25</v>
      </c>
      <c r="R239" s="65">
        <v>24</v>
      </c>
      <c r="S239" s="65">
        <v>8</v>
      </c>
      <c r="T239" s="65">
        <v>3.9682500000000004E-3</v>
      </c>
    </row>
    <row r="240" spans="1:20" x14ac:dyDescent="0.15">
      <c r="A240" s="65">
        <v>20180524</v>
      </c>
      <c r="B240" s="65">
        <v>1103</v>
      </c>
      <c r="C240" s="65" t="s">
        <v>36</v>
      </c>
      <c r="D240" s="65">
        <v>0</v>
      </c>
      <c r="E240" s="65">
        <v>3.3489099999999998E-5</v>
      </c>
      <c r="F240" s="65">
        <v>-3.4829500000000003E-5</v>
      </c>
      <c r="G240" s="65">
        <v>-1.3403600000000001E-6</v>
      </c>
      <c r="H240" s="65" t="s">
        <v>21</v>
      </c>
      <c r="I240" s="65" t="s">
        <v>27</v>
      </c>
      <c r="J240" s="65">
        <v>30</v>
      </c>
      <c r="K240" s="65">
        <v>6.3492099999999996E-2</v>
      </c>
      <c r="L240" s="65">
        <v>0.17</v>
      </c>
      <c r="M240" s="65">
        <v>3084.4</v>
      </c>
      <c r="N240" s="65">
        <v>2772</v>
      </c>
      <c r="O240" s="65">
        <v>0.06</v>
      </c>
      <c r="P240" s="65">
        <v>0</v>
      </c>
      <c r="Q240" s="65">
        <v>2808.63</v>
      </c>
      <c r="R240" s="65">
        <v>24</v>
      </c>
      <c r="S240" s="65">
        <v>8</v>
      </c>
      <c r="T240" s="65">
        <v>3.9682500000000004E-3</v>
      </c>
    </row>
    <row r="241" spans="1:20" x14ac:dyDescent="0.15">
      <c r="A241" s="65">
        <v>20180524</v>
      </c>
      <c r="B241" s="65">
        <v>1102</v>
      </c>
      <c r="C241" s="65" t="s">
        <v>30</v>
      </c>
      <c r="D241" s="65">
        <v>0</v>
      </c>
      <c r="E241" s="65">
        <v>2.5045000000000002</v>
      </c>
      <c r="F241" s="65">
        <v>-3.8486099999999999</v>
      </c>
      <c r="G241" s="65">
        <v>-1.3441099999999999</v>
      </c>
      <c r="H241" s="65" t="s">
        <v>21</v>
      </c>
      <c r="I241" s="65" t="s">
        <v>27</v>
      </c>
      <c r="J241" s="65">
        <v>1000</v>
      </c>
      <c r="K241" s="65">
        <v>6.3492099999999996E-2</v>
      </c>
      <c r="L241" s="65">
        <v>0.32</v>
      </c>
      <c r="M241" s="65">
        <v>543.72</v>
      </c>
      <c r="N241" s="65">
        <v>485</v>
      </c>
      <c r="O241" s="65">
        <v>0.06</v>
      </c>
      <c r="P241" s="65">
        <v>0</v>
      </c>
      <c r="Q241" s="65">
        <v>481.428</v>
      </c>
      <c r="R241" s="65">
        <v>24</v>
      </c>
      <c r="S241" s="65">
        <v>8</v>
      </c>
      <c r="T241" s="65">
        <v>3.9682500000000004E-3</v>
      </c>
    </row>
    <row r="242" spans="1:20" x14ac:dyDescent="0.15">
      <c r="A242" s="65">
        <v>20180524</v>
      </c>
      <c r="B242" s="65">
        <v>1101</v>
      </c>
      <c r="C242" s="65" t="s">
        <v>37</v>
      </c>
      <c r="D242" s="65">
        <v>0</v>
      </c>
      <c r="E242" s="65">
        <v>0.374691</v>
      </c>
      <c r="F242" s="65">
        <v>-0.38126199999999999</v>
      </c>
      <c r="G242" s="65">
        <v>-6.57064E-3</v>
      </c>
      <c r="H242" s="65" t="s">
        <v>21</v>
      </c>
      <c r="I242" s="65" t="s">
        <v>27</v>
      </c>
      <c r="J242" s="65">
        <v>1000</v>
      </c>
      <c r="K242" s="65">
        <v>6.3492099999999996E-2</v>
      </c>
      <c r="L242" s="65">
        <v>0.13</v>
      </c>
      <c r="M242" s="65">
        <v>55252.800000000003</v>
      </c>
      <c r="N242" s="65">
        <v>51430</v>
      </c>
      <c r="O242" s="65">
        <v>0.06</v>
      </c>
      <c r="P242" s="65">
        <v>0</v>
      </c>
      <c r="Q242" s="65">
        <v>51322.5</v>
      </c>
      <c r="R242" s="65">
        <v>24</v>
      </c>
      <c r="S242" s="65">
        <v>8</v>
      </c>
      <c r="T242" s="65">
        <v>3.9682500000000004E-3</v>
      </c>
    </row>
    <row r="243" spans="1:20" x14ac:dyDescent="0.15">
      <c r="A243" s="65">
        <v>20180524</v>
      </c>
      <c r="B243" s="65">
        <v>1100</v>
      </c>
      <c r="C243" s="65" t="s">
        <v>28</v>
      </c>
      <c r="D243" s="65">
        <v>0</v>
      </c>
      <c r="E243" s="65">
        <v>-4.1890200000000002E-2</v>
      </c>
      <c r="F243" s="65">
        <v>-0.210618</v>
      </c>
      <c r="G243" s="65">
        <v>-0.25250800000000001</v>
      </c>
      <c r="H243" s="65" t="s">
        <v>21</v>
      </c>
      <c r="I243" s="65" t="s">
        <v>27</v>
      </c>
      <c r="J243" s="65">
        <v>30</v>
      </c>
      <c r="K243" s="65">
        <v>5.5555599999999997E-2</v>
      </c>
      <c r="L243" s="65">
        <v>0.3</v>
      </c>
      <c r="M243" s="65">
        <v>4147</v>
      </c>
      <c r="N243" s="65">
        <v>3773</v>
      </c>
      <c r="O243" s="65">
        <v>0.06</v>
      </c>
      <c r="P243" s="65">
        <v>0</v>
      </c>
      <c r="Q243" s="65">
        <v>3780.11</v>
      </c>
      <c r="R243" s="65">
        <v>23</v>
      </c>
      <c r="S243" s="65">
        <v>9</v>
      </c>
      <c r="T243" s="65">
        <v>3.9682500000000004E-3</v>
      </c>
    </row>
    <row r="244" spans="1:20" x14ac:dyDescent="0.15">
      <c r="A244" s="65">
        <v>20180524</v>
      </c>
      <c r="B244" s="65">
        <v>1099</v>
      </c>
      <c r="C244" s="65" t="s">
        <v>39</v>
      </c>
      <c r="D244" s="65">
        <v>0</v>
      </c>
      <c r="E244" s="65">
        <v>3.9518700000000002E-8</v>
      </c>
      <c r="F244" s="65">
        <v>-3.9990700000000001E-8</v>
      </c>
      <c r="G244" s="65">
        <v>-4.7206699999999998E-10</v>
      </c>
      <c r="H244" s="65" t="s">
        <v>21</v>
      </c>
      <c r="I244" s="65" t="s">
        <v>27</v>
      </c>
      <c r="J244" s="65">
        <v>15</v>
      </c>
      <c r="K244" s="65">
        <v>5.5555599999999997E-2</v>
      </c>
      <c r="L244" s="65">
        <v>0.16</v>
      </c>
      <c r="M244" s="65">
        <v>6406.4</v>
      </c>
      <c r="N244" s="65">
        <v>5776</v>
      </c>
      <c r="O244" s="65">
        <v>0.06</v>
      </c>
      <c r="P244" s="65">
        <v>0</v>
      </c>
      <c r="Q244" s="65">
        <v>5817.11</v>
      </c>
      <c r="R244" s="65">
        <v>23</v>
      </c>
      <c r="S244" s="65">
        <v>9</v>
      </c>
      <c r="T244" s="65">
        <v>3.9682500000000004E-3</v>
      </c>
    </row>
    <row r="245" spans="1:20" x14ac:dyDescent="0.15">
      <c r="A245" s="65">
        <v>20180524</v>
      </c>
      <c r="B245" s="65">
        <v>1098</v>
      </c>
      <c r="C245" s="65" t="s">
        <v>38</v>
      </c>
      <c r="D245" s="65">
        <v>0</v>
      </c>
      <c r="E245" s="65">
        <v>60000</v>
      </c>
      <c r="F245" s="65">
        <v>199475</v>
      </c>
      <c r="G245" s="65">
        <v>259475</v>
      </c>
      <c r="H245" s="65" t="s">
        <v>26</v>
      </c>
      <c r="I245" s="65" t="s">
        <v>22</v>
      </c>
      <c r="J245" s="65">
        <v>250</v>
      </c>
      <c r="K245" s="65">
        <v>5.9523800000000002E-2</v>
      </c>
      <c r="L245" s="65">
        <v>0</v>
      </c>
      <c r="M245" s="65">
        <v>18952.099999999999</v>
      </c>
      <c r="N245" s="65">
        <v>19990</v>
      </c>
      <c r="O245" s="65">
        <v>0.06</v>
      </c>
      <c r="P245" s="65">
        <v>0</v>
      </c>
      <c r="Q245" s="65">
        <v>0</v>
      </c>
      <c r="R245" s="65">
        <v>0</v>
      </c>
      <c r="S245" s="65">
        <v>0</v>
      </c>
      <c r="T245" s="65">
        <v>0</v>
      </c>
    </row>
    <row r="246" spans="1:20" x14ac:dyDescent="0.15">
      <c r="A246" s="65">
        <v>20180524</v>
      </c>
      <c r="B246" s="65">
        <v>1097</v>
      </c>
      <c r="C246" s="65" t="s">
        <v>20</v>
      </c>
      <c r="D246" s="65">
        <v>0</v>
      </c>
      <c r="E246" s="65">
        <v>375.91300000000001</v>
      </c>
      <c r="F246" s="65">
        <v>-1013.29</v>
      </c>
      <c r="G246" s="65">
        <v>-637.38099999999997</v>
      </c>
      <c r="H246" s="65" t="s">
        <v>21</v>
      </c>
      <c r="I246" s="65" t="s">
        <v>22</v>
      </c>
      <c r="J246" s="65">
        <v>255</v>
      </c>
      <c r="K246" s="65">
        <v>0.51190500000000005</v>
      </c>
      <c r="L246" s="65">
        <v>0.125</v>
      </c>
      <c r="M246" s="65">
        <v>1615.5</v>
      </c>
      <c r="N246" s="65">
        <v>1849</v>
      </c>
      <c r="O246" s="65">
        <v>0.06</v>
      </c>
      <c r="P246" s="65">
        <v>0</v>
      </c>
      <c r="Q246" s="65">
        <v>0</v>
      </c>
      <c r="R246" s="65">
        <v>40</v>
      </c>
      <c r="S246" s="65">
        <v>0</v>
      </c>
      <c r="T246" s="65">
        <v>0.35714299999999999</v>
      </c>
    </row>
    <row r="247" spans="1:20" x14ac:dyDescent="0.15">
      <c r="A247" s="65">
        <v>20180524</v>
      </c>
      <c r="B247" s="65">
        <v>1096</v>
      </c>
      <c r="C247" s="65" t="s">
        <v>32</v>
      </c>
      <c r="D247" s="65">
        <v>0</v>
      </c>
      <c r="E247" s="65">
        <v>-54.023200000000003</v>
      </c>
      <c r="F247" s="65">
        <v>-221.57400000000001</v>
      </c>
      <c r="G247" s="65">
        <v>-275.59699999999998</v>
      </c>
      <c r="H247" s="65" t="s">
        <v>21</v>
      </c>
      <c r="I247" s="65" t="s">
        <v>27</v>
      </c>
      <c r="J247" s="65">
        <v>100</v>
      </c>
      <c r="K247" s="65">
        <v>4.7619000000000002E-2</v>
      </c>
      <c r="L247" s="65">
        <v>0.2</v>
      </c>
      <c r="M247" s="65">
        <v>17237</v>
      </c>
      <c r="N247" s="65">
        <v>16995</v>
      </c>
      <c r="O247" s="65">
        <v>0.06</v>
      </c>
      <c r="P247" s="65">
        <v>0</v>
      </c>
      <c r="Q247" s="65">
        <v>16444.5</v>
      </c>
      <c r="R247" s="65">
        <v>22</v>
      </c>
      <c r="S247" s="65">
        <v>10</v>
      </c>
      <c r="T247" s="65">
        <v>3.9682500000000004E-3</v>
      </c>
    </row>
    <row r="248" spans="1:20" x14ac:dyDescent="0.15">
      <c r="A248" s="65">
        <v>20180524</v>
      </c>
      <c r="B248" s="65">
        <v>1095</v>
      </c>
      <c r="C248" s="65" t="s">
        <v>34</v>
      </c>
      <c r="D248" s="65">
        <v>0</v>
      </c>
      <c r="E248" s="65">
        <v>4.29521E-2</v>
      </c>
      <c r="F248" s="65">
        <v>-5.7165500000000001E-2</v>
      </c>
      <c r="G248" s="65">
        <v>-1.4213399999999999E-2</v>
      </c>
      <c r="H248" s="65" t="s">
        <v>21</v>
      </c>
      <c r="I248" s="65" t="s">
        <v>27</v>
      </c>
      <c r="J248" s="65">
        <v>30</v>
      </c>
      <c r="K248" s="65">
        <v>4.7619000000000002E-2</v>
      </c>
      <c r="L248" s="65">
        <v>0.25</v>
      </c>
      <c r="M248" s="65">
        <v>5974.1</v>
      </c>
      <c r="N248" s="65">
        <v>5538</v>
      </c>
      <c r="O248" s="65">
        <v>0.06</v>
      </c>
      <c r="P248" s="65">
        <v>0</v>
      </c>
      <c r="Q248" s="65">
        <v>5499</v>
      </c>
      <c r="R248" s="65">
        <v>22</v>
      </c>
      <c r="S248" s="65">
        <v>10</v>
      </c>
      <c r="T248" s="65">
        <v>3.9682500000000004E-3</v>
      </c>
    </row>
    <row r="249" spans="1:20" x14ac:dyDescent="0.15">
      <c r="A249" s="65">
        <v>20180524</v>
      </c>
      <c r="B249" s="65">
        <v>1094</v>
      </c>
      <c r="C249" s="65" t="s">
        <v>40</v>
      </c>
      <c r="D249" s="65">
        <v>0</v>
      </c>
      <c r="E249" s="65">
        <v>1.2065299999999999E-2</v>
      </c>
      <c r="F249" s="65">
        <v>-1.30145E-2</v>
      </c>
      <c r="G249" s="65">
        <v>-9.4921600000000001E-4</v>
      </c>
      <c r="H249" s="65" t="s">
        <v>21</v>
      </c>
      <c r="I249" s="65" t="s">
        <v>27</v>
      </c>
      <c r="J249" s="65">
        <v>30</v>
      </c>
      <c r="K249" s="65">
        <v>4.7619000000000002E-2</v>
      </c>
      <c r="L249" s="65">
        <v>0.34</v>
      </c>
      <c r="M249" s="65">
        <v>13460.8</v>
      </c>
      <c r="N249" s="65">
        <v>11855</v>
      </c>
      <c r="O249" s="65">
        <v>0.06</v>
      </c>
      <c r="P249" s="65">
        <v>0</v>
      </c>
      <c r="Q249" s="65">
        <v>11748.5</v>
      </c>
      <c r="R249" s="65">
        <v>22</v>
      </c>
      <c r="S249" s="65">
        <v>10</v>
      </c>
      <c r="T249" s="65">
        <v>3.9682500000000004E-3</v>
      </c>
    </row>
    <row r="250" spans="1:20" x14ac:dyDescent="0.15">
      <c r="A250" s="65">
        <v>20180524</v>
      </c>
      <c r="B250" s="65">
        <v>1093</v>
      </c>
      <c r="C250" s="65" t="s">
        <v>41</v>
      </c>
      <c r="D250" s="65">
        <v>0</v>
      </c>
      <c r="E250" s="65">
        <v>0.32936399999999999</v>
      </c>
      <c r="F250" s="65">
        <v>-0.92496400000000001</v>
      </c>
      <c r="G250" s="65">
        <v>-0.59560000000000002</v>
      </c>
      <c r="H250" s="65" t="s">
        <v>21</v>
      </c>
      <c r="I250" s="65" t="s">
        <v>27</v>
      </c>
      <c r="J250" s="65">
        <v>1000</v>
      </c>
      <c r="K250" s="65">
        <v>4.7619000000000002E-2</v>
      </c>
      <c r="L250" s="65">
        <v>0.27</v>
      </c>
      <c r="M250" s="65">
        <v>649.32000000000005</v>
      </c>
      <c r="N250" s="65">
        <v>591.79999999999995</v>
      </c>
      <c r="O250" s="65">
        <v>0.06</v>
      </c>
      <c r="P250" s="65">
        <v>0</v>
      </c>
      <c r="Q250" s="65">
        <v>619.31799999999998</v>
      </c>
      <c r="R250" s="65">
        <v>22</v>
      </c>
      <c r="S250" s="65">
        <v>10</v>
      </c>
      <c r="T250" s="65">
        <v>3.9682500000000004E-3</v>
      </c>
    </row>
    <row r="251" spans="1:20" x14ac:dyDescent="0.15">
      <c r="A251" s="65">
        <v>20180524</v>
      </c>
      <c r="B251" s="65">
        <v>1092</v>
      </c>
      <c r="C251" s="65" t="s">
        <v>36</v>
      </c>
      <c r="D251" s="65">
        <v>0</v>
      </c>
      <c r="E251" s="65">
        <v>0.59712399999999999</v>
      </c>
      <c r="F251" s="65">
        <v>-0.72589099999999995</v>
      </c>
      <c r="G251" s="65">
        <v>-0.12876699999999999</v>
      </c>
      <c r="H251" s="65" t="s">
        <v>21</v>
      </c>
      <c r="I251" s="65" t="s">
        <v>27</v>
      </c>
      <c r="J251" s="65">
        <v>40</v>
      </c>
      <c r="K251" s="65">
        <v>4.7619000000000002E-2</v>
      </c>
      <c r="L251" s="65">
        <v>0.32</v>
      </c>
      <c r="M251" s="65">
        <v>3040.4</v>
      </c>
      <c r="N251" s="65">
        <v>2772</v>
      </c>
      <c r="O251" s="65">
        <v>0.06</v>
      </c>
      <c r="P251" s="65">
        <v>0</v>
      </c>
      <c r="Q251" s="65">
        <v>2803.2</v>
      </c>
      <c r="R251" s="65">
        <v>22</v>
      </c>
      <c r="S251" s="65">
        <v>10</v>
      </c>
      <c r="T251" s="65">
        <v>3.9682500000000004E-3</v>
      </c>
    </row>
    <row r="252" spans="1:20" x14ac:dyDescent="0.15">
      <c r="A252" s="65">
        <v>20180524</v>
      </c>
      <c r="B252" s="65">
        <v>1091</v>
      </c>
      <c r="C252" s="65" t="s">
        <v>25</v>
      </c>
      <c r="D252" s="65">
        <v>0</v>
      </c>
      <c r="E252" s="65">
        <v>0.115929</v>
      </c>
      <c r="F252" s="65">
        <v>-0.245895</v>
      </c>
      <c r="G252" s="65">
        <v>-0.129966</v>
      </c>
      <c r="H252" s="65" t="s">
        <v>21</v>
      </c>
      <c r="I252" s="65" t="s">
        <v>27</v>
      </c>
      <c r="J252" s="65">
        <v>480</v>
      </c>
      <c r="K252" s="65">
        <v>4.7619000000000002E-2</v>
      </c>
      <c r="L252" s="65">
        <v>0.33</v>
      </c>
      <c r="M252" s="65">
        <v>4011.7</v>
      </c>
      <c r="N252" s="65">
        <v>3583</v>
      </c>
      <c r="O252" s="65">
        <v>0.06</v>
      </c>
      <c r="P252" s="65">
        <v>0</v>
      </c>
      <c r="Q252" s="65">
        <v>3628.6</v>
      </c>
      <c r="R252" s="65">
        <v>22</v>
      </c>
      <c r="S252" s="65">
        <v>10</v>
      </c>
      <c r="T252" s="65">
        <v>3.9682500000000004E-3</v>
      </c>
    </row>
    <row r="253" spans="1:20" x14ac:dyDescent="0.15">
      <c r="A253" s="65">
        <v>20180524</v>
      </c>
      <c r="B253" s="65">
        <v>1090</v>
      </c>
      <c r="C253" s="65" t="s">
        <v>42</v>
      </c>
      <c r="D253" s="65">
        <v>0</v>
      </c>
      <c r="E253" s="65">
        <v>1.9668600000000001E-8</v>
      </c>
      <c r="F253" s="65">
        <v>-2.02519E-8</v>
      </c>
      <c r="G253" s="65">
        <v>-5.8329099999999997E-10</v>
      </c>
      <c r="H253" s="65" t="s">
        <v>21</v>
      </c>
      <c r="I253" s="65" t="s">
        <v>27</v>
      </c>
      <c r="J253" s="65">
        <v>10</v>
      </c>
      <c r="K253" s="65">
        <v>4.7619000000000002E-2</v>
      </c>
      <c r="L253" s="65">
        <v>0.25</v>
      </c>
      <c r="M253" s="65">
        <v>5858.1</v>
      </c>
      <c r="N253" s="65">
        <v>5178</v>
      </c>
      <c r="O253" s="65">
        <v>0.06</v>
      </c>
      <c r="P253" s="65">
        <v>0</v>
      </c>
      <c r="Q253" s="65">
        <v>5109.2700000000004</v>
      </c>
      <c r="R253" s="65">
        <v>23</v>
      </c>
      <c r="S253" s="65">
        <v>11</v>
      </c>
      <c r="T253" s="65">
        <v>3.9682500000000004E-3</v>
      </c>
    </row>
    <row r="254" spans="1:20" x14ac:dyDescent="0.15">
      <c r="A254" s="65">
        <v>20180524</v>
      </c>
      <c r="B254" s="65">
        <v>1089</v>
      </c>
      <c r="C254" s="65" t="s">
        <v>30</v>
      </c>
      <c r="D254" s="65">
        <v>0</v>
      </c>
      <c r="E254" s="65">
        <v>0.26989600000000002</v>
      </c>
      <c r="F254" s="65">
        <v>-0.30693599999999999</v>
      </c>
      <c r="G254" s="65">
        <v>-3.7040099999999999E-2</v>
      </c>
      <c r="H254" s="65" t="s">
        <v>21</v>
      </c>
      <c r="I254" s="65" t="s">
        <v>27</v>
      </c>
      <c r="J254" s="65">
        <v>3000</v>
      </c>
      <c r="K254" s="65">
        <v>4.7619000000000002E-2</v>
      </c>
      <c r="L254" s="65">
        <v>0.37</v>
      </c>
      <c r="M254" s="65">
        <v>546.02</v>
      </c>
      <c r="N254" s="65">
        <v>485</v>
      </c>
      <c r="O254" s="65">
        <v>0.06</v>
      </c>
      <c r="P254" s="65">
        <v>0</v>
      </c>
      <c r="Q254" s="65">
        <v>478.60199999999998</v>
      </c>
      <c r="R254" s="65">
        <v>23</v>
      </c>
      <c r="S254" s="65">
        <v>11</v>
      </c>
      <c r="T254" s="65">
        <v>3.9682500000000004E-3</v>
      </c>
    </row>
    <row r="255" spans="1:20" x14ac:dyDescent="0.15">
      <c r="A255" s="65">
        <v>20180524</v>
      </c>
      <c r="B255" s="65">
        <v>1088</v>
      </c>
      <c r="C255" s="65" t="s">
        <v>34</v>
      </c>
      <c r="D255" s="65">
        <v>0</v>
      </c>
      <c r="E255" s="65">
        <v>2.5778500000000001E-4</v>
      </c>
      <c r="F255" s="65">
        <v>-2.8073399999999999E-4</v>
      </c>
      <c r="G255" s="65">
        <v>-2.2949500000000001E-5</v>
      </c>
      <c r="H255" s="65" t="s">
        <v>21</v>
      </c>
      <c r="I255" s="65" t="s">
        <v>27</v>
      </c>
      <c r="J255" s="65">
        <v>30</v>
      </c>
      <c r="K255" s="65">
        <v>4.7619000000000002E-2</v>
      </c>
      <c r="L255" s="65">
        <v>0.3</v>
      </c>
      <c r="M255" s="65">
        <v>6233</v>
      </c>
      <c r="N255" s="65">
        <v>5538</v>
      </c>
      <c r="O255" s="65">
        <v>0.06</v>
      </c>
      <c r="P255" s="65">
        <v>0</v>
      </c>
      <c r="Q255" s="65">
        <v>5491.09</v>
      </c>
      <c r="R255" s="65">
        <v>23</v>
      </c>
      <c r="S255" s="65">
        <v>11</v>
      </c>
      <c r="T255" s="65">
        <v>3.9682500000000004E-3</v>
      </c>
    </row>
    <row r="256" spans="1:20" x14ac:dyDescent="0.15">
      <c r="A256" s="65">
        <v>20180524</v>
      </c>
      <c r="B256" s="65">
        <v>1087</v>
      </c>
      <c r="C256" s="65" t="s">
        <v>32</v>
      </c>
      <c r="D256" s="65">
        <v>0</v>
      </c>
      <c r="E256" s="65">
        <v>0.313417</v>
      </c>
      <c r="F256" s="65">
        <v>-0.57364099999999996</v>
      </c>
      <c r="G256" s="65">
        <v>-0.26022400000000001</v>
      </c>
      <c r="H256" s="65" t="s">
        <v>21</v>
      </c>
      <c r="I256" s="65" t="s">
        <v>27</v>
      </c>
      <c r="J256" s="65">
        <v>120</v>
      </c>
      <c r="K256" s="65">
        <v>4.7619000000000002E-2</v>
      </c>
      <c r="L256" s="65">
        <v>0.25</v>
      </c>
      <c r="M256" s="65">
        <v>17997.5</v>
      </c>
      <c r="N256" s="65">
        <v>16995</v>
      </c>
      <c r="O256" s="65">
        <v>0.06</v>
      </c>
      <c r="P256" s="65">
        <v>0</v>
      </c>
      <c r="Q256" s="65">
        <v>16377.3</v>
      </c>
      <c r="R256" s="65">
        <v>23</v>
      </c>
      <c r="S256" s="65">
        <v>11</v>
      </c>
      <c r="T256" s="65">
        <v>3.9682500000000004E-3</v>
      </c>
    </row>
    <row r="257" spans="1:20" x14ac:dyDescent="0.15">
      <c r="A257" s="65">
        <v>20180524</v>
      </c>
      <c r="B257" s="65">
        <v>1086</v>
      </c>
      <c r="C257" s="65" t="s">
        <v>25</v>
      </c>
      <c r="D257" s="65">
        <v>0</v>
      </c>
      <c r="E257" s="65">
        <v>0.12930800000000001</v>
      </c>
      <c r="F257" s="65">
        <v>-0.225914</v>
      </c>
      <c r="G257" s="65">
        <v>-9.6606300000000006E-2</v>
      </c>
      <c r="H257" s="65" t="s">
        <v>21</v>
      </c>
      <c r="I257" s="65" t="s">
        <v>27</v>
      </c>
      <c r="J257" s="65">
        <v>120</v>
      </c>
      <c r="K257" s="65">
        <v>4.7619000000000002E-2</v>
      </c>
      <c r="L257" s="65">
        <v>0.44</v>
      </c>
      <c r="M257" s="65">
        <v>4118.1499999999996</v>
      </c>
      <c r="N257" s="65">
        <v>3583</v>
      </c>
      <c r="O257" s="65">
        <v>0.06</v>
      </c>
      <c r="P257" s="65">
        <v>0</v>
      </c>
      <c r="Q257" s="65">
        <v>3627.36</v>
      </c>
      <c r="R257" s="65">
        <v>23</v>
      </c>
      <c r="S257" s="65">
        <v>11</v>
      </c>
      <c r="T257" s="65">
        <v>3.9682500000000004E-3</v>
      </c>
    </row>
    <row r="258" spans="1:20" x14ac:dyDescent="0.15">
      <c r="A258" s="65">
        <v>20180524</v>
      </c>
      <c r="B258" s="65">
        <v>1085</v>
      </c>
      <c r="C258" s="65" t="s">
        <v>43</v>
      </c>
      <c r="D258" s="65">
        <v>0</v>
      </c>
      <c r="E258" s="65">
        <v>16.014900000000001</v>
      </c>
      <c r="F258" s="65">
        <v>-34.213099999999997</v>
      </c>
      <c r="G258" s="65">
        <v>-18.1982</v>
      </c>
      <c r="H258" s="65" t="s">
        <v>21</v>
      </c>
      <c r="I258" s="65" t="s">
        <v>27</v>
      </c>
      <c r="J258" s="65">
        <v>20</v>
      </c>
      <c r="K258" s="65">
        <v>4.7619000000000002E-2</v>
      </c>
      <c r="L258" s="65">
        <v>0.34</v>
      </c>
      <c r="M258" s="65">
        <v>3827.2</v>
      </c>
      <c r="N258" s="65">
        <v>3694</v>
      </c>
      <c r="O258" s="65">
        <v>0.06</v>
      </c>
      <c r="P258" s="65">
        <v>0</v>
      </c>
      <c r="Q258" s="65">
        <v>3593.91</v>
      </c>
      <c r="R258" s="65">
        <v>23</v>
      </c>
      <c r="S258" s="65">
        <v>11</v>
      </c>
      <c r="T258" s="65">
        <v>3.9682500000000004E-3</v>
      </c>
    </row>
    <row r="259" spans="1:20" x14ac:dyDescent="0.15">
      <c r="A259" s="65">
        <v>20180524</v>
      </c>
      <c r="B259" s="65">
        <v>1084</v>
      </c>
      <c r="C259" s="65" t="s">
        <v>28</v>
      </c>
      <c r="D259" s="65">
        <v>0</v>
      </c>
      <c r="E259" s="65">
        <v>2.8151000000000001E-3</v>
      </c>
      <c r="F259" s="65">
        <v>-6.4769700000000003E-3</v>
      </c>
      <c r="G259" s="65">
        <v>-3.6618699999999998E-3</v>
      </c>
      <c r="H259" s="65" t="s">
        <v>21</v>
      </c>
      <c r="I259" s="65" t="s">
        <v>27</v>
      </c>
      <c r="J259" s="65">
        <v>40</v>
      </c>
      <c r="K259" s="65">
        <v>4.7619000000000002E-2</v>
      </c>
      <c r="L259" s="65">
        <v>0.34</v>
      </c>
      <c r="M259" s="65">
        <v>4225.1000000000004</v>
      </c>
      <c r="N259" s="65">
        <v>3773</v>
      </c>
      <c r="O259" s="65">
        <v>0.06</v>
      </c>
      <c r="P259" s="65">
        <v>0</v>
      </c>
      <c r="Q259" s="65">
        <v>3773.09</v>
      </c>
      <c r="R259" s="65">
        <v>23</v>
      </c>
      <c r="S259" s="65">
        <v>11</v>
      </c>
      <c r="T259" s="65">
        <v>3.9682500000000004E-3</v>
      </c>
    </row>
    <row r="260" spans="1:20" x14ac:dyDescent="0.15">
      <c r="A260" s="65">
        <v>20180524</v>
      </c>
      <c r="B260" s="65">
        <v>1083</v>
      </c>
      <c r="C260" s="65" t="s">
        <v>32</v>
      </c>
      <c r="D260" s="65">
        <v>0</v>
      </c>
      <c r="E260" s="65">
        <v>9.7690299999999997E-3</v>
      </c>
      <c r="F260" s="65">
        <v>-3.8570300000000002E-2</v>
      </c>
      <c r="G260" s="65">
        <v>-2.8801299999999998E-2</v>
      </c>
      <c r="H260" s="65" t="s">
        <v>21</v>
      </c>
      <c r="I260" s="65" t="s">
        <v>27</v>
      </c>
      <c r="J260" s="65">
        <v>30</v>
      </c>
      <c r="K260" s="65">
        <v>4.3650799999999997E-2</v>
      </c>
      <c r="L260" s="65">
        <v>0.16</v>
      </c>
      <c r="M260" s="65">
        <v>17292</v>
      </c>
      <c r="N260" s="65">
        <v>16995</v>
      </c>
      <c r="O260" s="65">
        <v>0.06</v>
      </c>
      <c r="P260" s="65">
        <v>0</v>
      </c>
      <c r="Q260" s="65">
        <v>16270.8</v>
      </c>
      <c r="R260" s="65">
        <v>24</v>
      </c>
      <c r="S260" s="65">
        <v>13</v>
      </c>
      <c r="T260" s="65">
        <v>3.9682500000000004E-3</v>
      </c>
    </row>
    <row r="261" spans="1:20" x14ac:dyDescent="0.15">
      <c r="A261" s="65">
        <v>20180524</v>
      </c>
      <c r="B261" s="65">
        <v>1082</v>
      </c>
      <c r="C261" s="65" t="s">
        <v>25</v>
      </c>
      <c r="D261" s="65">
        <v>0</v>
      </c>
      <c r="E261" s="65">
        <v>6.03116E-5</v>
      </c>
      <c r="F261" s="65">
        <v>-7.55809E-5</v>
      </c>
      <c r="G261" s="65">
        <v>-1.52693E-5</v>
      </c>
      <c r="H261" s="65" t="s">
        <v>21</v>
      </c>
      <c r="I261" s="65" t="s">
        <v>27</v>
      </c>
      <c r="J261" s="65">
        <v>120</v>
      </c>
      <c r="K261" s="65">
        <v>4.3650799999999997E-2</v>
      </c>
      <c r="L261" s="65">
        <v>0.3</v>
      </c>
      <c r="M261" s="65">
        <v>4012.8</v>
      </c>
      <c r="N261" s="65">
        <v>3583</v>
      </c>
      <c r="O261" s="65">
        <v>0.06</v>
      </c>
      <c r="P261" s="65">
        <v>0</v>
      </c>
      <c r="Q261" s="65">
        <v>3623.77</v>
      </c>
      <c r="R261" s="65">
        <v>24</v>
      </c>
      <c r="S261" s="65">
        <v>13</v>
      </c>
      <c r="T261" s="65">
        <v>3.9682500000000004E-3</v>
      </c>
    </row>
    <row r="262" spans="1:20" x14ac:dyDescent="0.15">
      <c r="A262" s="65">
        <v>20180524</v>
      </c>
      <c r="B262" s="65">
        <v>1079</v>
      </c>
      <c r="C262" s="65" t="s">
        <v>36</v>
      </c>
      <c r="D262" s="65">
        <v>0</v>
      </c>
      <c r="E262" s="65">
        <v>5.7834999999999996E-3</v>
      </c>
      <c r="F262" s="65">
        <v>-6.1180899999999996E-3</v>
      </c>
      <c r="G262" s="65">
        <v>-3.3459700000000001E-4</v>
      </c>
      <c r="H262" s="65" t="s">
        <v>21</v>
      </c>
      <c r="I262" s="65" t="s">
        <v>27</v>
      </c>
      <c r="J262" s="65">
        <v>80</v>
      </c>
      <c r="K262" s="65">
        <v>4.7619000000000002E-2</v>
      </c>
      <c r="L262" s="65">
        <v>0.36</v>
      </c>
      <c r="M262" s="65">
        <v>3191.25</v>
      </c>
      <c r="N262" s="65">
        <v>2772</v>
      </c>
      <c r="O262" s="65">
        <v>0.06</v>
      </c>
      <c r="P262" s="65">
        <v>0</v>
      </c>
      <c r="Q262" s="65">
        <v>2801.09</v>
      </c>
      <c r="R262" s="65">
        <v>23</v>
      </c>
      <c r="S262" s="65">
        <v>11</v>
      </c>
      <c r="T262" s="65">
        <v>3.9682500000000004E-3</v>
      </c>
    </row>
    <row r="263" spans="1:20" x14ac:dyDescent="0.15">
      <c r="A263" s="65">
        <v>20180524</v>
      </c>
      <c r="B263" s="65">
        <v>1078</v>
      </c>
      <c r="C263" s="65" t="s">
        <v>32</v>
      </c>
      <c r="D263" s="65">
        <v>0</v>
      </c>
      <c r="E263" s="65">
        <v>8.2217800000000001E-4</v>
      </c>
      <c r="F263" s="65">
        <v>-1.2840600000000001E-3</v>
      </c>
      <c r="G263" s="65">
        <v>-4.6187799999999998E-4</v>
      </c>
      <c r="H263" s="65" t="s">
        <v>21</v>
      </c>
      <c r="I263" s="65" t="s">
        <v>27</v>
      </c>
      <c r="J263" s="65">
        <v>45</v>
      </c>
      <c r="K263" s="65">
        <v>3.9682500000000002E-2</v>
      </c>
      <c r="L263" s="65">
        <v>0.16</v>
      </c>
      <c r="M263" s="65">
        <v>17292</v>
      </c>
      <c r="N263" s="65">
        <v>16995</v>
      </c>
      <c r="O263" s="65">
        <v>0.06</v>
      </c>
      <c r="P263" s="65">
        <v>0</v>
      </c>
      <c r="Q263" s="65">
        <v>16232.1</v>
      </c>
      <c r="R263" s="65">
        <v>24</v>
      </c>
      <c r="S263" s="65">
        <v>14</v>
      </c>
      <c r="T263" s="65">
        <v>3.9682500000000004E-3</v>
      </c>
    </row>
    <row r="264" spans="1:20" x14ac:dyDescent="0.15">
      <c r="A264" s="65">
        <v>20180524</v>
      </c>
      <c r="B264" s="65">
        <v>1077</v>
      </c>
      <c r="C264" s="65" t="s">
        <v>25</v>
      </c>
      <c r="D264" s="65">
        <v>0</v>
      </c>
      <c r="E264" s="65">
        <v>1.08177E-7</v>
      </c>
      <c r="F264" s="65">
        <v>-1.14229E-7</v>
      </c>
      <c r="G264" s="65">
        <v>-6.0524000000000003E-9</v>
      </c>
      <c r="H264" s="65" t="s">
        <v>21</v>
      </c>
      <c r="I264" s="65" t="s">
        <v>27</v>
      </c>
      <c r="J264" s="65">
        <v>60</v>
      </c>
      <c r="K264" s="65">
        <v>3.9682500000000002E-2</v>
      </c>
      <c r="L264" s="65">
        <v>0.3</v>
      </c>
      <c r="M264" s="65">
        <v>4041.4</v>
      </c>
      <c r="N264" s="65">
        <v>3583</v>
      </c>
      <c r="O264" s="65">
        <v>0.06</v>
      </c>
      <c r="P264" s="65">
        <v>0</v>
      </c>
      <c r="Q264" s="65">
        <v>3626.14</v>
      </c>
      <c r="R264" s="65">
        <v>24</v>
      </c>
      <c r="S264" s="65">
        <v>14</v>
      </c>
      <c r="T264" s="65">
        <v>3.9682500000000004E-3</v>
      </c>
    </row>
    <row r="265" spans="1:20" x14ac:dyDescent="0.15">
      <c r="A265" s="65">
        <v>20180524</v>
      </c>
      <c r="B265" s="65">
        <v>1076</v>
      </c>
      <c r="C265" s="65" t="s">
        <v>44</v>
      </c>
      <c r="D265" s="65">
        <v>2</v>
      </c>
      <c r="E265" s="65">
        <v>-53500</v>
      </c>
      <c r="F265" s="65">
        <v>-35000</v>
      </c>
      <c r="G265" s="65">
        <v>-88500</v>
      </c>
      <c r="H265" s="65" t="s">
        <v>26</v>
      </c>
      <c r="I265" s="65" t="s">
        <v>22</v>
      </c>
      <c r="J265" s="65">
        <v>250</v>
      </c>
      <c r="K265" s="65">
        <v>3.9682500000000002E-2</v>
      </c>
      <c r="L265" s="65">
        <v>0.2</v>
      </c>
      <c r="M265" s="65">
        <v>23745</v>
      </c>
      <c r="N265" s="65">
        <v>23391</v>
      </c>
      <c r="O265" s="65">
        <v>0.06</v>
      </c>
      <c r="P265" s="65">
        <v>0</v>
      </c>
      <c r="Q265" s="65">
        <v>0</v>
      </c>
      <c r="R265" s="65">
        <v>21</v>
      </c>
      <c r="S265" s="65">
        <v>0</v>
      </c>
      <c r="T265" s="65">
        <v>0</v>
      </c>
    </row>
    <row r="266" spans="1:20" x14ac:dyDescent="0.15">
      <c r="A266" s="65">
        <v>20180524</v>
      </c>
      <c r="B266" s="65">
        <v>1074</v>
      </c>
      <c r="C266" s="65" t="s">
        <v>45</v>
      </c>
      <c r="D266" s="65">
        <v>2</v>
      </c>
      <c r="E266" s="65">
        <v>-51000</v>
      </c>
      <c r="F266" s="65">
        <v>12375</v>
      </c>
      <c r="G266" s="65">
        <v>-38625</v>
      </c>
      <c r="H266" s="65" t="s">
        <v>26</v>
      </c>
      <c r="I266" s="65" t="s">
        <v>22</v>
      </c>
      <c r="J266" s="65">
        <v>250</v>
      </c>
      <c r="K266" s="65">
        <v>3.9682500000000002E-2</v>
      </c>
      <c r="L266" s="65">
        <v>0.25</v>
      </c>
      <c r="M266" s="65">
        <v>23465.5</v>
      </c>
      <c r="N266" s="65">
        <v>23311</v>
      </c>
      <c r="O266" s="65">
        <v>0.06</v>
      </c>
      <c r="P266" s="65">
        <v>0</v>
      </c>
      <c r="Q266" s="65">
        <v>0</v>
      </c>
      <c r="R266" s="65">
        <v>21</v>
      </c>
      <c r="S266" s="65">
        <v>0</v>
      </c>
      <c r="T266" s="65">
        <v>0</v>
      </c>
    </row>
    <row r="267" spans="1:20" x14ac:dyDescent="0.15">
      <c r="A267" s="65">
        <v>20180524</v>
      </c>
      <c r="B267" s="65">
        <v>1070</v>
      </c>
      <c r="C267" s="65" t="s">
        <v>38</v>
      </c>
      <c r="D267" s="65">
        <v>0</v>
      </c>
      <c r="E267" s="65">
        <v>60000</v>
      </c>
      <c r="F267" s="65">
        <v>370375</v>
      </c>
      <c r="G267" s="65">
        <v>430375</v>
      </c>
      <c r="H267" s="65" t="s">
        <v>26</v>
      </c>
      <c r="I267" s="65" t="s">
        <v>22</v>
      </c>
      <c r="J267" s="65">
        <v>250</v>
      </c>
      <c r="K267" s="65">
        <v>2.7777799999999998E-2</v>
      </c>
      <c r="L267" s="65">
        <v>0</v>
      </c>
      <c r="M267" s="65">
        <v>18268.5</v>
      </c>
      <c r="N267" s="65">
        <v>19990</v>
      </c>
      <c r="O267" s="65">
        <v>0.06</v>
      </c>
      <c r="P267" s="65">
        <v>0</v>
      </c>
      <c r="Q267" s="65">
        <v>0</v>
      </c>
      <c r="R267" s="65">
        <v>0</v>
      </c>
      <c r="S267" s="65">
        <v>0</v>
      </c>
      <c r="T267" s="65">
        <v>0</v>
      </c>
    </row>
    <row r="268" spans="1:20" x14ac:dyDescent="0.15">
      <c r="A268" s="65">
        <v>20180524</v>
      </c>
      <c r="B268" s="65">
        <v>1069</v>
      </c>
      <c r="C268" s="65" t="s">
        <v>40</v>
      </c>
      <c r="D268" s="65">
        <v>0</v>
      </c>
      <c r="E268" s="65">
        <v>7.3588000000000001E-2</v>
      </c>
      <c r="F268" s="65">
        <v>-7.843E-2</v>
      </c>
      <c r="G268" s="65">
        <v>-4.8419500000000002E-3</v>
      </c>
      <c r="H268" s="65" t="s">
        <v>21</v>
      </c>
      <c r="I268" s="65" t="s">
        <v>27</v>
      </c>
      <c r="J268" s="65">
        <v>60</v>
      </c>
      <c r="K268" s="65">
        <v>3.9682500000000002E-2</v>
      </c>
      <c r="L268" s="65">
        <v>0.33</v>
      </c>
      <c r="M268" s="65">
        <v>12787.5</v>
      </c>
      <c r="N268" s="65">
        <v>11855</v>
      </c>
      <c r="O268" s="65">
        <v>0.06</v>
      </c>
      <c r="P268" s="65">
        <v>0</v>
      </c>
      <c r="Q268" s="65">
        <v>11725.7</v>
      </c>
      <c r="R268" s="65">
        <v>25</v>
      </c>
      <c r="S268" s="65">
        <v>15</v>
      </c>
      <c r="T268" s="65">
        <v>3.9682500000000004E-3</v>
      </c>
    </row>
    <row r="269" spans="1:20" x14ac:dyDescent="0.15">
      <c r="A269" s="65">
        <v>20180524</v>
      </c>
      <c r="B269" s="65">
        <v>1068</v>
      </c>
      <c r="C269" s="65" t="s">
        <v>32</v>
      </c>
      <c r="D269" s="65">
        <v>0</v>
      </c>
      <c r="E269" s="65">
        <v>2.47569E-3</v>
      </c>
      <c r="F269" s="65">
        <v>-5.5350199999999999E-3</v>
      </c>
      <c r="G269" s="65">
        <v>-3.0593199999999999E-3</v>
      </c>
      <c r="H269" s="65" t="s">
        <v>21</v>
      </c>
      <c r="I269" s="65" t="s">
        <v>27</v>
      </c>
      <c r="J269" s="65">
        <v>15</v>
      </c>
      <c r="K269" s="65">
        <v>3.9682500000000002E-2</v>
      </c>
      <c r="L269" s="65">
        <v>0.16</v>
      </c>
      <c r="M269" s="65">
        <v>17132.5</v>
      </c>
      <c r="N269" s="65">
        <v>16995</v>
      </c>
      <c r="O269" s="65">
        <v>0.06</v>
      </c>
      <c r="P269" s="65">
        <v>0</v>
      </c>
      <c r="Q269" s="65">
        <v>16188.3</v>
      </c>
      <c r="R269" s="65">
        <v>25</v>
      </c>
      <c r="S269" s="65">
        <v>15</v>
      </c>
      <c r="T269" s="65">
        <v>3.9682500000000004E-3</v>
      </c>
    </row>
    <row r="270" spans="1:20" x14ac:dyDescent="0.15">
      <c r="A270" s="65">
        <v>20180524</v>
      </c>
      <c r="B270" s="65">
        <v>1067</v>
      </c>
      <c r="C270" s="65" t="s">
        <v>25</v>
      </c>
      <c r="D270" s="65">
        <v>0</v>
      </c>
      <c r="E270" s="65">
        <v>-2.4780000000000001E-11</v>
      </c>
      <c r="F270" s="65">
        <v>2.4780000000000001E-11</v>
      </c>
      <c r="G270" s="65">
        <v>0</v>
      </c>
      <c r="H270" s="65" t="s">
        <v>21</v>
      </c>
      <c r="I270" s="65" t="s">
        <v>27</v>
      </c>
      <c r="J270" s="65">
        <v>800</v>
      </c>
      <c r="K270" s="65">
        <v>3.1746000000000003E-2</v>
      </c>
      <c r="L270" s="65">
        <v>0.28000000000000003</v>
      </c>
      <c r="M270" s="65">
        <v>4032.6</v>
      </c>
      <c r="N270" s="65">
        <v>3583</v>
      </c>
      <c r="O270" s="65">
        <v>0.06</v>
      </c>
      <c r="P270" s="65">
        <v>0</v>
      </c>
      <c r="Q270" s="65">
        <v>3628.66</v>
      </c>
      <c r="R270" s="65">
        <v>23</v>
      </c>
      <c r="S270" s="65">
        <v>15</v>
      </c>
      <c r="T270" s="65">
        <v>3.9682500000000004E-3</v>
      </c>
    </row>
    <row r="271" spans="1:20" x14ac:dyDescent="0.15">
      <c r="A271" s="65">
        <v>20180524</v>
      </c>
      <c r="B271" s="65">
        <v>1066</v>
      </c>
      <c r="C271" s="65" t="s">
        <v>37</v>
      </c>
      <c r="D271" s="65">
        <v>0</v>
      </c>
      <c r="E271" s="65">
        <v>4.3038800000000004</v>
      </c>
      <c r="F271" s="65">
        <v>-5.0362600000000004</v>
      </c>
      <c r="G271" s="65">
        <v>-0.73238000000000003</v>
      </c>
      <c r="H271" s="65" t="s">
        <v>46</v>
      </c>
      <c r="I271" s="65" t="s">
        <v>27</v>
      </c>
      <c r="J271" s="65">
        <v>15</v>
      </c>
      <c r="K271" s="65">
        <v>2.7777799999999998E-2</v>
      </c>
      <c r="L271" s="65">
        <v>0.15</v>
      </c>
      <c r="M271" s="65">
        <v>56298</v>
      </c>
      <c r="N271" s="65">
        <v>51430</v>
      </c>
      <c r="O271" s="65">
        <v>0.06</v>
      </c>
      <c r="P271" s="65">
        <v>0</v>
      </c>
      <c r="Q271" s="65">
        <v>0</v>
      </c>
      <c r="R271" s="65">
        <v>0</v>
      </c>
      <c r="S271" s="65">
        <v>0</v>
      </c>
      <c r="T271" s="65">
        <v>0</v>
      </c>
    </row>
    <row r="272" spans="1:20" x14ac:dyDescent="0.15">
      <c r="A272" s="65">
        <v>20180524</v>
      </c>
      <c r="B272" s="65">
        <v>1065</v>
      </c>
      <c r="C272" s="65" t="s">
        <v>32</v>
      </c>
      <c r="D272" s="65">
        <v>0</v>
      </c>
      <c r="E272" s="65">
        <v>-681.71600000000001</v>
      </c>
      <c r="F272" s="65">
        <v>-1292.51</v>
      </c>
      <c r="G272" s="65">
        <v>-1974.23</v>
      </c>
      <c r="H272" s="65" t="s">
        <v>46</v>
      </c>
      <c r="I272" s="65" t="s">
        <v>27</v>
      </c>
      <c r="J272" s="65">
        <v>15</v>
      </c>
      <c r="K272" s="65">
        <v>2.7777799999999998E-2</v>
      </c>
      <c r="L272" s="65">
        <v>0.15</v>
      </c>
      <c r="M272" s="65">
        <v>17077.5</v>
      </c>
      <c r="N272" s="65">
        <v>16995</v>
      </c>
      <c r="O272" s="65">
        <v>0.06</v>
      </c>
      <c r="P272" s="65">
        <v>0</v>
      </c>
      <c r="Q272" s="65">
        <v>0</v>
      </c>
      <c r="R272" s="65">
        <v>0</v>
      </c>
      <c r="S272" s="65">
        <v>0</v>
      </c>
      <c r="T272" s="65">
        <v>0</v>
      </c>
    </row>
    <row r="273" spans="1:20" x14ac:dyDescent="0.15">
      <c r="A273" s="65">
        <v>20180524</v>
      </c>
      <c r="B273" s="65">
        <v>1062</v>
      </c>
      <c r="C273" s="65" t="s">
        <v>30</v>
      </c>
      <c r="D273" s="65">
        <v>0</v>
      </c>
      <c r="E273" s="65">
        <v>-4000</v>
      </c>
      <c r="F273" s="65">
        <v>-451000</v>
      </c>
      <c r="G273" s="65">
        <v>-455000</v>
      </c>
      <c r="H273" s="65" t="s">
        <v>26</v>
      </c>
      <c r="I273" s="65" t="s">
        <v>27</v>
      </c>
      <c r="J273" s="65">
        <v>10000</v>
      </c>
      <c r="K273" s="65">
        <v>0.242063</v>
      </c>
      <c r="L273" s="65">
        <v>0</v>
      </c>
      <c r="M273" s="65">
        <v>439.5</v>
      </c>
      <c r="N273" s="65">
        <v>485</v>
      </c>
      <c r="O273" s="65">
        <v>0.06</v>
      </c>
      <c r="P273" s="65">
        <v>0</v>
      </c>
      <c r="Q273" s="65">
        <v>0</v>
      </c>
      <c r="R273" s="65">
        <v>0</v>
      </c>
      <c r="S273" s="65">
        <v>0</v>
      </c>
      <c r="T273" s="65">
        <v>0</v>
      </c>
    </row>
    <row r="274" spans="1:20" x14ac:dyDescent="0.15">
      <c r="A274" s="65">
        <v>20180524</v>
      </c>
      <c r="B274" s="65">
        <v>1039</v>
      </c>
      <c r="C274" s="65" t="s">
        <v>29</v>
      </c>
      <c r="D274" s="65">
        <v>0</v>
      </c>
      <c r="E274" s="65">
        <v>-8924.94</v>
      </c>
      <c r="F274" s="65">
        <v>-38994.699999999997</v>
      </c>
      <c r="G274" s="65">
        <v>-47919.7</v>
      </c>
      <c r="H274" s="65" t="s">
        <v>21</v>
      </c>
      <c r="I274" s="65" t="s">
        <v>27</v>
      </c>
      <c r="J274" s="65">
        <v>1000</v>
      </c>
      <c r="K274" s="65">
        <v>0.32142900000000002</v>
      </c>
      <c r="L274" s="65">
        <v>0.31</v>
      </c>
      <c r="M274" s="65">
        <v>3536.5</v>
      </c>
      <c r="N274" s="65">
        <v>3456</v>
      </c>
      <c r="O274" s="65">
        <v>0.06</v>
      </c>
      <c r="P274" s="65">
        <v>0</v>
      </c>
      <c r="Q274" s="65">
        <v>3368.73</v>
      </c>
      <c r="R274" s="65">
        <v>125</v>
      </c>
      <c r="S274" s="65">
        <v>44</v>
      </c>
      <c r="T274" s="65">
        <v>3.9682500000000004E-3</v>
      </c>
    </row>
    <row r="275" spans="1:20" x14ac:dyDescent="0.15">
      <c r="A275" s="65">
        <v>20180524</v>
      </c>
      <c r="B275" s="65">
        <v>1028</v>
      </c>
      <c r="C275" s="65" t="s">
        <v>25</v>
      </c>
      <c r="D275" s="65">
        <v>0</v>
      </c>
      <c r="E275" s="65">
        <v>-15600</v>
      </c>
      <c r="F275" s="65">
        <v>33000</v>
      </c>
      <c r="G275" s="65">
        <v>17400</v>
      </c>
      <c r="H275" s="65" t="s">
        <v>26</v>
      </c>
      <c r="I275" s="65" t="s">
        <v>27</v>
      </c>
      <c r="J275" s="65">
        <v>300</v>
      </c>
      <c r="K275" s="65">
        <v>0.34523799999999999</v>
      </c>
      <c r="L275" s="65">
        <v>0</v>
      </c>
      <c r="M275" s="65">
        <v>3641</v>
      </c>
      <c r="N275" s="65">
        <v>3583</v>
      </c>
      <c r="O275" s="65">
        <v>0</v>
      </c>
      <c r="P275" s="65">
        <v>0</v>
      </c>
      <c r="Q275" s="65">
        <v>51.7</v>
      </c>
      <c r="R275" s="65">
        <v>360</v>
      </c>
      <c r="S275" s="65">
        <v>0</v>
      </c>
      <c r="T275" s="65">
        <v>0</v>
      </c>
    </row>
    <row r="276" spans="1:20" x14ac:dyDescent="0.15">
      <c r="A276" s="65">
        <v>20180524</v>
      </c>
      <c r="B276" s="65">
        <v>1026</v>
      </c>
      <c r="C276" s="65" t="s">
        <v>23</v>
      </c>
      <c r="D276" s="65">
        <v>0</v>
      </c>
      <c r="E276" s="65">
        <v>7.6672400000000002E-2</v>
      </c>
      <c r="F276" s="65">
        <v>-0.13117100000000001</v>
      </c>
      <c r="G276" s="65">
        <v>-5.44988E-2</v>
      </c>
      <c r="H276" s="65" t="s">
        <v>21</v>
      </c>
      <c r="I276" s="65" t="s">
        <v>22</v>
      </c>
      <c r="J276" s="65">
        <v>126</v>
      </c>
      <c r="K276" s="65">
        <v>0.468254</v>
      </c>
      <c r="L276" s="65">
        <v>0.18</v>
      </c>
      <c r="M276" s="65">
        <v>3248.7</v>
      </c>
      <c r="N276" s="65">
        <v>3769</v>
      </c>
      <c r="O276" s="65">
        <v>0.05</v>
      </c>
      <c r="P276" s="65">
        <v>0</v>
      </c>
      <c r="Q276" s="65">
        <v>3815.73</v>
      </c>
      <c r="R276" s="65">
        <v>205</v>
      </c>
      <c r="S276" s="65">
        <v>88</v>
      </c>
      <c r="T276" s="65">
        <v>3.9682500000000004E-3</v>
      </c>
    </row>
    <row r="277" spans="1:20" x14ac:dyDescent="0.15">
      <c r="A277" s="65">
        <v>20180524</v>
      </c>
      <c r="B277" s="65">
        <v>1025</v>
      </c>
      <c r="C277" s="65" t="s">
        <v>28</v>
      </c>
      <c r="D277" s="65">
        <v>0</v>
      </c>
      <c r="E277" s="65">
        <v>-19200</v>
      </c>
      <c r="F277" s="65">
        <v>14700</v>
      </c>
      <c r="G277" s="65">
        <v>-4500</v>
      </c>
      <c r="H277" s="65" t="s">
        <v>26</v>
      </c>
      <c r="I277" s="65" t="s">
        <v>27</v>
      </c>
      <c r="J277" s="65">
        <v>300</v>
      </c>
      <c r="K277" s="65">
        <v>0.34523799999999999</v>
      </c>
      <c r="L277" s="65">
        <v>0</v>
      </c>
      <c r="M277" s="65">
        <v>3758</v>
      </c>
      <c r="N277" s="65">
        <v>3773</v>
      </c>
      <c r="O277" s="65">
        <v>0.05</v>
      </c>
      <c r="P277" s="65">
        <v>0</v>
      </c>
      <c r="Q277" s="65">
        <v>0</v>
      </c>
      <c r="R277" s="65">
        <v>0</v>
      </c>
      <c r="S277" s="65">
        <v>0</v>
      </c>
      <c r="T277" s="65">
        <v>0</v>
      </c>
    </row>
    <row r="278" spans="1:20" x14ac:dyDescent="0.15">
      <c r="A278" s="65">
        <v>20180524</v>
      </c>
      <c r="B278" s="65">
        <v>1024</v>
      </c>
      <c r="C278" s="65" t="s">
        <v>28</v>
      </c>
      <c r="D278" s="65">
        <v>0</v>
      </c>
      <c r="E278" s="65">
        <v>-55040</v>
      </c>
      <c r="F278" s="65">
        <v>36120</v>
      </c>
      <c r="G278" s="65">
        <v>-18920</v>
      </c>
      <c r="H278" s="65" t="s">
        <v>26</v>
      </c>
      <c r="I278" s="65" t="s">
        <v>27</v>
      </c>
      <c r="J278" s="65">
        <v>860</v>
      </c>
      <c r="K278" s="65">
        <v>0.269841</v>
      </c>
      <c r="L278" s="65">
        <v>0</v>
      </c>
      <c r="M278" s="65">
        <v>3751</v>
      </c>
      <c r="N278" s="65">
        <v>3773</v>
      </c>
      <c r="O278" s="65">
        <v>0.05</v>
      </c>
      <c r="P278" s="65">
        <v>0</v>
      </c>
      <c r="Q278" s="65">
        <v>0</v>
      </c>
      <c r="R278" s="65">
        <v>0</v>
      </c>
      <c r="S278" s="65">
        <v>0</v>
      </c>
      <c r="T278" s="65">
        <v>0</v>
      </c>
    </row>
    <row r="279" spans="1:20" x14ac:dyDescent="0.15">
      <c r="A279" s="65">
        <v>20180524</v>
      </c>
      <c r="B279" s="65">
        <v>1023</v>
      </c>
      <c r="C279" s="65" t="s">
        <v>28</v>
      </c>
      <c r="D279" s="65">
        <v>0</v>
      </c>
      <c r="E279" s="65">
        <v>-58880</v>
      </c>
      <c r="F279" s="65">
        <v>27600</v>
      </c>
      <c r="G279" s="65">
        <v>-31280</v>
      </c>
      <c r="H279" s="65" t="s">
        <v>26</v>
      </c>
      <c r="I279" s="65" t="s">
        <v>27</v>
      </c>
      <c r="J279" s="65">
        <v>920</v>
      </c>
      <c r="K279" s="65">
        <v>0.18650800000000001</v>
      </c>
      <c r="L279" s="65">
        <v>0</v>
      </c>
      <c r="M279" s="65">
        <v>3739</v>
      </c>
      <c r="N279" s="65">
        <v>3773</v>
      </c>
      <c r="O279" s="65">
        <v>0.05</v>
      </c>
      <c r="P279" s="65">
        <v>0</v>
      </c>
      <c r="Q279" s="65">
        <v>0</v>
      </c>
      <c r="R279" s="65">
        <v>0</v>
      </c>
      <c r="S279" s="65">
        <v>0</v>
      </c>
      <c r="T279" s="65">
        <v>0</v>
      </c>
    </row>
    <row r="280" spans="1:20" x14ac:dyDescent="0.15">
      <c r="A280" s="65">
        <v>20180524</v>
      </c>
      <c r="B280" s="65">
        <v>1011</v>
      </c>
      <c r="C280" s="65" t="s">
        <v>24</v>
      </c>
      <c r="D280" s="65">
        <v>0</v>
      </c>
      <c r="E280" s="65">
        <v>2.0322200000000001</v>
      </c>
      <c r="F280" s="65">
        <v>-2.9462600000000001</v>
      </c>
      <c r="G280" s="65">
        <v>-0.91403500000000004</v>
      </c>
      <c r="H280" s="65" t="s">
        <v>21</v>
      </c>
      <c r="I280" s="65" t="s">
        <v>22</v>
      </c>
      <c r="J280" s="65">
        <v>929.2</v>
      </c>
      <c r="K280" s="65">
        <v>0.42460300000000001</v>
      </c>
      <c r="L280" s="65">
        <v>0.13800000000000001</v>
      </c>
      <c r="M280" s="65">
        <v>1627.2</v>
      </c>
      <c r="N280" s="65">
        <v>1818</v>
      </c>
      <c r="O280" s="65">
        <v>0.05</v>
      </c>
      <c r="P280" s="65">
        <v>0</v>
      </c>
      <c r="Q280" s="65">
        <v>1776.19</v>
      </c>
      <c r="R280" s="65">
        <v>198</v>
      </c>
      <c r="S280" s="65">
        <v>91</v>
      </c>
      <c r="T280" s="65">
        <v>3.9682500000000004E-3</v>
      </c>
    </row>
    <row r="281" spans="1:20" x14ac:dyDescent="0.15">
      <c r="A281" s="65">
        <v>20180525</v>
      </c>
      <c r="B281" s="65" t="s">
        <v>126</v>
      </c>
      <c r="C281" s="65" t="s">
        <v>126</v>
      </c>
      <c r="D281" s="65">
        <v>0</v>
      </c>
      <c r="E281" s="65">
        <v>19929.892237442924</v>
      </c>
      <c r="F281" s="65">
        <v>0</v>
      </c>
      <c r="G281" s="65">
        <v>0</v>
      </c>
      <c r="H281" s="65">
        <v>0</v>
      </c>
      <c r="I281" s="65">
        <v>0</v>
      </c>
      <c r="J281" s="65">
        <v>0</v>
      </c>
      <c r="K281" s="65">
        <v>0</v>
      </c>
      <c r="L281" s="65">
        <v>0</v>
      </c>
      <c r="M281" s="65">
        <v>0</v>
      </c>
      <c r="N281" s="65">
        <v>0</v>
      </c>
      <c r="O281" s="65">
        <v>0</v>
      </c>
      <c r="P281" s="65">
        <v>0</v>
      </c>
      <c r="Q281" s="65">
        <v>0</v>
      </c>
      <c r="R281" s="65">
        <v>0</v>
      </c>
      <c r="S281" s="65">
        <v>0</v>
      </c>
      <c r="T281" s="65">
        <v>0</v>
      </c>
    </row>
    <row r="282" spans="1:20" x14ac:dyDescent="0.15">
      <c r="A282" s="65">
        <v>20180525</v>
      </c>
      <c r="B282" s="65">
        <v>1141</v>
      </c>
      <c r="C282" s="65" t="s">
        <v>31</v>
      </c>
      <c r="D282" s="65">
        <v>0</v>
      </c>
      <c r="E282" s="65">
        <v>25.736499999999999</v>
      </c>
      <c r="F282" s="65">
        <v>-203.34200000000001</v>
      </c>
      <c r="G282" s="65">
        <v>-177.60599999999999</v>
      </c>
      <c r="H282" s="65" t="s">
        <v>21</v>
      </c>
      <c r="I282" s="65" t="s">
        <v>27</v>
      </c>
      <c r="J282" s="65">
        <v>10</v>
      </c>
      <c r="K282" s="65">
        <v>7.9365099999999994E-2</v>
      </c>
      <c r="L282" s="65">
        <v>0.34</v>
      </c>
      <c r="M282" s="65">
        <v>19618.5</v>
      </c>
      <c r="N282" s="65">
        <v>17930</v>
      </c>
      <c r="O282" s="65">
        <v>0.06</v>
      </c>
      <c r="P282" s="65">
        <v>0</v>
      </c>
      <c r="Q282" s="65">
        <v>17885</v>
      </c>
      <c r="R282" s="65">
        <v>22</v>
      </c>
      <c r="S282" s="65">
        <v>2</v>
      </c>
      <c r="T282" s="65">
        <v>3.9682500000000004E-3</v>
      </c>
    </row>
    <row r="283" spans="1:20" x14ac:dyDescent="0.15">
      <c r="A283" s="65">
        <v>20180525</v>
      </c>
      <c r="B283" s="65">
        <v>1140</v>
      </c>
      <c r="C283" s="65" t="s">
        <v>40</v>
      </c>
      <c r="D283" s="65">
        <v>0</v>
      </c>
      <c r="E283" s="65">
        <v>83.744500000000002</v>
      </c>
      <c r="F283" s="65">
        <v>-359.20299999999997</v>
      </c>
      <c r="G283" s="65">
        <v>-275.45800000000003</v>
      </c>
      <c r="H283" s="65" t="s">
        <v>21</v>
      </c>
      <c r="I283" s="65" t="s">
        <v>27</v>
      </c>
      <c r="J283" s="65">
        <v>20</v>
      </c>
      <c r="K283" s="65">
        <v>7.9365099999999994E-2</v>
      </c>
      <c r="L283" s="65">
        <v>0.36</v>
      </c>
      <c r="M283" s="65">
        <v>13035</v>
      </c>
      <c r="N283" s="65">
        <v>11875</v>
      </c>
      <c r="O283" s="65">
        <v>0.06</v>
      </c>
      <c r="P283" s="65">
        <v>0</v>
      </c>
      <c r="Q283" s="65">
        <v>11865</v>
      </c>
      <c r="R283" s="65">
        <v>22</v>
      </c>
      <c r="S283" s="65">
        <v>2</v>
      </c>
      <c r="T283" s="65">
        <v>3.9682500000000004E-3</v>
      </c>
    </row>
    <row r="284" spans="1:20" x14ac:dyDescent="0.15">
      <c r="A284" s="65">
        <v>20180525</v>
      </c>
      <c r="B284" s="65">
        <v>1139</v>
      </c>
      <c r="C284" s="65" t="s">
        <v>25</v>
      </c>
      <c r="D284" s="65">
        <v>0</v>
      </c>
      <c r="E284" s="65">
        <v>629.09100000000001</v>
      </c>
      <c r="F284" s="65">
        <v>-1861.73</v>
      </c>
      <c r="G284" s="65">
        <v>-1232.6400000000001</v>
      </c>
      <c r="H284" s="65" t="s">
        <v>21</v>
      </c>
      <c r="I284" s="65" t="s">
        <v>27</v>
      </c>
      <c r="J284" s="65">
        <v>120</v>
      </c>
      <c r="K284" s="65">
        <v>7.9365099999999994E-2</v>
      </c>
      <c r="L284" s="65">
        <v>0.3</v>
      </c>
      <c r="M284" s="65">
        <v>3763.2</v>
      </c>
      <c r="N284" s="65">
        <v>3565</v>
      </c>
      <c r="O284" s="65">
        <v>0.06</v>
      </c>
      <c r="P284" s="65">
        <v>0</v>
      </c>
      <c r="Q284" s="65">
        <v>3574</v>
      </c>
      <c r="R284" s="65">
        <v>22</v>
      </c>
      <c r="S284" s="65">
        <v>2</v>
      </c>
      <c r="T284" s="65">
        <v>3.9682500000000004E-3</v>
      </c>
    </row>
    <row r="285" spans="1:20" x14ac:dyDescent="0.15">
      <c r="A285" s="65">
        <v>20180525</v>
      </c>
      <c r="B285" s="65">
        <v>1138</v>
      </c>
      <c r="C285" s="65" t="s">
        <v>33</v>
      </c>
      <c r="D285" s="65">
        <v>0</v>
      </c>
      <c r="E285" s="65">
        <v>70.707800000000006</v>
      </c>
      <c r="F285" s="65">
        <v>-672.18200000000002</v>
      </c>
      <c r="G285" s="65">
        <v>-601.47500000000002</v>
      </c>
      <c r="H285" s="65" t="s">
        <v>21</v>
      </c>
      <c r="I285" s="65" t="s">
        <v>27</v>
      </c>
      <c r="J285" s="65">
        <v>20</v>
      </c>
      <c r="K285" s="65">
        <v>7.9365099999999994E-2</v>
      </c>
      <c r="L285" s="65">
        <v>0.4</v>
      </c>
      <c r="M285" s="65">
        <v>16241.5</v>
      </c>
      <c r="N285" s="65">
        <v>14825</v>
      </c>
      <c r="O285" s="65">
        <v>0.06</v>
      </c>
      <c r="P285" s="65">
        <v>0</v>
      </c>
      <c r="Q285" s="65">
        <v>14785</v>
      </c>
      <c r="R285" s="65">
        <v>22</v>
      </c>
      <c r="S285" s="65">
        <v>2</v>
      </c>
      <c r="T285" s="65">
        <v>3.9682500000000004E-3</v>
      </c>
    </row>
    <row r="286" spans="1:20" x14ac:dyDescent="0.15">
      <c r="A286" s="65">
        <v>20180525</v>
      </c>
      <c r="B286" s="65">
        <v>1137</v>
      </c>
      <c r="C286" s="65" t="s">
        <v>38</v>
      </c>
      <c r="D286" s="65">
        <v>0</v>
      </c>
      <c r="E286" s="65">
        <v>1250</v>
      </c>
      <c r="F286" s="65">
        <v>8500</v>
      </c>
      <c r="G286" s="65">
        <v>9750</v>
      </c>
      <c r="H286" s="65" t="s">
        <v>26</v>
      </c>
      <c r="I286" s="65" t="s">
        <v>22</v>
      </c>
      <c r="J286" s="65">
        <v>250</v>
      </c>
      <c r="K286" s="65">
        <v>7.9365099999999994E-2</v>
      </c>
      <c r="L286" s="65">
        <v>0</v>
      </c>
      <c r="M286" s="65">
        <v>19956</v>
      </c>
      <c r="N286" s="65">
        <v>19995</v>
      </c>
      <c r="O286" s="65">
        <v>0.06</v>
      </c>
      <c r="P286" s="65">
        <v>0</v>
      </c>
      <c r="Q286" s="65">
        <v>0</v>
      </c>
      <c r="R286" s="65">
        <v>0</v>
      </c>
      <c r="S286" s="65">
        <v>0</v>
      </c>
      <c r="T286" s="65">
        <v>0</v>
      </c>
    </row>
    <row r="287" spans="1:20" x14ac:dyDescent="0.15">
      <c r="A287" s="65">
        <v>20180525</v>
      </c>
      <c r="B287" s="65">
        <v>1136</v>
      </c>
      <c r="C287" s="65" t="s">
        <v>38</v>
      </c>
      <c r="D287" s="65">
        <v>0</v>
      </c>
      <c r="E287" s="65">
        <v>1250</v>
      </c>
      <c r="F287" s="65">
        <v>11000</v>
      </c>
      <c r="G287" s="65">
        <v>12250</v>
      </c>
      <c r="H287" s="65" t="s">
        <v>26</v>
      </c>
      <c r="I287" s="65" t="s">
        <v>22</v>
      </c>
      <c r="J287" s="65">
        <v>250</v>
      </c>
      <c r="K287" s="65">
        <v>7.9365099999999994E-2</v>
      </c>
      <c r="L287" s="65">
        <v>0</v>
      </c>
      <c r="M287" s="65">
        <v>19946</v>
      </c>
      <c r="N287" s="65">
        <v>19995</v>
      </c>
      <c r="O287" s="65">
        <v>0.06</v>
      </c>
      <c r="P287" s="65">
        <v>0</v>
      </c>
      <c r="Q287" s="65">
        <v>0</v>
      </c>
      <c r="R287" s="65">
        <v>0</v>
      </c>
      <c r="S287" s="65">
        <v>0</v>
      </c>
      <c r="T287" s="65">
        <v>0</v>
      </c>
    </row>
    <row r="288" spans="1:20" x14ac:dyDescent="0.15">
      <c r="A288" s="65">
        <v>20180525</v>
      </c>
      <c r="B288" s="65">
        <v>1135</v>
      </c>
      <c r="C288" s="65" t="s">
        <v>38</v>
      </c>
      <c r="D288" s="65">
        <v>0</v>
      </c>
      <c r="E288" s="65">
        <v>1250</v>
      </c>
      <c r="F288" s="65">
        <v>38500</v>
      </c>
      <c r="G288" s="65">
        <v>39750</v>
      </c>
      <c r="H288" s="65" t="s">
        <v>26</v>
      </c>
      <c r="I288" s="65" t="s">
        <v>22</v>
      </c>
      <c r="J288" s="65">
        <v>250</v>
      </c>
      <c r="K288" s="65">
        <v>7.9365099999999994E-2</v>
      </c>
      <c r="L288" s="65">
        <v>0</v>
      </c>
      <c r="M288" s="65">
        <v>19836</v>
      </c>
      <c r="N288" s="65">
        <v>19995</v>
      </c>
      <c r="O288" s="65">
        <v>0.06</v>
      </c>
      <c r="P288" s="65">
        <v>0</v>
      </c>
      <c r="Q288" s="65">
        <v>0</v>
      </c>
      <c r="R288" s="65">
        <v>0</v>
      </c>
      <c r="S288" s="65">
        <v>0</v>
      </c>
      <c r="T288" s="65">
        <v>0</v>
      </c>
    </row>
    <row r="289" spans="1:20" x14ac:dyDescent="0.15">
      <c r="A289" s="65">
        <v>20180525</v>
      </c>
      <c r="B289" s="65">
        <v>1134</v>
      </c>
      <c r="C289" s="65" t="s">
        <v>38</v>
      </c>
      <c r="D289" s="65">
        <v>0</v>
      </c>
      <c r="E289" s="65">
        <v>1250</v>
      </c>
      <c r="F289" s="65">
        <v>41000</v>
      </c>
      <c r="G289" s="65">
        <v>42250</v>
      </c>
      <c r="H289" s="65" t="s">
        <v>26</v>
      </c>
      <c r="I289" s="65" t="s">
        <v>22</v>
      </c>
      <c r="J289" s="65">
        <v>250</v>
      </c>
      <c r="K289" s="65">
        <v>7.9365099999999994E-2</v>
      </c>
      <c r="L289" s="65">
        <v>0</v>
      </c>
      <c r="M289" s="65">
        <v>19826</v>
      </c>
      <c r="N289" s="65">
        <v>19995</v>
      </c>
      <c r="O289" s="65">
        <v>0.06</v>
      </c>
      <c r="P289" s="65">
        <v>0</v>
      </c>
      <c r="Q289" s="65">
        <v>0</v>
      </c>
      <c r="R289" s="65">
        <v>0</v>
      </c>
      <c r="S289" s="65">
        <v>0</v>
      </c>
      <c r="T289" s="65">
        <v>0</v>
      </c>
    </row>
    <row r="290" spans="1:20" x14ac:dyDescent="0.15">
      <c r="A290" s="65">
        <v>20180525</v>
      </c>
      <c r="B290" s="65">
        <v>1133</v>
      </c>
      <c r="C290" s="65" t="s">
        <v>38</v>
      </c>
      <c r="D290" s="65">
        <v>0</v>
      </c>
      <c r="E290" s="65">
        <v>1250</v>
      </c>
      <c r="F290" s="65">
        <v>72250</v>
      </c>
      <c r="G290" s="65">
        <v>73500</v>
      </c>
      <c r="H290" s="65" t="s">
        <v>26</v>
      </c>
      <c r="I290" s="65" t="s">
        <v>22</v>
      </c>
      <c r="J290" s="65">
        <v>250</v>
      </c>
      <c r="K290" s="65">
        <v>8.3333299999999999E-2</v>
      </c>
      <c r="L290" s="65">
        <v>0</v>
      </c>
      <c r="M290" s="65">
        <v>19701</v>
      </c>
      <c r="N290" s="65">
        <v>19995</v>
      </c>
      <c r="O290" s="65">
        <v>0.06</v>
      </c>
      <c r="P290" s="65">
        <v>0</v>
      </c>
      <c r="Q290" s="65">
        <v>0</v>
      </c>
      <c r="R290" s="65">
        <v>0</v>
      </c>
      <c r="S290" s="65">
        <v>0</v>
      </c>
      <c r="T290" s="65">
        <v>0</v>
      </c>
    </row>
    <row r="291" spans="1:20" x14ac:dyDescent="0.15">
      <c r="A291" s="65">
        <v>20180525</v>
      </c>
      <c r="B291" s="65">
        <v>1132</v>
      </c>
      <c r="C291" s="65" t="s">
        <v>38</v>
      </c>
      <c r="D291" s="65">
        <v>0</v>
      </c>
      <c r="E291" s="65">
        <v>1250</v>
      </c>
      <c r="F291" s="65">
        <v>74747.5</v>
      </c>
      <c r="G291" s="65">
        <v>75997.5</v>
      </c>
      <c r="H291" s="65" t="s">
        <v>26</v>
      </c>
      <c r="I291" s="65" t="s">
        <v>22</v>
      </c>
      <c r="J291" s="65">
        <v>250</v>
      </c>
      <c r="K291" s="65">
        <v>8.3333299999999999E-2</v>
      </c>
      <c r="L291" s="65">
        <v>0</v>
      </c>
      <c r="M291" s="65">
        <v>19691</v>
      </c>
      <c r="N291" s="65">
        <v>19995</v>
      </c>
      <c r="O291" s="65">
        <v>0.06</v>
      </c>
      <c r="P291" s="65">
        <v>0</v>
      </c>
      <c r="Q291" s="65">
        <v>0</v>
      </c>
      <c r="R291" s="65">
        <v>0</v>
      </c>
      <c r="S291" s="65">
        <v>0</v>
      </c>
      <c r="T291" s="65">
        <v>0</v>
      </c>
    </row>
    <row r="292" spans="1:20" x14ac:dyDescent="0.15">
      <c r="A292" s="65">
        <v>20180525</v>
      </c>
      <c r="B292" s="65">
        <v>1131</v>
      </c>
      <c r="C292" s="65" t="s">
        <v>33</v>
      </c>
      <c r="D292" s="65">
        <v>0</v>
      </c>
      <c r="E292" s="65">
        <v>21.9651</v>
      </c>
      <c r="F292" s="65">
        <v>-170.56</v>
      </c>
      <c r="G292" s="65">
        <v>-148.595</v>
      </c>
      <c r="H292" s="65" t="s">
        <v>21</v>
      </c>
      <c r="I292" s="65" t="s">
        <v>27</v>
      </c>
      <c r="J292" s="65">
        <v>20</v>
      </c>
      <c r="K292" s="65">
        <v>7.53968E-2</v>
      </c>
      <c r="L292" s="65">
        <v>0.3</v>
      </c>
      <c r="M292" s="65">
        <v>16082</v>
      </c>
      <c r="N292" s="65">
        <v>14825</v>
      </c>
      <c r="O292" s="65">
        <v>0.06</v>
      </c>
      <c r="P292" s="65">
        <v>0</v>
      </c>
      <c r="Q292" s="65">
        <v>14723.3</v>
      </c>
      <c r="R292" s="65">
        <v>22</v>
      </c>
      <c r="S292" s="65">
        <v>3</v>
      </c>
      <c r="T292" s="65">
        <v>3.9682500000000004E-3</v>
      </c>
    </row>
    <row r="293" spans="1:20" x14ac:dyDescent="0.15">
      <c r="A293" s="65">
        <v>20180525</v>
      </c>
      <c r="B293" s="65">
        <v>1130</v>
      </c>
      <c r="C293" s="65" t="s">
        <v>40</v>
      </c>
      <c r="D293" s="65">
        <v>0</v>
      </c>
      <c r="E293" s="65">
        <v>79.149900000000002</v>
      </c>
      <c r="F293" s="65">
        <v>-317.63400000000001</v>
      </c>
      <c r="G293" s="65">
        <v>-238.48400000000001</v>
      </c>
      <c r="H293" s="65" t="s">
        <v>21</v>
      </c>
      <c r="I293" s="65" t="s">
        <v>27</v>
      </c>
      <c r="J293" s="65">
        <v>20</v>
      </c>
      <c r="K293" s="65">
        <v>7.53968E-2</v>
      </c>
      <c r="L293" s="65">
        <v>0.36</v>
      </c>
      <c r="M293" s="65">
        <v>12969</v>
      </c>
      <c r="N293" s="65">
        <v>11875</v>
      </c>
      <c r="O293" s="65">
        <v>0.06</v>
      </c>
      <c r="P293" s="65">
        <v>0</v>
      </c>
      <c r="Q293" s="65">
        <v>11863.3</v>
      </c>
      <c r="R293" s="65">
        <v>22</v>
      </c>
      <c r="S293" s="65">
        <v>3</v>
      </c>
      <c r="T293" s="65">
        <v>3.9682500000000004E-3</v>
      </c>
    </row>
    <row r="294" spans="1:20" x14ac:dyDescent="0.15">
      <c r="A294" s="65">
        <v>20180525</v>
      </c>
      <c r="B294" s="65">
        <v>1129</v>
      </c>
      <c r="C294" s="65" t="s">
        <v>25</v>
      </c>
      <c r="D294" s="65">
        <v>0</v>
      </c>
      <c r="E294" s="65">
        <v>371.61799999999999</v>
      </c>
      <c r="F294" s="65">
        <v>-1139.28</v>
      </c>
      <c r="G294" s="65">
        <v>-767.65700000000004</v>
      </c>
      <c r="H294" s="65" t="s">
        <v>21</v>
      </c>
      <c r="I294" s="65" t="s">
        <v>27</v>
      </c>
      <c r="J294" s="65">
        <v>60</v>
      </c>
      <c r="K294" s="65">
        <v>7.53968E-2</v>
      </c>
      <c r="L294" s="65">
        <v>0.27</v>
      </c>
      <c r="M294" s="65">
        <v>3698</v>
      </c>
      <c r="N294" s="65">
        <v>3565</v>
      </c>
      <c r="O294" s="65">
        <v>0.06</v>
      </c>
      <c r="P294" s="65">
        <v>0</v>
      </c>
      <c r="Q294" s="65">
        <v>3559.67</v>
      </c>
      <c r="R294" s="65">
        <v>22</v>
      </c>
      <c r="S294" s="65">
        <v>3</v>
      </c>
      <c r="T294" s="65">
        <v>3.9682500000000004E-3</v>
      </c>
    </row>
    <row r="295" spans="1:20" x14ac:dyDescent="0.15">
      <c r="A295" s="65">
        <v>20180525</v>
      </c>
      <c r="B295" s="65">
        <v>1128</v>
      </c>
      <c r="C295" s="65" t="s">
        <v>25</v>
      </c>
      <c r="D295" s="65">
        <v>0</v>
      </c>
      <c r="E295" s="65">
        <v>6151.27</v>
      </c>
      <c r="F295" s="65">
        <v>-14075.3</v>
      </c>
      <c r="G295" s="65">
        <v>-7924.04</v>
      </c>
      <c r="H295" s="65" t="s">
        <v>21</v>
      </c>
      <c r="I295" s="65" t="s">
        <v>27</v>
      </c>
      <c r="J295" s="65">
        <v>2200</v>
      </c>
      <c r="K295" s="65">
        <v>6.7460300000000001E-2</v>
      </c>
      <c r="L295" s="65">
        <v>0.38</v>
      </c>
      <c r="M295" s="65">
        <v>3887.4</v>
      </c>
      <c r="N295" s="65">
        <v>3565</v>
      </c>
      <c r="O295" s="65">
        <v>0.06</v>
      </c>
      <c r="P295" s="65">
        <v>0</v>
      </c>
      <c r="Q295" s="65">
        <v>3559.67</v>
      </c>
      <c r="R295" s="65">
        <v>20</v>
      </c>
      <c r="S295" s="65">
        <v>3</v>
      </c>
      <c r="T295" s="65">
        <v>3.9682500000000004E-3</v>
      </c>
    </row>
    <row r="296" spans="1:20" x14ac:dyDescent="0.15">
      <c r="A296" s="65">
        <v>20180525</v>
      </c>
      <c r="B296" s="65">
        <v>1127</v>
      </c>
      <c r="C296" s="65" t="s">
        <v>38</v>
      </c>
      <c r="D296" s="65">
        <v>0</v>
      </c>
      <c r="E296" s="65">
        <v>1250</v>
      </c>
      <c r="F296" s="65">
        <v>107200</v>
      </c>
      <c r="G296" s="65">
        <v>108450</v>
      </c>
      <c r="H296" s="65" t="s">
        <v>26</v>
      </c>
      <c r="I296" s="65" t="s">
        <v>22</v>
      </c>
      <c r="J296" s="65">
        <v>250</v>
      </c>
      <c r="K296" s="65">
        <v>8.3333299999999999E-2</v>
      </c>
      <c r="L296" s="65">
        <v>0</v>
      </c>
      <c r="M296" s="65">
        <v>19561.2</v>
      </c>
      <c r="N296" s="65">
        <v>19995</v>
      </c>
      <c r="O296" s="65">
        <v>0</v>
      </c>
      <c r="P296" s="65">
        <v>0</v>
      </c>
      <c r="Q296" s="65">
        <v>0</v>
      </c>
      <c r="R296" s="65">
        <v>21</v>
      </c>
      <c r="S296" s="65">
        <v>0</v>
      </c>
      <c r="T296" s="65">
        <v>0</v>
      </c>
    </row>
    <row r="297" spans="1:20" x14ac:dyDescent="0.15">
      <c r="A297" s="65">
        <v>20180525</v>
      </c>
      <c r="B297" s="65">
        <v>1126</v>
      </c>
      <c r="C297" s="65" t="s">
        <v>38</v>
      </c>
      <c r="D297" s="65">
        <v>0</v>
      </c>
      <c r="E297" s="65">
        <v>1250</v>
      </c>
      <c r="F297" s="65">
        <v>109695</v>
      </c>
      <c r="G297" s="65">
        <v>110945</v>
      </c>
      <c r="H297" s="65" t="s">
        <v>26</v>
      </c>
      <c r="I297" s="65" t="s">
        <v>22</v>
      </c>
      <c r="J297" s="65">
        <v>250</v>
      </c>
      <c r="K297" s="65">
        <v>8.3333299999999999E-2</v>
      </c>
      <c r="L297" s="65">
        <v>0.25</v>
      </c>
      <c r="M297" s="65">
        <v>19551.2</v>
      </c>
      <c r="N297" s="65">
        <v>19995</v>
      </c>
      <c r="O297" s="65">
        <v>0.06</v>
      </c>
      <c r="P297" s="65">
        <v>0</v>
      </c>
      <c r="Q297" s="65">
        <v>0</v>
      </c>
      <c r="R297" s="65">
        <v>21</v>
      </c>
      <c r="S297" s="65">
        <v>0</v>
      </c>
      <c r="T297" s="65">
        <v>0</v>
      </c>
    </row>
    <row r="298" spans="1:20" x14ac:dyDescent="0.15">
      <c r="A298" s="65">
        <v>20180525</v>
      </c>
      <c r="B298" s="65">
        <v>1125</v>
      </c>
      <c r="C298" s="65" t="s">
        <v>33</v>
      </c>
      <c r="D298" s="65">
        <v>0</v>
      </c>
      <c r="E298" s="65">
        <v>-31.0932</v>
      </c>
      <c r="F298" s="65">
        <v>-647.38599999999997</v>
      </c>
      <c r="G298" s="65">
        <v>-678.48</v>
      </c>
      <c r="H298" s="65" t="s">
        <v>21</v>
      </c>
      <c r="I298" s="65" t="s">
        <v>27</v>
      </c>
      <c r="J298" s="65">
        <v>30</v>
      </c>
      <c r="K298" s="65">
        <v>7.53968E-2</v>
      </c>
      <c r="L298" s="65">
        <v>0.22</v>
      </c>
      <c r="M298" s="65">
        <v>15377.3</v>
      </c>
      <c r="N298" s="65">
        <v>14825</v>
      </c>
      <c r="O298" s="65">
        <v>0.06</v>
      </c>
      <c r="P298" s="65">
        <v>0</v>
      </c>
      <c r="Q298" s="65">
        <v>14695</v>
      </c>
      <c r="R298" s="65">
        <v>23</v>
      </c>
      <c r="S298" s="65">
        <v>4</v>
      </c>
      <c r="T298" s="65">
        <v>3.9682500000000004E-3</v>
      </c>
    </row>
    <row r="299" spans="1:20" x14ac:dyDescent="0.15">
      <c r="A299" s="65">
        <v>20180525</v>
      </c>
      <c r="B299" s="65">
        <v>1124</v>
      </c>
      <c r="C299" s="65" t="s">
        <v>65</v>
      </c>
      <c r="D299" s="65">
        <v>0</v>
      </c>
      <c r="E299" s="65">
        <v>126.119</v>
      </c>
      <c r="F299" s="65">
        <v>-298.14699999999999</v>
      </c>
      <c r="G299" s="65">
        <v>-172.02799999999999</v>
      </c>
      <c r="H299" s="65" t="s">
        <v>21</v>
      </c>
      <c r="I299" s="65" t="s">
        <v>27</v>
      </c>
      <c r="J299" s="65">
        <v>100</v>
      </c>
      <c r="K299" s="65">
        <v>7.53968E-2</v>
      </c>
      <c r="L299" s="65">
        <v>0.35</v>
      </c>
      <c r="M299" s="65">
        <v>478.28</v>
      </c>
      <c r="N299" s="65">
        <v>454.5</v>
      </c>
      <c r="O299" s="65">
        <v>0.06</v>
      </c>
      <c r="P299" s="65">
        <v>0</v>
      </c>
      <c r="Q299" s="65">
        <v>456.625</v>
      </c>
      <c r="R299" s="65">
        <v>23</v>
      </c>
      <c r="S299" s="65">
        <v>4</v>
      </c>
      <c r="T299" s="65">
        <v>3.9682500000000004E-3</v>
      </c>
    </row>
    <row r="300" spans="1:20" x14ac:dyDescent="0.15">
      <c r="A300" s="65">
        <v>20180525</v>
      </c>
      <c r="B300" s="65">
        <v>1123</v>
      </c>
      <c r="C300" s="65" t="s">
        <v>25</v>
      </c>
      <c r="D300" s="65">
        <v>0</v>
      </c>
      <c r="E300" s="65">
        <v>660.62599999999998</v>
      </c>
      <c r="F300" s="65">
        <v>-1889.82</v>
      </c>
      <c r="G300" s="65">
        <v>-1229.19</v>
      </c>
      <c r="H300" s="65" t="s">
        <v>21</v>
      </c>
      <c r="I300" s="65" t="s">
        <v>27</v>
      </c>
      <c r="J300" s="65">
        <v>140</v>
      </c>
      <c r="K300" s="65">
        <v>7.53968E-2</v>
      </c>
      <c r="L300" s="65">
        <v>0.31</v>
      </c>
      <c r="M300" s="65">
        <v>3751.65</v>
      </c>
      <c r="N300" s="65">
        <v>3565</v>
      </c>
      <c r="O300" s="65">
        <v>0.06</v>
      </c>
      <c r="P300" s="65">
        <v>0</v>
      </c>
      <c r="Q300" s="65">
        <v>3563</v>
      </c>
      <c r="R300" s="65">
        <v>23</v>
      </c>
      <c r="S300" s="65">
        <v>4</v>
      </c>
      <c r="T300" s="65">
        <v>3.9682500000000004E-3</v>
      </c>
    </row>
    <row r="301" spans="1:20" x14ac:dyDescent="0.15">
      <c r="A301" s="65">
        <v>20180525</v>
      </c>
      <c r="B301" s="65">
        <v>1122</v>
      </c>
      <c r="C301" s="65" t="s">
        <v>52</v>
      </c>
      <c r="D301" s="65">
        <v>0</v>
      </c>
      <c r="E301" s="65">
        <v>15.870799999999999</v>
      </c>
      <c r="F301" s="65">
        <v>-29.232600000000001</v>
      </c>
      <c r="G301" s="65">
        <v>-13.361800000000001</v>
      </c>
      <c r="H301" s="65" t="s">
        <v>21</v>
      </c>
      <c r="I301" s="65" t="s">
        <v>27</v>
      </c>
      <c r="J301" s="65">
        <v>40</v>
      </c>
      <c r="K301" s="65">
        <v>7.53968E-2</v>
      </c>
      <c r="L301" s="65">
        <v>0.3</v>
      </c>
      <c r="M301" s="65">
        <v>2816</v>
      </c>
      <c r="N301" s="65">
        <v>2550</v>
      </c>
      <c r="O301" s="65">
        <v>0.06</v>
      </c>
      <c r="P301" s="65">
        <v>0</v>
      </c>
      <c r="Q301" s="65">
        <v>2557.5</v>
      </c>
      <c r="R301" s="65">
        <v>23</v>
      </c>
      <c r="S301" s="65">
        <v>4</v>
      </c>
      <c r="T301" s="65">
        <v>3.9682500000000004E-3</v>
      </c>
    </row>
    <row r="302" spans="1:20" x14ac:dyDescent="0.15">
      <c r="A302" s="65">
        <v>20180525</v>
      </c>
      <c r="B302" s="65">
        <v>1121</v>
      </c>
      <c r="C302" s="65" t="s">
        <v>40</v>
      </c>
      <c r="D302" s="65">
        <v>0</v>
      </c>
      <c r="E302" s="65">
        <v>25.912800000000001</v>
      </c>
      <c r="F302" s="65">
        <v>-72.407700000000006</v>
      </c>
      <c r="G302" s="65">
        <v>-46.494900000000001</v>
      </c>
      <c r="H302" s="65" t="s">
        <v>21</v>
      </c>
      <c r="I302" s="65" t="s">
        <v>27</v>
      </c>
      <c r="J302" s="65">
        <v>20</v>
      </c>
      <c r="K302" s="65">
        <v>7.53968E-2</v>
      </c>
      <c r="L302" s="65">
        <v>0.36</v>
      </c>
      <c r="M302" s="65">
        <v>13337.5</v>
      </c>
      <c r="N302" s="65">
        <v>11875</v>
      </c>
      <c r="O302" s="65">
        <v>0.06</v>
      </c>
      <c r="P302" s="65">
        <v>0</v>
      </c>
      <c r="Q302" s="65">
        <v>11936.3</v>
      </c>
      <c r="R302" s="65">
        <v>23</v>
      </c>
      <c r="S302" s="65">
        <v>4</v>
      </c>
      <c r="T302" s="65">
        <v>3.9682500000000004E-3</v>
      </c>
    </row>
    <row r="303" spans="1:20" x14ac:dyDescent="0.15">
      <c r="A303" s="65">
        <v>20180525</v>
      </c>
      <c r="B303" s="65">
        <v>1120</v>
      </c>
      <c r="C303" s="65" t="s">
        <v>62</v>
      </c>
      <c r="D303" s="65">
        <v>0</v>
      </c>
      <c r="E303" s="65">
        <v>84.115099999999998</v>
      </c>
      <c r="F303" s="65">
        <v>-381.12299999999999</v>
      </c>
      <c r="G303" s="65">
        <v>-297.00799999999998</v>
      </c>
      <c r="H303" s="65" t="s">
        <v>21</v>
      </c>
      <c r="I303" s="65" t="s">
        <v>27</v>
      </c>
      <c r="J303" s="65">
        <v>20</v>
      </c>
      <c r="K303" s="65">
        <v>7.53968E-2</v>
      </c>
      <c r="L303" s="65">
        <v>0.1</v>
      </c>
      <c r="M303" s="65">
        <v>1769</v>
      </c>
      <c r="N303" s="65">
        <v>1779</v>
      </c>
      <c r="O303" s="65">
        <v>0.06</v>
      </c>
      <c r="P303" s="65">
        <v>0</v>
      </c>
      <c r="Q303" s="65">
        <v>1774.25</v>
      </c>
      <c r="R303" s="65">
        <v>23</v>
      </c>
      <c r="S303" s="65">
        <v>4</v>
      </c>
      <c r="T303" s="65">
        <v>3.9682500000000004E-3</v>
      </c>
    </row>
    <row r="304" spans="1:20" x14ac:dyDescent="0.15">
      <c r="A304" s="65">
        <v>20180525</v>
      </c>
      <c r="B304" s="65">
        <v>1119</v>
      </c>
      <c r="C304" s="65" t="s">
        <v>41</v>
      </c>
      <c r="D304" s="65">
        <v>0</v>
      </c>
      <c r="E304" s="65">
        <v>136.88</v>
      </c>
      <c r="F304" s="65">
        <v>-276.59699999999998</v>
      </c>
      <c r="G304" s="65">
        <v>-139.71700000000001</v>
      </c>
      <c r="H304" s="65" t="s">
        <v>21</v>
      </c>
      <c r="I304" s="65" t="s">
        <v>27</v>
      </c>
      <c r="J304" s="65">
        <v>1000</v>
      </c>
      <c r="K304" s="65">
        <v>7.53968E-2</v>
      </c>
      <c r="L304" s="65">
        <v>0.22</v>
      </c>
      <c r="M304" s="65">
        <v>628.32000000000005</v>
      </c>
      <c r="N304" s="65">
        <v>589.79999999999995</v>
      </c>
      <c r="O304" s="65">
        <v>0.06</v>
      </c>
      <c r="P304" s="65">
        <v>0</v>
      </c>
      <c r="Q304" s="65">
        <v>594.29999999999995</v>
      </c>
      <c r="R304" s="65">
        <v>23</v>
      </c>
      <c r="S304" s="65">
        <v>4</v>
      </c>
      <c r="T304" s="65">
        <v>3.9682500000000004E-3</v>
      </c>
    </row>
    <row r="305" spans="1:20" x14ac:dyDescent="0.15">
      <c r="A305" s="65">
        <v>20180525</v>
      </c>
      <c r="B305" s="65">
        <v>1118</v>
      </c>
      <c r="C305" s="65" t="s">
        <v>31</v>
      </c>
      <c r="D305" s="65">
        <v>0</v>
      </c>
      <c r="E305" s="65">
        <v>-1.38801</v>
      </c>
      <c r="F305" s="65">
        <v>-266.89400000000001</v>
      </c>
      <c r="G305" s="65">
        <v>-268.28199999999998</v>
      </c>
      <c r="H305" s="65" t="s">
        <v>21</v>
      </c>
      <c r="I305" s="65" t="s">
        <v>27</v>
      </c>
      <c r="J305" s="65">
        <v>15</v>
      </c>
      <c r="K305" s="65">
        <v>6.3492099999999996E-2</v>
      </c>
      <c r="L305" s="65">
        <v>0.21</v>
      </c>
      <c r="M305" s="65">
        <v>18474.8</v>
      </c>
      <c r="N305" s="65">
        <v>17930</v>
      </c>
      <c r="O305" s="65">
        <v>0.06</v>
      </c>
      <c r="P305" s="65">
        <v>0</v>
      </c>
      <c r="Q305" s="65">
        <v>17820</v>
      </c>
      <c r="R305" s="65">
        <v>22</v>
      </c>
      <c r="S305" s="65">
        <v>6</v>
      </c>
      <c r="T305" s="65">
        <v>3.9682500000000004E-3</v>
      </c>
    </row>
    <row r="306" spans="1:20" x14ac:dyDescent="0.15">
      <c r="A306" s="65">
        <v>20180525</v>
      </c>
      <c r="B306" s="65">
        <v>1117</v>
      </c>
      <c r="C306" s="65" t="s">
        <v>28</v>
      </c>
      <c r="D306" s="65">
        <v>0</v>
      </c>
      <c r="E306" s="65">
        <v>238.226</v>
      </c>
      <c r="F306" s="65">
        <v>-1167.8599999999999</v>
      </c>
      <c r="G306" s="65">
        <v>-929.63</v>
      </c>
      <c r="H306" s="65" t="s">
        <v>21</v>
      </c>
      <c r="I306" s="65" t="s">
        <v>27</v>
      </c>
      <c r="J306" s="65">
        <v>40</v>
      </c>
      <c r="K306" s="65">
        <v>6.3492099999999996E-2</v>
      </c>
      <c r="L306" s="65">
        <v>0.23</v>
      </c>
      <c r="M306" s="65">
        <v>3799</v>
      </c>
      <c r="N306" s="65">
        <v>3764</v>
      </c>
      <c r="O306" s="65">
        <v>0.06</v>
      </c>
      <c r="P306" s="65">
        <v>0</v>
      </c>
      <c r="Q306" s="65">
        <v>3760.5</v>
      </c>
      <c r="R306" s="65">
        <v>22</v>
      </c>
      <c r="S306" s="65">
        <v>6</v>
      </c>
      <c r="T306" s="65">
        <v>3.9682500000000004E-3</v>
      </c>
    </row>
    <row r="307" spans="1:20" x14ac:dyDescent="0.15">
      <c r="A307" s="65">
        <v>20180525</v>
      </c>
      <c r="B307" s="65">
        <v>1116</v>
      </c>
      <c r="C307" s="65" t="s">
        <v>25</v>
      </c>
      <c r="D307" s="65">
        <v>0</v>
      </c>
      <c r="E307" s="65">
        <v>2.2122199999999999</v>
      </c>
      <c r="F307" s="65">
        <v>-3.09741</v>
      </c>
      <c r="G307" s="65">
        <v>-0.88519400000000004</v>
      </c>
      <c r="H307" s="65" t="s">
        <v>21</v>
      </c>
      <c r="I307" s="65" t="s">
        <v>27</v>
      </c>
      <c r="J307" s="65">
        <v>20</v>
      </c>
      <c r="K307" s="65">
        <v>6.3492099999999996E-2</v>
      </c>
      <c r="L307" s="65">
        <v>0.32</v>
      </c>
      <c r="M307" s="65">
        <v>3990.8</v>
      </c>
      <c r="N307" s="65">
        <v>3565</v>
      </c>
      <c r="O307" s="65">
        <v>0.06</v>
      </c>
      <c r="P307" s="65">
        <v>0</v>
      </c>
      <c r="Q307" s="65">
        <v>3578.67</v>
      </c>
      <c r="R307" s="65">
        <v>22</v>
      </c>
      <c r="S307" s="65">
        <v>6</v>
      </c>
      <c r="T307" s="65">
        <v>3.9682500000000004E-3</v>
      </c>
    </row>
    <row r="308" spans="1:20" x14ac:dyDescent="0.15">
      <c r="A308" s="65">
        <v>20180525</v>
      </c>
      <c r="B308" s="65">
        <v>1115</v>
      </c>
      <c r="C308" s="65" t="s">
        <v>25</v>
      </c>
      <c r="D308" s="65">
        <v>0</v>
      </c>
      <c r="E308" s="65">
        <v>436.93299999999999</v>
      </c>
      <c r="F308" s="65">
        <v>-1384.51</v>
      </c>
      <c r="G308" s="65">
        <v>-947.57799999999997</v>
      </c>
      <c r="H308" s="65" t="s">
        <v>21</v>
      </c>
      <c r="I308" s="65" t="s">
        <v>27</v>
      </c>
      <c r="J308" s="65">
        <v>60</v>
      </c>
      <c r="K308" s="65">
        <v>6.3492099999999996E-2</v>
      </c>
      <c r="L308" s="65">
        <v>0.24</v>
      </c>
      <c r="M308" s="65">
        <v>3628</v>
      </c>
      <c r="N308" s="65">
        <v>3565</v>
      </c>
      <c r="O308" s="65">
        <v>0.06</v>
      </c>
      <c r="P308" s="65">
        <v>0</v>
      </c>
      <c r="Q308" s="65">
        <v>3578.67</v>
      </c>
      <c r="R308" s="65">
        <v>22</v>
      </c>
      <c r="S308" s="65">
        <v>6</v>
      </c>
      <c r="T308" s="65">
        <v>3.9682500000000004E-3</v>
      </c>
    </row>
    <row r="309" spans="1:20" x14ac:dyDescent="0.15">
      <c r="A309" s="65">
        <v>20180525</v>
      </c>
      <c r="B309" s="65">
        <v>1114</v>
      </c>
      <c r="C309" s="65" t="s">
        <v>25</v>
      </c>
      <c r="D309" s="65">
        <v>0</v>
      </c>
      <c r="E309" s="65">
        <v>1800</v>
      </c>
      <c r="F309" s="65">
        <v>9500</v>
      </c>
      <c r="G309" s="65">
        <v>11300</v>
      </c>
      <c r="H309" s="65" t="s">
        <v>26</v>
      </c>
      <c r="I309" s="65" t="s">
        <v>27</v>
      </c>
      <c r="J309" s="65">
        <v>100</v>
      </c>
      <c r="K309" s="65">
        <v>6.3492099999999996E-2</v>
      </c>
      <c r="L309" s="65">
        <v>0</v>
      </c>
      <c r="M309" s="65">
        <v>3678</v>
      </c>
      <c r="N309" s="65">
        <v>3565</v>
      </c>
      <c r="O309" s="65">
        <v>0.06</v>
      </c>
      <c r="P309" s="65">
        <v>0</v>
      </c>
      <c r="Q309" s="65">
        <v>0</v>
      </c>
      <c r="R309" s="65">
        <v>360</v>
      </c>
      <c r="S309" s="65">
        <v>0</v>
      </c>
      <c r="T309" s="65">
        <v>0</v>
      </c>
    </row>
    <row r="310" spans="1:20" x14ac:dyDescent="0.15">
      <c r="A310" s="65">
        <v>20180525</v>
      </c>
      <c r="B310" s="65">
        <v>1113</v>
      </c>
      <c r="C310" s="65" t="s">
        <v>25</v>
      </c>
      <c r="D310" s="65">
        <v>0</v>
      </c>
      <c r="E310" s="65">
        <v>5.7470899999999998E-3</v>
      </c>
      <c r="F310" s="65">
        <v>-6.0520299999999999E-3</v>
      </c>
      <c r="G310" s="65">
        <v>-3.04942E-4</v>
      </c>
      <c r="H310" s="65" t="s">
        <v>21</v>
      </c>
      <c r="I310" s="65" t="s">
        <v>27</v>
      </c>
      <c r="J310" s="65">
        <v>220</v>
      </c>
      <c r="K310" s="65">
        <v>5.9523800000000002E-2</v>
      </c>
      <c r="L310" s="65">
        <v>0.3</v>
      </c>
      <c r="M310" s="65">
        <v>4232</v>
      </c>
      <c r="N310" s="65">
        <v>3565</v>
      </c>
      <c r="O310" s="65">
        <v>0.06</v>
      </c>
      <c r="P310" s="65">
        <v>0</v>
      </c>
      <c r="Q310" s="65">
        <v>3593</v>
      </c>
      <c r="R310" s="65">
        <v>22</v>
      </c>
      <c r="S310" s="65">
        <v>7</v>
      </c>
      <c r="T310" s="65">
        <v>3.9682500000000004E-3</v>
      </c>
    </row>
    <row r="311" spans="1:20" x14ac:dyDescent="0.15">
      <c r="A311" s="65">
        <v>20180525</v>
      </c>
      <c r="B311" s="65">
        <v>1112</v>
      </c>
      <c r="C311" s="65" t="s">
        <v>31</v>
      </c>
      <c r="D311" s="65">
        <v>0</v>
      </c>
      <c r="E311" s="65">
        <v>2.7432599999999998</v>
      </c>
      <c r="F311" s="65">
        <v>-4.9307699999999999</v>
      </c>
      <c r="G311" s="65">
        <v>-2.1875100000000001</v>
      </c>
      <c r="H311" s="65" t="s">
        <v>21</v>
      </c>
      <c r="I311" s="65" t="s">
        <v>27</v>
      </c>
      <c r="J311" s="65">
        <v>140</v>
      </c>
      <c r="K311" s="65">
        <v>5.9523800000000002E-2</v>
      </c>
      <c r="L311" s="65">
        <v>0.25</v>
      </c>
      <c r="M311" s="65">
        <v>19653.5</v>
      </c>
      <c r="N311" s="65">
        <v>17930</v>
      </c>
      <c r="O311" s="65">
        <v>0.06</v>
      </c>
      <c r="P311" s="65">
        <v>0</v>
      </c>
      <c r="Q311" s="65">
        <v>17709.3</v>
      </c>
      <c r="R311" s="65">
        <v>22</v>
      </c>
      <c r="S311" s="65">
        <v>7</v>
      </c>
      <c r="T311" s="65">
        <v>3.9682500000000004E-3</v>
      </c>
    </row>
    <row r="312" spans="1:20" x14ac:dyDescent="0.15">
      <c r="A312" s="65">
        <v>20180525</v>
      </c>
      <c r="B312" s="65">
        <v>1111</v>
      </c>
      <c r="C312" s="65" t="s">
        <v>32</v>
      </c>
      <c r="D312" s="65">
        <v>0</v>
      </c>
      <c r="E312" s="65">
        <v>11.619899999999999</v>
      </c>
      <c r="F312" s="65">
        <v>-41.502499999999998</v>
      </c>
      <c r="G312" s="65">
        <v>-29.8826</v>
      </c>
      <c r="H312" s="65" t="s">
        <v>21</v>
      </c>
      <c r="I312" s="65" t="s">
        <v>27</v>
      </c>
      <c r="J312" s="65">
        <v>120</v>
      </c>
      <c r="K312" s="65">
        <v>5.9523800000000002E-2</v>
      </c>
      <c r="L312" s="65">
        <v>0.19</v>
      </c>
      <c r="M312" s="65">
        <v>17908</v>
      </c>
      <c r="N312" s="65">
        <v>17080</v>
      </c>
      <c r="O312" s="65">
        <v>0.06</v>
      </c>
      <c r="P312" s="65">
        <v>0</v>
      </c>
      <c r="Q312" s="65">
        <v>16808.7</v>
      </c>
      <c r="R312" s="65">
        <v>23</v>
      </c>
      <c r="S312" s="65">
        <v>8</v>
      </c>
      <c r="T312" s="65">
        <v>3.9682500000000004E-3</v>
      </c>
    </row>
    <row r="313" spans="1:20" x14ac:dyDescent="0.15">
      <c r="A313" s="65">
        <v>20180525</v>
      </c>
      <c r="B313" s="65">
        <v>1110</v>
      </c>
      <c r="C313" s="65" t="s">
        <v>25</v>
      </c>
      <c r="D313" s="65">
        <v>0</v>
      </c>
      <c r="E313" s="65">
        <v>0.61315699999999995</v>
      </c>
      <c r="F313" s="65">
        <v>-0.70685600000000004</v>
      </c>
      <c r="G313" s="65">
        <v>-9.3698299999999998E-2</v>
      </c>
      <c r="H313" s="65" t="s">
        <v>21</v>
      </c>
      <c r="I313" s="65" t="s">
        <v>27</v>
      </c>
      <c r="J313" s="65">
        <v>170</v>
      </c>
      <c r="K313" s="65">
        <v>5.9523800000000002E-2</v>
      </c>
      <c r="L313" s="65">
        <v>0.3</v>
      </c>
      <c r="M313" s="65">
        <v>4050.2</v>
      </c>
      <c r="N313" s="65">
        <v>3565</v>
      </c>
      <c r="O313" s="65">
        <v>0.06</v>
      </c>
      <c r="P313" s="65">
        <v>0</v>
      </c>
      <c r="Q313" s="65">
        <v>3603.5</v>
      </c>
      <c r="R313" s="65">
        <v>23</v>
      </c>
      <c r="S313" s="65">
        <v>8</v>
      </c>
      <c r="T313" s="65">
        <v>3.9682500000000004E-3</v>
      </c>
    </row>
    <row r="314" spans="1:20" x14ac:dyDescent="0.15">
      <c r="A314" s="65">
        <v>20180525</v>
      </c>
      <c r="B314" s="65">
        <v>1109</v>
      </c>
      <c r="C314" s="65" t="s">
        <v>33</v>
      </c>
      <c r="D314" s="65">
        <v>0</v>
      </c>
      <c r="E314" s="65">
        <v>3.80803E-3</v>
      </c>
      <c r="F314" s="65">
        <v>-4.8978399999999997E-3</v>
      </c>
      <c r="G314" s="65">
        <v>-1.0898100000000001E-3</v>
      </c>
      <c r="H314" s="65" t="s">
        <v>21</v>
      </c>
      <c r="I314" s="65" t="s">
        <v>27</v>
      </c>
      <c r="J314" s="65">
        <v>20</v>
      </c>
      <c r="K314" s="65">
        <v>5.9523800000000002E-2</v>
      </c>
      <c r="L314" s="65">
        <v>0.28000000000000003</v>
      </c>
      <c r="M314" s="65">
        <v>16997</v>
      </c>
      <c r="N314" s="65">
        <v>14825</v>
      </c>
      <c r="O314" s="65">
        <v>0.06</v>
      </c>
      <c r="P314" s="65">
        <v>0</v>
      </c>
      <c r="Q314" s="65">
        <v>14757.5</v>
      </c>
      <c r="R314" s="65">
        <v>23</v>
      </c>
      <c r="S314" s="65">
        <v>8</v>
      </c>
      <c r="T314" s="65">
        <v>3.9682500000000004E-3</v>
      </c>
    </row>
    <row r="315" spans="1:20" x14ac:dyDescent="0.15">
      <c r="A315" s="65">
        <v>20180525</v>
      </c>
      <c r="B315" s="65">
        <v>1108</v>
      </c>
      <c r="C315" s="65" t="s">
        <v>28</v>
      </c>
      <c r="D315" s="65">
        <v>0</v>
      </c>
      <c r="E315" s="65">
        <v>0.14117099999999999</v>
      </c>
      <c r="F315" s="65">
        <v>-0.172736</v>
      </c>
      <c r="G315" s="65">
        <v>-3.15649E-2</v>
      </c>
      <c r="H315" s="65" t="s">
        <v>21</v>
      </c>
      <c r="I315" s="65" t="s">
        <v>27</v>
      </c>
      <c r="J315" s="65">
        <v>30</v>
      </c>
      <c r="K315" s="65">
        <v>5.9523800000000002E-2</v>
      </c>
      <c r="L315" s="65">
        <v>0.28000000000000003</v>
      </c>
      <c r="M315" s="65">
        <v>4193.2</v>
      </c>
      <c r="N315" s="65">
        <v>3764</v>
      </c>
      <c r="O315" s="65">
        <v>0.06</v>
      </c>
      <c r="P315" s="65">
        <v>0</v>
      </c>
      <c r="Q315" s="65">
        <v>3779.56</v>
      </c>
      <c r="R315" s="65">
        <v>24</v>
      </c>
      <c r="S315" s="65">
        <v>9</v>
      </c>
      <c r="T315" s="65">
        <v>3.9682500000000004E-3</v>
      </c>
    </row>
    <row r="316" spans="1:20" x14ac:dyDescent="0.15">
      <c r="A316" s="65">
        <v>20180525</v>
      </c>
      <c r="B316" s="65">
        <v>1107</v>
      </c>
      <c r="C316" s="65" t="s">
        <v>25</v>
      </c>
      <c r="D316" s="65">
        <v>0</v>
      </c>
      <c r="E316" s="65">
        <v>2.3966999999999999E-2</v>
      </c>
      <c r="F316" s="65">
        <v>-2.6146900000000001E-2</v>
      </c>
      <c r="G316" s="65">
        <v>-2.1799200000000001E-3</v>
      </c>
      <c r="H316" s="65" t="s">
        <v>21</v>
      </c>
      <c r="I316" s="65" t="s">
        <v>27</v>
      </c>
      <c r="J316" s="65">
        <v>60</v>
      </c>
      <c r="K316" s="65">
        <v>5.9523800000000002E-2</v>
      </c>
      <c r="L316" s="65">
        <v>0.28000000000000003</v>
      </c>
      <c r="M316" s="65">
        <v>4064.5</v>
      </c>
      <c r="N316" s="65">
        <v>3565</v>
      </c>
      <c r="O316" s="65">
        <v>0.06</v>
      </c>
      <c r="P316" s="65">
        <v>0</v>
      </c>
      <c r="Q316" s="65">
        <v>3612.11</v>
      </c>
      <c r="R316" s="65">
        <v>24</v>
      </c>
      <c r="S316" s="65">
        <v>9</v>
      </c>
      <c r="T316" s="65">
        <v>3.9682500000000004E-3</v>
      </c>
    </row>
    <row r="317" spans="1:20" x14ac:dyDescent="0.15">
      <c r="A317" s="65">
        <v>20180525</v>
      </c>
      <c r="B317" s="65">
        <v>1106</v>
      </c>
      <c r="C317" s="65" t="s">
        <v>34</v>
      </c>
      <c r="D317" s="65">
        <v>0</v>
      </c>
      <c r="E317" s="65">
        <v>2.8767299999999999E-2</v>
      </c>
      <c r="F317" s="65">
        <v>-3.3609300000000002E-2</v>
      </c>
      <c r="G317" s="65">
        <v>-4.8419800000000001E-3</v>
      </c>
      <c r="H317" s="65" t="s">
        <v>21</v>
      </c>
      <c r="I317" s="65" t="s">
        <v>27</v>
      </c>
      <c r="J317" s="65">
        <v>10</v>
      </c>
      <c r="K317" s="65">
        <v>5.9523800000000002E-2</v>
      </c>
      <c r="L317" s="65">
        <v>0.22</v>
      </c>
      <c r="M317" s="65">
        <v>6023.6</v>
      </c>
      <c r="N317" s="65">
        <v>5524</v>
      </c>
      <c r="O317" s="65">
        <v>0.06</v>
      </c>
      <c r="P317" s="65">
        <v>0</v>
      </c>
      <c r="Q317" s="65">
        <v>5510.44</v>
      </c>
      <c r="R317" s="65">
        <v>24</v>
      </c>
      <c r="S317" s="65">
        <v>9</v>
      </c>
      <c r="T317" s="65">
        <v>3.9682500000000004E-3</v>
      </c>
    </row>
    <row r="318" spans="1:20" x14ac:dyDescent="0.15">
      <c r="A318" s="65">
        <v>20180525</v>
      </c>
      <c r="B318" s="65">
        <v>1105</v>
      </c>
      <c r="C318" s="65" t="s">
        <v>32</v>
      </c>
      <c r="D318" s="65">
        <v>0</v>
      </c>
      <c r="E318" s="65">
        <v>-90.412199999999999</v>
      </c>
      <c r="F318" s="65">
        <v>-788.601</v>
      </c>
      <c r="G318" s="65">
        <v>-879.01300000000003</v>
      </c>
      <c r="H318" s="65" t="s">
        <v>21</v>
      </c>
      <c r="I318" s="65" t="s">
        <v>27</v>
      </c>
      <c r="J318" s="65">
        <v>40</v>
      </c>
      <c r="K318" s="65">
        <v>5.9523800000000002E-2</v>
      </c>
      <c r="L318" s="65">
        <v>0.17</v>
      </c>
      <c r="M318" s="65">
        <v>17209.5</v>
      </c>
      <c r="N318" s="65">
        <v>17080</v>
      </c>
      <c r="O318" s="65">
        <v>0.06</v>
      </c>
      <c r="P318" s="65">
        <v>0</v>
      </c>
      <c r="Q318" s="65">
        <v>16682.2</v>
      </c>
      <c r="R318" s="65">
        <v>24</v>
      </c>
      <c r="S318" s="65">
        <v>9</v>
      </c>
      <c r="T318" s="65">
        <v>3.9682500000000004E-3</v>
      </c>
    </row>
    <row r="319" spans="1:20" x14ac:dyDescent="0.15">
      <c r="A319" s="65">
        <v>20180525</v>
      </c>
      <c r="B319" s="65">
        <v>1104</v>
      </c>
      <c r="C319" s="65" t="s">
        <v>35</v>
      </c>
      <c r="D319" s="65">
        <v>0</v>
      </c>
      <c r="E319" s="65">
        <v>1.20772E-3</v>
      </c>
      <c r="F319" s="65">
        <v>-1.24671E-3</v>
      </c>
      <c r="G319" s="65">
        <v>-3.8991300000000001E-5</v>
      </c>
      <c r="H319" s="65" t="s">
        <v>21</v>
      </c>
      <c r="I319" s="65" t="s">
        <v>27</v>
      </c>
      <c r="J319" s="65">
        <v>30</v>
      </c>
      <c r="K319" s="65">
        <v>5.9523800000000002E-2</v>
      </c>
      <c r="L319" s="65">
        <v>0.2</v>
      </c>
      <c r="M319" s="65">
        <v>3328.6</v>
      </c>
      <c r="N319" s="65">
        <v>3024</v>
      </c>
      <c r="O319" s="65">
        <v>0.06</v>
      </c>
      <c r="P319" s="65">
        <v>0</v>
      </c>
      <c r="Q319" s="65">
        <v>2988.67</v>
      </c>
      <c r="R319" s="65">
        <v>24</v>
      </c>
      <c r="S319" s="65">
        <v>9</v>
      </c>
      <c r="T319" s="65">
        <v>3.9682500000000004E-3</v>
      </c>
    </row>
    <row r="320" spans="1:20" x14ac:dyDescent="0.15">
      <c r="A320" s="65">
        <v>20180525</v>
      </c>
      <c r="B320" s="65">
        <v>1103</v>
      </c>
      <c r="C320" s="65" t="s">
        <v>36</v>
      </c>
      <c r="D320" s="65">
        <v>0</v>
      </c>
      <c r="E320" s="65">
        <v>1.33995E-6</v>
      </c>
      <c r="F320" s="65">
        <v>-1.3403600000000001E-6</v>
      </c>
      <c r="G320" s="65">
        <v>-4.0283200000000001E-10</v>
      </c>
      <c r="H320" s="65" t="s">
        <v>21</v>
      </c>
      <c r="I320" s="65" t="s">
        <v>27</v>
      </c>
      <c r="J320" s="65">
        <v>30</v>
      </c>
      <c r="K320" s="65">
        <v>5.9523800000000002E-2</v>
      </c>
      <c r="L320" s="65">
        <v>0.17</v>
      </c>
      <c r="M320" s="65">
        <v>3084.4</v>
      </c>
      <c r="N320" s="65">
        <v>2726</v>
      </c>
      <c r="O320" s="65">
        <v>0.06</v>
      </c>
      <c r="P320" s="65">
        <v>0</v>
      </c>
      <c r="Q320" s="65">
        <v>2799.44</v>
      </c>
      <c r="R320" s="65">
        <v>24</v>
      </c>
      <c r="S320" s="65">
        <v>9</v>
      </c>
      <c r="T320" s="65">
        <v>3.9682500000000004E-3</v>
      </c>
    </row>
    <row r="321" spans="1:20" x14ac:dyDescent="0.15">
      <c r="A321" s="65">
        <v>20180525</v>
      </c>
      <c r="B321" s="65">
        <v>1102</v>
      </c>
      <c r="C321" s="65" t="s">
        <v>30</v>
      </c>
      <c r="D321" s="65">
        <v>0</v>
      </c>
      <c r="E321" s="65">
        <v>1.2660499999999999</v>
      </c>
      <c r="F321" s="65">
        <v>-1.3441099999999999</v>
      </c>
      <c r="G321" s="65">
        <v>-7.8053800000000007E-2</v>
      </c>
      <c r="H321" s="65" t="s">
        <v>21</v>
      </c>
      <c r="I321" s="65" t="s">
        <v>27</v>
      </c>
      <c r="J321" s="65">
        <v>1000</v>
      </c>
      <c r="K321" s="65">
        <v>5.9523800000000002E-2</v>
      </c>
      <c r="L321" s="65">
        <v>0.32</v>
      </c>
      <c r="M321" s="65">
        <v>543.72</v>
      </c>
      <c r="N321" s="65">
        <v>477.4</v>
      </c>
      <c r="O321" s="65">
        <v>0.06</v>
      </c>
      <c r="P321" s="65">
        <v>0</v>
      </c>
      <c r="Q321" s="65">
        <v>480.98</v>
      </c>
      <c r="R321" s="65">
        <v>24</v>
      </c>
      <c r="S321" s="65">
        <v>9</v>
      </c>
      <c r="T321" s="65">
        <v>3.9682500000000004E-3</v>
      </c>
    </row>
    <row r="322" spans="1:20" x14ac:dyDescent="0.15">
      <c r="A322" s="65">
        <v>20180525</v>
      </c>
      <c r="B322" s="65">
        <v>1101</v>
      </c>
      <c r="C322" s="65" t="s">
        <v>37</v>
      </c>
      <c r="D322" s="65">
        <v>0</v>
      </c>
      <c r="E322" s="65">
        <v>6.1008499999999997E-3</v>
      </c>
      <c r="F322" s="65">
        <v>-6.57064E-3</v>
      </c>
      <c r="G322" s="65">
        <v>-4.6979299999999998E-4</v>
      </c>
      <c r="H322" s="65" t="s">
        <v>21</v>
      </c>
      <c r="I322" s="65" t="s">
        <v>27</v>
      </c>
      <c r="J322" s="65">
        <v>1000</v>
      </c>
      <c r="K322" s="65">
        <v>5.9523800000000002E-2</v>
      </c>
      <c r="L322" s="65">
        <v>0.13</v>
      </c>
      <c r="M322" s="65">
        <v>55252.800000000003</v>
      </c>
      <c r="N322" s="65">
        <v>51490</v>
      </c>
      <c r="O322" s="65">
        <v>0.06</v>
      </c>
      <c r="P322" s="65">
        <v>0</v>
      </c>
      <c r="Q322" s="65">
        <v>51341.1</v>
      </c>
      <c r="R322" s="65">
        <v>24</v>
      </c>
      <c r="S322" s="65">
        <v>9</v>
      </c>
      <c r="T322" s="65">
        <v>3.9682500000000004E-3</v>
      </c>
    </row>
    <row r="323" spans="1:20" x14ac:dyDescent="0.15">
      <c r="A323" s="65">
        <v>20180525</v>
      </c>
      <c r="B323" s="65">
        <v>1100</v>
      </c>
      <c r="C323" s="65" t="s">
        <v>28</v>
      </c>
      <c r="D323" s="65">
        <v>0</v>
      </c>
      <c r="E323" s="65">
        <v>0.212003</v>
      </c>
      <c r="F323" s="65">
        <v>-0.25250800000000001</v>
      </c>
      <c r="G323" s="65">
        <v>-4.0505199999999998E-2</v>
      </c>
      <c r="H323" s="65" t="s">
        <v>21</v>
      </c>
      <c r="I323" s="65" t="s">
        <v>27</v>
      </c>
      <c r="J323" s="65">
        <v>30</v>
      </c>
      <c r="K323" s="65">
        <v>5.1587300000000003E-2</v>
      </c>
      <c r="L323" s="65">
        <v>0.3</v>
      </c>
      <c r="M323" s="65">
        <v>4147</v>
      </c>
      <c r="N323" s="65">
        <v>3764</v>
      </c>
      <c r="O323" s="65">
        <v>0.06</v>
      </c>
      <c r="P323" s="65">
        <v>0</v>
      </c>
      <c r="Q323" s="65">
        <v>3778.5</v>
      </c>
      <c r="R323" s="65">
        <v>23</v>
      </c>
      <c r="S323" s="65">
        <v>10</v>
      </c>
      <c r="T323" s="65">
        <v>3.9682500000000004E-3</v>
      </c>
    </row>
    <row r="324" spans="1:20" x14ac:dyDescent="0.15">
      <c r="A324" s="65">
        <v>20180525</v>
      </c>
      <c r="B324" s="65">
        <v>1099</v>
      </c>
      <c r="C324" s="65" t="s">
        <v>39</v>
      </c>
      <c r="D324" s="65">
        <v>0</v>
      </c>
      <c r="E324" s="65">
        <v>4.6547800000000001E-10</v>
      </c>
      <c r="F324" s="65">
        <v>-4.7206699999999998E-10</v>
      </c>
      <c r="G324" s="65">
        <v>-6.5887300000000003E-12</v>
      </c>
      <c r="H324" s="65" t="s">
        <v>21</v>
      </c>
      <c r="I324" s="65" t="s">
        <v>27</v>
      </c>
      <c r="J324" s="65">
        <v>15</v>
      </c>
      <c r="K324" s="65">
        <v>5.1587300000000003E-2</v>
      </c>
      <c r="L324" s="65">
        <v>0.16</v>
      </c>
      <c r="M324" s="65">
        <v>6406.4</v>
      </c>
      <c r="N324" s="65">
        <v>5800</v>
      </c>
      <c r="O324" s="65">
        <v>0.06</v>
      </c>
      <c r="P324" s="65">
        <v>0</v>
      </c>
      <c r="Q324" s="65">
        <v>5815.4</v>
      </c>
      <c r="R324" s="65">
        <v>23</v>
      </c>
      <c r="S324" s="65">
        <v>10</v>
      </c>
      <c r="T324" s="65">
        <v>3.9682500000000004E-3</v>
      </c>
    </row>
    <row r="325" spans="1:20" x14ac:dyDescent="0.15">
      <c r="A325" s="65">
        <v>20180525</v>
      </c>
      <c r="B325" s="65">
        <v>1098</v>
      </c>
      <c r="C325" s="65" t="s">
        <v>38</v>
      </c>
      <c r="D325" s="65">
        <v>0</v>
      </c>
      <c r="E325" s="65">
        <v>1250</v>
      </c>
      <c r="F325" s="65">
        <v>259475</v>
      </c>
      <c r="G325" s="65">
        <v>260725</v>
      </c>
      <c r="H325" s="65" t="s">
        <v>26</v>
      </c>
      <c r="I325" s="65" t="s">
        <v>22</v>
      </c>
      <c r="J325" s="65">
        <v>250</v>
      </c>
      <c r="K325" s="65">
        <v>5.5555599999999997E-2</v>
      </c>
      <c r="L325" s="65">
        <v>0</v>
      </c>
      <c r="M325" s="65">
        <v>18952.099999999999</v>
      </c>
      <c r="N325" s="65">
        <v>19995</v>
      </c>
      <c r="O325" s="65">
        <v>0.06</v>
      </c>
      <c r="P325" s="65">
        <v>0</v>
      </c>
      <c r="Q325" s="65">
        <v>0</v>
      </c>
      <c r="R325" s="65">
        <v>0</v>
      </c>
      <c r="S325" s="65">
        <v>0</v>
      </c>
      <c r="T325" s="65">
        <v>0</v>
      </c>
    </row>
    <row r="326" spans="1:20" x14ac:dyDescent="0.15">
      <c r="A326" s="65">
        <v>20180525</v>
      </c>
      <c r="B326" s="65">
        <v>1097</v>
      </c>
      <c r="C326" s="65" t="s">
        <v>20</v>
      </c>
      <c r="D326" s="65">
        <v>0</v>
      </c>
      <c r="E326" s="65">
        <v>-70.457700000000003</v>
      </c>
      <c r="F326" s="65">
        <v>-637.38099999999997</v>
      </c>
      <c r="G326" s="65">
        <v>-707.83799999999997</v>
      </c>
      <c r="H326" s="65" t="s">
        <v>21</v>
      </c>
      <c r="I326" s="65" t="s">
        <v>22</v>
      </c>
      <c r="J326" s="65">
        <v>255</v>
      </c>
      <c r="K326" s="65">
        <v>0.50793699999999997</v>
      </c>
      <c r="L326" s="65">
        <v>0.125</v>
      </c>
      <c r="M326" s="65">
        <v>1615.5</v>
      </c>
      <c r="N326" s="65">
        <v>1841</v>
      </c>
      <c r="O326" s="65">
        <v>0.06</v>
      </c>
      <c r="P326" s="65">
        <v>0</v>
      </c>
      <c r="Q326" s="65">
        <v>0</v>
      </c>
      <c r="R326" s="65">
        <v>40</v>
      </c>
      <c r="S326" s="65">
        <v>0</v>
      </c>
      <c r="T326" s="65">
        <v>0.35317500000000002</v>
      </c>
    </row>
    <row r="327" spans="1:20" x14ac:dyDescent="0.15">
      <c r="A327" s="65">
        <v>20180525</v>
      </c>
      <c r="B327" s="65">
        <v>1096</v>
      </c>
      <c r="C327" s="65" t="s">
        <v>32</v>
      </c>
      <c r="D327" s="65">
        <v>0</v>
      </c>
      <c r="E327" s="65">
        <v>55.212600000000002</v>
      </c>
      <c r="F327" s="65">
        <v>-275.59699999999998</v>
      </c>
      <c r="G327" s="65">
        <v>-220.38399999999999</v>
      </c>
      <c r="H327" s="65" t="s">
        <v>21</v>
      </c>
      <c r="I327" s="65" t="s">
        <v>27</v>
      </c>
      <c r="J327" s="65">
        <v>100</v>
      </c>
      <c r="K327" s="65">
        <v>4.3650799999999997E-2</v>
      </c>
      <c r="L327" s="65">
        <v>0.2</v>
      </c>
      <c r="M327" s="65">
        <v>17237</v>
      </c>
      <c r="N327" s="65">
        <v>17080</v>
      </c>
      <c r="O327" s="65">
        <v>0.06</v>
      </c>
      <c r="P327" s="65">
        <v>0</v>
      </c>
      <c r="Q327" s="65">
        <v>16502.3</v>
      </c>
      <c r="R327" s="65">
        <v>22</v>
      </c>
      <c r="S327" s="65">
        <v>11</v>
      </c>
      <c r="T327" s="65">
        <v>3.9682500000000004E-3</v>
      </c>
    </row>
    <row r="328" spans="1:20" x14ac:dyDescent="0.15">
      <c r="A328" s="65">
        <v>20180525</v>
      </c>
      <c r="B328" s="65">
        <v>1095</v>
      </c>
      <c r="C328" s="65" t="s">
        <v>34</v>
      </c>
      <c r="D328" s="65">
        <v>0</v>
      </c>
      <c r="E328" s="65">
        <v>1.34932E-2</v>
      </c>
      <c r="F328" s="65">
        <v>-1.4213399999999999E-2</v>
      </c>
      <c r="G328" s="65">
        <v>-7.2016099999999998E-4</v>
      </c>
      <c r="H328" s="65" t="s">
        <v>21</v>
      </c>
      <c r="I328" s="65" t="s">
        <v>27</v>
      </c>
      <c r="J328" s="65">
        <v>30</v>
      </c>
      <c r="K328" s="65">
        <v>4.3650799999999997E-2</v>
      </c>
      <c r="L328" s="65">
        <v>0.25</v>
      </c>
      <c r="M328" s="65">
        <v>5974.1</v>
      </c>
      <c r="N328" s="65">
        <v>5524</v>
      </c>
      <c r="O328" s="65">
        <v>0.06</v>
      </c>
      <c r="P328" s="65">
        <v>0</v>
      </c>
      <c r="Q328" s="65">
        <v>5501.27</v>
      </c>
      <c r="R328" s="65">
        <v>22</v>
      </c>
      <c r="S328" s="65">
        <v>11</v>
      </c>
      <c r="T328" s="65">
        <v>3.9682500000000004E-3</v>
      </c>
    </row>
    <row r="329" spans="1:20" x14ac:dyDescent="0.15">
      <c r="A329" s="65">
        <v>20180525</v>
      </c>
      <c r="B329" s="65">
        <v>1094</v>
      </c>
      <c r="C329" s="65" t="s">
        <v>40</v>
      </c>
      <c r="D329" s="65">
        <v>0</v>
      </c>
      <c r="E329" s="65">
        <v>9.0866899999999997E-4</v>
      </c>
      <c r="F329" s="65">
        <v>-9.4921600000000001E-4</v>
      </c>
      <c r="G329" s="65">
        <v>-4.0547099999999997E-5</v>
      </c>
      <c r="H329" s="65" t="s">
        <v>21</v>
      </c>
      <c r="I329" s="65" t="s">
        <v>27</v>
      </c>
      <c r="J329" s="65">
        <v>30</v>
      </c>
      <c r="K329" s="65">
        <v>4.3650799999999997E-2</v>
      </c>
      <c r="L329" s="65">
        <v>0.34</v>
      </c>
      <c r="M329" s="65">
        <v>13460.8</v>
      </c>
      <c r="N329" s="65">
        <v>11875</v>
      </c>
      <c r="O329" s="65">
        <v>0.06</v>
      </c>
      <c r="P329" s="65">
        <v>0</v>
      </c>
      <c r="Q329" s="65">
        <v>11760</v>
      </c>
      <c r="R329" s="65">
        <v>22</v>
      </c>
      <c r="S329" s="65">
        <v>11</v>
      </c>
      <c r="T329" s="65">
        <v>3.9682500000000004E-3</v>
      </c>
    </row>
    <row r="330" spans="1:20" x14ac:dyDescent="0.15">
      <c r="A330" s="65">
        <v>20180525</v>
      </c>
      <c r="B330" s="65">
        <v>1093</v>
      </c>
      <c r="C330" s="65" t="s">
        <v>41</v>
      </c>
      <c r="D330" s="65">
        <v>0</v>
      </c>
      <c r="E330" s="65">
        <v>0.544574</v>
      </c>
      <c r="F330" s="65">
        <v>-0.59560000000000002</v>
      </c>
      <c r="G330" s="65">
        <v>-5.1025800000000003E-2</v>
      </c>
      <c r="H330" s="65" t="s">
        <v>21</v>
      </c>
      <c r="I330" s="65" t="s">
        <v>27</v>
      </c>
      <c r="J330" s="65">
        <v>1000</v>
      </c>
      <c r="K330" s="65">
        <v>4.3650799999999997E-2</v>
      </c>
      <c r="L330" s="65">
        <v>0.27</v>
      </c>
      <c r="M330" s="65">
        <v>649.32000000000005</v>
      </c>
      <c r="N330" s="65">
        <v>589.79999999999995</v>
      </c>
      <c r="O330" s="65">
        <v>0.06</v>
      </c>
      <c r="P330" s="65">
        <v>0</v>
      </c>
      <c r="Q330" s="65">
        <v>616.63499999999999</v>
      </c>
      <c r="R330" s="65">
        <v>22</v>
      </c>
      <c r="S330" s="65">
        <v>11</v>
      </c>
      <c r="T330" s="65">
        <v>3.9682500000000004E-3</v>
      </c>
    </row>
    <row r="331" spans="1:20" x14ac:dyDescent="0.15">
      <c r="A331" s="65">
        <v>20180525</v>
      </c>
      <c r="B331" s="65">
        <v>1092</v>
      </c>
      <c r="C331" s="65" t="s">
        <v>36</v>
      </c>
      <c r="D331" s="65">
        <v>0</v>
      </c>
      <c r="E331" s="65">
        <v>0.126303</v>
      </c>
      <c r="F331" s="65">
        <v>-0.12876699999999999</v>
      </c>
      <c r="G331" s="65">
        <v>-2.46394E-3</v>
      </c>
      <c r="H331" s="65" t="s">
        <v>21</v>
      </c>
      <c r="I331" s="65" t="s">
        <v>27</v>
      </c>
      <c r="J331" s="65">
        <v>40</v>
      </c>
      <c r="K331" s="65">
        <v>4.3650799999999997E-2</v>
      </c>
      <c r="L331" s="65">
        <v>0.32</v>
      </c>
      <c r="M331" s="65">
        <v>3040.4</v>
      </c>
      <c r="N331" s="65">
        <v>2726</v>
      </c>
      <c r="O331" s="65">
        <v>0.06</v>
      </c>
      <c r="P331" s="65">
        <v>0</v>
      </c>
      <c r="Q331" s="65">
        <v>2796.18</v>
      </c>
      <c r="R331" s="65">
        <v>22</v>
      </c>
      <c r="S331" s="65">
        <v>11</v>
      </c>
      <c r="T331" s="65">
        <v>3.9682500000000004E-3</v>
      </c>
    </row>
    <row r="332" spans="1:20" x14ac:dyDescent="0.15">
      <c r="A332" s="65">
        <v>20180525</v>
      </c>
      <c r="B332" s="65">
        <v>1091</v>
      </c>
      <c r="C332" s="65" t="s">
        <v>25</v>
      </c>
      <c r="D332" s="65">
        <v>0</v>
      </c>
      <c r="E332" s="65">
        <v>0.124943</v>
      </c>
      <c r="F332" s="65">
        <v>-0.129966</v>
      </c>
      <c r="G332" s="65">
        <v>-5.0233200000000004E-3</v>
      </c>
      <c r="H332" s="65" t="s">
        <v>21</v>
      </c>
      <c r="I332" s="65" t="s">
        <v>27</v>
      </c>
      <c r="J332" s="65">
        <v>480</v>
      </c>
      <c r="K332" s="65">
        <v>4.3650799999999997E-2</v>
      </c>
      <c r="L332" s="65">
        <v>0.33</v>
      </c>
      <c r="M332" s="65">
        <v>4011.7</v>
      </c>
      <c r="N332" s="65">
        <v>3565</v>
      </c>
      <c r="O332" s="65">
        <v>0.06</v>
      </c>
      <c r="P332" s="65">
        <v>0</v>
      </c>
      <c r="Q332" s="65">
        <v>3622.82</v>
      </c>
      <c r="R332" s="65">
        <v>22</v>
      </c>
      <c r="S332" s="65">
        <v>11</v>
      </c>
      <c r="T332" s="65">
        <v>3.9682500000000004E-3</v>
      </c>
    </row>
    <row r="333" spans="1:20" x14ac:dyDescent="0.15">
      <c r="A333" s="65">
        <v>20180525</v>
      </c>
      <c r="B333" s="65">
        <v>1090</v>
      </c>
      <c r="C333" s="65" t="s">
        <v>42</v>
      </c>
      <c r="D333" s="65">
        <v>0</v>
      </c>
      <c r="E333" s="65">
        <v>5.8316999999999996E-10</v>
      </c>
      <c r="F333" s="65">
        <v>-5.8329099999999997E-10</v>
      </c>
      <c r="G333" s="65">
        <v>-1.2089600000000001E-13</v>
      </c>
      <c r="H333" s="65" t="s">
        <v>21</v>
      </c>
      <c r="I333" s="65" t="s">
        <v>27</v>
      </c>
      <c r="J333" s="65">
        <v>10</v>
      </c>
      <c r="K333" s="65">
        <v>4.3650799999999997E-2</v>
      </c>
      <c r="L333" s="65">
        <v>0.25</v>
      </c>
      <c r="M333" s="65">
        <v>5858.1</v>
      </c>
      <c r="N333" s="65">
        <v>5118</v>
      </c>
      <c r="O333" s="65">
        <v>0.06</v>
      </c>
      <c r="P333" s="65">
        <v>0</v>
      </c>
      <c r="Q333" s="65">
        <v>5110</v>
      </c>
      <c r="R333" s="65">
        <v>23</v>
      </c>
      <c r="S333" s="65">
        <v>12</v>
      </c>
      <c r="T333" s="65">
        <v>3.9682500000000004E-3</v>
      </c>
    </row>
    <row r="334" spans="1:20" x14ac:dyDescent="0.15">
      <c r="A334" s="65">
        <v>20180525</v>
      </c>
      <c r="B334" s="65">
        <v>1089</v>
      </c>
      <c r="C334" s="65" t="s">
        <v>30</v>
      </c>
      <c r="D334" s="65">
        <v>0</v>
      </c>
      <c r="E334" s="65">
        <v>3.6718099999999997E-2</v>
      </c>
      <c r="F334" s="65">
        <v>-3.7040099999999999E-2</v>
      </c>
      <c r="G334" s="65">
        <v>-3.2202000000000001E-4</v>
      </c>
      <c r="H334" s="65" t="s">
        <v>21</v>
      </c>
      <c r="I334" s="65" t="s">
        <v>27</v>
      </c>
      <c r="J334" s="65">
        <v>3000</v>
      </c>
      <c r="K334" s="65">
        <v>4.3650799999999997E-2</v>
      </c>
      <c r="L334" s="65">
        <v>0.37</v>
      </c>
      <c r="M334" s="65">
        <v>546.02</v>
      </c>
      <c r="N334" s="65">
        <v>477.4</v>
      </c>
      <c r="O334" s="65">
        <v>0.06</v>
      </c>
      <c r="P334" s="65">
        <v>0</v>
      </c>
      <c r="Q334" s="65">
        <v>478.50200000000001</v>
      </c>
      <c r="R334" s="65">
        <v>23</v>
      </c>
      <c r="S334" s="65">
        <v>12</v>
      </c>
      <c r="T334" s="65">
        <v>3.9682500000000004E-3</v>
      </c>
    </row>
    <row r="335" spans="1:20" x14ac:dyDescent="0.15">
      <c r="A335" s="65">
        <v>20180525</v>
      </c>
      <c r="B335" s="65">
        <v>1088</v>
      </c>
      <c r="C335" s="65" t="s">
        <v>34</v>
      </c>
      <c r="D335" s="65">
        <v>0</v>
      </c>
      <c r="E335" s="65">
        <v>2.2693699999999999E-5</v>
      </c>
      <c r="F335" s="65">
        <v>-2.2949500000000001E-5</v>
      </c>
      <c r="G335" s="65">
        <v>-2.5582799999999998E-7</v>
      </c>
      <c r="H335" s="65" t="s">
        <v>21</v>
      </c>
      <c r="I335" s="65" t="s">
        <v>27</v>
      </c>
      <c r="J335" s="65">
        <v>30</v>
      </c>
      <c r="K335" s="65">
        <v>4.3650799999999997E-2</v>
      </c>
      <c r="L335" s="65">
        <v>0.3</v>
      </c>
      <c r="M335" s="65">
        <v>6233</v>
      </c>
      <c r="N335" s="65">
        <v>5524</v>
      </c>
      <c r="O335" s="65">
        <v>0.06</v>
      </c>
      <c r="P335" s="65">
        <v>0</v>
      </c>
      <c r="Q335" s="65">
        <v>5493.84</v>
      </c>
      <c r="R335" s="65">
        <v>23</v>
      </c>
      <c r="S335" s="65">
        <v>12</v>
      </c>
      <c r="T335" s="65">
        <v>3.9682500000000004E-3</v>
      </c>
    </row>
    <row r="336" spans="1:20" x14ac:dyDescent="0.15">
      <c r="A336" s="65">
        <v>20180525</v>
      </c>
      <c r="B336" s="65">
        <v>1087</v>
      </c>
      <c r="C336" s="65" t="s">
        <v>32</v>
      </c>
      <c r="D336" s="65">
        <v>0</v>
      </c>
      <c r="E336" s="65">
        <v>0.21140999999999999</v>
      </c>
      <c r="F336" s="65">
        <v>-0.26022400000000001</v>
      </c>
      <c r="G336" s="65">
        <v>-4.8814700000000003E-2</v>
      </c>
      <c r="H336" s="65" t="s">
        <v>21</v>
      </c>
      <c r="I336" s="65" t="s">
        <v>27</v>
      </c>
      <c r="J336" s="65">
        <v>120</v>
      </c>
      <c r="K336" s="65">
        <v>4.3650799999999997E-2</v>
      </c>
      <c r="L336" s="65">
        <v>0.25</v>
      </c>
      <c r="M336" s="65">
        <v>17997.5</v>
      </c>
      <c r="N336" s="65">
        <v>17080</v>
      </c>
      <c r="O336" s="65">
        <v>0.06</v>
      </c>
      <c r="P336" s="65">
        <v>0</v>
      </c>
      <c r="Q336" s="65">
        <v>16435.8</v>
      </c>
      <c r="R336" s="65">
        <v>23</v>
      </c>
      <c r="S336" s="65">
        <v>12</v>
      </c>
      <c r="T336" s="65">
        <v>3.9682500000000004E-3</v>
      </c>
    </row>
    <row r="337" spans="1:20" x14ac:dyDescent="0.15">
      <c r="A337" s="65">
        <v>20180525</v>
      </c>
      <c r="B337" s="65">
        <v>1086</v>
      </c>
      <c r="C337" s="65" t="s">
        <v>25</v>
      </c>
      <c r="D337" s="65">
        <v>0</v>
      </c>
      <c r="E337" s="65">
        <v>9.0886800000000004E-2</v>
      </c>
      <c r="F337" s="65">
        <v>-9.6606300000000006E-2</v>
      </c>
      <c r="G337" s="65">
        <v>-5.7195299999999996E-3</v>
      </c>
      <c r="H337" s="65" t="s">
        <v>21</v>
      </c>
      <c r="I337" s="65" t="s">
        <v>27</v>
      </c>
      <c r="J337" s="65">
        <v>120</v>
      </c>
      <c r="K337" s="65">
        <v>4.3650799999999997E-2</v>
      </c>
      <c r="L337" s="65">
        <v>0.44</v>
      </c>
      <c r="M337" s="65">
        <v>4118.1499999999996</v>
      </c>
      <c r="N337" s="65">
        <v>3565</v>
      </c>
      <c r="O337" s="65">
        <v>0.06</v>
      </c>
      <c r="P337" s="65">
        <v>0</v>
      </c>
      <c r="Q337" s="65">
        <v>3622.16</v>
      </c>
      <c r="R337" s="65">
        <v>23</v>
      </c>
      <c r="S337" s="65">
        <v>12</v>
      </c>
      <c r="T337" s="65">
        <v>3.9682500000000004E-3</v>
      </c>
    </row>
    <row r="338" spans="1:20" x14ac:dyDescent="0.15">
      <c r="A338" s="65">
        <v>20180525</v>
      </c>
      <c r="B338" s="65">
        <v>1085</v>
      </c>
      <c r="C338" s="65" t="s">
        <v>43</v>
      </c>
      <c r="D338" s="65">
        <v>0</v>
      </c>
      <c r="E338" s="65">
        <v>9.9923999999999999</v>
      </c>
      <c r="F338" s="65">
        <v>-18.1982</v>
      </c>
      <c r="G338" s="65">
        <v>-8.2057900000000004</v>
      </c>
      <c r="H338" s="65" t="s">
        <v>21</v>
      </c>
      <c r="I338" s="65" t="s">
        <v>27</v>
      </c>
      <c r="J338" s="65">
        <v>20</v>
      </c>
      <c r="K338" s="65">
        <v>4.3650799999999997E-2</v>
      </c>
      <c r="L338" s="65">
        <v>0.34</v>
      </c>
      <c r="M338" s="65">
        <v>3827.2</v>
      </c>
      <c r="N338" s="65">
        <v>3694</v>
      </c>
      <c r="O338" s="65">
        <v>0.06</v>
      </c>
      <c r="P338" s="65">
        <v>0</v>
      </c>
      <c r="Q338" s="65">
        <v>3602.25</v>
      </c>
      <c r="R338" s="65">
        <v>23</v>
      </c>
      <c r="S338" s="65">
        <v>12</v>
      </c>
      <c r="T338" s="65">
        <v>3.9682500000000004E-3</v>
      </c>
    </row>
    <row r="339" spans="1:20" x14ac:dyDescent="0.15">
      <c r="A339" s="65">
        <v>20180525</v>
      </c>
      <c r="B339" s="65">
        <v>1084</v>
      </c>
      <c r="C339" s="65" t="s">
        <v>28</v>
      </c>
      <c r="D339" s="65">
        <v>0</v>
      </c>
      <c r="E339" s="65">
        <v>3.5085099999999998E-3</v>
      </c>
      <c r="F339" s="65">
        <v>-3.6618699999999998E-3</v>
      </c>
      <c r="G339" s="65">
        <v>-1.53361E-4</v>
      </c>
      <c r="H339" s="65" t="s">
        <v>21</v>
      </c>
      <c r="I339" s="65" t="s">
        <v>27</v>
      </c>
      <c r="J339" s="65">
        <v>40</v>
      </c>
      <c r="K339" s="65">
        <v>4.3650799999999997E-2</v>
      </c>
      <c r="L339" s="65">
        <v>0.34</v>
      </c>
      <c r="M339" s="65">
        <v>4225.1000000000004</v>
      </c>
      <c r="N339" s="65">
        <v>3764</v>
      </c>
      <c r="O339" s="65">
        <v>0.06</v>
      </c>
      <c r="P339" s="65">
        <v>0</v>
      </c>
      <c r="Q339" s="65">
        <v>3772.33</v>
      </c>
      <c r="R339" s="65">
        <v>23</v>
      </c>
      <c r="S339" s="65">
        <v>12</v>
      </c>
      <c r="T339" s="65">
        <v>3.9682500000000004E-3</v>
      </c>
    </row>
    <row r="340" spans="1:20" x14ac:dyDescent="0.15">
      <c r="A340" s="65">
        <v>20180525</v>
      </c>
      <c r="B340" s="65">
        <v>1083</v>
      </c>
      <c r="C340" s="65" t="s">
        <v>32</v>
      </c>
      <c r="D340" s="65">
        <v>0</v>
      </c>
      <c r="E340" s="65">
        <v>2.23784E-2</v>
      </c>
      <c r="F340" s="65">
        <v>-2.8801299999999998E-2</v>
      </c>
      <c r="G340" s="65">
        <v>-6.4228799999999997E-3</v>
      </c>
      <c r="H340" s="65" t="s">
        <v>21</v>
      </c>
      <c r="I340" s="65" t="s">
        <v>27</v>
      </c>
      <c r="J340" s="65">
        <v>30</v>
      </c>
      <c r="K340" s="65">
        <v>3.9682500000000002E-2</v>
      </c>
      <c r="L340" s="65">
        <v>0.16</v>
      </c>
      <c r="M340" s="65">
        <v>17292</v>
      </c>
      <c r="N340" s="65">
        <v>17080</v>
      </c>
      <c r="O340" s="65">
        <v>0.06</v>
      </c>
      <c r="P340" s="65">
        <v>0</v>
      </c>
      <c r="Q340" s="65">
        <v>16328.6</v>
      </c>
      <c r="R340" s="65">
        <v>24</v>
      </c>
      <c r="S340" s="65">
        <v>14</v>
      </c>
      <c r="T340" s="65">
        <v>3.9682500000000004E-3</v>
      </c>
    </row>
    <row r="341" spans="1:20" x14ac:dyDescent="0.15">
      <c r="A341" s="65">
        <v>20180525</v>
      </c>
      <c r="B341" s="65">
        <v>1082</v>
      </c>
      <c r="C341" s="65" t="s">
        <v>25</v>
      </c>
      <c r="D341" s="65">
        <v>0</v>
      </c>
      <c r="E341" s="65">
        <v>1.5220300000000001E-5</v>
      </c>
      <c r="F341" s="65">
        <v>-1.52693E-5</v>
      </c>
      <c r="G341" s="65">
        <v>-4.8960499999999997E-8</v>
      </c>
      <c r="H341" s="65" t="s">
        <v>21</v>
      </c>
      <c r="I341" s="65" t="s">
        <v>27</v>
      </c>
      <c r="J341" s="65">
        <v>120</v>
      </c>
      <c r="K341" s="65">
        <v>3.9682500000000002E-2</v>
      </c>
      <c r="L341" s="65">
        <v>0.3</v>
      </c>
      <c r="M341" s="65">
        <v>4012.8</v>
      </c>
      <c r="N341" s="65">
        <v>3565</v>
      </c>
      <c r="O341" s="65">
        <v>0.06</v>
      </c>
      <c r="P341" s="65">
        <v>0</v>
      </c>
      <c r="Q341" s="65">
        <v>3619.57</v>
      </c>
      <c r="R341" s="65">
        <v>24</v>
      </c>
      <c r="S341" s="65">
        <v>14</v>
      </c>
      <c r="T341" s="65">
        <v>3.9682500000000004E-3</v>
      </c>
    </row>
    <row r="342" spans="1:20" x14ac:dyDescent="0.15">
      <c r="A342" s="65">
        <v>20180525</v>
      </c>
      <c r="B342" s="65">
        <v>1079</v>
      </c>
      <c r="C342" s="65" t="s">
        <v>36</v>
      </c>
      <c r="D342" s="65">
        <v>0</v>
      </c>
      <c r="E342" s="65">
        <v>3.3354800000000003E-4</v>
      </c>
      <c r="F342" s="65">
        <v>-3.3459700000000001E-4</v>
      </c>
      <c r="G342" s="65">
        <v>-1.04956E-6</v>
      </c>
      <c r="H342" s="65" t="s">
        <v>21</v>
      </c>
      <c r="I342" s="65" t="s">
        <v>27</v>
      </c>
      <c r="J342" s="65">
        <v>80</v>
      </c>
      <c r="K342" s="65">
        <v>4.3650799999999997E-2</v>
      </c>
      <c r="L342" s="65">
        <v>0.36</v>
      </c>
      <c r="M342" s="65">
        <v>3191.25</v>
      </c>
      <c r="N342" s="65">
        <v>2726</v>
      </c>
      <c r="O342" s="65">
        <v>0.06</v>
      </c>
      <c r="P342" s="65">
        <v>0</v>
      </c>
      <c r="Q342" s="65">
        <v>2794.83</v>
      </c>
      <c r="R342" s="65">
        <v>23</v>
      </c>
      <c r="S342" s="65">
        <v>12</v>
      </c>
      <c r="T342" s="65">
        <v>3.9682500000000004E-3</v>
      </c>
    </row>
    <row r="343" spans="1:20" x14ac:dyDescent="0.15">
      <c r="A343" s="65">
        <v>20180525</v>
      </c>
      <c r="B343" s="65">
        <v>1078</v>
      </c>
      <c r="C343" s="65" t="s">
        <v>32</v>
      </c>
      <c r="D343" s="65">
        <v>0</v>
      </c>
      <c r="E343" s="65">
        <v>4.3367999999999998E-4</v>
      </c>
      <c r="F343" s="65">
        <v>-4.6187799999999998E-4</v>
      </c>
      <c r="G343" s="65">
        <v>-2.81978E-5</v>
      </c>
      <c r="H343" s="65" t="s">
        <v>21</v>
      </c>
      <c r="I343" s="65" t="s">
        <v>27</v>
      </c>
      <c r="J343" s="65">
        <v>45</v>
      </c>
      <c r="K343" s="65">
        <v>3.5714299999999997E-2</v>
      </c>
      <c r="L343" s="65">
        <v>0.16</v>
      </c>
      <c r="M343" s="65">
        <v>17292</v>
      </c>
      <c r="N343" s="65">
        <v>17080</v>
      </c>
      <c r="O343" s="65">
        <v>0.06</v>
      </c>
      <c r="P343" s="65">
        <v>0</v>
      </c>
      <c r="Q343" s="65">
        <v>16288.7</v>
      </c>
      <c r="R343" s="65">
        <v>24</v>
      </c>
      <c r="S343" s="65">
        <v>15</v>
      </c>
      <c r="T343" s="65">
        <v>3.9682500000000004E-3</v>
      </c>
    </row>
    <row r="344" spans="1:20" x14ac:dyDescent="0.15">
      <c r="A344" s="65">
        <v>20180525</v>
      </c>
      <c r="B344" s="65">
        <v>1077</v>
      </c>
      <c r="C344" s="65" t="s">
        <v>25</v>
      </c>
      <c r="D344" s="65">
        <v>0</v>
      </c>
      <c r="E344" s="65">
        <v>6.04573E-9</v>
      </c>
      <c r="F344" s="65">
        <v>-6.0524000000000003E-9</v>
      </c>
      <c r="G344" s="65">
        <v>-6.6720599999999997E-12</v>
      </c>
      <c r="H344" s="65" t="s">
        <v>21</v>
      </c>
      <c r="I344" s="65" t="s">
        <v>27</v>
      </c>
      <c r="J344" s="65">
        <v>60</v>
      </c>
      <c r="K344" s="65">
        <v>3.5714299999999997E-2</v>
      </c>
      <c r="L344" s="65">
        <v>0.3</v>
      </c>
      <c r="M344" s="65">
        <v>4041.4</v>
      </c>
      <c r="N344" s="65">
        <v>3565</v>
      </c>
      <c r="O344" s="65">
        <v>0.06</v>
      </c>
      <c r="P344" s="65">
        <v>0</v>
      </c>
      <c r="Q344" s="65">
        <v>3622.07</v>
      </c>
      <c r="R344" s="65">
        <v>24</v>
      </c>
      <c r="S344" s="65">
        <v>15</v>
      </c>
      <c r="T344" s="65">
        <v>3.9682500000000004E-3</v>
      </c>
    </row>
    <row r="345" spans="1:20" x14ac:dyDescent="0.15">
      <c r="A345" s="65">
        <v>20180525</v>
      </c>
      <c r="B345" s="65">
        <v>1070</v>
      </c>
      <c r="C345" s="65" t="s">
        <v>38</v>
      </c>
      <c r="D345" s="65">
        <v>0</v>
      </c>
      <c r="E345" s="65">
        <v>1250</v>
      </c>
      <c r="F345" s="65">
        <v>430375</v>
      </c>
      <c r="G345" s="65">
        <v>431625</v>
      </c>
      <c r="H345" s="65" t="s">
        <v>26</v>
      </c>
      <c r="I345" s="65" t="s">
        <v>22</v>
      </c>
      <c r="J345" s="65">
        <v>250</v>
      </c>
      <c r="K345" s="65">
        <v>2.3809500000000001E-2</v>
      </c>
      <c r="L345" s="65">
        <v>0</v>
      </c>
      <c r="M345" s="65">
        <v>18268.5</v>
      </c>
      <c r="N345" s="65">
        <v>19995</v>
      </c>
      <c r="O345" s="65">
        <v>0.06</v>
      </c>
      <c r="P345" s="65">
        <v>0</v>
      </c>
      <c r="Q345" s="65">
        <v>0</v>
      </c>
      <c r="R345" s="65">
        <v>0</v>
      </c>
      <c r="S345" s="65">
        <v>0</v>
      </c>
      <c r="T345" s="65">
        <v>0</v>
      </c>
    </row>
    <row r="346" spans="1:20" x14ac:dyDescent="0.15">
      <c r="A346" s="65">
        <v>20180525</v>
      </c>
      <c r="B346" s="65">
        <v>1069</v>
      </c>
      <c r="C346" s="65" t="s">
        <v>40</v>
      </c>
      <c r="D346" s="65">
        <v>0</v>
      </c>
      <c r="E346" s="65">
        <v>4.7017999999999999E-3</v>
      </c>
      <c r="F346" s="65">
        <v>-4.8419500000000002E-3</v>
      </c>
      <c r="G346" s="65">
        <v>-1.40147E-4</v>
      </c>
      <c r="H346" s="65" t="s">
        <v>21</v>
      </c>
      <c r="I346" s="65" t="s">
        <v>27</v>
      </c>
      <c r="J346" s="65">
        <v>60</v>
      </c>
      <c r="K346" s="65">
        <v>3.5714299999999997E-2</v>
      </c>
      <c r="L346" s="65">
        <v>0.33</v>
      </c>
      <c r="M346" s="65">
        <v>12787.5</v>
      </c>
      <c r="N346" s="65">
        <v>11875</v>
      </c>
      <c r="O346" s="65">
        <v>0.06</v>
      </c>
      <c r="P346" s="65">
        <v>0</v>
      </c>
      <c r="Q346" s="65">
        <v>11735</v>
      </c>
      <c r="R346" s="65">
        <v>25</v>
      </c>
      <c r="S346" s="65">
        <v>16</v>
      </c>
      <c r="T346" s="65">
        <v>3.9682500000000004E-3</v>
      </c>
    </row>
    <row r="347" spans="1:20" x14ac:dyDescent="0.15">
      <c r="A347" s="65">
        <v>20180525</v>
      </c>
      <c r="B347" s="65">
        <v>1068</v>
      </c>
      <c r="C347" s="65" t="s">
        <v>32</v>
      </c>
      <c r="D347" s="65">
        <v>0</v>
      </c>
      <c r="E347" s="65">
        <v>2.6697499999999998E-3</v>
      </c>
      <c r="F347" s="65">
        <v>-3.0593199999999999E-3</v>
      </c>
      <c r="G347" s="65">
        <v>-3.8956700000000001E-4</v>
      </c>
      <c r="H347" s="65" t="s">
        <v>21</v>
      </c>
      <c r="I347" s="65" t="s">
        <v>27</v>
      </c>
      <c r="J347" s="65">
        <v>15</v>
      </c>
      <c r="K347" s="65">
        <v>3.5714299999999997E-2</v>
      </c>
      <c r="L347" s="65">
        <v>0.16</v>
      </c>
      <c r="M347" s="65">
        <v>17132.5</v>
      </c>
      <c r="N347" s="65">
        <v>17080</v>
      </c>
      <c r="O347" s="65">
        <v>0.06</v>
      </c>
      <c r="P347" s="65">
        <v>0</v>
      </c>
      <c r="Q347" s="65">
        <v>16244.1</v>
      </c>
      <c r="R347" s="65">
        <v>25</v>
      </c>
      <c r="S347" s="65">
        <v>16</v>
      </c>
      <c r="T347" s="65">
        <v>3.9682500000000004E-3</v>
      </c>
    </row>
    <row r="348" spans="1:20" x14ac:dyDescent="0.15">
      <c r="A348" s="65">
        <v>20180525</v>
      </c>
      <c r="B348" s="65">
        <v>1067</v>
      </c>
      <c r="C348" s="65" t="s">
        <v>25</v>
      </c>
      <c r="D348" s="65">
        <v>0</v>
      </c>
      <c r="E348" s="65">
        <v>0</v>
      </c>
      <c r="F348" s="65">
        <v>0</v>
      </c>
      <c r="G348" s="65">
        <v>0</v>
      </c>
      <c r="H348" s="65" t="s">
        <v>21</v>
      </c>
      <c r="I348" s="65" t="s">
        <v>27</v>
      </c>
      <c r="J348" s="65">
        <v>800</v>
      </c>
      <c r="K348" s="65">
        <v>2.7777799999999998E-2</v>
      </c>
      <c r="L348" s="65">
        <v>0.28000000000000003</v>
      </c>
      <c r="M348" s="65">
        <v>4032.6</v>
      </c>
      <c r="N348" s="65">
        <v>3565</v>
      </c>
      <c r="O348" s="65">
        <v>0.06</v>
      </c>
      <c r="P348" s="65">
        <v>0</v>
      </c>
      <c r="Q348" s="65">
        <v>3624.68</v>
      </c>
      <c r="R348" s="65">
        <v>23</v>
      </c>
      <c r="S348" s="65">
        <v>16</v>
      </c>
      <c r="T348" s="65">
        <v>3.9682500000000004E-3</v>
      </c>
    </row>
    <row r="349" spans="1:20" x14ac:dyDescent="0.15">
      <c r="A349" s="65">
        <v>20180525</v>
      </c>
      <c r="B349" s="65">
        <v>1066</v>
      </c>
      <c r="C349" s="65" t="s">
        <v>37</v>
      </c>
      <c r="D349" s="65">
        <v>0</v>
      </c>
      <c r="E349" s="65">
        <v>0.48388700000000001</v>
      </c>
      <c r="F349" s="65">
        <v>-0.73238000000000003</v>
      </c>
      <c r="G349" s="65">
        <v>-0.24849299999999999</v>
      </c>
      <c r="H349" s="65" t="s">
        <v>46</v>
      </c>
      <c r="I349" s="65" t="s">
        <v>27</v>
      </c>
      <c r="J349" s="65">
        <v>15</v>
      </c>
      <c r="K349" s="65">
        <v>2.3809500000000001E-2</v>
      </c>
      <c r="L349" s="65">
        <v>0.15</v>
      </c>
      <c r="M349" s="65">
        <v>56298</v>
      </c>
      <c r="N349" s="65">
        <v>51490</v>
      </c>
      <c r="O349" s="65">
        <v>0.06</v>
      </c>
      <c r="P349" s="65">
        <v>0</v>
      </c>
      <c r="Q349" s="65">
        <v>0</v>
      </c>
      <c r="R349" s="65">
        <v>0</v>
      </c>
      <c r="S349" s="65">
        <v>0</v>
      </c>
      <c r="T349" s="65">
        <v>0</v>
      </c>
    </row>
    <row r="350" spans="1:20" x14ac:dyDescent="0.15">
      <c r="A350" s="65">
        <v>20180525</v>
      </c>
      <c r="B350" s="65">
        <v>1065</v>
      </c>
      <c r="C350" s="65" t="s">
        <v>32</v>
      </c>
      <c r="D350" s="65">
        <v>0</v>
      </c>
      <c r="E350" s="65">
        <v>-406.63099999999997</v>
      </c>
      <c r="F350" s="65">
        <v>-1974.23</v>
      </c>
      <c r="G350" s="65">
        <v>-2380.86</v>
      </c>
      <c r="H350" s="65" t="s">
        <v>46</v>
      </c>
      <c r="I350" s="65" t="s">
        <v>27</v>
      </c>
      <c r="J350" s="65">
        <v>15</v>
      </c>
      <c r="K350" s="65">
        <v>2.3809500000000001E-2</v>
      </c>
      <c r="L350" s="65">
        <v>0.15</v>
      </c>
      <c r="M350" s="65">
        <v>17077.5</v>
      </c>
      <c r="N350" s="65">
        <v>17080</v>
      </c>
      <c r="O350" s="65">
        <v>0.06</v>
      </c>
      <c r="P350" s="65">
        <v>0</v>
      </c>
      <c r="Q350" s="65">
        <v>0</v>
      </c>
      <c r="R350" s="65">
        <v>0</v>
      </c>
      <c r="S350" s="65">
        <v>0</v>
      </c>
      <c r="T350" s="65">
        <v>0</v>
      </c>
    </row>
    <row r="351" spans="1:20" x14ac:dyDescent="0.15">
      <c r="A351" s="65">
        <v>20180525</v>
      </c>
      <c r="B351" s="65">
        <v>1062</v>
      </c>
      <c r="C351" s="65" t="s">
        <v>30</v>
      </c>
      <c r="D351" s="65">
        <v>0</v>
      </c>
      <c r="E351" s="65">
        <v>76000</v>
      </c>
      <c r="F351" s="65">
        <v>-455000</v>
      </c>
      <c r="G351" s="65">
        <v>-379000</v>
      </c>
      <c r="H351" s="65" t="s">
        <v>26</v>
      </c>
      <c r="I351" s="65" t="s">
        <v>27</v>
      </c>
      <c r="J351" s="65">
        <v>10000</v>
      </c>
      <c r="K351" s="65">
        <v>0.238095</v>
      </c>
      <c r="L351" s="65">
        <v>0</v>
      </c>
      <c r="M351" s="65">
        <v>439.5</v>
      </c>
      <c r="N351" s="65">
        <v>477.4</v>
      </c>
      <c r="O351" s="65">
        <v>0.06</v>
      </c>
      <c r="P351" s="65">
        <v>0</v>
      </c>
      <c r="Q351" s="65">
        <v>0</v>
      </c>
      <c r="R351" s="65">
        <v>0</v>
      </c>
      <c r="S351" s="65">
        <v>0</v>
      </c>
      <c r="T351" s="65">
        <v>0</v>
      </c>
    </row>
    <row r="352" spans="1:20" x14ac:dyDescent="0.15">
      <c r="A352" s="65">
        <v>20180525</v>
      </c>
      <c r="B352" s="65">
        <v>1039</v>
      </c>
      <c r="C352" s="65" t="s">
        <v>29</v>
      </c>
      <c r="D352" s="65">
        <v>0</v>
      </c>
      <c r="E352" s="65">
        <v>6324.4</v>
      </c>
      <c r="F352" s="65">
        <v>-47919.7</v>
      </c>
      <c r="G352" s="65">
        <v>-41595.300000000003</v>
      </c>
      <c r="H352" s="65" t="s">
        <v>21</v>
      </c>
      <c r="I352" s="65" t="s">
        <v>27</v>
      </c>
      <c r="J352" s="65">
        <v>1000</v>
      </c>
      <c r="K352" s="65">
        <v>0.31746000000000002</v>
      </c>
      <c r="L352" s="65">
        <v>0.31</v>
      </c>
      <c r="M352" s="65">
        <v>3536.5</v>
      </c>
      <c r="N352" s="65">
        <v>3432</v>
      </c>
      <c r="O352" s="65">
        <v>0.06</v>
      </c>
      <c r="P352" s="65">
        <v>0</v>
      </c>
      <c r="Q352" s="65">
        <v>3370.13</v>
      </c>
      <c r="R352" s="65">
        <v>125</v>
      </c>
      <c r="S352" s="65">
        <v>45</v>
      </c>
      <c r="T352" s="65">
        <v>3.9682500000000004E-3</v>
      </c>
    </row>
    <row r="353" spans="1:20" x14ac:dyDescent="0.15">
      <c r="A353" s="65">
        <v>20180525</v>
      </c>
      <c r="B353" s="65">
        <v>1028</v>
      </c>
      <c r="C353" s="65" t="s">
        <v>25</v>
      </c>
      <c r="D353" s="65">
        <v>0</v>
      </c>
      <c r="E353" s="65">
        <v>5400</v>
      </c>
      <c r="F353" s="65">
        <v>17400</v>
      </c>
      <c r="G353" s="65">
        <v>22800</v>
      </c>
      <c r="H353" s="65" t="s">
        <v>26</v>
      </c>
      <c r="I353" s="65" t="s">
        <v>27</v>
      </c>
      <c r="J353" s="65">
        <v>300</v>
      </c>
      <c r="K353" s="65">
        <v>0.34127000000000002</v>
      </c>
      <c r="L353" s="65">
        <v>0</v>
      </c>
      <c r="M353" s="65">
        <v>3641</v>
      </c>
      <c r="N353" s="65">
        <v>3565</v>
      </c>
      <c r="O353" s="65">
        <v>0</v>
      </c>
      <c r="P353" s="65">
        <v>0</v>
      </c>
      <c r="Q353" s="65">
        <v>51.7</v>
      </c>
      <c r="R353" s="65">
        <v>360</v>
      </c>
      <c r="S353" s="65">
        <v>0</v>
      </c>
      <c r="T353" s="65">
        <v>0</v>
      </c>
    </row>
    <row r="354" spans="1:20" x14ac:dyDescent="0.15">
      <c r="A354" s="65">
        <v>20180525</v>
      </c>
      <c r="B354" s="65">
        <v>1026</v>
      </c>
      <c r="C354" s="65" t="s">
        <v>23</v>
      </c>
      <c r="D354" s="65">
        <v>0</v>
      </c>
      <c r="E354" s="65">
        <v>-2.8988100000000001E-5</v>
      </c>
      <c r="F354" s="65">
        <v>-5.44988E-2</v>
      </c>
      <c r="G354" s="65">
        <v>-5.4527800000000001E-2</v>
      </c>
      <c r="H354" s="65" t="s">
        <v>21</v>
      </c>
      <c r="I354" s="65" t="s">
        <v>22</v>
      </c>
      <c r="J354" s="65">
        <v>126</v>
      </c>
      <c r="K354" s="65">
        <v>0.46428599999999998</v>
      </c>
      <c r="L354" s="65">
        <v>0.18</v>
      </c>
      <c r="M354" s="65">
        <v>3248.7</v>
      </c>
      <c r="N354" s="65">
        <v>3753</v>
      </c>
      <c r="O354" s="65">
        <v>0.05</v>
      </c>
      <c r="P354" s="65">
        <v>0</v>
      </c>
      <c r="Q354" s="65">
        <v>3815.03</v>
      </c>
      <c r="R354" s="65">
        <v>205</v>
      </c>
      <c r="S354" s="65">
        <v>89</v>
      </c>
      <c r="T354" s="65">
        <v>3.9682500000000004E-3</v>
      </c>
    </row>
    <row r="355" spans="1:20" x14ac:dyDescent="0.15">
      <c r="A355" s="65">
        <v>20180525</v>
      </c>
      <c r="B355" s="65">
        <v>1025</v>
      </c>
      <c r="C355" s="65" t="s">
        <v>28</v>
      </c>
      <c r="D355" s="65">
        <v>0</v>
      </c>
      <c r="E355" s="65">
        <v>2700</v>
      </c>
      <c r="F355" s="65">
        <v>-4500</v>
      </c>
      <c r="G355" s="65">
        <v>-1800</v>
      </c>
      <c r="H355" s="65" t="s">
        <v>26</v>
      </c>
      <c r="I355" s="65" t="s">
        <v>27</v>
      </c>
      <c r="J355" s="65">
        <v>300</v>
      </c>
      <c r="K355" s="65">
        <v>0.34127000000000002</v>
      </c>
      <c r="L355" s="65">
        <v>0</v>
      </c>
      <c r="M355" s="65">
        <v>3758</v>
      </c>
      <c r="N355" s="65">
        <v>3764</v>
      </c>
      <c r="O355" s="65">
        <v>0.05</v>
      </c>
      <c r="P355" s="65">
        <v>0</v>
      </c>
      <c r="Q355" s="65">
        <v>0</v>
      </c>
      <c r="R355" s="65">
        <v>0</v>
      </c>
      <c r="S355" s="65">
        <v>0</v>
      </c>
      <c r="T355" s="65">
        <v>0</v>
      </c>
    </row>
    <row r="356" spans="1:20" x14ac:dyDescent="0.15">
      <c r="A356" s="65">
        <v>20180525</v>
      </c>
      <c r="B356" s="65">
        <v>1024</v>
      </c>
      <c r="C356" s="65" t="s">
        <v>28</v>
      </c>
      <c r="D356" s="65">
        <v>0</v>
      </c>
      <c r="E356" s="65">
        <v>7740</v>
      </c>
      <c r="F356" s="65">
        <v>-18920</v>
      </c>
      <c r="G356" s="65">
        <v>-11180</v>
      </c>
      <c r="H356" s="65" t="s">
        <v>26</v>
      </c>
      <c r="I356" s="65" t="s">
        <v>27</v>
      </c>
      <c r="J356" s="65">
        <v>860</v>
      </c>
      <c r="K356" s="65">
        <v>0.26587300000000003</v>
      </c>
      <c r="L356" s="65">
        <v>0</v>
      </c>
      <c r="M356" s="65">
        <v>3751</v>
      </c>
      <c r="N356" s="65">
        <v>3764</v>
      </c>
      <c r="O356" s="65">
        <v>0.05</v>
      </c>
      <c r="P356" s="65">
        <v>0</v>
      </c>
      <c r="Q356" s="65">
        <v>0</v>
      </c>
      <c r="R356" s="65">
        <v>0</v>
      </c>
      <c r="S356" s="65">
        <v>0</v>
      </c>
      <c r="T356" s="65">
        <v>0</v>
      </c>
    </row>
    <row r="357" spans="1:20" x14ac:dyDescent="0.15">
      <c r="A357" s="65">
        <v>20180525</v>
      </c>
      <c r="B357" s="65">
        <v>1023</v>
      </c>
      <c r="C357" s="65" t="s">
        <v>28</v>
      </c>
      <c r="D357" s="65">
        <v>0</v>
      </c>
      <c r="E357" s="65">
        <v>8280</v>
      </c>
      <c r="F357" s="65">
        <v>-31280</v>
      </c>
      <c r="G357" s="65">
        <v>-23000</v>
      </c>
      <c r="H357" s="65" t="s">
        <v>26</v>
      </c>
      <c r="I357" s="65" t="s">
        <v>27</v>
      </c>
      <c r="J357" s="65">
        <v>920</v>
      </c>
      <c r="K357" s="65">
        <v>0.18254000000000001</v>
      </c>
      <c r="L357" s="65">
        <v>0</v>
      </c>
      <c r="M357" s="65">
        <v>3739</v>
      </c>
      <c r="N357" s="65">
        <v>3764</v>
      </c>
      <c r="O357" s="65">
        <v>0.05</v>
      </c>
      <c r="P357" s="65">
        <v>0</v>
      </c>
      <c r="Q357" s="65">
        <v>0</v>
      </c>
      <c r="R357" s="65">
        <v>0</v>
      </c>
      <c r="S357" s="65">
        <v>0</v>
      </c>
      <c r="T357" s="65">
        <v>0</v>
      </c>
    </row>
    <row r="358" spans="1:20" x14ac:dyDescent="0.15">
      <c r="A358" s="65">
        <v>20180525</v>
      </c>
      <c r="B358" s="65">
        <v>1011</v>
      </c>
      <c r="C358" s="65" t="s">
        <v>24</v>
      </c>
      <c r="D358" s="65">
        <v>0</v>
      </c>
      <c r="E358" s="65">
        <v>0.20665800000000001</v>
      </c>
      <c r="F358" s="65">
        <v>-0.91403500000000004</v>
      </c>
      <c r="G358" s="65">
        <v>-0.70737700000000003</v>
      </c>
      <c r="H358" s="65" t="s">
        <v>21</v>
      </c>
      <c r="I358" s="65" t="s">
        <v>22</v>
      </c>
      <c r="J358" s="65">
        <v>929.2</v>
      </c>
      <c r="K358" s="65">
        <v>0.42063499999999998</v>
      </c>
      <c r="L358" s="65">
        <v>0.13800000000000001</v>
      </c>
      <c r="M358" s="65">
        <v>1627.2</v>
      </c>
      <c r="N358" s="65">
        <v>1818</v>
      </c>
      <c r="O358" s="65">
        <v>0.05</v>
      </c>
      <c r="P358" s="65">
        <v>0</v>
      </c>
      <c r="Q358" s="65">
        <v>1776.64</v>
      </c>
      <c r="R358" s="65">
        <v>198</v>
      </c>
      <c r="S358" s="65">
        <v>92</v>
      </c>
      <c r="T358" s="65">
        <v>3.9682500000000004E-3</v>
      </c>
    </row>
    <row r="359" spans="1:20" x14ac:dyDescent="0.15">
      <c r="A359" s="65">
        <v>20180528</v>
      </c>
      <c r="B359" s="65">
        <v>1141</v>
      </c>
      <c r="C359" s="65" t="s">
        <v>31</v>
      </c>
      <c r="D359" s="65">
        <v>0</v>
      </c>
      <c r="E359" s="65">
        <v>74.820999999999998</v>
      </c>
      <c r="F359" s="65">
        <v>-177.60599999999999</v>
      </c>
      <c r="G359" s="65">
        <v>-102.785</v>
      </c>
      <c r="H359" s="65" t="s">
        <v>21</v>
      </c>
      <c r="I359" s="65" t="s">
        <v>27</v>
      </c>
      <c r="J359" s="65">
        <v>10</v>
      </c>
      <c r="K359" s="65">
        <v>7.53968E-2</v>
      </c>
      <c r="L359" s="65">
        <v>0.34</v>
      </c>
      <c r="M359" s="65">
        <v>19618.5</v>
      </c>
      <c r="N359" s="65">
        <v>17870</v>
      </c>
      <c r="O359" s="65">
        <v>0.06</v>
      </c>
      <c r="P359" s="65">
        <v>0</v>
      </c>
      <c r="Q359" s="65">
        <v>17880</v>
      </c>
      <c r="R359" s="65">
        <v>22</v>
      </c>
      <c r="S359" s="65">
        <v>3</v>
      </c>
      <c r="T359" s="65">
        <v>3.9682500000000004E-3</v>
      </c>
    </row>
    <row r="360" spans="1:20" x14ac:dyDescent="0.15">
      <c r="A360" s="65">
        <v>20180528</v>
      </c>
      <c r="B360" s="65">
        <v>1140</v>
      </c>
      <c r="C360" s="65" t="s">
        <v>40</v>
      </c>
      <c r="D360" s="65">
        <v>0</v>
      </c>
      <c r="E360" s="65">
        <v>171.21299999999999</v>
      </c>
      <c r="F360" s="65">
        <v>-275.45800000000003</v>
      </c>
      <c r="G360" s="65">
        <v>-104.246</v>
      </c>
      <c r="H360" s="65" t="s">
        <v>21</v>
      </c>
      <c r="I360" s="65" t="s">
        <v>27</v>
      </c>
      <c r="J360" s="65">
        <v>20</v>
      </c>
      <c r="K360" s="65">
        <v>7.53968E-2</v>
      </c>
      <c r="L360" s="65">
        <v>0.36</v>
      </c>
      <c r="M360" s="65">
        <v>13035</v>
      </c>
      <c r="N360" s="65">
        <v>11720</v>
      </c>
      <c r="O360" s="65">
        <v>0.06</v>
      </c>
      <c r="P360" s="65">
        <v>0</v>
      </c>
      <c r="Q360" s="65">
        <v>11816.7</v>
      </c>
      <c r="R360" s="65">
        <v>22</v>
      </c>
      <c r="S360" s="65">
        <v>3</v>
      </c>
      <c r="T360" s="65">
        <v>3.9682500000000004E-3</v>
      </c>
    </row>
    <row r="361" spans="1:20" x14ac:dyDescent="0.15">
      <c r="A361" s="65">
        <v>20180528</v>
      </c>
      <c r="B361" s="65">
        <v>1139</v>
      </c>
      <c r="C361" s="65" t="s">
        <v>25</v>
      </c>
      <c r="D361" s="65">
        <v>0</v>
      </c>
      <c r="E361" s="65">
        <v>96.929699999999997</v>
      </c>
      <c r="F361" s="65">
        <v>-1232.6400000000001</v>
      </c>
      <c r="G361" s="65">
        <v>-1135.71</v>
      </c>
      <c r="H361" s="65" t="s">
        <v>21</v>
      </c>
      <c r="I361" s="65" t="s">
        <v>27</v>
      </c>
      <c r="J361" s="65">
        <v>120</v>
      </c>
      <c r="K361" s="65">
        <v>7.53968E-2</v>
      </c>
      <c r="L361" s="65">
        <v>0.3</v>
      </c>
      <c r="M361" s="65">
        <v>3763.2</v>
      </c>
      <c r="N361" s="65">
        <v>3579</v>
      </c>
      <c r="O361" s="65">
        <v>0.06</v>
      </c>
      <c r="P361" s="65">
        <v>0</v>
      </c>
      <c r="Q361" s="65">
        <v>3575.67</v>
      </c>
      <c r="R361" s="65">
        <v>22</v>
      </c>
      <c r="S361" s="65">
        <v>3</v>
      </c>
      <c r="T361" s="65">
        <v>3.9682500000000004E-3</v>
      </c>
    </row>
    <row r="362" spans="1:20" x14ac:dyDescent="0.15">
      <c r="A362" s="65">
        <v>20180528</v>
      </c>
      <c r="B362" s="65">
        <v>1138</v>
      </c>
      <c r="C362" s="65" t="s">
        <v>33</v>
      </c>
      <c r="D362" s="65">
        <v>0</v>
      </c>
      <c r="E362" s="65">
        <v>192.28700000000001</v>
      </c>
      <c r="F362" s="65">
        <v>-601.47500000000002</v>
      </c>
      <c r="G362" s="65">
        <v>-409.18700000000001</v>
      </c>
      <c r="H362" s="65" t="s">
        <v>21</v>
      </c>
      <c r="I362" s="65" t="s">
        <v>27</v>
      </c>
      <c r="J362" s="65">
        <v>20</v>
      </c>
      <c r="K362" s="65">
        <v>7.53968E-2</v>
      </c>
      <c r="L362" s="65">
        <v>0.4</v>
      </c>
      <c r="M362" s="65">
        <v>16241.5</v>
      </c>
      <c r="N362" s="65">
        <v>14800</v>
      </c>
      <c r="O362" s="65">
        <v>0.06</v>
      </c>
      <c r="P362" s="65">
        <v>0</v>
      </c>
      <c r="Q362" s="65">
        <v>14790</v>
      </c>
      <c r="R362" s="65">
        <v>22</v>
      </c>
      <c r="S362" s="65">
        <v>3</v>
      </c>
      <c r="T362" s="65">
        <v>3.9682500000000004E-3</v>
      </c>
    </row>
    <row r="363" spans="1:20" x14ac:dyDescent="0.15">
      <c r="A363" s="65">
        <v>20180528</v>
      </c>
      <c r="B363" s="65">
        <v>1137</v>
      </c>
      <c r="C363" s="65" t="s">
        <v>38</v>
      </c>
      <c r="D363" s="65">
        <v>0</v>
      </c>
      <c r="E363" s="65">
        <v>-31250</v>
      </c>
      <c r="F363" s="65">
        <v>9750</v>
      </c>
      <c r="G363" s="65">
        <v>-21500</v>
      </c>
      <c r="H363" s="65" t="s">
        <v>26</v>
      </c>
      <c r="I363" s="65" t="s">
        <v>22</v>
      </c>
      <c r="J363" s="65">
        <v>250</v>
      </c>
      <c r="K363" s="65">
        <v>7.53968E-2</v>
      </c>
      <c r="L363" s="65">
        <v>0</v>
      </c>
      <c r="M363" s="65">
        <v>19956</v>
      </c>
      <c r="N363" s="65">
        <v>19870</v>
      </c>
      <c r="O363" s="65">
        <v>0.06</v>
      </c>
      <c r="P363" s="65">
        <v>0</v>
      </c>
      <c r="Q363" s="65">
        <v>0</v>
      </c>
      <c r="R363" s="65">
        <v>0</v>
      </c>
      <c r="S363" s="65">
        <v>0</v>
      </c>
      <c r="T363" s="65">
        <v>0</v>
      </c>
    </row>
    <row r="364" spans="1:20" x14ac:dyDescent="0.15">
      <c r="A364" s="65">
        <v>20180528</v>
      </c>
      <c r="B364" s="65">
        <v>1136</v>
      </c>
      <c r="C364" s="65" t="s">
        <v>38</v>
      </c>
      <c r="D364" s="65">
        <v>0</v>
      </c>
      <c r="E364" s="65">
        <v>-31250</v>
      </c>
      <c r="F364" s="65">
        <v>12250</v>
      </c>
      <c r="G364" s="65">
        <v>-19000</v>
      </c>
      <c r="H364" s="65" t="s">
        <v>26</v>
      </c>
      <c r="I364" s="65" t="s">
        <v>22</v>
      </c>
      <c r="J364" s="65">
        <v>250</v>
      </c>
      <c r="K364" s="65">
        <v>7.53968E-2</v>
      </c>
      <c r="L364" s="65">
        <v>0</v>
      </c>
      <c r="M364" s="65">
        <v>19946</v>
      </c>
      <c r="N364" s="65">
        <v>19870</v>
      </c>
      <c r="O364" s="65">
        <v>0.06</v>
      </c>
      <c r="P364" s="65">
        <v>0</v>
      </c>
      <c r="Q364" s="65">
        <v>0</v>
      </c>
      <c r="R364" s="65">
        <v>0</v>
      </c>
      <c r="S364" s="65">
        <v>0</v>
      </c>
      <c r="T364" s="65">
        <v>0</v>
      </c>
    </row>
    <row r="365" spans="1:20" x14ac:dyDescent="0.15">
      <c r="A365" s="65">
        <v>20180528</v>
      </c>
      <c r="B365" s="65">
        <v>1135</v>
      </c>
      <c r="C365" s="65" t="s">
        <v>38</v>
      </c>
      <c r="D365" s="65">
        <v>0</v>
      </c>
      <c r="E365" s="65">
        <v>-31250</v>
      </c>
      <c r="F365" s="65">
        <v>39750</v>
      </c>
      <c r="G365" s="65">
        <v>8500</v>
      </c>
      <c r="H365" s="65" t="s">
        <v>26</v>
      </c>
      <c r="I365" s="65" t="s">
        <v>22</v>
      </c>
      <c r="J365" s="65">
        <v>250</v>
      </c>
      <c r="K365" s="65">
        <v>7.53968E-2</v>
      </c>
      <c r="L365" s="65">
        <v>0</v>
      </c>
      <c r="M365" s="65">
        <v>19836</v>
      </c>
      <c r="N365" s="65">
        <v>19870</v>
      </c>
      <c r="O365" s="65">
        <v>0.06</v>
      </c>
      <c r="P365" s="65">
        <v>0</v>
      </c>
      <c r="Q365" s="65">
        <v>0</v>
      </c>
      <c r="R365" s="65">
        <v>0</v>
      </c>
      <c r="S365" s="65">
        <v>0</v>
      </c>
      <c r="T365" s="65">
        <v>0</v>
      </c>
    </row>
    <row r="366" spans="1:20" x14ac:dyDescent="0.15">
      <c r="A366" s="65">
        <v>20180528</v>
      </c>
      <c r="B366" s="65">
        <v>1134</v>
      </c>
      <c r="C366" s="65" t="s">
        <v>38</v>
      </c>
      <c r="D366" s="65">
        <v>0</v>
      </c>
      <c r="E366" s="65">
        <v>-31250</v>
      </c>
      <c r="F366" s="65">
        <v>42250</v>
      </c>
      <c r="G366" s="65">
        <v>11000</v>
      </c>
      <c r="H366" s="65" t="s">
        <v>26</v>
      </c>
      <c r="I366" s="65" t="s">
        <v>22</v>
      </c>
      <c r="J366" s="65">
        <v>250</v>
      </c>
      <c r="K366" s="65">
        <v>7.53968E-2</v>
      </c>
      <c r="L366" s="65">
        <v>0</v>
      </c>
      <c r="M366" s="65">
        <v>19826</v>
      </c>
      <c r="N366" s="65">
        <v>19870</v>
      </c>
      <c r="O366" s="65">
        <v>0.06</v>
      </c>
      <c r="P366" s="65">
        <v>0</v>
      </c>
      <c r="Q366" s="65">
        <v>0</v>
      </c>
      <c r="R366" s="65">
        <v>0</v>
      </c>
      <c r="S366" s="65">
        <v>0</v>
      </c>
      <c r="T366" s="65">
        <v>0</v>
      </c>
    </row>
    <row r="367" spans="1:20" x14ac:dyDescent="0.15">
      <c r="A367" s="65">
        <v>20180528</v>
      </c>
      <c r="B367" s="65">
        <v>1133</v>
      </c>
      <c r="C367" s="65" t="s">
        <v>38</v>
      </c>
      <c r="D367" s="65">
        <v>0</v>
      </c>
      <c r="E367" s="65">
        <v>-31250</v>
      </c>
      <c r="F367" s="65">
        <v>73500</v>
      </c>
      <c r="G367" s="65">
        <v>42250</v>
      </c>
      <c r="H367" s="65" t="s">
        <v>26</v>
      </c>
      <c r="I367" s="65" t="s">
        <v>22</v>
      </c>
      <c r="J367" s="65">
        <v>250</v>
      </c>
      <c r="K367" s="65">
        <v>7.9365099999999994E-2</v>
      </c>
      <c r="L367" s="65">
        <v>0</v>
      </c>
      <c r="M367" s="65">
        <v>19701</v>
      </c>
      <c r="N367" s="65">
        <v>19870</v>
      </c>
      <c r="O367" s="65">
        <v>0.06</v>
      </c>
      <c r="P367" s="65">
        <v>0</v>
      </c>
      <c r="Q367" s="65">
        <v>0</v>
      </c>
      <c r="R367" s="65">
        <v>0</v>
      </c>
      <c r="S367" s="65">
        <v>0</v>
      </c>
      <c r="T367" s="65">
        <v>0</v>
      </c>
    </row>
    <row r="368" spans="1:20" x14ac:dyDescent="0.15">
      <c r="A368" s="65">
        <v>20180528</v>
      </c>
      <c r="B368" s="65">
        <v>1132</v>
      </c>
      <c r="C368" s="65" t="s">
        <v>38</v>
      </c>
      <c r="D368" s="65">
        <v>0</v>
      </c>
      <c r="E368" s="65">
        <v>-31250</v>
      </c>
      <c r="F368" s="65">
        <v>75997.5</v>
      </c>
      <c r="G368" s="65">
        <v>44747.5</v>
      </c>
      <c r="H368" s="65" t="s">
        <v>26</v>
      </c>
      <c r="I368" s="65" t="s">
        <v>22</v>
      </c>
      <c r="J368" s="65">
        <v>250</v>
      </c>
      <c r="K368" s="65">
        <v>7.9365099999999994E-2</v>
      </c>
      <c r="L368" s="65">
        <v>0</v>
      </c>
      <c r="M368" s="65">
        <v>19691</v>
      </c>
      <c r="N368" s="65">
        <v>19870</v>
      </c>
      <c r="O368" s="65">
        <v>0.06</v>
      </c>
      <c r="P368" s="65">
        <v>0</v>
      </c>
      <c r="Q368" s="65">
        <v>0</v>
      </c>
      <c r="R368" s="65">
        <v>0</v>
      </c>
      <c r="S368" s="65">
        <v>0</v>
      </c>
      <c r="T368" s="65">
        <v>0</v>
      </c>
    </row>
    <row r="369" spans="1:20" x14ac:dyDescent="0.15">
      <c r="A369" s="65">
        <v>20180528</v>
      </c>
      <c r="B369" s="65">
        <v>1131</v>
      </c>
      <c r="C369" s="65" t="s">
        <v>33</v>
      </c>
      <c r="D369" s="65">
        <v>0</v>
      </c>
      <c r="E369" s="65">
        <v>64.569800000000001</v>
      </c>
      <c r="F369" s="65">
        <v>-148.595</v>
      </c>
      <c r="G369" s="65">
        <v>-84.025499999999994</v>
      </c>
      <c r="H369" s="65" t="s">
        <v>21</v>
      </c>
      <c r="I369" s="65" t="s">
        <v>27</v>
      </c>
      <c r="J369" s="65">
        <v>20</v>
      </c>
      <c r="K369" s="65">
        <v>7.1428599999999995E-2</v>
      </c>
      <c r="L369" s="65">
        <v>0.3</v>
      </c>
      <c r="M369" s="65">
        <v>16082</v>
      </c>
      <c r="N369" s="65">
        <v>14800</v>
      </c>
      <c r="O369" s="65">
        <v>0.06</v>
      </c>
      <c r="P369" s="65">
        <v>0</v>
      </c>
      <c r="Q369" s="65">
        <v>14742.5</v>
      </c>
      <c r="R369" s="65">
        <v>22</v>
      </c>
      <c r="S369" s="65">
        <v>4</v>
      </c>
      <c r="T369" s="65">
        <v>3.9682500000000004E-3</v>
      </c>
    </row>
    <row r="370" spans="1:20" x14ac:dyDescent="0.15">
      <c r="A370" s="65">
        <v>20180528</v>
      </c>
      <c r="B370" s="65">
        <v>1130</v>
      </c>
      <c r="C370" s="65" t="s">
        <v>40</v>
      </c>
      <c r="D370" s="65">
        <v>0</v>
      </c>
      <c r="E370" s="65">
        <v>152.93199999999999</v>
      </c>
      <c r="F370" s="65">
        <v>-238.48400000000001</v>
      </c>
      <c r="G370" s="65">
        <v>-85.552000000000007</v>
      </c>
      <c r="H370" s="65" t="s">
        <v>21</v>
      </c>
      <c r="I370" s="65" t="s">
        <v>27</v>
      </c>
      <c r="J370" s="65">
        <v>20</v>
      </c>
      <c r="K370" s="65">
        <v>7.1428599999999995E-2</v>
      </c>
      <c r="L370" s="65">
        <v>0.36</v>
      </c>
      <c r="M370" s="65">
        <v>12969</v>
      </c>
      <c r="N370" s="65">
        <v>11720</v>
      </c>
      <c r="O370" s="65">
        <v>0.06</v>
      </c>
      <c r="P370" s="65">
        <v>0</v>
      </c>
      <c r="Q370" s="65">
        <v>11827.5</v>
      </c>
      <c r="R370" s="65">
        <v>22</v>
      </c>
      <c r="S370" s="65">
        <v>4</v>
      </c>
      <c r="T370" s="65">
        <v>3.9682500000000004E-3</v>
      </c>
    </row>
    <row r="371" spans="1:20" x14ac:dyDescent="0.15">
      <c r="A371" s="65">
        <v>20180528</v>
      </c>
      <c r="B371" s="65">
        <v>1129</v>
      </c>
      <c r="C371" s="65" t="s">
        <v>25</v>
      </c>
      <c r="D371" s="65">
        <v>0</v>
      </c>
      <c r="E371" s="65">
        <v>31.328600000000002</v>
      </c>
      <c r="F371" s="65">
        <v>-767.65700000000004</v>
      </c>
      <c r="G371" s="65">
        <v>-736.32899999999995</v>
      </c>
      <c r="H371" s="65" t="s">
        <v>21</v>
      </c>
      <c r="I371" s="65" t="s">
        <v>27</v>
      </c>
      <c r="J371" s="65">
        <v>60</v>
      </c>
      <c r="K371" s="65">
        <v>7.1428599999999995E-2</v>
      </c>
      <c r="L371" s="65">
        <v>0.27</v>
      </c>
      <c r="M371" s="65">
        <v>3698</v>
      </c>
      <c r="N371" s="65">
        <v>3579</v>
      </c>
      <c r="O371" s="65">
        <v>0.06</v>
      </c>
      <c r="P371" s="65">
        <v>0</v>
      </c>
      <c r="Q371" s="65">
        <v>3564.5</v>
      </c>
      <c r="R371" s="65">
        <v>22</v>
      </c>
      <c r="S371" s="65">
        <v>4</v>
      </c>
      <c r="T371" s="65">
        <v>3.9682500000000004E-3</v>
      </c>
    </row>
    <row r="372" spans="1:20" x14ac:dyDescent="0.15">
      <c r="A372" s="65">
        <v>20180528</v>
      </c>
      <c r="B372" s="65">
        <v>1128</v>
      </c>
      <c r="C372" s="65" t="s">
        <v>25</v>
      </c>
      <c r="D372" s="65">
        <v>0</v>
      </c>
      <c r="E372" s="65">
        <v>1899.34</v>
      </c>
      <c r="F372" s="65">
        <v>-7924.04</v>
      </c>
      <c r="G372" s="65">
        <v>-6024.7</v>
      </c>
      <c r="H372" s="65" t="s">
        <v>21</v>
      </c>
      <c r="I372" s="65" t="s">
        <v>27</v>
      </c>
      <c r="J372" s="65">
        <v>2200</v>
      </c>
      <c r="K372" s="65">
        <v>6.3492099999999996E-2</v>
      </c>
      <c r="L372" s="65">
        <v>0.38</v>
      </c>
      <c r="M372" s="65">
        <v>3887.4</v>
      </c>
      <c r="N372" s="65">
        <v>3579</v>
      </c>
      <c r="O372" s="65">
        <v>0.06</v>
      </c>
      <c r="P372" s="65">
        <v>0</v>
      </c>
      <c r="Q372" s="65">
        <v>3564.5</v>
      </c>
      <c r="R372" s="65">
        <v>20</v>
      </c>
      <c r="S372" s="65">
        <v>4</v>
      </c>
      <c r="T372" s="65">
        <v>3.9682500000000004E-3</v>
      </c>
    </row>
    <row r="373" spans="1:20" x14ac:dyDescent="0.15">
      <c r="A373" s="65">
        <v>20180528</v>
      </c>
      <c r="B373" s="65">
        <v>1127</v>
      </c>
      <c r="C373" s="65" t="s">
        <v>38</v>
      </c>
      <c r="D373" s="65">
        <v>0</v>
      </c>
      <c r="E373" s="65">
        <v>-31250</v>
      </c>
      <c r="F373" s="65">
        <v>108450</v>
      </c>
      <c r="G373" s="65">
        <v>77200</v>
      </c>
      <c r="H373" s="65" t="s">
        <v>26</v>
      </c>
      <c r="I373" s="65" t="s">
        <v>22</v>
      </c>
      <c r="J373" s="65">
        <v>250</v>
      </c>
      <c r="K373" s="65">
        <v>7.9365099999999994E-2</v>
      </c>
      <c r="L373" s="65">
        <v>0</v>
      </c>
      <c r="M373" s="65">
        <v>19561.2</v>
      </c>
      <c r="N373" s="65">
        <v>19870</v>
      </c>
      <c r="O373" s="65">
        <v>0</v>
      </c>
      <c r="P373" s="65">
        <v>0</v>
      </c>
      <c r="Q373" s="65">
        <v>0</v>
      </c>
      <c r="R373" s="65">
        <v>21</v>
      </c>
      <c r="S373" s="65">
        <v>0</v>
      </c>
      <c r="T373" s="65">
        <v>0</v>
      </c>
    </row>
    <row r="374" spans="1:20" x14ac:dyDescent="0.15">
      <c r="A374" s="65">
        <v>20180528</v>
      </c>
      <c r="B374" s="65">
        <v>1126</v>
      </c>
      <c r="C374" s="65" t="s">
        <v>38</v>
      </c>
      <c r="D374" s="65">
        <v>0</v>
      </c>
      <c r="E374" s="65">
        <v>-31250</v>
      </c>
      <c r="F374" s="65">
        <v>110945</v>
      </c>
      <c r="G374" s="65">
        <v>79695</v>
      </c>
      <c r="H374" s="65" t="s">
        <v>26</v>
      </c>
      <c r="I374" s="65" t="s">
        <v>22</v>
      </c>
      <c r="J374" s="65">
        <v>250</v>
      </c>
      <c r="K374" s="65">
        <v>7.9365099999999994E-2</v>
      </c>
      <c r="L374" s="65">
        <v>0.25</v>
      </c>
      <c r="M374" s="65">
        <v>19551.2</v>
      </c>
      <c r="N374" s="65">
        <v>19870</v>
      </c>
      <c r="O374" s="65">
        <v>0.06</v>
      </c>
      <c r="P374" s="65">
        <v>0</v>
      </c>
      <c r="Q374" s="65">
        <v>0</v>
      </c>
      <c r="R374" s="65">
        <v>21</v>
      </c>
      <c r="S374" s="65">
        <v>0</v>
      </c>
      <c r="T374" s="65">
        <v>0</v>
      </c>
    </row>
    <row r="375" spans="1:20" x14ac:dyDescent="0.15">
      <c r="A375" s="65">
        <v>20180528</v>
      </c>
      <c r="B375" s="65">
        <v>1125</v>
      </c>
      <c r="C375" s="65" t="s">
        <v>33</v>
      </c>
      <c r="D375" s="65">
        <v>0</v>
      </c>
      <c r="E375" s="65">
        <v>224.16399999999999</v>
      </c>
      <c r="F375" s="65">
        <v>-678.48</v>
      </c>
      <c r="G375" s="65">
        <v>-454.31599999999997</v>
      </c>
      <c r="H375" s="65" t="s">
        <v>21</v>
      </c>
      <c r="I375" s="65" t="s">
        <v>27</v>
      </c>
      <c r="J375" s="65">
        <v>30</v>
      </c>
      <c r="K375" s="65">
        <v>7.1428599999999995E-2</v>
      </c>
      <c r="L375" s="65">
        <v>0.22</v>
      </c>
      <c r="M375" s="65">
        <v>15377.3</v>
      </c>
      <c r="N375" s="65">
        <v>14800</v>
      </c>
      <c r="O375" s="65">
        <v>0.06</v>
      </c>
      <c r="P375" s="65">
        <v>0</v>
      </c>
      <c r="Q375" s="65">
        <v>14716</v>
      </c>
      <c r="R375" s="65">
        <v>23</v>
      </c>
      <c r="S375" s="65">
        <v>5</v>
      </c>
      <c r="T375" s="65">
        <v>3.9682500000000004E-3</v>
      </c>
    </row>
    <row r="376" spans="1:20" x14ac:dyDescent="0.15">
      <c r="A376" s="65">
        <v>20180528</v>
      </c>
      <c r="B376" s="65">
        <v>1124</v>
      </c>
      <c r="C376" s="65" t="s">
        <v>65</v>
      </c>
      <c r="D376" s="65">
        <v>0</v>
      </c>
      <c r="E376" s="65">
        <v>47.328800000000001</v>
      </c>
      <c r="F376" s="65">
        <v>-172.02799999999999</v>
      </c>
      <c r="G376" s="65">
        <v>-124.699</v>
      </c>
      <c r="H376" s="65" t="s">
        <v>21</v>
      </c>
      <c r="I376" s="65" t="s">
        <v>27</v>
      </c>
      <c r="J376" s="65">
        <v>100</v>
      </c>
      <c r="K376" s="65">
        <v>7.1428599999999995E-2</v>
      </c>
      <c r="L376" s="65">
        <v>0.35</v>
      </c>
      <c r="M376" s="65">
        <v>478.28</v>
      </c>
      <c r="N376" s="65">
        <v>453.5</v>
      </c>
      <c r="O376" s="65">
        <v>0.06</v>
      </c>
      <c r="P376" s="65">
        <v>0</v>
      </c>
      <c r="Q376" s="65">
        <v>456</v>
      </c>
      <c r="R376" s="65">
        <v>23</v>
      </c>
      <c r="S376" s="65">
        <v>5</v>
      </c>
      <c r="T376" s="65">
        <v>3.9682500000000004E-3</v>
      </c>
    </row>
    <row r="377" spans="1:20" x14ac:dyDescent="0.15">
      <c r="A377" s="65">
        <v>20180528</v>
      </c>
      <c r="B377" s="65">
        <v>1123</v>
      </c>
      <c r="C377" s="65" t="s">
        <v>25</v>
      </c>
      <c r="D377" s="65">
        <v>0</v>
      </c>
      <c r="E377" s="65">
        <v>119.63</v>
      </c>
      <c r="F377" s="65">
        <v>-1229.19</v>
      </c>
      <c r="G377" s="65">
        <v>-1109.56</v>
      </c>
      <c r="H377" s="65" t="s">
        <v>21</v>
      </c>
      <c r="I377" s="65" t="s">
        <v>27</v>
      </c>
      <c r="J377" s="65">
        <v>140</v>
      </c>
      <c r="K377" s="65">
        <v>7.1428599999999995E-2</v>
      </c>
      <c r="L377" s="65">
        <v>0.31</v>
      </c>
      <c r="M377" s="65">
        <v>3751.65</v>
      </c>
      <c r="N377" s="65">
        <v>3579</v>
      </c>
      <c r="O377" s="65">
        <v>0.06</v>
      </c>
      <c r="P377" s="65">
        <v>0</v>
      </c>
      <c r="Q377" s="65">
        <v>3566.2</v>
      </c>
      <c r="R377" s="65">
        <v>23</v>
      </c>
      <c r="S377" s="65">
        <v>5</v>
      </c>
      <c r="T377" s="65">
        <v>3.9682500000000004E-3</v>
      </c>
    </row>
    <row r="378" spans="1:20" x14ac:dyDescent="0.15">
      <c r="A378" s="65">
        <v>20180528</v>
      </c>
      <c r="B378" s="65">
        <v>1122</v>
      </c>
      <c r="C378" s="65" t="s">
        <v>52</v>
      </c>
      <c r="D378" s="65">
        <v>0</v>
      </c>
      <c r="E378" s="65">
        <v>9.6902299999999997</v>
      </c>
      <c r="F378" s="65">
        <v>-13.361800000000001</v>
      </c>
      <c r="G378" s="65">
        <v>-3.67157</v>
      </c>
      <c r="H378" s="65" t="s">
        <v>21</v>
      </c>
      <c r="I378" s="65" t="s">
        <v>27</v>
      </c>
      <c r="J378" s="65">
        <v>40</v>
      </c>
      <c r="K378" s="65">
        <v>7.1428599999999995E-2</v>
      </c>
      <c r="L378" s="65">
        <v>0.3</v>
      </c>
      <c r="M378" s="65">
        <v>2816</v>
      </c>
      <c r="N378" s="65">
        <v>2526</v>
      </c>
      <c r="O378" s="65">
        <v>0.06</v>
      </c>
      <c r="P378" s="65">
        <v>0</v>
      </c>
      <c r="Q378" s="65">
        <v>2551.1999999999998</v>
      </c>
      <c r="R378" s="65">
        <v>23</v>
      </c>
      <c r="S378" s="65">
        <v>5</v>
      </c>
      <c r="T378" s="65">
        <v>3.9682500000000004E-3</v>
      </c>
    </row>
    <row r="379" spans="1:20" x14ac:dyDescent="0.15">
      <c r="A379" s="65">
        <v>20180528</v>
      </c>
      <c r="B379" s="65">
        <v>1121</v>
      </c>
      <c r="C379" s="65" t="s">
        <v>40</v>
      </c>
      <c r="D379" s="65">
        <v>0</v>
      </c>
      <c r="E379" s="65">
        <v>34.411000000000001</v>
      </c>
      <c r="F379" s="65">
        <v>-46.494900000000001</v>
      </c>
      <c r="G379" s="65">
        <v>-12.0839</v>
      </c>
      <c r="H379" s="65" t="s">
        <v>21</v>
      </c>
      <c r="I379" s="65" t="s">
        <v>27</v>
      </c>
      <c r="J379" s="65">
        <v>20</v>
      </c>
      <c r="K379" s="65">
        <v>7.1428599999999995E-2</v>
      </c>
      <c r="L379" s="65">
        <v>0.36</v>
      </c>
      <c r="M379" s="65">
        <v>13337.5</v>
      </c>
      <c r="N379" s="65">
        <v>11720</v>
      </c>
      <c r="O379" s="65">
        <v>0.06</v>
      </c>
      <c r="P379" s="65">
        <v>0</v>
      </c>
      <c r="Q379" s="65">
        <v>11893</v>
      </c>
      <c r="R379" s="65">
        <v>23</v>
      </c>
      <c r="S379" s="65">
        <v>5</v>
      </c>
      <c r="T379" s="65">
        <v>3.9682500000000004E-3</v>
      </c>
    </row>
    <row r="380" spans="1:20" x14ac:dyDescent="0.15">
      <c r="A380" s="65">
        <v>20180528</v>
      </c>
      <c r="B380" s="65">
        <v>1120</v>
      </c>
      <c r="C380" s="65" t="s">
        <v>62</v>
      </c>
      <c r="D380" s="65">
        <v>0</v>
      </c>
      <c r="E380" s="65">
        <v>-43.7453</v>
      </c>
      <c r="F380" s="65">
        <v>-297.00799999999998</v>
      </c>
      <c r="G380" s="65">
        <v>-340.75299999999999</v>
      </c>
      <c r="H380" s="65" t="s">
        <v>21</v>
      </c>
      <c r="I380" s="65" t="s">
        <v>27</v>
      </c>
      <c r="J380" s="65">
        <v>20</v>
      </c>
      <c r="K380" s="65">
        <v>7.1428599999999995E-2</v>
      </c>
      <c r="L380" s="65">
        <v>0.1</v>
      </c>
      <c r="M380" s="65">
        <v>1769</v>
      </c>
      <c r="N380" s="65">
        <v>1784</v>
      </c>
      <c r="O380" s="65">
        <v>0.06</v>
      </c>
      <c r="P380" s="65">
        <v>0</v>
      </c>
      <c r="Q380" s="65">
        <v>1776.2</v>
      </c>
      <c r="R380" s="65">
        <v>23</v>
      </c>
      <c r="S380" s="65">
        <v>5</v>
      </c>
      <c r="T380" s="65">
        <v>3.9682500000000004E-3</v>
      </c>
    </row>
    <row r="381" spans="1:20" x14ac:dyDescent="0.15">
      <c r="A381" s="65">
        <v>20180528</v>
      </c>
      <c r="B381" s="65">
        <v>1119</v>
      </c>
      <c r="C381" s="65" t="s">
        <v>41</v>
      </c>
      <c r="D381" s="65">
        <v>0</v>
      </c>
      <c r="E381" s="65">
        <v>-987.37599999999998</v>
      </c>
      <c r="F381" s="65">
        <v>-139.71700000000001</v>
      </c>
      <c r="G381" s="65">
        <v>-1127.0899999999999</v>
      </c>
      <c r="H381" s="65" t="s">
        <v>21</v>
      </c>
      <c r="I381" s="65" t="s">
        <v>27</v>
      </c>
      <c r="J381" s="65">
        <v>1000</v>
      </c>
      <c r="K381" s="65">
        <v>7.1428599999999995E-2</v>
      </c>
      <c r="L381" s="65">
        <v>0.22</v>
      </c>
      <c r="M381" s="65">
        <v>628.32000000000005</v>
      </c>
      <c r="N381" s="65">
        <v>611.79999999999995</v>
      </c>
      <c r="O381" s="65">
        <v>0.06</v>
      </c>
      <c r="P381" s="65">
        <v>0</v>
      </c>
      <c r="Q381" s="65">
        <v>597.79999999999995</v>
      </c>
      <c r="R381" s="65">
        <v>23</v>
      </c>
      <c r="S381" s="65">
        <v>5</v>
      </c>
      <c r="T381" s="65">
        <v>3.9682500000000004E-3</v>
      </c>
    </row>
    <row r="382" spans="1:20" x14ac:dyDescent="0.15">
      <c r="A382" s="65">
        <v>20180528</v>
      </c>
      <c r="B382" s="65">
        <v>1118</v>
      </c>
      <c r="C382" s="65" t="s">
        <v>31</v>
      </c>
      <c r="D382" s="65">
        <v>0</v>
      </c>
      <c r="E382" s="65">
        <v>126.27500000000001</v>
      </c>
      <c r="F382" s="65">
        <v>-268.28199999999998</v>
      </c>
      <c r="G382" s="65">
        <v>-142.00800000000001</v>
      </c>
      <c r="H382" s="65" t="s">
        <v>21</v>
      </c>
      <c r="I382" s="65" t="s">
        <v>27</v>
      </c>
      <c r="J382" s="65">
        <v>15</v>
      </c>
      <c r="K382" s="65">
        <v>5.9523800000000002E-2</v>
      </c>
      <c r="L382" s="65">
        <v>0.21</v>
      </c>
      <c r="M382" s="65">
        <v>18474.8</v>
      </c>
      <c r="N382" s="65">
        <v>17870</v>
      </c>
      <c r="O382" s="65">
        <v>0.06</v>
      </c>
      <c r="P382" s="65">
        <v>0</v>
      </c>
      <c r="Q382" s="65">
        <v>17827.099999999999</v>
      </c>
      <c r="R382" s="65">
        <v>22</v>
      </c>
      <c r="S382" s="65">
        <v>7</v>
      </c>
      <c r="T382" s="65">
        <v>3.9682500000000004E-3</v>
      </c>
    </row>
    <row r="383" spans="1:20" x14ac:dyDescent="0.15">
      <c r="A383" s="65">
        <v>20180528</v>
      </c>
      <c r="B383" s="65">
        <v>1117</v>
      </c>
      <c r="C383" s="65" t="s">
        <v>28</v>
      </c>
      <c r="D383" s="65">
        <v>0</v>
      </c>
      <c r="E383" s="65">
        <v>-116.771</v>
      </c>
      <c r="F383" s="65">
        <v>-929.63</v>
      </c>
      <c r="G383" s="65">
        <v>-1046.4000000000001</v>
      </c>
      <c r="H383" s="65" t="s">
        <v>21</v>
      </c>
      <c r="I383" s="65" t="s">
        <v>27</v>
      </c>
      <c r="J383" s="65">
        <v>40</v>
      </c>
      <c r="K383" s="65">
        <v>5.9523800000000002E-2</v>
      </c>
      <c r="L383" s="65">
        <v>0.23</v>
      </c>
      <c r="M383" s="65">
        <v>3799</v>
      </c>
      <c r="N383" s="65">
        <v>3786</v>
      </c>
      <c r="O383" s="65">
        <v>0.06</v>
      </c>
      <c r="P383" s="65">
        <v>0</v>
      </c>
      <c r="Q383" s="65">
        <v>3764.14</v>
      </c>
      <c r="R383" s="65">
        <v>22</v>
      </c>
      <c r="S383" s="65">
        <v>7</v>
      </c>
      <c r="T383" s="65">
        <v>3.9682500000000004E-3</v>
      </c>
    </row>
    <row r="384" spans="1:20" x14ac:dyDescent="0.15">
      <c r="A384" s="65">
        <v>20180528</v>
      </c>
      <c r="B384" s="65">
        <v>1116</v>
      </c>
      <c r="C384" s="65" t="s">
        <v>25</v>
      </c>
      <c r="D384" s="65">
        <v>0</v>
      </c>
      <c r="E384" s="65">
        <v>0.48722300000000002</v>
      </c>
      <c r="F384" s="65">
        <v>-0.88519400000000004</v>
      </c>
      <c r="G384" s="65">
        <v>-0.39797100000000002</v>
      </c>
      <c r="H384" s="65" t="s">
        <v>21</v>
      </c>
      <c r="I384" s="65" t="s">
        <v>27</v>
      </c>
      <c r="J384" s="65">
        <v>20</v>
      </c>
      <c r="K384" s="65">
        <v>5.9523800000000002E-2</v>
      </c>
      <c r="L384" s="65">
        <v>0.32</v>
      </c>
      <c r="M384" s="65">
        <v>3990.8</v>
      </c>
      <c r="N384" s="65">
        <v>3579</v>
      </c>
      <c r="O384" s="65">
        <v>0.06</v>
      </c>
      <c r="P384" s="65">
        <v>0</v>
      </c>
      <c r="Q384" s="65">
        <v>3578.71</v>
      </c>
      <c r="R384" s="65">
        <v>22</v>
      </c>
      <c r="S384" s="65">
        <v>7</v>
      </c>
      <c r="T384" s="65">
        <v>3.9682500000000004E-3</v>
      </c>
    </row>
    <row r="385" spans="1:20" x14ac:dyDescent="0.15">
      <c r="A385" s="65">
        <v>20180528</v>
      </c>
      <c r="B385" s="65">
        <v>1115</v>
      </c>
      <c r="C385" s="65" t="s">
        <v>25</v>
      </c>
      <c r="D385" s="65">
        <v>0</v>
      </c>
      <c r="E385" s="65">
        <v>-2.1326700000000001</v>
      </c>
      <c r="F385" s="65">
        <v>-947.57799999999997</v>
      </c>
      <c r="G385" s="65">
        <v>-949.71100000000001</v>
      </c>
      <c r="H385" s="65" t="s">
        <v>21</v>
      </c>
      <c r="I385" s="65" t="s">
        <v>27</v>
      </c>
      <c r="J385" s="65">
        <v>60</v>
      </c>
      <c r="K385" s="65">
        <v>5.9523800000000002E-2</v>
      </c>
      <c r="L385" s="65">
        <v>0.24</v>
      </c>
      <c r="M385" s="65">
        <v>3628</v>
      </c>
      <c r="N385" s="65">
        <v>3579</v>
      </c>
      <c r="O385" s="65">
        <v>0.06</v>
      </c>
      <c r="P385" s="65">
        <v>0</v>
      </c>
      <c r="Q385" s="65">
        <v>3578.71</v>
      </c>
      <c r="R385" s="65">
        <v>22</v>
      </c>
      <c r="S385" s="65">
        <v>7</v>
      </c>
      <c r="T385" s="65">
        <v>3.9682500000000004E-3</v>
      </c>
    </row>
    <row r="386" spans="1:20" x14ac:dyDescent="0.15">
      <c r="A386" s="65">
        <v>20180528</v>
      </c>
      <c r="B386" s="65">
        <v>1114</v>
      </c>
      <c r="C386" s="65" t="s">
        <v>25</v>
      </c>
      <c r="D386" s="65">
        <v>0</v>
      </c>
      <c r="E386" s="65">
        <v>-1400</v>
      </c>
      <c r="F386" s="65">
        <v>11300</v>
      </c>
      <c r="G386" s="65">
        <v>9900</v>
      </c>
      <c r="H386" s="65" t="s">
        <v>26</v>
      </c>
      <c r="I386" s="65" t="s">
        <v>27</v>
      </c>
      <c r="J386" s="65">
        <v>100</v>
      </c>
      <c r="K386" s="65">
        <v>5.9523800000000002E-2</v>
      </c>
      <c r="L386" s="65">
        <v>0</v>
      </c>
      <c r="M386" s="65">
        <v>3678</v>
      </c>
      <c r="N386" s="65">
        <v>3579</v>
      </c>
      <c r="O386" s="65">
        <v>0.06</v>
      </c>
      <c r="P386" s="65">
        <v>0</v>
      </c>
      <c r="Q386" s="65">
        <v>0</v>
      </c>
      <c r="R386" s="65">
        <v>360</v>
      </c>
      <c r="S386" s="65">
        <v>0</v>
      </c>
      <c r="T386" s="65">
        <v>0</v>
      </c>
    </row>
    <row r="387" spans="1:20" x14ac:dyDescent="0.15">
      <c r="A387" s="65">
        <v>20180528</v>
      </c>
      <c r="B387" s="65">
        <v>1113</v>
      </c>
      <c r="C387" s="65" t="s">
        <v>25</v>
      </c>
      <c r="D387" s="65">
        <v>0</v>
      </c>
      <c r="E387" s="65">
        <v>2.7929300000000001E-4</v>
      </c>
      <c r="F387" s="65">
        <v>-3.04942E-4</v>
      </c>
      <c r="G387" s="65">
        <v>-2.5648700000000001E-5</v>
      </c>
      <c r="H387" s="65" t="s">
        <v>21</v>
      </c>
      <c r="I387" s="65" t="s">
        <v>27</v>
      </c>
      <c r="J387" s="65">
        <v>220</v>
      </c>
      <c r="K387" s="65">
        <v>5.5555599999999997E-2</v>
      </c>
      <c r="L387" s="65">
        <v>0.3</v>
      </c>
      <c r="M387" s="65">
        <v>4232</v>
      </c>
      <c r="N387" s="65">
        <v>3579</v>
      </c>
      <c r="O387" s="65">
        <v>0.06</v>
      </c>
      <c r="P387" s="65">
        <v>0</v>
      </c>
      <c r="Q387" s="65">
        <v>3591.25</v>
      </c>
      <c r="R387" s="65">
        <v>22</v>
      </c>
      <c r="S387" s="65">
        <v>8</v>
      </c>
      <c r="T387" s="65">
        <v>3.9682500000000004E-3</v>
      </c>
    </row>
    <row r="388" spans="1:20" x14ac:dyDescent="0.15">
      <c r="A388" s="65">
        <v>20180528</v>
      </c>
      <c r="B388" s="65">
        <v>1112</v>
      </c>
      <c r="C388" s="65" t="s">
        <v>31</v>
      </c>
      <c r="D388" s="65">
        <v>0</v>
      </c>
      <c r="E388" s="65">
        <v>1.9117200000000001</v>
      </c>
      <c r="F388" s="65">
        <v>-2.1875100000000001</v>
      </c>
      <c r="G388" s="65">
        <v>-0.275785</v>
      </c>
      <c r="H388" s="65" t="s">
        <v>21</v>
      </c>
      <c r="I388" s="65" t="s">
        <v>27</v>
      </c>
      <c r="J388" s="65">
        <v>140</v>
      </c>
      <c r="K388" s="65">
        <v>5.5555599999999997E-2</v>
      </c>
      <c r="L388" s="65">
        <v>0.25</v>
      </c>
      <c r="M388" s="65">
        <v>19653.5</v>
      </c>
      <c r="N388" s="65">
        <v>17870</v>
      </c>
      <c r="O388" s="65">
        <v>0.06</v>
      </c>
      <c r="P388" s="65">
        <v>0</v>
      </c>
      <c r="Q388" s="65">
        <v>17729.400000000001</v>
      </c>
      <c r="R388" s="65">
        <v>22</v>
      </c>
      <c r="S388" s="65">
        <v>8</v>
      </c>
      <c r="T388" s="65">
        <v>3.9682500000000004E-3</v>
      </c>
    </row>
    <row r="389" spans="1:20" x14ac:dyDescent="0.15">
      <c r="A389" s="65">
        <v>20180528</v>
      </c>
      <c r="B389" s="65">
        <v>1111</v>
      </c>
      <c r="C389" s="65" t="s">
        <v>32</v>
      </c>
      <c r="D389" s="65">
        <v>0</v>
      </c>
      <c r="E389" s="65">
        <v>23.448799999999999</v>
      </c>
      <c r="F389" s="65">
        <v>-29.8826</v>
      </c>
      <c r="G389" s="65">
        <v>-6.4338300000000004</v>
      </c>
      <c r="H389" s="65" t="s">
        <v>21</v>
      </c>
      <c r="I389" s="65" t="s">
        <v>27</v>
      </c>
      <c r="J389" s="65">
        <v>120</v>
      </c>
      <c r="K389" s="65">
        <v>5.5555599999999997E-2</v>
      </c>
      <c r="L389" s="65">
        <v>0.19</v>
      </c>
      <c r="M389" s="65">
        <v>17908</v>
      </c>
      <c r="N389" s="65">
        <v>17025</v>
      </c>
      <c r="O389" s="65">
        <v>0.06</v>
      </c>
      <c r="P389" s="65">
        <v>0</v>
      </c>
      <c r="Q389" s="65">
        <v>16832.8</v>
      </c>
      <c r="R389" s="65">
        <v>23</v>
      </c>
      <c r="S389" s="65">
        <v>9</v>
      </c>
      <c r="T389" s="65">
        <v>3.9682500000000004E-3</v>
      </c>
    </row>
    <row r="390" spans="1:20" x14ac:dyDescent="0.15">
      <c r="A390" s="65">
        <v>20180528</v>
      </c>
      <c r="B390" s="65">
        <v>1110</v>
      </c>
      <c r="C390" s="65" t="s">
        <v>25</v>
      </c>
      <c r="D390" s="65">
        <v>0</v>
      </c>
      <c r="E390" s="65">
        <v>7.2831800000000002E-2</v>
      </c>
      <c r="F390" s="65">
        <v>-9.3698299999999998E-2</v>
      </c>
      <c r="G390" s="65">
        <v>-2.08665E-2</v>
      </c>
      <c r="H390" s="65" t="s">
        <v>21</v>
      </c>
      <c r="I390" s="65" t="s">
        <v>27</v>
      </c>
      <c r="J390" s="65">
        <v>170</v>
      </c>
      <c r="K390" s="65">
        <v>5.5555599999999997E-2</v>
      </c>
      <c r="L390" s="65">
        <v>0.3</v>
      </c>
      <c r="M390" s="65">
        <v>4050.2</v>
      </c>
      <c r="N390" s="65">
        <v>3579</v>
      </c>
      <c r="O390" s="65">
        <v>0.06</v>
      </c>
      <c r="P390" s="65">
        <v>0</v>
      </c>
      <c r="Q390" s="65">
        <v>3600.78</v>
      </c>
      <c r="R390" s="65">
        <v>23</v>
      </c>
      <c r="S390" s="65">
        <v>9</v>
      </c>
      <c r="T390" s="65">
        <v>3.9682500000000004E-3</v>
      </c>
    </row>
    <row r="391" spans="1:20" x14ac:dyDescent="0.15">
      <c r="A391" s="65">
        <v>20180528</v>
      </c>
      <c r="B391" s="65">
        <v>1109</v>
      </c>
      <c r="C391" s="65" t="s">
        <v>33</v>
      </c>
      <c r="D391" s="65">
        <v>0</v>
      </c>
      <c r="E391" s="65">
        <v>1.02815E-3</v>
      </c>
      <c r="F391" s="65">
        <v>-1.0898100000000001E-3</v>
      </c>
      <c r="G391" s="65">
        <v>-6.1659299999999994E-5</v>
      </c>
      <c r="H391" s="65" t="s">
        <v>21</v>
      </c>
      <c r="I391" s="65" t="s">
        <v>27</v>
      </c>
      <c r="J391" s="65">
        <v>20</v>
      </c>
      <c r="K391" s="65">
        <v>5.5555599999999997E-2</v>
      </c>
      <c r="L391" s="65">
        <v>0.28000000000000003</v>
      </c>
      <c r="M391" s="65">
        <v>16997</v>
      </c>
      <c r="N391" s="65">
        <v>14800</v>
      </c>
      <c r="O391" s="65">
        <v>0.06</v>
      </c>
      <c r="P391" s="65">
        <v>0</v>
      </c>
      <c r="Q391" s="65">
        <v>14762.2</v>
      </c>
      <c r="R391" s="65">
        <v>23</v>
      </c>
      <c r="S391" s="65">
        <v>9</v>
      </c>
      <c r="T391" s="65">
        <v>3.9682500000000004E-3</v>
      </c>
    </row>
    <row r="392" spans="1:20" x14ac:dyDescent="0.15">
      <c r="A392" s="65">
        <v>20180528</v>
      </c>
      <c r="B392" s="65">
        <v>1108</v>
      </c>
      <c r="C392" s="65" t="s">
        <v>28</v>
      </c>
      <c r="D392" s="65">
        <v>0</v>
      </c>
      <c r="E392" s="65">
        <v>2.1466200000000001E-2</v>
      </c>
      <c r="F392" s="65">
        <v>-3.15649E-2</v>
      </c>
      <c r="G392" s="65">
        <v>-1.00987E-2</v>
      </c>
      <c r="H392" s="65" t="s">
        <v>21</v>
      </c>
      <c r="I392" s="65" t="s">
        <v>27</v>
      </c>
      <c r="J392" s="65">
        <v>30</v>
      </c>
      <c r="K392" s="65">
        <v>5.5555599999999997E-2</v>
      </c>
      <c r="L392" s="65">
        <v>0.28000000000000003</v>
      </c>
      <c r="M392" s="65">
        <v>4193.2</v>
      </c>
      <c r="N392" s="65">
        <v>3786</v>
      </c>
      <c r="O392" s="65">
        <v>0.06</v>
      </c>
      <c r="P392" s="65">
        <v>0</v>
      </c>
      <c r="Q392" s="65">
        <v>3780.2</v>
      </c>
      <c r="R392" s="65">
        <v>24</v>
      </c>
      <c r="S392" s="65">
        <v>10</v>
      </c>
      <c r="T392" s="65">
        <v>3.9682500000000004E-3</v>
      </c>
    </row>
    <row r="393" spans="1:20" x14ac:dyDescent="0.15">
      <c r="A393" s="65">
        <v>20180528</v>
      </c>
      <c r="B393" s="65">
        <v>1107</v>
      </c>
      <c r="C393" s="65" t="s">
        <v>25</v>
      </c>
      <c r="D393" s="65">
        <v>0</v>
      </c>
      <c r="E393" s="65">
        <v>1.8524399999999999E-3</v>
      </c>
      <c r="F393" s="65">
        <v>-2.1799200000000001E-3</v>
      </c>
      <c r="G393" s="65">
        <v>-3.2747499999999998E-4</v>
      </c>
      <c r="H393" s="65" t="s">
        <v>21</v>
      </c>
      <c r="I393" s="65" t="s">
        <v>27</v>
      </c>
      <c r="J393" s="65">
        <v>60</v>
      </c>
      <c r="K393" s="65">
        <v>5.5555599999999997E-2</v>
      </c>
      <c r="L393" s="65">
        <v>0.28000000000000003</v>
      </c>
      <c r="M393" s="65">
        <v>4064.5</v>
      </c>
      <c r="N393" s="65">
        <v>3579</v>
      </c>
      <c r="O393" s="65">
        <v>0.06</v>
      </c>
      <c r="P393" s="65">
        <v>0</v>
      </c>
      <c r="Q393" s="65">
        <v>3608.8</v>
      </c>
      <c r="R393" s="65">
        <v>24</v>
      </c>
      <c r="S393" s="65">
        <v>10</v>
      </c>
      <c r="T393" s="65">
        <v>3.9682500000000004E-3</v>
      </c>
    </row>
    <row r="394" spans="1:20" x14ac:dyDescent="0.15">
      <c r="A394" s="65">
        <v>20180528</v>
      </c>
      <c r="B394" s="65">
        <v>1106</v>
      </c>
      <c r="C394" s="65" t="s">
        <v>34</v>
      </c>
      <c r="D394" s="65">
        <v>0</v>
      </c>
      <c r="E394" s="65">
        <v>4.7743000000000004E-3</v>
      </c>
      <c r="F394" s="65">
        <v>-4.8419800000000001E-3</v>
      </c>
      <c r="G394" s="65">
        <v>-6.7681600000000006E-5</v>
      </c>
      <c r="H394" s="65" t="s">
        <v>21</v>
      </c>
      <c r="I394" s="65" t="s">
        <v>27</v>
      </c>
      <c r="J394" s="65">
        <v>10</v>
      </c>
      <c r="K394" s="65">
        <v>5.5555599999999997E-2</v>
      </c>
      <c r="L394" s="65">
        <v>0.22</v>
      </c>
      <c r="M394" s="65">
        <v>6023.6</v>
      </c>
      <c r="N394" s="65">
        <v>5451</v>
      </c>
      <c r="O394" s="65">
        <v>0.06</v>
      </c>
      <c r="P394" s="65">
        <v>0</v>
      </c>
      <c r="Q394" s="65">
        <v>5504.5</v>
      </c>
      <c r="R394" s="65">
        <v>24</v>
      </c>
      <c r="S394" s="65">
        <v>10</v>
      </c>
      <c r="T394" s="65">
        <v>3.9682500000000004E-3</v>
      </c>
    </row>
    <row r="395" spans="1:20" x14ac:dyDescent="0.15">
      <c r="A395" s="65">
        <v>20180528</v>
      </c>
      <c r="B395" s="65">
        <v>1105</v>
      </c>
      <c r="C395" s="65" t="s">
        <v>32</v>
      </c>
      <c r="D395" s="65">
        <v>0</v>
      </c>
      <c r="E395" s="65">
        <v>392.25200000000001</v>
      </c>
      <c r="F395" s="65">
        <v>-879.01300000000003</v>
      </c>
      <c r="G395" s="65">
        <v>-486.76100000000002</v>
      </c>
      <c r="H395" s="65" t="s">
        <v>21</v>
      </c>
      <c r="I395" s="65" t="s">
        <v>27</v>
      </c>
      <c r="J395" s="65">
        <v>40</v>
      </c>
      <c r="K395" s="65">
        <v>5.5555599999999997E-2</v>
      </c>
      <c r="L395" s="65">
        <v>0.17</v>
      </c>
      <c r="M395" s="65">
        <v>17209.5</v>
      </c>
      <c r="N395" s="65">
        <v>17025</v>
      </c>
      <c r="O395" s="65">
        <v>0.06</v>
      </c>
      <c r="P395" s="65">
        <v>0</v>
      </c>
      <c r="Q395" s="65">
        <v>16716.5</v>
      </c>
      <c r="R395" s="65">
        <v>24</v>
      </c>
      <c r="S395" s="65">
        <v>10</v>
      </c>
      <c r="T395" s="65">
        <v>3.9682500000000004E-3</v>
      </c>
    </row>
    <row r="396" spans="1:20" x14ac:dyDescent="0.15">
      <c r="A396" s="65">
        <v>20180528</v>
      </c>
      <c r="B396" s="65">
        <v>1104</v>
      </c>
      <c r="C396" s="65" t="s">
        <v>35</v>
      </c>
      <c r="D396" s="65">
        <v>0</v>
      </c>
      <c r="E396" s="65">
        <v>3.45315E-5</v>
      </c>
      <c r="F396" s="65">
        <v>-3.8991300000000001E-5</v>
      </c>
      <c r="G396" s="65">
        <v>-4.4597900000000002E-6</v>
      </c>
      <c r="H396" s="65" t="s">
        <v>21</v>
      </c>
      <c r="I396" s="65" t="s">
        <v>27</v>
      </c>
      <c r="J396" s="65">
        <v>30</v>
      </c>
      <c r="K396" s="65">
        <v>5.5555599999999997E-2</v>
      </c>
      <c r="L396" s="65">
        <v>0.2</v>
      </c>
      <c r="M396" s="65">
        <v>3328.6</v>
      </c>
      <c r="N396" s="65">
        <v>3036</v>
      </c>
      <c r="O396" s="65">
        <v>0.06</v>
      </c>
      <c r="P396" s="65">
        <v>0</v>
      </c>
      <c r="Q396" s="65">
        <v>2993.4</v>
      </c>
      <c r="R396" s="65">
        <v>24</v>
      </c>
      <c r="S396" s="65">
        <v>10</v>
      </c>
      <c r="T396" s="65">
        <v>3.9682500000000004E-3</v>
      </c>
    </row>
    <row r="397" spans="1:20" x14ac:dyDescent="0.15">
      <c r="A397" s="65">
        <v>20180528</v>
      </c>
      <c r="B397" s="65">
        <v>1103</v>
      </c>
      <c r="C397" s="65" t="s">
        <v>36</v>
      </c>
      <c r="D397" s="65">
        <v>0</v>
      </c>
      <c r="E397" s="65">
        <v>3.9611200000000001E-10</v>
      </c>
      <c r="F397" s="65">
        <v>-4.0283200000000001E-10</v>
      </c>
      <c r="G397" s="65">
        <v>-6.7202600000000003E-12</v>
      </c>
      <c r="H397" s="65" t="s">
        <v>21</v>
      </c>
      <c r="I397" s="65" t="s">
        <v>27</v>
      </c>
      <c r="J397" s="65">
        <v>30</v>
      </c>
      <c r="K397" s="65">
        <v>5.5555599999999997E-2</v>
      </c>
      <c r="L397" s="65">
        <v>0.17</v>
      </c>
      <c r="M397" s="65">
        <v>3084.4</v>
      </c>
      <c r="N397" s="65">
        <v>2734</v>
      </c>
      <c r="O397" s="65">
        <v>0.06</v>
      </c>
      <c r="P397" s="65">
        <v>0</v>
      </c>
      <c r="Q397" s="65">
        <v>2792.9</v>
      </c>
      <c r="R397" s="65">
        <v>24</v>
      </c>
      <c r="S397" s="65">
        <v>10</v>
      </c>
      <c r="T397" s="65">
        <v>3.9682500000000004E-3</v>
      </c>
    </row>
    <row r="398" spans="1:20" x14ac:dyDescent="0.15">
      <c r="A398" s="65">
        <v>20180528</v>
      </c>
      <c r="B398" s="65">
        <v>1102</v>
      </c>
      <c r="C398" s="65" t="s">
        <v>30</v>
      </c>
      <c r="D398" s="65">
        <v>0</v>
      </c>
      <c r="E398" s="65">
        <v>7.7746300000000004E-2</v>
      </c>
      <c r="F398" s="65">
        <v>-7.8053800000000007E-2</v>
      </c>
      <c r="G398" s="65">
        <v>-3.0751200000000002E-4</v>
      </c>
      <c r="H398" s="65" t="s">
        <v>21</v>
      </c>
      <c r="I398" s="65" t="s">
        <v>27</v>
      </c>
      <c r="J398" s="65">
        <v>1000</v>
      </c>
      <c r="K398" s="65">
        <v>5.5555599999999997E-2</v>
      </c>
      <c r="L398" s="65">
        <v>0.32</v>
      </c>
      <c r="M398" s="65">
        <v>543.72</v>
      </c>
      <c r="N398" s="65">
        <v>462.8</v>
      </c>
      <c r="O398" s="65">
        <v>0.06</v>
      </c>
      <c r="P398" s="65">
        <v>0</v>
      </c>
      <c r="Q398" s="65">
        <v>479.16199999999998</v>
      </c>
      <c r="R398" s="65">
        <v>24</v>
      </c>
      <c r="S398" s="65">
        <v>10</v>
      </c>
      <c r="T398" s="65">
        <v>3.9682500000000004E-3</v>
      </c>
    </row>
    <row r="399" spans="1:20" x14ac:dyDescent="0.15">
      <c r="A399" s="65">
        <v>20180528</v>
      </c>
      <c r="B399" s="65">
        <v>1101</v>
      </c>
      <c r="C399" s="65" t="s">
        <v>37</v>
      </c>
      <c r="D399" s="65">
        <v>0</v>
      </c>
      <c r="E399" s="65">
        <v>4.4359400000000001E-4</v>
      </c>
      <c r="F399" s="65">
        <v>-4.6979299999999998E-4</v>
      </c>
      <c r="G399" s="65">
        <v>-2.61986E-5</v>
      </c>
      <c r="H399" s="65" t="s">
        <v>21</v>
      </c>
      <c r="I399" s="65" t="s">
        <v>27</v>
      </c>
      <c r="J399" s="65">
        <v>1000</v>
      </c>
      <c r="K399" s="65">
        <v>5.5555599999999997E-2</v>
      </c>
      <c r="L399" s="65">
        <v>0.13</v>
      </c>
      <c r="M399" s="65">
        <v>55252.800000000003</v>
      </c>
      <c r="N399" s="65">
        <v>51610</v>
      </c>
      <c r="O399" s="65">
        <v>0.06</v>
      </c>
      <c r="P399" s="65">
        <v>0</v>
      </c>
      <c r="Q399" s="65">
        <v>51368</v>
      </c>
      <c r="R399" s="65">
        <v>24</v>
      </c>
      <c r="S399" s="65">
        <v>10</v>
      </c>
      <c r="T399" s="65">
        <v>3.9682500000000004E-3</v>
      </c>
    </row>
    <row r="400" spans="1:20" x14ac:dyDescent="0.15">
      <c r="A400" s="65">
        <v>20180528</v>
      </c>
      <c r="B400" s="65">
        <v>1100</v>
      </c>
      <c r="C400" s="65" t="s">
        <v>28</v>
      </c>
      <c r="D400" s="65">
        <v>0</v>
      </c>
      <c r="E400" s="65">
        <v>3.0242600000000001E-2</v>
      </c>
      <c r="F400" s="65">
        <v>-4.0505199999999998E-2</v>
      </c>
      <c r="G400" s="65">
        <v>-1.02626E-2</v>
      </c>
      <c r="H400" s="65" t="s">
        <v>21</v>
      </c>
      <c r="I400" s="65" t="s">
        <v>27</v>
      </c>
      <c r="J400" s="65">
        <v>30</v>
      </c>
      <c r="K400" s="65">
        <v>4.7619000000000002E-2</v>
      </c>
      <c r="L400" s="65">
        <v>0.3</v>
      </c>
      <c r="M400" s="65">
        <v>4147</v>
      </c>
      <c r="N400" s="65">
        <v>3786</v>
      </c>
      <c r="O400" s="65">
        <v>0.06</v>
      </c>
      <c r="P400" s="65">
        <v>0</v>
      </c>
      <c r="Q400" s="65">
        <v>3779.18</v>
      </c>
      <c r="R400" s="65">
        <v>23</v>
      </c>
      <c r="S400" s="65">
        <v>11</v>
      </c>
      <c r="T400" s="65">
        <v>3.9682500000000004E-3</v>
      </c>
    </row>
    <row r="401" spans="1:20" x14ac:dyDescent="0.15">
      <c r="A401" s="65">
        <v>20180528</v>
      </c>
      <c r="B401" s="65">
        <v>1099</v>
      </c>
      <c r="C401" s="65" t="s">
        <v>39</v>
      </c>
      <c r="D401" s="65">
        <v>0</v>
      </c>
      <c r="E401" s="65">
        <v>6.5887300000000003E-12</v>
      </c>
      <c r="F401" s="65">
        <v>-6.5887300000000003E-12</v>
      </c>
      <c r="G401" s="65">
        <v>0</v>
      </c>
      <c r="H401" s="65" t="s">
        <v>21</v>
      </c>
      <c r="I401" s="65" t="s">
        <v>27</v>
      </c>
      <c r="J401" s="65">
        <v>15</v>
      </c>
      <c r="K401" s="65">
        <v>4.7619000000000002E-2</v>
      </c>
      <c r="L401" s="65">
        <v>0.16</v>
      </c>
      <c r="M401" s="65">
        <v>6406.4</v>
      </c>
      <c r="N401" s="65">
        <v>5688</v>
      </c>
      <c r="O401" s="65">
        <v>0.06</v>
      </c>
      <c r="P401" s="65">
        <v>0</v>
      </c>
      <c r="Q401" s="65">
        <v>5803.82</v>
      </c>
      <c r="R401" s="65">
        <v>23</v>
      </c>
      <c r="S401" s="65">
        <v>11</v>
      </c>
      <c r="T401" s="65">
        <v>3.9682500000000004E-3</v>
      </c>
    </row>
    <row r="402" spans="1:20" x14ac:dyDescent="0.15">
      <c r="A402" s="65">
        <v>20180528</v>
      </c>
      <c r="B402" s="65">
        <v>1098</v>
      </c>
      <c r="C402" s="65" t="s">
        <v>38</v>
      </c>
      <c r="D402" s="65">
        <v>0</v>
      </c>
      <c r="E402" s="65">
        <v>-31250</v>
      </c>
      <c r="F402" s="65">
        <v>260725</v>
      </c>
      <c r="G402" s="65">
        <v>229475</v>
      </c>
      <c r="H402" s="65" t="s">
        <v>26</v>
      </c>
      <c r="I402" s="65" t="s">
        <v>22</v>
      </c>
      <c r="J402" s="65">
        <v>250</v>
      </c>
      <c r="K402" s="65">
        <v>5.1587300000000003E-2</v>
      </c>
      <c r="L402" s="65">
        <v>0</v>
      </c>
      <c r="M402" s="65">
        <v>18952.099999999999</v>
      </c>
      <c r="N402" s="65">
        <v>19870</v>
      </c>
      <c r="O402" s="65">
        <v>0.06</v>
      </c>
      <c r="P402" s="65">
        <v>0</v>
      </c>
      <c r="Q402" s="65">
        <v>0</v>
      </c>
      <c r="R402" s="65">
        <v>0</v>
      </c>
      <c r="S402" s="65">
        <v>0</v>
      </c>
      <c r="T402" s="65">
        <v>0</v>
      </c>
    </row>
    <row r="403" spans="1:20" x14ac:dyDescent="0.15">
      <c r="A403" s="65">
        <v>20180528</v>
      </c>
      <c r="B403" s="65">
        <v>1097</v>
      </c>
      <c r="C403" s="65" t="s">
        <v>20</v>
      </c>
      <c r="D403" s="65">
        <v>0</v>
      </c>
      <c r="E403" s="65">
        <v>28.055499999999999</v>
      </c>
      <c r="F403" s="65">
        <v>-707.83799999999997</v>
      </c>
      <c r="G403" s="65">
        <v>-679.78300000000002</v>
      </c>
      <c r="H403" s="65" t="s">
        <v>21</v>
      </c>
      <c r="I403" s="65" t="s">
        <v>22</v>
      </c>
      <c r="J403" s="65">
        <v>255</v>
      </c>
      <c r="K403" s="65">
        <v>0.50396799999999997</v>
      </c>
      <c r="L403" s="65">
        <v>0.125</v>
      </c>
      <c r="M403" s="65">
        <v>1615.5</v>
      </c>
      <c r="N403" s="65">
        <v>1842</v>
      </c>
      <c r="O403" s="65">
        <v>0.06</v>
      </c>
      <c r="P403" s="65">
        <v>0</v>
      </c>
      <c r="Q403" s="65">
        <v>0</v>
      </c>
      <c r="R403" s="65">
        <v>40</v>
      </c>
      <c r="S403" s="65">
        <v>0</v>
      </c>
      <c r="T403" s="65">
        <v>0.34920600000000002</v>
      </c>
    </row>
    <row r="404" spans="1:20" x14ac:dyDescent="0.15">
      <c r="A404" s="65">
        <v>20180528</v>
      </c>
      <c r="B404" s="65">
        <v>1096</v>
      </c>
      <c r="C404" s="65" t="s">
        <v>32</v>
      </c>
      <c r="D404" s="65">
        <v>0</v>
      </c>
      <c r="E404" s="65">
        <v>160.62200000000001</v>
      </c>
      <c r="F404" s="65">
        <v>-220.38399999999999</v>
      </c>
      <c r="G404" s="65">
        <v>-59.7624</v>
      </c>
      <c r="H404" s="65" t="s">
        <v>21</v>
      </c>
      <c r="I404" s="65" t="s">
        <v>27</v>
      </c>
      <c r="J404" s="65">
        <v>100</v>
      </c>
      <c r="K404" s="65">
        <v>3.9682500000000002E-2</v>
      </c>
      <c r="L404" s="65">
        <v>0.2</v>
      </c>
      <c r="M404" s="65">
        <v>17237</v>
      </c>
      <c r="N404" s="65">
        <v>17025</v>
      </c>
      <c r="O404" s="65">
        <v>0.06</v>
      </c>
      <c r="P404" s="65">
        <v>0</v>
      </c>
      <c r="Q404" s="65">
        <v>16545.8</v>
      </c>
      <c r="R404" s="65">
        <v>22</v>
      </c>
      <c r="S404" s="65">
        <v>12</v>
      </c>
      <c r="T404" s="65">
        <v>3.9682500000000004E-3</v>
      </c>
    </row>
    <row r="405" spans="1:20" x14ac:dyDescent="0.15">
      <c r="A405" s="65">
        <v>20180528</v>
      </c>
      <c r="B405" s="65">
        <v>1095</v>
      </c>
      <c r="C405" s="65" t="s">
        <v>34</v>
      </c>
      <c r="D405" s="65">
        <v>0</v>
      </c>
      <c r="E405" s="65">
        <v>7.1877499999999995E-4</v>
      </c>
      <c r="F405" s="65">
        <v>-7.2016099999999998E-4</v>
      </c>
      <c r="G405" s="65">
        <v>-1.38627E-6</v>
      </c>
      <c r="H405" s="65" t="s">
        <v>21</v>
      </c>
      <c r="I405" s="65" t="s">
        <v>27</v>
      </c>
      <c r="J405" s="65">
        <v>30</v>
      </c>
      <c r="K405" s="65">
        <v>3.9682500000000002E-2</v>
      </c>
      <c r="L405" s="65">
        <v>0.25</v>
      </c>
      <c r="M405" s="65">
        <v>5974.1</v>
      </c>
      <c r="N405" s="65">
        <v>5451</v>
      </c>
      <c r="O405" s="65">
        <v>0.06</v>
      </c>
      <c r="P405" s="65">
        <v>0</v>
      </c>
      <c r="Q405" s="65">
        <v>5497.08</v>
      </c>
      <c r="R405" s="65">
        <v>22</v>
      </c>
      <c r="S405" s="65">
        <v>12</v>
      </c>
      <c r="T405" s="65">
        <v>3.9682500000000004E-3</v>
      </c>
    </row>
    <row r="406" spans="1:20" x14ac:dyDescent="0.15">
      <c r="A406" s="65">
        <v>20180528</v>
      </c>
      <c r="B406" s="65">
        <v>1094</v>
      </c>
      <c r="C406" s="65" t="s">
        <v>40</v>
      </c>
      <c r="D406" s="65">
        <v>0</v>
      </c>
      <c r="E406" s="65">
        <v>4.0494300000000003E-5</v>
      </c>
      <c r="F406" s="65">
        <v>-4.0547099999999997E-5</v>
      </c>
      <c r="G406" s="65">
        <v>-5.2845000000000001E-8</v>
      </c>
      <c r="H406" s="65" t="s">
        <v>21</v>
      </c>
      <c r="I406" s="65" t="s">
        <v>27</v>
      </c>
      <c r="J406" s="65">
        <v>30</v>
      </c>
      <c r="K406" s="65">
        <v>3.9682500000000002E-2</v>
      </c>
      <c r="L406" s="65">
        <v>0.34</v>
      </c>
      <c r="M406" s="65">
        <v>13460.8</v>
      </c>
      <c r="N406" s="65">
        <v>11720</v>
      </c>
      <c r="O406" s="65">
        <v>0.06</v>
      </c>
      <c r="P406" s="65">
        <v>0</v>
      </c>
      <c r="Q406" s="65">
        <v>11756.7</v>
      </c>
      <c r="R406" s="65">
        <v>22</v>
      </c>
      <c r="S406" s="65">
        <v>12</v>
      </c>
      <c r="T406" s="65">
        <v>3.9682500000000004E-3</v>
      </c>
    </row>
    <row r="407" spans="1:20" x14ac:dyDescent="0.15">
      <c r="A407" s="65">
        <v>20180528</v>
      </c>
      <c r="B407" s="65">
        <v>1093</v>
      </c>
      <c r="C407" s="65" t="s">
        <v>41</v>
      </c>
      <c r="D407" s="65">
        <v>0</v>
      </c>
      <c r="E407" s="65">
        <v>-0.53598299999999999</v>
      </c>
      <c r="F407" s="65">
        <v>-5.1025800000000003E-2</v>
      </c>
      <c r="G407" s="65">
        <v>-0.587009</v>
      </c>
      <c r="H407" s="65" t="s">
        <v>21</v>
      </c>
      <c r="I407" s="65" t="s">
        <v>27</v>
      </c>
      <c r="J407" s="65">
        <v>1000</v>
      </c>
      <c r="K407" s="65">
        <v>3.9682500000000002E-2</v>
      </c>
      <c r="L407" s="65">
        <v>0.27</v>
      </c>
      <c r="M407" s="65">
        <v>649.32000000000005</v>
      </c>
      <c r="N407" s="65">
        <v>611.79999999999995</v>
      </c>
      <c r="O407" s="65">
        <v>0.06</v>
      </c>
      <c r="P407" s="65">
        <v>0</v>
      </c>
      <c r="Q407" s="65">
        <v>616.23199999999997</v>
      </c>
      <c r="R407" s="65">
        <v>22</v>
      </c>
      <c r="S407" s="65">
        <v>12</v>
      </c>
      <c r="T407" s="65">
        <v>3.9682500000000004E-3</v>
      </c>
    </row>
    <row r="408" spans="1:20" x14ac:dyDescent="0.15">
      <c r="A408" s="65">
        <v>20180528</v>
      </c>
      <c r="B408" s="65">
        <v>1092</v>
      </c>
      <c r="C408" s="65" t="s">
        <v>36</v>
      </c>
      <c r="D408" s="65">
        <v>0</v>
      </c>
      <c r="E408" s="65">
        <v>2.3061499999999999E-3</v>
      </c>
      <c r="F408" s="65">
        <v>-2.46394E-3</v>
      </c>
      <c r="G408" s="65">
        <v>-1.5779300000000001E-4</v>
      </c>
      <c r="H408" s="65" t="s">
        <v>21</v>
      </c>
      <c r="I408" s="65" t="s">
        <v>27</v>
      </c>
      <c r="J408" s="65">
        <v>40</v>
      </c>
      <c r="K408" s="65">
        <v>3.9682500000000002E-2</v>
      </c>
      <c r="L408" s="65">
        <v>0.32</v>
      </c>
      <c r="M408" s="65">
        <v>3040.4</v>
      </c>
      <c r="N408" s="65">
        <v>2734</v>
      </c>
      <c r="O408" s="65">
        <v>0.06</v>
      </c>
      <c r="P408" s="65">
        <v>0</v>
      </c>
      <c r="Q408" s="65">
        <v>2791</v>
      </c>
      <c r="R408" s="65">
        <v>22</v>
      </c>
      <c r="S408" s="65">
        <v>12</v>
      </c>
      <c r="T408" s="65">
        <v>3.9682500000000004E-3</v>
      </c>
    </row>
    <row r="409" spans="1:20" x14ac:dyDescent="0.15">
      <c r="A409" s="65">
        <v>20180528</v>
      </c>
      <c r="B409" s="65">
        <v>1091</v>
      </c>
      <c r="C409" s="65" t="s">
        <v>25</v>
      </c>
      <c r="D409" s="65">
        <v>0</v>
      </c>
      <c r="E409" s="65">
        <v>4.7980599999999998E-3</v>
      </c>
      <c r="F409" s="65">
        <v>-5.0233200000000004E-3</v>
      </c>
      <c r="G409" s="65">
        <v>-2.2526100000000001E-4</v>
      </c>
      <c r="H409" s="65" t="s">
        <v>21</v>
      </c>
      <c r="I409" s="65" t="s">
        <v>27</v>
      </c>
      <c r="J409" s="65">
        <v>480</v>
      </c>
      <c r="K409" s="65">
        <v>3.9682500000000002E-2</v>
      </c>
      <c r="L409" s="65">
        <v>0.33</v>
      </c>
      <c r="M409" s="65">
        <v>4011.7</v>
      </c>
      <c r="N409" s="65">
        <v>3579</v>
      </c>
      <c r="O409" s="65">
        <v>0.06</v>
      </c>
      <c r="P409" s="65">
        <v>0</v>
      </c>
      <c r="Q409" s="65">
        <v>3619.17</v>
      </c>
      <c r="R409" s="65">
        <v>22</v>
      </c>
      <c r="S409" s="65">
        <v>12</v>
      </c>
      <c r="T409" s="65">
        <v>3.9682500000000004E-3</v>
      </c>
    </row>
    <row r="410" spans="1:20" x14ac:dyDescent="0.15">
      <c r="A410" s="65">
        <v>20180528</v>
      </c>
      <c r="B410" s="65">
        <v>1090</v>
      </c>
      <c r="C410" s="65" t="s">
        <v>42</v>
      </c>
      <c r="D410" s="65">
        <v>0</v>
      </c>
      <c r="E410" s="65">
        <v>1.2089600000000001E-13</v>
      </c>
      <c r="F410" s="65">
        <v>-1.2089600000000001E-13</v>
      </c>
      <c r="G410" s="65">
        <v>0</v>
      </c>
      <c r="H410" s="65" t="s">
        <v>21</v>
      </c>
      <c r="I410" s="65" t="s">
        <v>27</v>
      </c>
      <c r="J410" s="65">
        <v>10</v>
      </c>
      <c r="K410" s="65">
        <v>3.9682500000000002E-2</v>
      </c>
      <c r="L410" s="65">
        <v>0.25</v>
      </c>
      <c r="M410" s="65">
        <v>5858.1</v>
      </c>
      <c r="N410" s="65">
        <v>5034</v>
      </c>
      <c r="O410" s="65">
        <v>0.06</v>
      </c>
      <c r="P410" s="65">
        <v>0</v>
      </c>
      <c r="Q410" s="65">
        <v>5104.1499999999996</v>
      </c>
      <c r="R410" s="65">
        <v>23</v>
      </c>
      <c r="S410" s="65">
        <v>13</v>
      </c>
      <c r="T410" s="65">
        <v>3.9682500000000004E-3</v>
      </c>
    </row>
    <row r="411" spans="1:20" x14ac:dyDescent="0.15">
      <c r="A411" s="65">
        <v>20180528</v>
      </c>
      <c r="B411" s="65">
        <v>1089</v>
      </c>
      <c r="C411" s="65" t="s">
        <v>30</v>
      </c>
      <c r="D411" s="65">
        <v>0</v>
      </c>
      <c r="E411" s="65">
        <v>3.2197900000000002E-4</v>
      </c>
      <c r="F411" s="65">
        <v>-3.2202000000000001E-4</v>
      </c>
      <c r="G411" s="65">
        <v>-4.0819999999999998E-8</v>
      </c>
      <c r="H411" s="65" t="s">
        <v>21</v>
      </c>
      <c r="I411" s="65" t="s">
        <v>27</v>
      </c>
      <c r="J411" s="65">
        <v>3000</v>
      </c>
      <c r="K411" s="65">
        <v>3.9682500000000002E-2</v>
      </c>
      <c r="L411" s="65">
        <v>0.37</v>
      </c>
      <c r="M411" s="65">
        <v>546.02</v>
      </c>
      <c r="N411" s="65">
        <v>462.8</v>
      </c>
      <c r="O411" s="65">
        <v>0.06</v>
      </c>
      <c r="P411" s="65">
        <v>0</v>
      </c>
      <c r="Q411" s="65">
        <v>477.29399999999998</v>
      </c>
      <c r="R411" s="65">
        <v>23</v>
      </c>
      <c r="S411" s="65">
        <v>13</v>
      </c>
      <c r="T411" s="65">
        <v>3.9682500000000004E-3</v>
      </c>
    </row>
    <row r="412" spans="1:20" x14ac:dyDescent="0.15">
      <c r="A412" s="65">
        <v>20180528</v>
      </c>
      <c r="B412" s="65">
        <v>1088</v>
      </c>
      <c r="C412" s="65" t="s">
        <v>34</v>
      </c>
      <c r="D412" s="65">
        <v>0</v>
      </c>
      <c r="E412" s="65">
        <v>2.5576600000000002E-7</v>
      </c>
      <c r="F412" s="65">
        <v>-2.5582799999999998E-7</v>
      </c>
      <c r="G412" s="65">
        <v>-6.1791899999999999E-11</v>
      </c>
      <c r="H412" s="65" t="s">
        <v>21</v>
      </c>
      <c r="I412" s="65" t="s">
        <v>27</v>
      </c>
      <c r="J412" s="65">
        <v>30</v>
      </c>
      <c r="K412" s="65">
        <v>3.9682500000000002E-2</v>
      </c>
      <c r="L412" s="65">
        <v>0.3</v>
      </c>
      <c r="M412" s="65">
        <v>6233</v>
      </c>
      <c r="N412" s="65">
        <v>5451</v>
      </c>
      <c r="O412" s="65">
        <v>0.06</v>
      </c>
      <c r="P412" s="65">
        <v>0</v>
      </c>
      <c r="Q412" s="65">
        <v>5490.54</v>
      </c>
      <c r="R412" s="65">
        <v>23</v>
      </c>
      <c r="S412" s="65">
        <v>13</v>
      </c>
      <c r="T412" s="65">
        <v>3.9682500000000004E-3</v>
      </c>
    </row>
    <row r="413" spans="1:20" x14ac:dyDescent="0.15">
      <c r="A413" s="65">
        <v>20180528</v>
      </c>
      <c r="B413" s="65">
        <v>1087</v>
      </c>
      <c r="C413" s="65" t="s">
        <v>32</v>
      </c>
      <c r="D413" s="65">
        <v>0</v>
      </c>
      <c r="E413" s="65">
        <v>4.7622499999999998E-2</v>
      </c>
      <c r="F413" s="65">
        <v>-4.8814700000000003E-2</v>
      </c>
      <c r="G413" s="65">
        <v>-1.1921600000000001E-3</v>
      </c>
      <c r="H413" s="65" t="s">
        <v>21</v>
      </c>
      <c r="I413" s="65" t="s">
        <v>27</v>
      </c>
      <c r="J413" s="65">
        <v>120</v>
      </c>
      <c r="K413" s="65">
        <v>3.9682500000000002E-2</v>
      </c>
      <c r="L413" s="65">
        <v>0.25</v>
      </c>
      <c r="M413" s="65">
        <v>17997.5</v>
      </c>
      <c r="N413" s="65">
        <v>17025</v>
      </c>
      <c r="O413" s="65">
        <v>0.06</v>
      </c>
      <c r="P413" s="65">
        <v>0</v>
      </c>
      <c r="Q413" s="65">
        <v>16481.2</v>
      </c>
      <c r="R413" s="65">
        <v>23</v>
      </c>
      <c r="S413" s="65">
        <v>13</v>
      </c>
      <c r="T413" s="65">
        <v>3.9682500000000004E-3</v>
      </c>
    </row>
    <row r="414" spans="1:20" x14ac:dyDescent="0.15">
      <c r="A414" s="65">
        <v>20180528</v>
      </c>
      <c r="B414" s="65">
        <v>1086</v>
      </c>
      <c r="C414" s="65" t="s">
        <v>25</v>
      </c>
      <c r="D414" s="65">
        <v>0</v>
      </c>
      <c r="E414" s="65">
        <v>5.3958399999999998E-3</v>
      </c>
      <c r="F414" s="65">
        <v>-5.7195299999999996E-3</v>
      </c>
      <c r="G414" s="65">
        <v>-3.23696E-4</v>
      </c>
      <c r="H414" s="65" t="s">
        <v>21</v>
      </c>
      <c r="I414" s="65" t="s">
        <v>27</v>
      </c>
      <c r="J414" s="65">
        <v>120</v>
      </c>
      <c r="K414" s="65">
        <v>3.9682500000000002E-2</v>
      </c>
      <c r="L414" s="65">
        <v>0.44</v>
      </c>
      <c r="M414" s="65">
        <v>4118.1499999999996</v>
      </c>
      <c r="N414" s="65">
        <v>3579</v>
      </c>
      <c r="O414" s="65">
        <v>0.06</v>
      </c>
      <c r="P414" s="65">
        <v>0</v>
      </c>
      <c r="Q414" s="65">
        <v>3618.84</v>
      </c>
      <c r="R414" s="65">
        <v>23</v>
      </c>
      <c r="S414" s="65">
        <v>13</v>
      </c>
      <c r="T414" s="65">
        <v>3.9682500000000004E-3</v>
      </c>
    </row>
    <row r="415" spans="1:20" x14ac:dyDescent="0.15">
      <c r="A415" s="65">
        <v>20180528</v>
      </c>
      <c r="B415" s="65">
        <v>1085</v>
      </c>
      <c r="C415" s="65" t="s">
        <v>43</v>
      </c>
      <c r="D415" s="65">
        <v>0</v>
      </c>
      <c r="E415" s="65">
        <v>5.2899599999999998</v>
      </c>
      <c r="F415" s="65">
        <v>-8.2057900000000004</v>
      </c>
      <c r="G415" s="65">
        <v>-2.9158300000000001</v>
      </c>
      <c r="H415" s="65" t="s">
        <v>21</v>
      </c>
      <c r="I415" s="65" t="s">
        <v>27</v>
      </c>
      <c r="J415" s="65">
        <v>20</v>
      </c>
      <c r="K415" s="65">
        <v>3.9682500000000002E-2</v>
      </c>
      <c r="L415" s="65">
        <v>0.34</v>
      </c>
      <c r="M415" s="65">
        <v>3827.2</v>
      </c>
      <c r="N415" s="65">
        <v>3694</v>
      </c>
      <c r="O415" s="65">
        <v>0.06</v>
      </c>
      <c r="P415" s="65">
        <v>0</v>
      </c>
      <c r="Q415" s="65">
        <v>3609.31</v>
      </c>
      <c r="R415" s="65">
        <v>23</v>
      </c>
      <c r="S415" s="65">
        <v>13</v>
      </c>
      <c r="T415" s="65">
        <v>3.9682500000000004E-3</v>
      </c>
    </row>
    <row r="416" spans="1:20" x14ac:dyDescent="0.15">
      <c r="A416" s="65">
        <v>20180528</v>
      </c>
      <c r="B416" s="65">
        <v>1084</v>
      </c>
      <c r="C416" s="65" t="s">
        <v>28</v>
      </c>
      <c r="D416" s="65">
        <v>0</v>
      </c>
      <c r="E416" s="65">
        <v>1.4630900000000001E-4</v>
      </c>
      <c r="F416" s="65">
        <v>-1.53361E-4</v>
      </c>
      <c r="G416" s="65">
        <v>-7.0523999999999996E-6</v>
      </c>
      <c r="H416" s="65" t="s">
        <v>21</v>
      </c>
      <c r="I416" s="65" t="s">
        <v>27</v>
      </c>
      <c r="J416" s="65">
        <v>40</v>
      </c>
      <c r="K416" s="65">
        <v>3.9682500000000002E-2</v>
      </c>
      <c r="L416" s="65">
        <v>0.34</v>
      </c>
      <c r="M416" s="65">
        <v>4225.1000000000004</v>
      </c>
      <c r="N416" s="65">
        <v>3786</v>
      </c>
      <c r="O416" s="65">
        <v>0.06</v>
      </c>
      <c r="P416" s="65">
        <v>0</v>
      </c>
      <c r="Q416" s="65">
        <v>3773.39</v>
      </c>
      <c r="R416" s="65">
        <v>23</v>
      </c>
      <c r="S416" s="65">
        <v>13</v>
      </c>
      <c r="T416" s="65">
        <v>3.9682500000000004E-3</v>
      </c>
    </row>
    <row r="417" spans="1:20" x14ac:dyDescent="0.15">
      <c r="A417" s="65">
        <v>20180528</v>
      </c>
      <c r="B417" s="65">
        <v>1083</v>
      </c>
      <c r="C417" s="65" t="s">
        <v>32</v>
      </c>
      <c r="D417" s="65">
        <v>0</v>
      </c>
      <c r="E417" s="65">
        <v>6.3554099999999997E-3</v>
      </c>
      <c r="F417" s="65">
        <v>-6.4228799999999997E-3</v>
      </c>
      <c r="G417" s="65">
        <v>-6.7473900000000005E-5</v>
      </c>
      <c r="H417" s="65" t="s">
        <v>21</v>
      </c>
      <c r="I417" s="65" t="s">
        <v>27</v>
      </c>
      <c r="J417" s="65">
        <v>30</v>
      </c>
      <c r="K417" s="65">
        <v>3.5714299999999997E-2</v>
      </c>
      <c r="L417" s="65">
        <v>0.16</v>
      </c>
      <c r="M417" s="65">
        <v>17292</v>
      </c>
      <c r="N417" s="65">
        <v>17025</v>
      </c>
      <c r="O417" s="65">
        <v>0.06</v>
      </c>
      <c r="P417" s="65">
        <v>0</v>
      </c>
      <c r="Q417" s="65">
        <v>16375</v>
      </c>
      <c r="R417" s="65">
        <v>24</v>
      </c>
      <c r="S417" s="65">
        <v>15</v>
      </c>
      <c r="T417" s="65">
        <v>3.9682500000000004E-3</v>
      </c>
    </row>
    <row r="418" spans="1:20" x14ac:dyDescent="0.15">
      <c r="A418" s="65">
        <v>20180528</v>
      </c>
      <c r="B418" s="65">
        <v>1082</v>
      </c>
      <c r="C418" s="65" t="s">
        <v>25</v>
      </c>
      <c r="D418" s="65">
        <v>0</v>
      </c>
      <c r="E418" s="65">
        <v>4.8850499999999998E-8</v>
      </c>
      <c r="F418" s="65">
        <v>-4.8960499999999997E-8</v>
      </c>
      <c r="G418" s="65">
        <v>-1.09968E-10</v>
      </c>
      <c r="H418" s="65" t="s">
        <v>21</v>
      </c>
      <c r="I418" s="65" t="s">
        <v>27</v>
      </c>
      <c r="J418" s="65">
        <v>120</v>
      </c>
      <c r="K418" s="65">
        <v>3.5714299999999997E-2</v>
      </c>
      <c r="L418" s="65">
        <v>0.3</v>
      </c>
      <c r="M418" s="65">
        <v>4012.8</v>
      </c>
      <c r="N418" s="65">
        <v>3579</v>
      </c>
      <c r="O418" s="65">
        <v>0.06</v>
      </c>
      <c r="P418" s="65">
        <v>0</v>
      </c>
      <c r="Q418" s="65">
        <v>3616.87</v>
      </c>
      <c r="R418" s="65">
        <v>24</v>
      </c>
      <c r="S418" s="65">
        <v>15</v>
      </c>
      <c r="T418" s="65">
        <v>3.9682500000000004E-3</v>
      </c>
    </row>
    <row r="419" spans="1:20" x14ac:dyDescent="0.15">
      <c r="A419" s="65">
        <v>20180528</v>
      </c>
      <c r="B419" s="65">
        <v>1079</v>
      </c>
      <c r="C419" s="65" t="s">
        <v>36</v>
      </c>
      <c r="D419" s="65">
        <v>0</v>
      </c>
      <c r="E419" s="65">
        <v>1.04092E-6</v>
      </c>
      <c r="F419" s="65">
        <v>-1.04956E-6</v>
      </c>
      <c r="G419" s="65">
        <v>-8.6412100000000002E-9</v>
      </c>
      <c r="H419" s="65" t="s">
        <v>21</v>
      </c>
      <c r="I419" s="65" t="s">
        <v>27</v>
      </c>
      <c r="J419" s="65">
        <v>80</v>
      </c>
      <c r="K419" s="65">
        <v>3.9682500000000002E-2</v>
      </c>
      <c r="L419" s="65">
        <v>0.36</v>
      </c>
      <c r="M419" s="65">
        <v>3191.25</v>
      </c>
      <c r="N419" s="65">
        <v>2734</v>
      </c>
      <c r="O419" s="65">
        <v>0.06</v>
      </c>
      <c r="P419" s="65">
        <v>0</v>
      </c>
      <c r="Q419" s="65">
        <v>2790.15</v>
      </c>
      <c r="R419" s="65">
        <v>23</v>
      </c>
      <c r="S419" s="65">
        <v>13</v>
      </c>
      <c r="T419" s="65">
        <v>3.9682500000000004E-3</v>
      </c>
    </row>
    <row r="420" spans="1:20" x14ac:dyDescent="0.15">
      <c r="A420" s="65">
        <v>20180528</v>
      </c>
      <c r="B420" s="65">
        <v>1078</v>
      </c>
      <c r="C420" s="65" t="s">
        <v>32</v>
      </c>
      <c r="D420" s="65">
        <v>0</v>
      </c>
      <c r="E420" s="65">
        <v>2.8178300000000001E-5</v>
      </c>
      <c r="F420" s="65">
        <v>-2.81978E-5</v>
      </c>
      <c r="G420" s="65">
        <v>-1.9532400000000001E-8</v>
      </c>
      <c r="H420" s="65" t="s">
        <v>21</v>
      </c>
      <c r="I420" s="65" t="s">
        <v>27</v>
      </c>
      <c r="J420" s="65">
        <v>45</v>
      </c>
      <c r="K420" s="65">
        <v>3.1746000000000003E-2</v>
      </c>
      <c r="L420" s="65">
        <v>0.16</v>
      </c>
      <c r="M420" s="65">
        <v>17292</v>
      </c>
      <c r="N420" s="65">
        <v>17025</v>
      </c>
      <c r="O420" s="65">
        <v>0.06</v>
      </c>
      <c r="P420" s="65">
        <v>0</v>
      </c>
      <c r="Q420" s="65">
        <v>16334.7</v>
      </c>
      <c r="R420" s="65">
        <v>24</v>
      </c>
      <c r="S420" s="65">
        <v>16</v>
      </c>
      <c r="T420" s="65">
        <v>3.9682500000000004E-3</v>
      </c>
    </row>
    <row r="421" spans="1:20" x14ac:dyDescent="0.15">
      <c r="A421" s="65">
        <v>20180528</v>
      </c>
      <c r="B421" s="65">
        <v>1077</v>
      </c>
      <c r="C421" s="65" t="s">
        <v>25</v>
      </c>
      <c r="D421" s="65">
        <v>0</v>
      </c>
      <c r="E421" s="65">
        <v>6.6720599999999997E-12</v>
      </c>
      <c r="F421" s="65">
        <v>-6.6720599999999997E-12</v>
      </c>
      <c r="G421" s="65">
        <v>0</v>
      </c>
      <c r="H421" s="65" t="s">
        <v>21</v>
      </c>
      <c r="I421" s="65" t="s">
        <v>27</v>
      </c>
      <c r="J421" s="65">
        <v>60</v>
      </c>
      <c r="K421" s="65">
        <v>3.1746000000000003E-2</v>
      </c>
      <c r="L421" s="65">
        <v>0.3</v>
      </c>
      <c r="M421" s="65">
        <v>4041.4</v>
      </c>
      <c r="N421" s="65">
        <v>3579</v>
      </c>
      <c r="O421" s="65">
        <v>0.06</v>
      </c>
      <c r="P421" s="65">
        <v>0</v>
      </c>
      <c r="Q421" s="65">
        <v>3619.37</v>
      </c>
      <c r="R421" s="65">
        <v>24</v>
      </c>
      <c r="S421" s="65">
        <v>16</v>
      </c>
      <c r="T421" s="65">
        <v>3.9682500000000004E-3</v>
      </c>
    </row>
    <row r="422" spans="1:20" x14ac:dyDescent="0.15">
      <c r="A422" s="65">
        <v>20180528</v>
      </c>
      <c r="B422" s="65">
        <v>1070</v>
      </c>
      <c r="C422" s="65" t="s">
        <v>38</v>
      </c>
      <c r="D422" s="65">
        <v>0</v>
      </c>
      <c r="E422" s="65">
        <v>-31250</v>
      </c>
      <c r="F422" s="65">
        <v>431625</v>
      </c>
      <c r="G422" s="65">
        <v>400375</v>
      </c>
      <c r="H422" s="65" t="s">
        <v>26</v>
      </c>
      <c r="I422" s="65" t="s">
        <v>22</v>
      </c>
      <c r="J422" s="65">
        <v>250</v>
      </c>
      <c r="K422" s="65">
        <v>1.9841299999999999E-2</v>
      </c>
      <c r="L422" s="65">
        <v>0</v>
      </c>
      <c r="M422" s="65">
        <v>18268.5</v>
      </c>
      <c r="N422" s="65">
        <v>19870</v>
      </c>
      <c r="O422" s="65">
        <v>0.06</v>
      </c>
      <c r="P422" s="65">
        <v>0</v>
      </c>
      <c r="Q422" s="65">
        <v>0</v>
      </c>
      <c r="R422" s="65">
        <v>0</v>
      </c>
      <c r="S422" s="65">
        <v>0</v>
      </c>
      <c r="T422" s="65">
        <v>0</v>
      </c>
    </row>
    <row r="423" spans="1:20" x14ac:dyDescent="0.15">
      <c r="A423" s="65">
        <v>20180528</v>
      </c>
      <c r="B423" s="65">
        <v>1069</v>
      </c>
      <c r="C423" s="65" t="s">
        <v>40</v>
      </c>
      <c r="D423" s="65">
        <v>0</v>
      </c>
      <c r="E423" s="65">
        <v>1.4009299999999999E-4</v>
      </c>
      <c r="F423" s="65">
        <v>-1.40147E-4</v>
      </c>
      <c r="G423" s="65">
        <v>-5.3604299999999998E-8</v>
      </c>
      <c r="H423" s="65" t="s">
        <v>21</v>
      </c>
      <c r="I423" s="65" t="s">
        <v>27</v>
      </c>
      <c r="J423" s="65">
        <v>60</v>
      </c>
      <c r="K423" s="65">
        <v>3.1746000000000003E-2</v>
      </c>
      <c r="L423" s="65">
        <v>0.33</v>
      </c>
      <c r="M423" s="65">
        <v>12787.5</v>
      </c>
      <c r="N423" s="65">
        <v>11720</v>
      </c>
      <c r="O423" s="65">
        <v>0.06</v>
      </c>
      <c r="P423" s="65">
        <v>0</v>
      </c>
      <c r="Q423" s="65">
        <v>11734.1</v>
      </c>
      <c r="R423" s="65">
        <v>25</v>
      </c>
      <c r="S423" s="65">
        <v>17</v>
      </c>
      <c r="T423" s="65">
        <v>3.9682500000000004E-3</v>
      </c>
    </row>
    <row r="424" spans="1:20" x14ac:dyDescent="0.15">
      <c r="A424" s="65">
        <v>20180528</v>
      </c>
      <c r="B424" s="65">
        <v>1068</v>
      </c>
      <c r="C424" s="65" t="s">
        <v>32</v>
      </c>
      <c r="D424" s="65">
        <v>0</v>
      </c>
      <c r="E424" s="65">
        <v>3.8842599999999998E-4</v>
      </c>
      <c r="F424" s="65">
        <v>-3.8956700000000001E-4</v>
      </c>
      <c r="G424" s="65">
        <v>-1.1409200000000001E-6</v>
      </c>
      <c r="H424" s="65" t="s">
        <v>21</v>
      </c>
      <c r="I424" s="65" t="s">
        <v>27</v>
      </c>
      <c r="J424" s="65">
        <v>15</v>
      </c>
      <c r="K424" s="65">
        <v>3.1746000000000003E-2</v>
      </c>
      <c r="L424" s="65">
        <v>0.16</v>
      </c>
      <c r="M424" s="65">
        <v>17132.5</v>
      </c>
      <c r="N424" s="65">
        <v>17025</v>
      </c>
      <c r="O424" s="65">
        <v>0.06</v>
      </c>
      <c r="P424" s="65">
        <v>0</v>
      </c>
      <c r="Q424" s="65">
        <v>16290</v>
      </c>
      <c r="R424" s="65">
        <v>25</v>
      </c>
      <c r="S424" s="65">
        <v>17</v>
      </c>
      <c r="T424" s="65">
        <v>3.9682500000000004E-3</v>
      </c>
    </row>
    <row r="425" spans="1:20" x14ac:dyDescent="0.15">
      <c r="A425" s="65">
        <v>20180528</v>
      </c>
      <c r="B425" s="65">
        <v>1067</v>
      </c>
      <c r="C425" s="65" t="s">
        <v>25</v>
      </c>
      <c r="D425" s="65">
        <v>0</v>
      </c>
      <c r="E425" s="65">
        <v>0</v>
      </c>
      <c r="F425" s="65">
        <v>0</v>
      </c>
      <c r="G425" s="65">
        <v>0</v>
      </c>
      <c r="H425" s="65" t="s">
        <v>21</v>
      </c>
      <c r="I425" s="65" t="s">
        <v>27</v>
      </c>
      <c r="J425" s="65">
        <v>800</v>
      </c>
      <c r="K425" s="65">
        <v>2.3809500000000001E-2</v>
      </c>
      <c r="L425" s="65">
        <v>0.28000000000000003</v>
      </c>
      <c r="M425" s="65">
        <v>4032.6</v>
      </c>
      <c r="N425" s="65">
        <v>3579</v>
      </c>
      <c r="O425" s="65">
        <v>0.06</v>
      </c>
      <c r="P425" s="65">
        <v>0</v>
      </c>
      <c r="Q425" s="65">
        <v>3622</v>
      </c>
      <c r="R425" s="65">
        <v>23</v>
      </c>
      <c r="S425" s="65">
        <v>17</v>
      </c>
      <c r="T425" s="65">
        <v>3.9682500000000004E-3</v>
      </c>
    </row>
    <row r="426" spans="1:20" x14ac:dyDescent="0.15">
      <c r="A426" s="65">
        <v>20180528</v>
      </c>
      <c r="B426" s="65">
        <v>1066</v>
      </c>
      <c r="C426" s="65" t="s">
        <v>37</v>
      </c>
      <c r="D426" s="65">
        <v>0</v>
      </c>
      <c r="E426" s="65">
        <v>0.17590500000000001</v>
      </c>
      <c r="F426" s="65">
        <v>-0.24849299999999999</v>
      </c>
      <c r="G426" s="65">
        <v>-7.2587399999999996E-2</v>
      </c>
      <c r="H426" s="65" t="s">
        <v>46</v>
      </c>
      <c r="I426" s="65" t="s">
        <v>27</v>
      </c>
      <c r="J426" s="65">
        <v>15</v>
      </c>
      <c r="K426" s="65">
        <v>1.9841299999999999E-2</v>
      </c>
      <c r="L426" s="65">
        <v>0.15</v>
      </c>
      <c r="M426" s="65">
        <v>56298</v>
      </c>
      <c r="N426" s="65">
        <v>51610</v>
      </c>
      <c r="O426" s="65">
        <v>0.06</v>
      </c>
      <c r="P426" s="65">
        <v>0</v>
      </c>
      <c r="Q426" s="65">
        <v>0</v>
      </c>
      <c r="R426" s="65">
        <v>0</v>
      </c>
      <c r="S426" s="65">
        <v>0</v>
      </c>
      <c r="T426" s="65">
        <v>0</v>
      </c>
    </row>
    <row r="427" spans="1:20" x14ac:dyDescent="0.15">
      <c r="A427" s="65">
        <v>20180528</v>
      </c>
      <c r="B427" s="65">
        <v>1065</v>
      </c>
      <c r="C427" s="65" t="s">
        <v>32</v>
      </c>
      <c r="D427" s="65">
        <v>0</v>
      </c>
      <c r="E427" s="65">
        <v>598.005</v>
      </c>
      <c r="F427" s="65">
        <v>-2380.86</v>
      </c>
      <c r="G427" s="65">
        <v>-1782.85</v>
      </c>
      <c r="H427" s="65" t="s">
        <v>46</v>
      </c>
      <c r="I427" s="65" t="s">
        <v>27</v>
      </c>
      <c r="J427" s="65">
        <v>15</v>
      </c>
      <c r="K427" s="65">
        <v>1.9841299999999999E-2</v>
      </c>
      <c r="L427" s="65">
        <v>0.15</v>
      </c>
      <c r="M427" s="65">
        <v>17077.5</v>
      </c>
      <c r="N427" s="65">
        <v>17025</v>
      </c>
      <c r="O427" s="65">
        <v>0.06</v>
      </c>
      <c r="P427" s="65">
        <v>0</v>
      </c>
      <c r="Q427" s="65">
        <v>0</v>
      </c>
      <c r="R427" s="65">
        <v>0</v>
      </c>
      <c r="S427" s="65">
        <v>0</v>
      </c>
      <c r="T427" s="65">
        <v>0</v>
      </c>
    </row>
    <row r="428" spans="1:20" x14ac:dyDescent="0.15">
      <c r="A428" s="65">
        <v>20180528</v>
      </c>
      <c r="B428" s="65">
        <v>1062</v>
      </c>
      <c r="C428" s="65" t="s">
        <v>30</v>
      </c>
      <c r="D428" s="65">
        <v>0</v>
      </c>
      <c r="E428" s="65">
        <v>146000</v>
      </c>
      <c r="F428" s="65">
        <v>-379000</v>
      </c>
      <c r="G428" s="65">
        <v>-233000</v>
      </c>
      <c r="H428" s="65" t="s">
        <v>26</v>
      </c>
      <c r="I428" s="65" t="s">
        <v>27</v>
      </c>
      <c r="J428" s="65">
        <v>10000</v>
      </c>
      <c r="K428" s="65">
        <v>0.234127</v>
      </c>
      <c r="L428" s="65">
        <v>0</v>
      </c>
      <c r="M428" s="65">
        <v>439.5</v>
      </c>
      <c r="N428" s="65">
        <v>462.8</v>
      </c>
      <c r="O428" s="65">
        <v>0.06</v>
      </c>
      <c r="P428" s="65">
        <v>0</v>
      </c>
      <c r="Q428" s="65">
        <v>0</v>
      </c>
      <c r="R428" s="65">
        <v>0</v>
      </c>
      <c r="S428" s="65">
        <v>0</v>
      </c>
      <c r="T428" s="65">
        <v>0</v>
      </c>
    </row>
    <row r="429" spans="1:20" x14ac:dyDescent="0.15">
      <c r="A429" s="65">
        <v>20180528</v>
      </c>
      <c r="B429" s="65">
        <v>1039</v>
      </c>
      <c r="C429" s="65" t="s">
        <v>29</v>
      </c>
      <c r="D429" s="65">
        <v>0</v>
      </c>
      <c r="E429" s="65">
        <v>-2121.73</v>
      </c>
      <c r="F429" s="65">
        <v>-41595.300000000003</v>
      </c>
      <c r="G429" s="65">
        <v>-43717</v>
      </c>
      <c r="H429" s="65" t="s">
        <v>21</v>
      </c>
      <c r="I429" s="65" t="s">
        <v>27</v>
      </c>
      <c r="J429" s="65">
        <v>1000</v>
      </c>
      <c r="K429" s="65">
        <v>0.31349199999999999</v>
      </c>
      <c r="L429" s="65">
        <v>0.31</v>
      </c>
      <c r="M429" s="65">
        <v>3536.5</v>
      </c>
      <c r="N429" s="65">
        <v>3450</v>
      </c>
      <c r="O429" s="65">
        <v>0.06</v>
      </c>
      <c r="P429" s="65">
        <v>0</v>
      </c>
      <c r="Q429" s="65">
        <v>3371.87</v>
      </c>
      <c r="R429" s="65">
        <v>125</v>
      </c>
      <c r="S429" s="65">
        <v>46</v>
      </c>
      <c r="T429" s="65">
        <v>3.9682500000000004E-3</v>
      </c>
    </row>
    <row r="430" spans="1:20" x14ac:dyDescent="0.15">
      <c r="A430" s="65">
        <v>20180528</v>
      </c>
      <c r="B430" s="65">
        <v>1028</v>
      </c>
      <c r="C430" s="65" t="s">
        <v>25</v>
      </c>
      <c r="D430" s="65">
        <v>0</v>
      </c>
      <c r="E430" s="65">
        <v>-4200</v>
      </c>
      <c r="F430" s="65">
        <v>22800</v>
      </c>
      <c r="G430" s="65">
        <v>18600</v>
      </c>
      <c r="H430" s="65" t="s">
        <v>26</v>
      </c>
      <c r="I430" s="65" t="s">
        <v>27</v>
      </c>
      <c r="J430" s="65">
        <v>300</v>
      </c>
      <c r="K430" s="65">
        <v>0.33730199999999999</v>
      </c>
      <c r="L430" s="65">
        <v>0</v>
      </c>
      <c r="M430" s="65">
        <v>3641</v>
      </c>
      <c r="N430" s="65">
        <v>3579</v>
      </c>
      <c r="O430" s="65">
        <v>0</v>
      </c>
      <c r="P430" s="65">
        <v>0</v>
      </c>
      <c r="Q430" s="65">
        <v>51.7</v>
      </c>
      <c r="R430" s="65">
        <v>360</v>
      </c>
      <c r="S430" s="65">
        <v>0</v>
      </c>
      <c r="T430" s="65">
        <v>0</v>
      </c>
    </row>
    <row r="431" spans="1:20" x14ac:dyDescent="0.15">
      <c r="A431" s="65">
        <v>20180528</v>
      </c>
      <c r="B431" s="65">
        <v>1026</v>
      </c>
      <c r="C431" s="65" t="s">
        <v>23</v>
      </c>
      <c r="D431" s="65">
        <v>0</v>
      </c>
      <c r="E431" s="65">
        <v>3.4707599999999998E-2</v>
      </c>
      <c r="F431" s="65">
        <v>-5.4527800000000001E-2</v>
      </c>
      <c r="G431" s="65">
        <v>-1.98201E-2</v>
      </c>
      <c r="H431" s="65" t="s">
        <v>21</v>
      </c>
      <c r="I431" s="65" t="s">
        <v>22</v>
      </c>
      <c r="J431" s="65">
        <v>126</v>
      </c>
      <c r="K431" s="65">
        <v>0.46031699999999998</v>
      </c>
      <c r="L431" s="65">
        <v>0.18</v>
      </c>
      <c r="M431" s="65">
        <v>3248.7</v>
      </c>
      <c r="N431" s="65">
        <v>3791</v>
      </c>
      <c r="O431" s="65">
        <v>0.05</v>
      </c>
      <c r="P431" s="65">
        <v>0</v>
      </c>
      <c r="Q431" s="65">
        <v>3814.76</v>
      </c>
      <c r="R431" s="65">
        <v>205</v>
      </c>
      <c r="S431" s="65">
        <v>90</v>
      </c>
      <c r="T431" s="65">
        <v>3.9682500000000004E-3</v>
      </c>
    </row>
    <row r="432" spans="1:20" x14ac:dyDescent="0.15">
      <c r="A432" s="65">
        <v>20180528</v>
      </c>
      <c r="B432" s="65">
        <v>1025</v>
      </c>
      <c r="C432" s="65" t="s">
        <v>28</v>
      </c>
      <c r="D432" s="65">
        <v>0</v>
      </c>
      <c r="E432" s="65">
        <v>-6600</v>
      </c>
      <c r="F432" s="65">
        <v>-1800</v>
      </c>
      <c r="G432" s="65">
        <v>-8400</v>
      </c>
      <c r="H432" s="65" t="s">
        <v>26</v>
      </c>
      <c r="I432" s="65" t="s">
        <v>27</v>
      </c>
      <c r="J432" s="65">
        <v>300</v>
      </c>
      <c r="K432" s="65">
        <v>0.33730199999999999</v>
      </c>
      <c r="L432" s="65">
        <v>0</v>
      </c>
      <c r="M432" s="65">
        <v>3758</v>
      </c>
      <c r="N432" s="65">
        <v>3786</v>
      </c>
      <c r="O432" s="65">
        <v>0.05</v>
      </c>
      <c r="P432" s="65">
        <v>0</v>
      </c>
      <c r="Q432" s="65">
        <v>0</v>
      </c>
      <c r="R432" s="65">
        <v>0</v>
      </c>
      <c r="S432" s="65">
        <v>0</v>
      </c>
      <c r="T432" s="65">
        <v>0</v>
      </c>
    </row>
    <row r="433" spans="1:20" x14ac:dyDescent="0.15">
      <c r="A433" s="65">
        <v>20180528</v>
      </c>
      <c r="B433" s="65">
        <v>1024</v>
      </c>
      <c r="C433" s="65" t="s">
        <v>28</v>
      </c>
      <c r="D433" s="65">
        <v>0</v>
      </c>
      <c r="E433" s="65">
        <v>-18920</v>
      </c>
      <c r="F433" s="65">
        <v>-11180</v>
      </c>
      <c r="G433" s="65">
        <v>-30100</v>
      </c>
      <c r="H433" s="65" t="s">
        <v>26</v>
      </c>
      <c r="I433" s="65" t="s">
        <v>27</v>
      </c>
      <c r="J433" s="65">
        <v>860</v>
      </c>
      <c r="K433" s="65">
        <v>0.261905</v>
      </c>
      <c r="L433" s="65">
        <v>0</v>
      </c>
      <c r="M433" s="65">
        <v>3751</v>
      </c>
      <c r="N433" s="65">
        <v>3786</v>
      </c>
      <c r="O433" s="65">
        <v>0.05</v>
      </c>
      <c r="P433" s="65">
        <v>0</v>
      </c>
      <c r="Q433" s="65">
        <v>0</v>
      </c>
      <c r="R433" s="65">
        <v>0</v>
      </c>
      <c r="S433" s="65">
        <v>0</v>
      </c>
      <c r="T433" s="65">
        <v>0</v>
      </c>
    </row>
    <row r="434" spans="1:20" x14ac:dyDescent="0.15">
      <c r="A434" s="65">
        <v>20180528</v>
      </c>
      <c r="B434" s="65">
        <v>1023</v>
      </c>
      <c r="C434" s="65" t="s">
        <v>28</v>
      </c>
      <c r="D434" s="65">
        <v>0</v>
      </c>
      <c r="E434" s="65">
        <v>-20240</v>
      </c>
      <c r="F434" s="65">
        <v>-23000</v>
      </c>
      <c r="G434" s="65">
        <v>-43240</v>
      </c>
      <c r="H434" s="65" t="s">
        <v>26</v>
      </c>
      <c r="I434" s="65" t="s">
        <v>27</v>
      </c>
      <c r="J434" s="65">
        <v>920</v>
      </c>
      <c r="K434" s="65">
        <v>0.17857100000000001</v>
      </c>
      <c r="L434" s="65">
        <v>0</v>
      </c>
      <c r="M434" s="65">
        <v>3739</v>
      </c>
      <c r="N434" s="65">
        <v>3786</v>
      </c>
      <c r="O434" s="65">
        <v>0.05</v>
      </c>
      <c r="P434" s="65">
        <v>0</v>
      </c>
      <c r="Q434" s="65">
        <v>0</v>
      </c>
      <c r="R434" s="65">
        <v>0</v>
      </c>
      <c r="S434" s="65">
        <v>0</v>
      </c>
      <c r="T434" s="65">
        <v>0</v>
      </c>
    </row>
    <row r="435" spans="1:20" x14ac:dyDescent="0.15">
      <c r="A435" s="65">
        <v>20180528</v>
      </c>
      <c r="B435" s="65">
        <v>1011</v>
      </c>
      <c r="C435" s="65" t="s">
        <v>24</v>
      </c>
      <c r="D435" s="65">
        <v>0</v>
      </c>
      <c r="E435" s="65">
        <v>5.1181600000000001E-2</v>
      </c>
      <c r="F435" s="65">
        <v>-0.70737700000000003</v>
      </c>
      <c r="G435" s="65">
        <v>-0.65619499999999997</v>
      </c>
      <c r="H435" s="65" t="s">
        <v>21</v>
      </c>
      <c r="I435" s="65" t="s">
        <v>22</v>
      </c>
      <c r="J435" s="65">
        <v>929.2</v>
      </c>
      <c r="K435" s="65">
        <v>0.41666700000000001</v>
      </c>
      <c r="L435" s="65">
        <v>0.13800000000000001</v>
      </c>
      <c r="M435" s="65">
        <v>1627.2</v>
      </c>
      <c r="N435" s="65">
        <v>1814</v>
      </c>
      <c r="O435" s="65">
        <v>0.05</v>
      </c>
      <c r="P435" s="65">
        <v>0</v>
      </c>
      <c r="Q435" s="65">
        <v>1777.05</v>
      </c>
      <c r="R435" s="65">
        <v>198</v>
      </c>
      <c r="S435" s="65">
        <v>93</v>
      </c>
      <c r="T435" s="65">
        <v>3.9682500000000004E-3</v>
      </c>
    </row>
    <row r="436" spans="1:20" x14ac:dyDescent="0.15">
      <c r="A436" s="65">
        <v>20180528</v>
      </c>
      <c r="B436" s="65" t="s">
        <v>126</v>
      </c>
      <c r="C436" s="65" t="s">
        <v>126</v>
      </c>
      <c r="D436" s="65">
        <v>0</v>
      </c>
      <c r="E436" s="65">
        <v>46543.298630136982</v>
      </c>
      <c r="F436" s="65">
        <v>0</v>
      </c>
      <c r="G436" s="65">
        <v>0</v>
      </c>
      <c r="H436" s="65">
        <v>0</v>
      </c>
      <c r="I436" s="65">
        <v>0</v>
      </c>
      <c r="J436" s="65">
        <v>0</v>
      </c>
      <c r="K436" s="65">
        <v>0</v>
      </c>
      <c r="L436" s="65">
        <v>0</v>
      </c>
      <c r="M436" s="65">
        <v>0</v>
      </c>
      <c r="N436" s="65">
        <v>0</v>
      </c>
      <c r="O436" s="65">
        <v>0</v>
      </c>
      <c r="P436" s="65">
        <v>0</v>
      </c>
      <c r="Q436" s="65">
        <v>0</v>
      </c>
      <c r="R436" s="65">
        <v>0</v>
      </c>
      <c r="S436" s="65">
        <v>0</v>
      </c>
      <c r="T436" s="65">
        <v>0</v>
      </c>
    </row>
    <row r="437" spans="1:20" x14ac:dyDescent="0.15">
      <c r="A437" s="65">
        <v>20180529</v>
      </c>
      <c r="B437" s="65">
        <v>1011</v>
      </c>
      <c r="C437" s="65" t="s">
        <v>24</v>
      </c>
      <c r="D437" s="65">
        <v>0</v>
      </c>
      <c r="E437" s="65">
        <v>0.33324799999999999</v>
      </c>
      <c r="F437" s="65">
        <v>-0.65619499999999997</v>
      </c>
      <c r="G437" s="65">
        <v>-0.32294699999999998</v>
      </c>
      <c r="H437" s="65" t="s">
        <v>21</v>
      </c>
      <c r="I437" s="65" t="s">
        <v>22</v>
      </c>
      <c r="J437" s="65">
        <v>929.2</v>
      </c>
      <c r="K437" s="65">
        <v>0.41269800000000001</v>
      </c>
      <c r="L437" s="65">
        <v>0.13800000000000001</v>
      </c>
      <c r="M437" s="65">
        <v>1627.2</v>
      </c>
      <c r="N437" s="65">
        <v>1823</v>
      </c>
      <c r="O437" s="65">
        <v>0.05</v>
      </c>
      <c r="P437" s="65">
        <v>0</v>
      </c>
      <c r="Q437" s="65">
        <v>1777.54</v>
      </c>
      <c r="R437" s="65">
        <v>198</v>
      </c>
      <c r="S437" s="65">
        <v>94</v>
      </c>
      <c r="T437" s="65">
        <v>3.9682500000000004E-3</v>
      </c>
    </row>
    <row r="438" spans="1:20" x14ac:dyDescent="0.15">
      <c r="A438" s="65">
        <v>20180529</v>
      </c>
      <c r="B438" s="65">
        <v>1023</v>
      </c>
      <c r="C438" s="65" t="s">
        <v>28</v>
      </c>
      <c r="D438" s="65">
        <v>0</v>
      </c>
      <c r="E438" s="65">
        <v>-59800</v>
      </c>
      <c r="F438" s="65">
        <v>-43240</v>
      </c>
      <c r="G438" s="65">
        <v>-103040</v>
      </c>
      <c r="H438" s="65" t="s">
        <v>26</v>
      </c>
      <c r="I438" s="65" t="s">
        <v>27</v>
      </c>
      <c r="J438" s="65">
        <v>920</v>
      </c>
      <c r="K438" s="65">
        <v>0.17460300000000001</v>
      </c>
      <c r="L438" s="65">
        <v>0</v>
      </c>
      <c r="M438" s="65">
        <v>3739</v>
      </c>
      <c r="N438" s="65">
        <v>3851</v>
      </c>
      <c r="O438" s="65">
        <v>0.05</v>
      </c>
      <c r="P438" s="65">
        <v>0</v>
      </c>
      <c r="Q438" s="65">
        <v>0</v>
      </c>
      <c r="R438" s="65">
        <v>0</v>
      </c>
      <c r="S438" s="65">
        <v>0</v>
      </c>
      <c r="T438" s="65">
        <v>0</v>
      </c>
    </row>
    <row r="439" spans="1:20" x14ac:dyDescent="0.15">
      <c r="A439" s="65">
        <v>20180529</v>
      </c>
      <c r="B439" s="65">
        <v>1024</v>
      </c>
      <c r="C439" s="65" t="s">
        <v>28</v>
      </c>
      <c r="D439" s="65">
        <v>0</v>
      </c>
      <c r="E439" s="65">
        <v>-55900</v>
      </c>
      <c r="F439" s="65">
        <v>-30100</v>
      </c>
      <c r="G439" s="65">
        <v>-86000</v>
      </c>
      <c r="H439" s="65" t="s">
        <v>26</v>
      </c>
      <c r="I439" s="65" t="s">
        <v>27</v>
      </c>
      <c r="J439" s="65">
        <v>860</v>
      </c>
      <c r="K439" s="65">
        <v>0.25793700000000003</v>
      </c>
      <c r="L439" s="65">
        <v>0</v>
      </c>
      <c r="M439" s="65">
        <v>3751</v>
      </c>
      <c r="N439" s="65">
        <v>3851</v>
      </c>
      <c r="O439" s="65">
        <v>0.05</v>
      </c>
      <c r="P439" s="65">
        <v>0</v>
      </c>
      <c r="Q439" s="65">
        <v>0</v>
      </c>
      <c r="R439" s="65">
        <v>0</v>
      </c>
      <c r="S439" s="65">
        <v>0</v>
      </c>
      <c r="T439" s="65">
        <v>0</v>
      </c>
    </row>
    <row r="440" spans="1:20" x14ac:dyDescent="0.15">
      <c r="A440" s="65">
        <v>20180529</v>
      </c>
      <c r="B440" s="65">
        <v>1025</v>
      </c>
      <c r="C440" s="65" t="s">
        <v>28</v>
      </c>
      <c r="D440" s="65">
        <v>0</v>
      </c>
      <c r="E440" s="65">
        <v>-19500</v>
      </c>
      <c r="F440" s="65">
        <v>-8400</v>
      </c>
      <c r="G440" s="65">
        <v>-27900</v>
      </c>
      <c r="H440" s="65" t="s">
        <v>26</v>
      </c>
      <c r="I440" s="65" t="s">
        <v>27</v>
      </c>
      <c r="J440" s="65">
        <v>300</v>
      </c>
      <c r="K440" s="65">
        <v>0.33333299999999999</v>
      </c>
      <c r="L440" s="65">
        <v>0</v>
      </c>
      <c r="M440" s="65">
        <v>3758</v>
      </c>
      <c r="N440" s="65">
        <v>3851</v>
      </c>
      <c r="O440" s="65">
        <v>0.05</v>
      </c>
      <c r="P440" s="65">
        <v>0</v>
      </c>
      <c r="Q440" s="65">
        <v>0</v>
      </c>
      <c r="R440" s="65">
        <v>0</v>
      </c>
      <c r="S440" s="65">
        <v>0</v>
      </c>
      <c r="T440" s="65">
        <v>0</v>
      </c>
    </row>
    <row r="441" spans="1:20" x14ac:dyDescent="0.15">
      <c r="A441" s="65">
        <v>20180529</v>
      </c>
      <c r="B441" s="65">
        <v>1026</v>
      </c>
      <c r="C441" s="65" t="s">
        <v>23</v>
      </c>
      <c r="D441" s="65">
        <v>0</v>
      </c>
      <c r="E441" s="65">
        <v>1.03439E-2</v>
      </c>
      <c r="F441" s="65">
        <v>-1.98201E-2</v>
      </c>
      <c r="G441" s="65">
        <v>-9.4762200000000005E-3</v>
      </c>
      <c r="H441" s="65" t="s">
        <v>21</v>
      </c>
      <c r="I441" s="65" t="s">
        <v>22</v>
      </c>
      <c r="J441" s="65">
        <v>126</v>
      </c>
      <c r="K441" s="65">
        <v>0.456349</v>
      </c>
      <c r="L441" s="65">
        <v>0.18</v>
      </c>
      <c r="M441" s="65">
        <v>3248.7</v>
      </c>
      <c r="N441" s="65">
        <v>3812</v>
      </c>
      <c r="O441" s="65">
        <v>0.05</v>
      </c>
      <c r="P441" s="65">
        <v>0</v>
      </c>
      <c r="Q441" s="65">
        <v>3814.73</v>
      </c>
      <c r="R441" s="65">
        <v>205</v>
      </c>
      <c r="S441" s="65">
        <v>91</v>
      </c>
      <c r="T441" s="65">
        <v>3.9682500000000004E-3</v>
      </c>
    </row>
    <row r="442" spans="1:20" x14ac:dyDescent="0.15">
      <c r="A442" s="65">
        <v>20180529</v>
      </c>
      <c r="B442" s="65">
        <v>1028</v>
      </c>
      <c r="C442" s="65" t="s">
        <v>25</v>
      </c>
      <c r="D442" s="65">
        <v>0</v>
      </c>
      <c r="E442" s="65">
        <v>-16800</v>
      </c>
      <c r="F442" s="65">
        <v>18600</v>
      </c>
      <c r="G442" s="65">
        <v>1800</v>
      </c>
      <c r="H442" s="65" t="s">
        <v>26</v>
      </c>
      <c r="I442" s="65" t="s">
        <v>27</v>
      </c>
      <c r="J442" s="65">
        <v>300</v>
      </c>
      <c r="K442" s="65">
        <v>0.33333299999999999</v>
      </c>
      <c r="L442" s="65">
        <v>0</v>
      </c>
      <c r="M442" s="65">
        <v>3641</v>
      </c>
      <c r="N442" s="65">
        <v>3635</v>
      </c>
      <c r="O442" s="65">
        <v>0</v>
      </c>
      <c r="P442" s="65">
        <v>0</v>
      </c>
      <c r="Q442" s="65">
        <v>51.7</v>
      </c>
      <c r="R442" s="65">
        <v>360</v>
      </c>
      <c r="S442" s="65">
        <v>0</v>
      </c>
      <c r="T442" s="65">
        <v>0</v>
      </c>
    </row>
    <row r="443" spans="1:20" x14ac:dyDescent="0.15">
      <c r="A443" s="65">
        <v>20180529</v>
      </c>
      <c r="B443" s="65">
        <v>1039</v>
      </c>
      <c r="C443" s="65" t="s">
        <v>29</v>
      </c>
      <c r="D443" s="65">
        <v>0</v>
      </c>
      <c r="E443" s="65">
        <v>-6958.19</v>
      </c>
      <c r="F443" s="65">
        <v>-43717</v>
      </c>
      <c r="G443" s="65">
        <v>-50675.199999999997</v>
      </c>
      <c r="H443" s="65" t="s">
        <v>21</v>
      </c>
      <c r="I443" s="65" t="s">
        <v>27</v>
      </c>
      <c r="J443" s="65">
        <v>1000</v>
      </c>
      <c r="K443" s="65">
        <v>0.30952400000000002</v>
      </c>
      <c r="L443" s="65">
        <v>0.31</v>
      </c>
      <c r="M443" s="65">
        <v>3536.5</v>
      </c>
      <c r="N443" s="65">
        <v>3490</v>
      </c>
      <c r="O443" s="65">
        <v>0.06</v>
      </c>
      <c r="P443" s="65">
        <v>0</v>
      </c>
      <c r="Q443" s="65">
        <v>3374.38</v>
      </c>
      <c r="R443" s="65">
        <v>125</v>
      </c>
      <c r="S443" s="65">
        <v>47</v>
      </c>
      <c r="T443" s="65">
        <v>3.9682500000000004E-3</v>
      </c>
    </row>
    <row r="444" spans="1:20" x14ac:dyDescent="0.15">
      <c r="A444" s="65">
        <v>20180529</v>
      </c>
      <c r="B444" s="65">
        <v>1062</v>
      </c>
      <c r="C444" s="65" t="s">
        <v>30</v>
      </c>
      <c r="D444" s="65">
        <v>0</v>
      </c>
      <c r="E444" s="65">
        <v>-10000</v>
      </c>
      <c r="F444" s="65">
        <v>-233000</v>
      </c>
      <c r="G444" s="65">
        <v>-243000</v>
      </c>
      <c r="H444" s="65" t="s">
        <v>26</v>
      </c>
      <c r="I444" s="65" t="s">
        <v>27</v>
      </c>
      <c r="J444" s="65">
        <v>10000</v>
      </c>
      <c r="K444" s="65">
        <v>0.230159</v>
      </c>
      <c r="L444" s="65">
        <v>0</v>
      </c>
      <c r="M444" s="65">
        <v>439.5</v>
      </c>
      <c r="N444" s="65">
        <v>463.8</v>
      </c>
      <c r="O444" s="65">
        <v>0.06</v>
      </c>
      <c r="P444" s="65">
        <v>0</v>
      </c>
      <c r="Q444" s="65">
        <v>0</v>
      </c>
      <c r="R444" s="65">
        <v>0</v>
      </c>
      <c r="S444" s="65">
        <v>0</v>
      </c>
      <c r="T444" s="65">
        <v>0</v>
      </c>
    </row>
    <row r="445" spans="1:20" x14ac:dyDescent="0.15">
      <c r="A445" s="65">
        <v>20180529</v>
      </c>
      <c r="B445" s="65">
        <v>1065</v>
      </c>
      <c r="C445" s="65" t="s">
        <v>32</v>
      </c>
      <c r="D445" s="65">
        <v>0</v>
      </c>
      <c r="E445" s="65">
        <v>-7237.94</v>
      </c>
      <c r="F445" s="65">
        <v>-1782.85</v>
      </c>
      <c r="G445" s="65">
        <v>-9020.7999999999993</v>
      </c>
      <c r="H445" s="65" t="s">
        <v>46</v>
      </c>
      <c r="I445" s="65" t="s">
        <v>27</v>
      </c>
      <c r="J445" s="65">
        <v>15</v>
      </c>
      <c r="K445" s="65">
        <v>1.5873000000000002E-2</v>
      </c>
      <c r="L445" s="65">
        <v>0.15</v>
      </c>
      <c r="M445" s="65">
        <v>17077.5</v>
      </c>
      <c r="N445" s="65">
        <v>17675</v>
      </c>
      <c r="O445" s="65">
        <v>0.06</v>
      </c>
      <c r="P445" s="65">
        <v>0</v>
      </c>
      <c r="Q445" s="65">
        <v>0</v>
      </c>
      <c r="R445" s="65">
        <v>0</v>
      </c>
      <c r="S445" s="65">
        <v>0</v>
      </c>
      <c r="T445" s="65">
        <v>0</v>
      </c>
    </row>
    <row r="446" spans="1:20" x14ac:dyDescent="0.15">
      <c r="A446" s="65">
        <v>20180529</v>
      </c>
      <c r="B446" s="65">
        <v>1066</v>
      </c>
      <c r="C446" s="65" t="s">
        <v>37</v>
      </c>
      <c r="D446" s="65">
        <v>0</v>
      </c>
      <c r="E446" s="65">
        <v>6.1933799999999997E-2</v>
      </c>
      <c r="F446" s="65">
        <v>-7.2587399999999996E-2</v>
      </c>
      <c r="G446" s="65">
        <v>-1.0653599999999999E-2</v>
      </c>
      <c r="H446" s="65" t="s">
        <v>46</v>
      </c>
      <c r="I446" s="65" t="s">
        <v>27</v>
      </c>
      <c r="J446" s="65">
        <v>15</v>
      </c>
      <c r="K446" s="65">
        <v>1.5873000000000002E-2</v>
      </c>
      <c r="L446" s="65">
        <v>0.15</v>
      </c>
      <c r="M446" s="65">
        <v>56298</v>
      </c>
      <c r="N446" s="65">
        <v>51710</v>
      </c>
      <c r="O446" s="65">
        <v>0.06</v>
      </c>
      <c r="P446" s="65">
        <v>0</v>
      </c>
      <c r="Q446" s="65">
        <v>0</v>
      </c>
      <c r="R446" s="65">
        <v>0</v>
      </c>
      <c r="S446" s="65">
        <v>0</v>
      </c>
      <c r="T446" s="65">
        <v>0</v>
      </c>
    </row>
    <row r="447" spans="1:20" x14ac:dyDescent="0.15">
      <c r="A447" s="65">
        <v>20180529</v>
      </c>
      <c r="B447" s="65">
        <v>1067</v>
      </c>
      <c r="C447" s="65" t="s">
        <v>25</v>
      </c>
      <c r="D447" s="65">
        <v>0</v>
      </c>
      <c r="E447" s="65">
        <v>0</v>
      </c>
      <c r="F447" s="65">
        <v>0</v>
      </c>
      <c r="G447" s="65">
        <v>0</v>
      </c>
      <c r="H447" s="65" t="s">
        <v>21</v>
      </c>
      <c r="I447" s="65" t="s">
        <v>27</v>
      </c>
      <c r="J447" s="65">
        <v>800</v>
      </c>
      <c r="K447" s="65">
        <v>1.9841299999999999E-2</v>
      </c>
      <c r="L447" s="65">
        <v>0.28000000000000003</v>
      </c>
      <c r="M447" s="65">
        <v>4032.6</v>
      </c>
      <c r="N447" s="65">
        <v>3635</v>
      </c>
      <c r="O447" s="65">
        <v>0.06</v>
      </c>
      <c r="P447" s="65">
        <v>0</v>
      </c>
      <c r="Q447" s="65">
        <v>3622.72</v>
      </c>
      <c r="R447" s="65">
        <v>23</v>
      </c>
      <c r="S447" s="65">
        <v>18</v>
      </c>
      <c r="T447" s="65">
        <v>3.9682500000000004E-3</v>
      </c>
    </row>
    <row r="448" spans="1:20" x14ac:dyDescent="0.15">
      <c r="A448" s="65">
        <v>20180529</v>
      </c>
      <c r="B448" s="65">
        <v>1068</v>
      </c>
      <c r="C448" s="65" t="s">
        <v>32</v>
      </c>
      <c r="D448" s="65">
        <v>0</v>
      </c>
      <c r="E448" s="65">
        <v>-1.1378600000000001E-3</v>
      </c>
      <c r="F448" s="65">
        <v>-1.1409200000000001E-6</v>
      </c>
      <c r="G448" s="65">
        <v>-1.139E-3</v>
      </c>
      <c r="H448" s="65" t="s">
        <v>21</v>
      </c>
      <c r="I448" s="65" t="s">
        <v>27</v>
      </c>
      <c r="J448" s="65">
        <v>15</v>
      </c>
      <c r="K448" s="65">
        <v>2.7777799999999998E-2</v>
      </c>
      <c r="L448" s="65">
        <v>0.16</v>
      </c>
      <c r="M448" s="65">
        <v>17132.5</v>
      </c>
      <c r="N448" s="65">
        <v>17675</v>
      </c>
      <c r="O448" s="65">
        <v>0.06</v>
      </c>
      <c r="P448" s="65">
        <v>0</v>
      </c>
      <c r="Q448" s="65">
        <v>16366.9</v>
      </c>
      <c r="R448" s="65">
        <v>25</v>
      </c>
      <c r="S448" s="65">
        <v>18</v>
      </c>
      <c r="T448" s="65">
        <v>3.9682500000000004E-3</v>
      </c>
    </row>
    <row r="449" spans="1:20" x14ac:dyDescent="0.15">
      <c r="A449" s="65">
        <v>20180529</v>
      </c>
      <c r="B449" s="65">
        <v>1069</v>
      </c>
      <c r="C449" s="65" t="s">
        <v>40</v>
      </c>
      <c r="D449" s="65">
        <v>0</v>
      </c>
      <c r="E449" s="65">
        <v>5.32186E-8</v>
      </c>
      <c r="F449" s="65">
        <v>-5.3604299999999998E-8</v>
      </c>
      <c r="G449" s="65">
        <v>-3.8575400000000002E-10</v>
      </c>
      <c r="H449" s="65" t="s">
        <v>21</v>
      </c>
      <c r="I449" s="65" t="s">
        <v>27</v>
      </c>
      <c r="J449" s="65">
        <v>60</v>
      </c>
      <c r="K449" s="65">
        <v>2.7777799999999998E-2</v>
      </c>
      <c r="L449" s="65">
        <v>0.33</v>
      </c>
      <c r="M449" s="65">
        <v>12787.5</v>
      </c>
      <c r="N449" s="65">
        <v>11930</v>
      </c>
      <c r="O449" s="65">
        <v>0.06</v>
      </c>
      <c r="P449" s="65">
        <v>0</v>
      </c>
      <c r="Q449" s="65">
        <v>11745</v>
      </c>
      <c r="R449" s="65">
        <v>25</v>
      </c>
      <c r="S449" s="65">
        <v>18</v>
      </c>
      <c r="T449" s="65">
        <v>3.9682500000000004E-3</v>
      </c>
    </row>
    <row r="450" spans="1:20" x14ac:dyDescent="0.15">
      <c r="A450" s="65">
        <v>20180529</v>
      </c>
      <c r="B450" s="65">
        <v>1077</v>
      </c>
      <c r="C450" s="65" t="s">
        <v>25</v>
      </c>
      <c r="D450" s="65">
        <v>0</v>
      </c>
      <c r="E450" s="65">
        <v>0</v>
      </c>
      <c r="F450" s="65">
        <v>0</v>
      </c>
      <c r="G450" s="65">
        <v>0</v>
      </c>
      <c r="H450" s="65" t="s">
        <v>21</v>
      </c>
      <c r="I450" s="65" t="s">
        <v>27</v>
      </c>
      <c r="J450" s="65">
        <v>60</v>
      </c>
      <c r="K450" s="65">
        <v>2.7777799999999998E-2</v>
      </c>
      <c r="L450" s="65">
        <v>0.3</v>
      </c>
      <c r="M450" s="65">
        <v>4041.4</v>
      </c>
      <c r="N450" s="65">
        <v>3635</v>
      </c>
      <c r="O450" s="65">
        <v>0.06</v>
      </c>
      <c r="P450" s="65">
        <v>0</v>
      </c>
      <c r="Q450" s="65">
        <v>3620.29</v>
      </c>
      <c r="R450" s="65">
        <v>24</v>
      </c>
      <c r="S450" s="65">
        <v>17</v>
      </c>
      <c r="T450" s="65">
        <v>3.9682500000000004E-3</v>
      </c>
    </row>
    <row r="451" spans="1:20" x14ac:dyDescent="0.15">
      <c r="A451" s="65">
        <v>20180529</v>
      </c>
      <c r="B451" s="65">
        <v>1078</v>
      </c>
      <c r="C451" s="65" t="s">
        <v>32</v>
      </c>
      <c r="D451" s="65">
        <v>0</v>
      </c>
      <c r="E451" s="65">
        <v>-2.1409499999999999E-5</v>
      </c>
      <c r="F451" s="65">
        <v>-1.9532400000000001E-8</v>
      </c>
      <c r="G451" s="65">
        <v>-2.1429000000000001E-5</v>
      </c>
      <c r="H451" s="65" t="s">
        <v>21</v>
      </c>
      <c r="I451" s="65" t="s">
        <v>27</v>
      </c>
      <c r="J451" s="65">
        <v>45</v>
      </c>
      <c r="K451" s="65">
        <v>2.7777799999999998E-2</v>
      </c>
      <c r="L451" s="65">
        <v>0.16</v>
      </c>
      <c r="M451" s="65">
        <v>17292</v>
      </c>
      <c r="N451" s="65">
        <v>17675</v>
      </c>
      <c r="O451" s="65">
        <v>0.06</v>
      </c>
      <c r="P451" s="65">
        <v>0</v>
      </c>
      <c r="Q451" s="65">
        <v>16413.5</v>
      </c>
      <c r="R451" s="65">
        <v>24</v>
      </c>
      <c r="S451" s="65">
        <v>17</v>
      </c>
      <c r="T451" s="65">
        <v>3.9682500000000004E-3</v>
      </c>
    </row>
    <row r="452" spans="1:20" x14ac:dyDescent="0.15">
      <c r="A452" s="65">
        <v>20180529</v>
      </c>
      <c r="B452" s="65">
        <v>1079</v>
      </c>
      <c r="C452" s="65" t="s">
        <v>36</v>
      </c>
      <c r="D452" s="65">
        <v>0</v>
      </c>
      <c r="E452" s="65">
        <v>8.6241000000000004E-9</v>
      </c>
      <c r="F452" s="65">
        <v>-8.6412100000000002E-9</v>
      </c>
      <c r="G452" s="65">
        <v>-1.7110300000000002E-11</v>
      </c>
      <c r="H452" s="65" t="s">
        <v>21</v>
      </c>
      <c r="I452" s="65" t="s">
        <v>27</v>
      </c>
      <c r="J452" s="65">
        <v>80</v>
      </c>
      <c r="K452" s="65">
        <v>3.5714299999999997E-2</v>
      </c>
      <c r="L452" s="65">
        <v>0.36</v>
      </c>
      <c r="M452" s="65">
        <v>3191.25</v>
      </c>
      <c r="N452" s="65">
        <v>2742</v>
      </c>
      <c r="O452" s="65">
        <v>0.06</v>
      </c>
      <c r="P452" s="65">
        <v>0</v>
      </c>
      <c r="Q452" s="65">
        <v>2786.72</v>
      </c>
      <c r="R452" s="65">
        <v>23</v>
      </c>
      <c r="S452" s="65">
        <v>14</v>
      </c>
      <c r="T452" s="65">
        <v>3.9682500000000004E-3</v>
      </c>
    </row>
    <row r="453" spans="1:20" x14ac:dyDescent="0.15">
      <c r="A453" s="65">
        <v>20180529</v>
      </c>
      <c r="B453" s="65">
        <v>1082</v>
      </c>
      <c r="C453" s="65" t="s">
        <v>25</v>
      </c>
      <c r="D453" s="65">
        <v>0</v>
      </c>
      <c r="E453" s="65">
        <v>9.9113400000000005E-11</v>
      </c>
      <c r="F453" s="65">
        <v>-1.09968E-10</v>
      </c>
      <c r="G453" s="65">
        <v>-1.08548E-11</v>
      </c>
      <c r="H453" s="65" t="s">
        <v>21</v>
      </c>
      <c r="I453" s="65" t="s">
        <v>27</v>
      </c>
      <c r="J453" s="65">
        <v>120</v>
      </c>
      <c r="K453" s="65">
        <v>3.1746000000000003E-2</v>
      </c>
      <c r="L453" s="65">
        <v>0.3</v>
      </c>
      <c r="M453" s="65">
        <v>4012.8</v>
      </c>
      <c r="N453" s="65">
        <v>3635</v>
      </c>
      <c r="O453" s="65">
        <v>0.06</v>
      </c>
      <c r="P453" s="65">
        <v>0</v>
      </c>
      <c r="Q453" s="65">
        <v>3618</v>
      </c>
      <c r="R453" s="65">
        <v>24</v>
      </c>
      <c r="S453" s="65">
        <v>16</v>
      </c>
      <c r="T453" s="65">
        <v>3.9682500000000004E-3</v>
      </c>
    </row>
    <row r="454" spans="1:20" x14ac:dyDescent="0.15">
      <c r="A454" s="65">
        <v>20180529</v>
      </c>
      <c r="B454" s="65">
        <v>1083</v>
      </c>
      <c r="C454" s="65" t="s">
        <v>32</v>
      </c>
      <c r="D454" s="65">
        <v>0</v>
      </c>
      <c r="E454" s="65">
        <v>-4.8457899999999998E-2</v>
      </c>
      <c r="F454" s="65">
        <v>-6.7473900000000005E-5</v>
      </c>
      <c r="G454" s="65">
        <v>-4.8525400000000003E-2</v>
      </c>
      <c r="H454" s="65" t="s">
        <v>21</v>
      </c>
      <c r="I454" s="65" t="s">
        <v>27</v>
      </c>
      <c r="J454" s="65">
        <v>30</v>
      </c>
      <c r="K454" s="65">
        <v>3.1746000000000003E-2</v>
      </c>
      <c r="L454" s="65">
        <v>0.16</v>
      </c>
      <c r="M454" s="65">
        <v>17292</v>
      </c>
      <c r="N454" s="65">
        <v>17675</v>
      </c>
      <c r="O454" s="65">
        <v>0.06</v>
      </c>
      <c r="P454" s="65">
        <v>0</v>
      </c>
      <c r="Q454" s="65">
        <v>16456.2</v>
      </c>
      <c r="R454" s="65">
        <v>24</v>
      </c>
      <c r="S454" s="65">
        <v>16</v>
      </c>
      <c r="T454" s="65">
        <v>3.9682500000000004E-3</v>
      </c>
    </row>
    <row r="455" spans="1:20" x14ac:dyDescent="0.15">
      <c r="A455" s="65">
        <v>20180529</v>
      </c>
      <c r="B455" s="65">
        <v>1084</v>
      </c>
      <c r="C455" s="65" t="s">
        <v>28</v>
      </c>
      <c r="D455" s="65">
        <v>0</v>
      </c>
      <c r="E455" s="65">
        <v>6.3935800000000004E-6</v>
      </c>
      <c r="F455" s="65">
        <v>-7.0523999999999996E-6</v>
      </c>
      <c r="G455" s="65">
        <v>-6.5882799999999998E-7</v>
      </c>
      <c r="H455" s="65" t="s">
        <v>21</v>
      </c>
      <c r="I455" s="65" t="s">
        <v>27</v>
      </c>
      <c r="J455" s="65">
        <v>40</v>
      </c>
      <c r="K455" s="65">
        <v>3.5714299999999997E-2</v>
      </c>
      <c r="L455" s="65">
        <v>0.34</v>
      </c>
      <c r="M455" s="65">
        <v>4225.1000000000004</v>
      </c>
      <c r="N455" s="65">
        <v>3851</v>
      </c>
      <c r="O455" s="65">
        <v>0.06</v>
      </c>
      <c r="P455" s="65">
        <v>0</v>
      </c>
      <c r="Q455" s="65">
        <v>3778.93</v>
      </c>
      <c r="R455" s="65">
        <v>23</v>
      </c>
      <c r="S455" s="65">
        <v>14</v>
      </c>
      <c r="T455" s="65">
        <v>3.9682500000000004E-3</v>
      </c>
    </row>
    <row r="456" spans="1:20" x14ac:dyDescent="0.15">
      <c r="A456" s="65">
        <v>20180529</v>
      </c>
      <c r="B456" s="65">
        <v>1085</v>
      </c>
      <c r="C456" s="65" t="s">
        <v>43</v>
      </c>
      <c r="D456" s="65">
        <v>0</v>
      </c>
      <c r="E456" s="65">
        <v>2.1910500000000002</v>
      </c>
      <c r="F456" s="65">
        <v>-2.9158300000000001</v>
      </c>
      <c r="G456" s="65">
        <v>-0.72477499999999995</v>
      </c>
      <c r="H456" s="65" t="s">
        <v>21</v>
      </c>
      <c r="I456" s="65" t="s">
        <v>27</v>
      </c>
      <c r="J456" s="65">
        <v>20</v>
      </c>
      <c r="K456" s="65">
        <v>3.5714299999999997E-2</v>
      </c>
      <c r="L456" s="65">
        <v>0.34</v>
      </c>
      <c r="M456" s="65">
        <v>3827.2</v>
      </c>
      <c r="N456" s="65">
        <v>3694</v>
      </c>
      <c r="O456" s="65">
        <v>0.06</v>
      </c>
      <c r="P456" s="65">
        <v>0</v>
      </c>
      <c r="Q456" s="65">
        <v>3615.36</v>
      </c>
      <c r="R456" s="65">
        <v>23</v>
      </c>
      <c r="S456" s="65">
        <v>14</v>
      </c>
      <c r="T456" s="65">
        <v>3.9682500000000004E-3</v>
      </c>
    </row>
    <row r="457" spans="1:20" x14ac:dyDescent="0.15">
      <c r="A457" s="65">
        <v>20180529</v>
      </c>
      <c r="B457" s="65">
        <v>1086</v>
      </c>
      <c r="C457" s="65" t="s">
        <v>25</v>
      </c>
      <c r="D457" s="65">
        <v>0</v>
      </c>
      <c r="E457" s="65">
        <v>2.9833700000000003E-4</v>
      </c>
      <c r="F457" s="65">
        <v>-3.23696E-4</v>
      </c>
      <c r="G457" s="65">
        <v>-2.53597E-5</v>
      </c>
      <c r="H457" s="65" t="s">
        <v>21</v>
      </c>
      <c r="I457" s="65" t="s">
        <v>27</v>
      </c>
      <c r="J457" s="65">
        <v>120</v>
      </c>
      <c r="K457" s="65">
        <v>3.5714299999999997E-2</v>
      </c>
      <c r="L457" s="65">
        <v>0.44</v>
      </c>
      <c r="M457" s="65">
        <v>4118.1499999999996</v>
      </c>
      <c r="N457" s="65">
        <v>3635</v>
      </c>
      <c r="O457" s="65">
        <v>0.06</v>
      </c>
      <c r="P457" s="65">
        <v>0</v>
      </c>
      <c r="Q457" s="65">
        <v>3620</v>
      </c>
      <c r="R457" s="65">
        <v>23</v>
      </c>
      <c r="S457" s="65">
        <v>14</v>
      </c>
      <c r="T457" s="65">
        <v>3.9682500000000004E-3</v>
      </c>
    </row>
    <row r="458" spans="1:20" x14ac:dyDescent="0.15">
      <c r="A458" s="65">
        <v>20180529</v>
      </c>
      <c r="B458" s="65">
        <v>1087</v>
      </c>
      <c r="C458" s="65" t="s">
        <v>32</v>
      </c>
      <c r="D458" s="65">
        <v>0</v>
      </c>
      <c r="E458" s="65">
        <v>-2.0453599999999999E-2</v>
      </c>
      <c r="F458" s="65">
        <v>-1.1921600000000001E-3</v>
      </c>
      <c r="G458" s="65">
        <v>-2.16457E-2</v>
      </c>
      <c r="H458" s="65" t="s">
        <v>21</v>
      </c>
      <c r="I458" s="65" t="s">
        <v>27</v>
      </c>
      <c r="J458" s="65">
        <v>120</v>
      </c>
      <c r="K458" s="65">
        <v>3.5714299999999997E-2</v>
      </c>
      <c r="L458" s="65">
        <v>0.25</v>
      </c>
      <c r="M458" s="65">
        <v>17997.5</v>
      </c>
      <c r="N458" s="65">
        <v>17675</v>
      </c>
      <c r="O458" s="65">
        <v>0.06</v>
      </c>
      <c r="P458" s="65">
        <v>0</v>
      </c>
      <c r="Q458" s="65">
        <v>16566.400000000001</v>
      </c>
      <c r="R458" s="65">
        <v>23</v>
      </c>
      <c r="S458" s="65">
        <v>14</v>
      </c>
      <c r="T458" s="65">
        <v>3.9682500000000004E-3</v>
      </c>
    </row>
    <row r="459" spans="1:20" x14ac:dyDescent="0.15">
      <c r="A459" s="65">
        <v>20180529</v>
      </c>
      <c r="B459" s="65">
        <v>1088</v>
      </c>
      <c r="C459" s="65" t="s">
        <v>34</v>
      </c>
      <c r="D459" s="65">
        <v>0</v>
      </c>
      <c r="E459" s="65">
        <v>5.6236799999999999E-11</v>
      </c>
      <c r="F459" s="65">
        <v>-6.1791899999999999E-11</v>
      </c>
      <c r="G459" s="65">
        <v>-5.5551200000000003E-12</v>
      </c>
      <c r="H459" s="65" t="s">
        <v>21</v>
      </c>
      <c r="I459" s="65" t="s">
        <v>27</v>
      </c>
      <c r="J459" s="65">
        <v>30</v>
      </c>
      <c r="K459" s="65">
        <v>3.5714299999999997E-2</v>
      </c>
      <c r="L459" s="65">
        <v>0.3</v>
      </c>
      <c r="M459" s="65">
        <v>6233</v>
      </c>
      <c r="N459" s="65">
        <v>5458</v>
      </c>
      <c r="O459" s="65">
        <v>0.06</v>
      </c>
      <c r="P459" s="65">
        <v>0</v>
      </c>
      <c r="Q459" s="65">
        <v>5488.22</v>
      </c>
      <c r="R459" s="65">
        <v>23</v>
      </c>
      <c r="S459" s="65">
        <v>14</v>
      </c>
      <c r="T459" s="65">
        <v>3.9682500000000004E-3</v>
      </c>
    </row>
    <row r="460" spans="1:20" x14ac:dyDescent="0.15">
      <c r="A460" s="65">
        <v>20180529</v>
      </c>
      <c r="B460" s="65">
        <v>1089</v>
      </c>
      <c r="C460" s="65" t="s">
        <v>30</v>
      </c>
      <c r="D460" s="65">
        <v>0</v>
      </c>
      <c r="E460" s="65">
        <v>4.0783399999999997E-8</v>
      </c>
      <c r="F460" s="65">
        <v>-4.0819999999999998E-8</v>
      </c>
      <c r="G460" s="65">
        <v>-3.65633E-11</v>
      </c>
      <c r="H460" s="65" t="s">
        <v>21</v>
      </c>
      <c r="I460" s="65" t="s">
        <v>27</v>
      </c>
      <c r="J460" s="65">
        <v>3000</v>
      </c>
      <c r="K460" s="65">
        <v>3.5714299999999997E-2</v>
      </c>
      <c r="L460" s="65">
        <v>0.37</v>
      </c>
      <c r="M460" s="65">
        <v>546.02</v>
      </c>
      <c r="N460" s="65">
        <v>463.8</v>
      </c>
      <c r="O460" s="65">
        <v>0.06</v>
      </c>
      <c r="P460" s="65">
        <v>0</v>
      </c>
      <c r="Q460" s="65">
        <v>476.33</v>
      </c>
      <c r="R460" s="65">
        <v>23</v>
      </c>
      <c r="S460" s="65">
        <v>14</v>
      </c>
      <c r="T460" s="65">
        <v>3.9682500000000004E-3</v>
      </c>
    </row>
    <row r="461" spans="1:20" x14ac:dyDescent="0.15">
      <c r="A461" s="65">
        <v>20180529</v>
      </c>
      <c r="B461" s="65">
        <v>1090</v>
      </c>
      <c r="C461" s="65" t="s">
        <v>42</v>
      </c>
      <c r="D461" s="65">
        <v>0</v>
      </c>
      <c r="E461" s="65">
        <v>0</v>
      </c>
      <c r="F461" s="65">
        <v>0</v>
      </c>
      <c r="G461" s="65">
        <v>0</v>
      </c>
      <c r="H461" s="65" t="s">
        <v>21</v>
      </c>
      <c r="I461" s="65" t="s">
        <v>27</v>
      </c>
      <c r="J461" s="65">
        <v>10</v>
      </c>
      <c r="K461" s="65">
        <v>3.5714299999999997E-2</v>
      </c>
      <c r="L461" s="65">
        <v>0.25</v>
      </c>
      <c r="M461" s="65">
        <v>5858.1</v>
      </c>
      <c r="N461" s="65">
        <v>5068</v>
      </c>
      <c r="O461" s="65">
        <v>0.06</v>
      </c>
      <c r="P461" s="65">
        <v>0</v>
      </c>
      <c r="Q461" s="65">
        <v>5101.57</v>
      </c>
      <c r="R461" s="65">
        <v>23</v>
      </c>
      <c r="S461" s="65">
        <v>14</v>
      </c>
      <c r="T461" s="65">
        <v>3.9682500000000004E-3</v>
      </c>
    </row>
    <row r="462" spans="1:20" x14ac:dyDescent="0.15">
      <c r="A462" s="65">
        <v>20180529</v>
      </c>
      <c r="B462" s="65">
        <v>1091</v>
      </c>
      <c r="C462" s="65" t="s">
        <v>25</v>
      </c>
      <c r="D462" s="65">
        <v>0</v>
      </c>
      <c r="E462" s="65">
        <v>2.0341599999999999E-4</v>
      </c>
      <c r="F462" s="65">
        <v>-2.2526100000000001E-4</v>
      </c>
      <c r="G462" s="65">
        <v>-2.1845099999999999E-5</v>
      </c>
      <c r="H462" s="65" t="s">
        <v>21</v>
      </c>
      <c r="I462" s="65" t="s">
        <v>27</v>
      </c>
      <c r="J462" s="65">
        <v>480</v>
      </c>
      <c r="K462" s="65">
        <v>3.5714299999999997E-2</v>
      </c>
      <c r="L462" s="65">
        <v>0.33</v>
      </c>
      <c r="M462" s="65">
        <v>4011.7</v>
      </c>
      <c r="N462" s="65">
        <v>3635</v>
      </c>
      <c r="O462" s="65">
        <v>0.06</v>
      </c>
      <c r="P462" s="65">
        <v>0</v>
      </c>
      <c r="Q462" s="65">
        <v>3620.38</v>
      </c>
      <c r="R462" s="65">
        <v>22</v>
      </c>
      <c r="S462" s="65">
        <v>13</v>
      </c>
      <c r="T462" s="65">
        <v>3.9682500000000004E-3</v>
      </c>
    </row>
    <row r="463" spans="1:20" x14ac:dyDescent="0.15">
      <c r="A463" s="65">
        <v>20180529</v>
      </c>
      <c r="B463" s="65">
        <v>1092</v>
      </c>
      <c r="C463" s="65" t="s">
        <v>36</v>
      </c>
      <c r="D463" s="65">
        <v>0</v>
      </c>
      <c r="E463" s="65">
        <v>1.54232E-4</v>
      </c>
      <c r="F463" s="65">
        <v>-1.5779300000000001E-4</v>
      </c>
      <c r="G463" s="65">
        <v>-3.5608799999999999E-6</v>
      </c>
      <c r="H463" s="65" t="s">
        <v>21</v>
      </c>
      <c r="I463" s="65" t="s">
        <v>27</v>
      </c>
      <c r="J463" s="65">
        <v>40</v>
      </c>
      <c r="K463" s="65">
        <v>3.5714299999999997E-2</v>
      </c>
      <c r="L463" s="65">
        <v>0.32</v>
      </c>
      <c r="M463" s="65">
        <v>3040.4</v>
      </c>
      <c r="N463" s="65">
        <v>2742</v>
      </c>
      <c r="O463" s="65">
        <v>0.06</v>
      </c>
      <c r="P463" s="65">
        <v>0</v>
      </c>
      <c r="Q463" s="65">
        <v>2787.23</v>
      </c>
      <c r="R463" s="65">
        <v>22</v>
      </c>
      <c r="S463" s="65">
        <v>13</v>
      </c>
      <c r="T463" s="65">
        <v>3.9682500000000004E-3</v>
      </c>
    </row>
    <row r="464" spans="1:20" x14ac:dyDescent="0.15">
      <c r="A464" s="65">
        <v>20180529</v>
      </c>
      <c r="B464" s="65">
        <v>1093</v>
      </c>
      <c r="C464" s="65" t="s">
        <v>41</v>
      </c>
      <c r="D464" s="65">
        <v>0</v>
      </c>
      <c r="E464" s="65">
        <v>-0.193744</v>
      </c>
      <c r="F464" s="65">
        <v>-0.587009</v>
      </c>
      <c r="G464" s="65">
        <v>-0.78075300000000003</v>
      </c>
      <c r="H464" s="65" t="s">
        <v>21</v>
      </c>
      <c r="I464" s="65" t="s">
        <v>27</v>
      </c>
      <c r="J464" s="65">
        <v>1000</v>
      </c>
      <c r="K464" s="65">
        <v>3.5714299999999997E-2</v>
      </c>
      <c r="L464" s="65">
        <v>0.27</v>
      </c>
      <c r="M464" s="65">
        <v>649.32000000000005</v>
      </c>
      <c r="N464" s="65">
        <v>623.6</v>
      </c>
      <c r="O464" s="65">
        <v>0.06</v>
      </c>
      <c r="P464" s="65">
        <v>0</v>
      </c>
      <c r="Q464" s="65">
        <v>616.798</v>
      </c>
      <c r="R464" s="65">
        <v>22</v>
      </c>
      <c r="S464" s="65">
        <v>13</v>
      </c>
      <c r="T464" s="65">
        <v>3.9682500000000004E-3</v>
      </c>
    </row>
    <row r="465" spans="1:20" x14ac:dyDescent="0.15">
      <c r="A465" s="65">
        <v>20180529</v>
      </c>
      <c r="B465" s="65">
        <v>1094</v>
      </c>
      <c r="C465" s="65" t="s">
        <v>40</v>
      </c>
      <c r="D465" s="65">
        <v>0</v>
      </c>
      <c r="E465" s="65">
        <v>5.11384E-8</v>
      </c>
      <c r="F465" s="65">
        <v>-5.2845000000000001E-8</v>
      </c>
      <c r="G465" s="65">
        <v>-1.7066000000000001E-9</v>
      </c>
      <c r="H465" s="65" t="s">
        <v>21</v>
      </c>
      <c r="I465" s="65" t="s">
        <v>27</v>
      </c>
      <c r="J465" s="65">
        <v>30</v>
      </c>
      <c r="K465" s="65">
        <v>3.5714299999999997E-2</v>
      </c>
      <c r="L465" s="65">
        <v>0.34</v>
      </c>
      <c r="M465" s="65">
        <v>13460.8</v>
      </c>
      <c r="N465" s="65">
        <v>11930</v>
      </c>
      <c r="O465" s="65">
        <v>0.06</v>
      </c>
      <c r="P465" s="65">
        <v>0</v>
      </c>
      <c r="Q465" s="65">
        <v>11770</v>
      </c>
      <c r="R465" s="65">
        <v>22</v>
      </c>
      <c r="S465" s="65">
        <v>13</v>
      </c>
      <c r="T465" s="65">
        <v>3.9682500000000004E-3</v>
      </c>
    </row>
    <row r="466" spans="1:20" x14ac:dyDescent="0.15">
      <c r="A466" s="65">
        <v>20180529</v>
      </c>
      <c r="B466" s="65">
        <v>1095</v>
      </c>
      <c r="C466" s="65" t="s">
        <v>34</v>
      </c>
      <c r="D466" s="65">
        <v>0</v>
      </c>
      <c r="E466" s="65">
        <v>1.38038E-6</v>
      </c>
      <c r="F466" s="65">
        <v>-1.38627E-6</v>
      </c>
      <c r="G466" s="65">
        <v>-5.8903699999999998E-9</v>
      </c>
      <c r="H466" s="65" t="s">
        <v>21</v>
      </c>
      <c r="I466" s="65" t="s">
        <v>27</v>
      </c>
      <c r="J466" s="65">
        <v>30</v>
      </c>
      <c r="K466" s="65">
        <v>3.5714299999999997E-2</v>
      </c>
      <c r="L466" s="65">
        <v>0.25</v>
      </c>
      <c r="M466" s="65">
        <v>5974.1</v>
      </c>
      <c r="N466" s="65">
        <v>5458</v>
      </c>
      <c r="O466" s="65">
        <v>0.06</v>
      </c>
      <c r="P466" s="65">
        <v>0</v>
      </c>
      <c r="Q466" s="65">
        <v>5494.08</v>
      </c>
      <c r="R466" s="65">
        <v>22</v>
      </c>
      <c r="S466" s="65">
        <v>13</v>
      </c>
      <c r="T466" s="65">
        <v>3.9682500000000004E-3</v>
      </c>
    </row>
    <row r="467" spans="1:20" x14ac:dyDescent="0.15">
      <c r="A467" s="65">
        <v>20180529</v>
      </c>
      <c r="B467" s="65">
        <v>1096</v>
      </c>
      <c r="C467" s="65" t="s">
        <v>32</v>
      </c>
      <c r="D467" s="65">
        <v>0</v>
      </c>
      <c r="E467" s="65">
        <v>-1358.2</v>
      </c>
      <c r="F467" s="65">
        <v>-59.7624</v>
      </c>
      <c r="G467" s="65">
        <v>-1417.96</v>
      </c>
      <c r="H467" s="65" t="s">
        <v>21</v>
      </c>
      <c r="I467" s="65" t="s">
        <v>27</v>
      </c>
      <c r="J467" s="65">
        <v>100</v>
      </c>
      <c r="K467" s="65">
        <v>3.5714299999999997E-2</v>
      </c>
      <c r="L467" s="65">
        <v>0.2</v>
      </c>
      <c r="M467" s="65">
        <v>17237</v>
      </c>
      <c r="N467" s="65">
        <v>17675</v>
      </c>
      <c r="O467" s="65">
        <v>0.06</v>
      </c>
      <c r="P467" s="65">
        <v>0</v>
      </c>
      <c r="Q467" s="65">
        <v>16632.7</v>
      </c>
      <c r="R467" s="65">
        <v>22</v>
      </c>
      <c r="S467" s="65">
        <v>13</v>
      </c>
      <c r="T467" s="65">
        <v>3.9682500000000004E-3</v>
      </c>
    </row>
    <row r="468" spans="1:20" x14ac:dyDescent="0.15">
      <c r="A468" s="65">
        <v>20180529</v>
      </c>
      <c r="B468" s="65">
        <v>1097</v>
      </c>
      <c r="C468" s="65" t="s">
        <v>20</v>
      </c>
      <c r="D468" s="65">
        <v>0</v>
      </c>
      <c r="E468" s="65">
        <v>108.16200000000001</v>
      </c>
      <c r="F468" s="65">
        <v>-679.78300000000002</v>
      </c>
      <c r="G468" s="65">
        <v>-571.62099999999998</v>
      </c>
      <c r="H468" s="65" t="s">
        <v>21</v>
      </c>
      <c r="I468" s="65" t="s">
        <v>22</v>
      </c>
      <c r="J468" s="65">
        <v>255</v>
      </c>
      <c r="K468" s="65">
        <v>0.5</v>
      </c>
      <c r="L468" s="65">
        <v>0.125</v>
      </c>
      <c r="M468" s="65">
        <v>1615.5</v>
      </c>
      <c r="N468" s="65">
        <v>1851</v>
      </c>
      <c r="O468" s="65">
        <v>0.06</v>
      </c>
      <c r="P468" s="65">
        <v>0</v>
      </c>
      <c r="Q468" s="65">
        <v>0</v>
      </c>
      <c r="R468" s="65">
        <v>40</v>
      </c>
      <c r="S468" s="65">
        <v>0</v>
      </c>
      <c r="T468" s="65">
        <v>0.34523799999999999</v>
      </c>
    </row>
    <row r="469" spans="1:20" x14ac:dyDescent="0.15">
      <c r="A469" s="65">
        <v>20180529</v>
      </c>
      <c r="B469" s="65">
        <v>1098</v>
      </c>
      <c r="C469" s="65" t="s">
        <v>38</v>
      </c>
      <c r="D469" s="65">
        <v>0</v>
      </c>
      <c r="E469" s="65">
        <v>48750</v>
      </c>
      <c r="F469" s="65">
        <v>229475</v>
      </c>
      <c r="G469" s="65">
        <v>278225</v>
      </c>
      <c r="H469" s="65" t="s">
        <v>26</v>
      </c>
      <c r="I469" s="65" t="s">
        <v>22</v>
      </c>
      <c r="J469" s="65">
        <v>250</v>
      </c>
      <c r="K469" s="65">
        <v>4.7619000000000002E-2</v>
      </c>
      <c r="L469" s="65">
        <v>0</v>
      </c>
      <c r="M469" s="65">
        <v>18952.099999999999</v>
      </c>
      <c r="N469" s="65">
        <v>20065</v>
      </c>
      <c r="O469" s="65">
        <v>0.06</v>
      </c>
      <c r="P469" s="65">
        <v>0</v>
      </c>
      <c r="Q469" s="65">
        <v>0</v>
      </c>
      <c r="R469" s="65">
        <v>0</v>
      </c>
      <c r="S469" s="65">
        <v>0</v>
      </c>
      <c r="T469" s="65">
        <v>0</v>
      </c>
    </row>
    <row r="470" spans="1:20" x14ac:dyDescent="0.15">
      <c r="A470" s="65">
        <v>20180529</v>
      </c>
      <c r="B470" s="65">
        <v>1099</v>
      </c>
      <c r="C470" s="65" t="s">
        <v>39</v>
      </c>
      <c r="D470" s="65">
        <v>0</v>
      </c>
      <c r="E470" s="65">
        <v>0</v>
      </c>
      <c r="F470" s="65">
        <v>0</v>
      </c>
      <c r="G470" s="65">
        <v>0</v>
      </c>
      <c r="H470" s="65" t="s">
        <v>21</v>
      </c>
      <c r="I470" s="65" t="s">
        <v>27</v>
      </c>
      <c r="J470" s="65">
        <v>15</v>
      </c>
      <c r="K470" s="65">
        <v>4.3650799999999997E-2</v>
      </c>
      <c r="L470" s="65">
        <v>0.16</v>
      </c>
      <c r="M470" s="65">
        <v>6406.4</v>
      </c>
      <c r="N470" s="65">
        <v>5694</v>
      </c>
      <c r="O470" s="65">
        <v>0.06</v>
      </c>
      <c r="P470" s="65">
        <v>0</v>
      </c>
      <c r="Q470" s="65">
        <v>5794.67</v>
      </c>
      <c r="R470" s="65">
        <v>23</v>
      </c>
      <c r="S470" s="65">
        <v>12</v>
      </c>
      <c r="T470" s="65">
        <v>3.9682500000000004E-3</v>
      </c>
    </row>
    <row r="471" spans="1:20" x14ac:dyDescent="0.15">
      <c r="A471" s="65">
        <v>20180529</v>
      </c>
      <c r="B471" s="65">
        <v>1100</v>
      </c>
      <c r="C471" s="65" t="s">
        <v>28</v>
      </c>
      <c r="D471" s="65">
        <v>0</v>
      </c>
      <c r="E471" s="65">
        <v>2.9537399999999998E-3</v>
      </c>
      <c r="F471" s="65">
        <v>-1.02626E-2</v>
      </c>
      <c r="G471" s="65">
        <v>-7.3088500000000004E-3</v>
      </c>
      <c r="H471" s="65" t="s">
        <v>21</v>
      </c>
      <c r="I471" s="65" t="s">
        <v>27</v>
      </c>
      <c r="J471" s="65">
        <v>30</v>
      </c>
      <c r="K471" s="65">
        <v>4.3650799999999997E-2</v>
      </c>
      <c r="L471" s="65">
        <v>0.3</v>
      </c>
      <c r="M471" s="65">
        <v>4147</v>
      </c>
      <c r="N471" s="65">
        <v>3851</v>
      </c>
      <c r="O471" s="65">
        <v>0.06</v>
      </c>
      <c r="P471" s="65">
        <v>0</v>
      </c>
      <c r="Q471" s="65">
        <v>3785.17</v>
      </c>
      <c r="R471" s="65">
        <v>23</v>
      </c>
      <c r="S471" s="65">
        <v>12</v>
      </c>
      <c r="T471" s="65">
        <v>3.9682500000000004E-3</v>
      </c>
    </row>
    <row r="472" spans="1:20" x14ac:dyDescent="0.15">
      <c r="A472" s="65">
        <v>20180529</v>
      </c>
      <c r="B472" s="65">
        <v>1101</v>
      </c>
      <c r="C472" s="65" t="s">
        <v>37</v>
      </c>
      <c r="D472" s="65">
        <v>0</v>
      </c>
      <c r="E472" s="65">
        <v>2.5630400000000001E-5</v>
      </c>
      <c r="F472" s="65">
        <v>-2.61986E-5</v>
      </c>
      <c r="G472" s="65">
        <v>-5.6813900000000003E-7</v>
      </c>
      <c r="H472" s="65" t="s">
        <v>21</v>
      </c>
      <c r="I472" s="65" t="s">
        <v>27</v>
      </c>
      <c r="J472" s="65">
        <v>1000</v>
      </c>
      <c r="K472" s="65">
        <v>5.1587300000000003E-2</v>
      </c>
      <c r="L472" s="65">
        <v>0.13</v>
      </c>
      <c r="M472" s="65">
        <v>55252.800000000003</v>
      </c>
      <c r="N472" s="65">
        <v>51710</v>
      </c>
      <c r="O472" s="65">
        <v>0.06</v>
      </c>
      <c r="P472" s="65">
        <v>0</v>
      </c>
      <c r="Q472" s="65">
        <v>51399.1</v>
      </c>
      <c r="R472" s="65">
        <v>24</v>
      </c>
      <c r="S472" s="65">
        <v>11</v>
      </c>
      <c r="T472" s="65">
        <v>3.9682500000000004E-3</v>
      </c>
    </row>
    <row r="473" spans="1:20" x14ac:dyDescent="0.15">
      <c r="A473" s="65">
        <v>20180529</v>
      </c>
      <c r="B473" s="65">
        <v>1102</v>
      </c>
      <c r="C473" s="65" t="s">
        <v>30</v>
      </c>
      <c r="D473" s="65">
        <v>0</v>
      </c>
      <c r="E473" s="65">
        <v>2.8956400000000002E-4</v>
      </c>
      <c r="F473" s="65">
        <v>-3.0751200000000002E-4</v>
      </c>
      <c r="G473" s="65">
        <v>-1.7947700000000001E-5</v>
      </c>
      <c r="H473" s="65" t="s">
        <v>21</v>
      </c>
      <c r="I473" s="65" t="s">
        <v>27</v>
      </c>
      <c r="J473" s="65">
        <v>1000</v>
      </c>
      <c r="K473" s="65">
        <v>5.1587300000000003E-2</v>
      </c>
      <c r="L473" s="65">
        <v>0.32</v>
      </c>
      <c r="M473" s="65">
        <v>543.72</v>
      </c>
      <c r="N473" s="65">
        <v>463.8</v>
      </c>
      <c r="O473" s="65">
        <v>0.06</v>
      </c>
      <c r="P473" s="65">
        <v>0</v>
      </c>
      <c r="Q473" s="65">
        <v>477.76499999999999</v>
      </c>
      <c r="R473" s="65">
        <v>24</v>
      </c>
      <c r="S473" s="65">
        <v>11</v>
      </c>
      <c r="T473" s="65">
        <v>3.9682500000000004E-3</v>
      </c>
    </row>
    <row r="474" spans="1:20" x14ac:dyDescent="0.15">
      <c r="A474" s="65">
        <v>20180529</v>
      </c>
      <c r="B474" s="65">
        <v>1103</v>
      </c>
      <c r="C474" s="65" t="s">
        <v>36</v>
      </c>
      <c r="D474" s="65">
        <v>0</v>
      </c>
      <c r="E474" s="65">
        <v>8.8532100000000004E-12</v>
      </c>
      <c r="F474" s="65">
        <v>-6.7202600000000003E-12</v>
      </c>
      <c r="G474" s="65">
        <v>2.1329500000000001E-12</v>
      </c>
      <c r="H474" s="65" t="s">
        <v>21</v>
      </c>
      <c r="I474" s="65" t="s">
        <v>27</v>
      </c>
      <c r="J474" s="65">
        <v>30</v>
      </c>
      <c r="K474" s="65">
        <v>5.1587300000000003E-2</v>
      </c>
      <c r="L474" s="65">
        <v>0.17</v>
      </c>
      <c r="M474" s="65">
        <v>3084.4</v>
      </c>
      <c r="N474" s="65">
        <v>2742</v>
      </c>
      <c r="O474" s="65">
        <v>0.06</v>
      </c>
      <c r="P474" s="65">
        <v>0</v>
      </c>
      <c r="Q474" s="65">
        <v>2788.27</v>
      </c>
      <c r="R474" s="65">
        <v>24</v>
      </c>
      <c r="S474" s="65">
        <v>11</v>
      </c>
      <c r="T474" s="65">
        <v>3.9682500000000004E-3</v>
      </c>
    </row>
    <row r="475" spans="1:20" x14ac:dyDescent="0.15">
      <c r="A475" s="65">
        <v>20180529</v>
      </c>
      <c r="B475" s="65">
        <v>1104</v>
      </c>
      <c r="C475" s="65" t="s">
        <v>35</v>
      </c>
      <c r="D475" s="65">
        <v>0</v>
      </c>
      <c r="E475" s="65">
        <v>2.1311199999999999E-6</v>
      </c>
      <c r="F475" s="65">
        <v>-4.4597900000000002E-6</v>
      </c>
      <c r="G475" s="65">
        <v>-2.32866E-6</v>
      </c>
      <c r="H475" s="65" t="s">
        <v>21</v>
      </c>
      <c r="I475" s="65" t="s">
        <v>27</v>
      </c>
      <c r="J475" s="65">
        <v>30</v>
      </c>
      <c r="K475" s="65">
        <v>5.1587300000000003E-2</v>
      </c>
      <c r="L475" s="65">
        <v>0.2</v>
      </c>
      <c r="M475" s="65">
        <v>3328.6</v>
      </c>
      <c r="N475" s="65">
        <v>3076</v>
      </c>
      <c r="O475" s="65">
        <v>0.06</v>
      </c>
      <c r="P475" s="65">
        <v>0</v>
      </c>
      <c r="Q475" s="65">
        <v>3000.91</v>
      </c>
      <c r="R475" s="65">
        <v>24</v>
      </c>
      <c r="S475" s="65">
        <v>11</v>
      </c>
      <c r="T475" s="65">
        <v>3.9682500000000004E-3</v>
      </c>
    </row>
    <row r="476" spans="1:20" x14ac:dyDescent="0.15">
      <c r="A476" s="65">
        <v>20180529</v>
      </c>
      <c r="B476" s="65">
        <v>1105</v>
      </c>
      <c r="C476" s="65" t="s">
        <v>32</v>
      </c>
      <c r="D476" s="65">
        <v>0</v>
      </c>
      <c r="E476" s="65">
        <v>-4586.33</v>
      </c>
      <c r="F476" s="65">
        <v>-486.76100000000002</v>
      </c>
      <c r="G476" s="65">
        <v>-5073.09</v>
      </c>
      <c r="H476" s="65" t="s">
        <v>21</v>
      </c>
      <c r="I476" s="65" t="s">
        <v>27</v>
      </c>
      <c r="J476" s="65">
        <v>40</v>
      </c>
      <c r="K476" s="65">
        <v>5.1587300000000003E-2</v>
      </c>
      <c r="L476" s="65">
        <v>0.17</v>
      </c>
      <c r="M476" s="65">
        <v>17209.5</v>
      </c>
      <c r="N476" s="65">
        <v>17675</v>
      </c>
      <c r="O476" s="65">
        <v>0.06</v>
      </c>
      <c r="P476" s="65">
        <v>0</v>
      </c>
      <c r="Q476" s="65">
        <v>16803.599999999999</v>
      </c>
      <c r="R476" s="65">
        <v>24</v>
      </c>
      <c r="S476" s="65">
        <v>11</v>
      </c>
      <c r="T476" s="65">
        <v>3.9682500000000004E-3</v>
      </c>
    </row>
    <row r="477" spans="1:20" x14ac:dyDescent="0.15">
      <c r="A477" s="65">
        <v>20180529</v>
      </c>
      <c r="B477" s="65">
        <v>1106</v>
      </c>
      <c r="C477" s="65" t="s">
        <v>34</v>
      </c>
      <c r="D477" s="65">
        <v>0</v>
      </c>
      <c r="E477" s="65">
        <v>6.3441400000000006E-5</v>
      </c>
      <c r="F477" s="65">
        <v>-6.7681600000000006E-5</v>
      </c>
      <c r="G477" s="65">
        <v>-4.2402700000000003E-6</v>
      </c>
      <c r="H477" s="65" t="s">
        <v>21</v>
      </c>
      <c r="I477" s="65" t="s">
        <v>27</v>
      </c>
      <c r="J477" s="65">
        <v>10</v>
      </c>
      <c r="K477" s="65">
        <v>5.1587300000000003E-2</v>
      </c>
      <c r="L477" s="65">
        <v>0.22</v>
      </c>
      <c r="M477" s="65">
        <v>6023.6</v>
      </c>
      <c r="N477" s="65">
        <v>5458</v>
      </c>
      <c r="O477" s="65">
        <v>0.06</v>
      </c>
      <c r="P477" s="65">
        <v>0</v>
      </c>
      <c r="Q477" s="65">
        <v>5500.27</v>
      </c>
      <c r="R477" s="65">
        <v>24</v>
      </c>
      <c r="S477" s="65">
        <v>11</v>
      </c>
      <c r="T477" s="65">
        <v>3.9682500000000004E-3</v>
      </c>
    </row>
    <row r="478" spans="1:20" x14ac:dyDescent="0.15">
      <c r="A478" s="65">
        <v>20180529</v>
      </c>
      <c r="B478" s="65">
        <v>1107</v>
      </c>
      <c r="C478" s="65" t="s">
        <v>25</v>
      </c>
      <c r="D478" s="65">
        <v>0</v>
      </c>
      <c r="E478" s="65">
        <v>1.58803E-4</v>
      </c>
      <c r="F478" s="65">
        <v>-3.2747499999999998E-4</v>
      </c>
      <c r="G478" s="65">
        <v>-1.68672E-4</v>
      </c>
      <c r="H478" s="65" t="s">
        <v>21</v>
      </c>
      <c r="I478" s="65" t="s">
        <v>27</v>
      </c>
      <c r="J478" s="65">
        <v>60</v>
      </c>
      <c r="K478" s="65">
        <v>5.1587300000000003E-2</v>
      </c>
      <c r="L478" s="65">
        <v>0.28000000000000003</v>
      </c>
      <c r="M478" s="65">
        <v>4064.5</v>
      </c>
      <c r="N478" s="65">
        <v>3635</v>
      </c>
      <c r="O478" s="65">
        <v>0.06</v>
      </c>
      <c r="P478" s="65">
        <v>0</v>
      </c>
      <c r="Q478" s="65">
        <v>3611.18</v>
      </c>
      <c r="R478" s="65">
        <v>24</v>
      </c>
      <c r="S478" s="65">
        <v>11</v>
      </c>
      <c r="T478" s="65">
        <v>3.9682500000000004E-3</v>
      </c>
    </row>
    <row r="479" spans="1:20" x14ac:dyDescent="0.15">
      <c r="A479" s="65">
        <v>20180529</v>
      </c>
      <c r="B479" s="65">
        <v>1108</v>
      </c>
      <c r="C479" s="65" t="s">
        <v>28</v>
      </c>
      <c r="D479" s="65">
        <v>0</v>
      </c>
      <c r="E479" s="65">
        <v>1.74969E-4</v>
      </c>
      <c r="F479" s="65">
        <v>-1.00987E-2</v>
      </c>
      <c r="G479" s="65">
        <v>-9.9237100000000005E-3</v>
      </c>
      <c r="H479" s="65" t="s">
        <v>21</v>
      </c>
      <c r="I479" s="65" t="s">
        <v>27</v>
      </c>
      <c r="J479" s="65">
        <v>30</v>
      </c>
      <c r="K479" s="65">
        <v>5.1587300000000003E-2</v>
      </c>
      <c r="L479" s="65">
        <v>0.28000000000000003</v>
      </c>
      <c r="M479" s="65">
        <v>4193.2</v>
      </c>
      <c r="N479" s="65">
        <v>3851</v>
      </c>
      <c r="O479" s="65">
        <v>0.06</v>
      </c>
      <c r="P479" s="65">
        <v>0</v>
      </c>
      <c r="Q479" s="65">
        <v>3786.64</v>
      </c>
      <c r="R479" s="65">
        <v>24</v>
      </c>
      <c r="S479" s="65">
        <v>11</v>
      </c>
      <c r="T479" s="65">
        <v>3.9682500000000004E-3</v>
      </c>
    </row>
    <row r="480" spans="1:20" x14ac:dyDescent="0.15">
      <c r="A480" s="65">
        <v>20180529</v>
      </c>
      <c r="B480" s="65">
        <v>1109</v>
      </c>
      <c r="C480" s="65" t="s">
        <v>33</v>
      </c>
      <c r="D480" s="65">
        <v>0</v>
      </c>
      <c r="E480" s="65">
        <v>6.0755099999999997E-5</v>
      </c>
      <c r="F480" s="65">
        <v>-6.1659299999999994E-5</v>
      </c>
      <c r="G480" s="65">
        <v>-9.0417699999999996E-7</v>
      </c>
      <c r="H480" s="65" t="s">
        <v>21</v>
      </c>
      <c r="I480" s="65" t="s">
        <v>27</v>
      </c>
      <c r="J480" s="65">
        <v>20</v>
      </c>
      <c r="K480" s="65">
        <v>5.1587300000000003E-2</v>
      </c>
      <c r="L480" s="65">
        <v>0.28000000000000003</v>
      </c>
      <c r="M480" s="65">
        <v>16997</v>
      </c>
      <c r="N480" s="65">
        <v>14725</v>
      </c>
      <c r="O480" s="65">
        <v>0.06</v>
      </c>
      <c r="P480" s="65">
        <v>0</v>
      </c>
      <c r="Q480" s="65">
        <v>14758.5</v>
      </c>
      <c r="R480" s="65">
        <v>23</v>
      </c>
      <c r="S480" s="65">
        <v>10</v>
      </c>
      <c r="T480" s="65">
        <v>3.9682500000000004E-3</v>
      </c>
    </row>
    <row r="481" spans="1:20" x14ac:dyDescent="0.15">
      <c r="A481" s="65">
        <v>20180529</v>
      </c>
      <c r="B481" s="65">
        <v>1110</v>
      </c>
      <c r="C481" s="65" t="s">
        <v>25</v>
      </c>
      <c r="D481" s="65">
        <v>0</v>
      </c>
      <c r="E481" s="65">
        <v>7.4790100000000003E-3</v>
      </c>
      <c r="F481" s="65">
        <v>-2.08665E-2</v>
      </c>
      <c r="G481" s="65">
        <v>-1.33875E-2</v>
      </c>
      <c r="H481" s="65" t="s">
        <v>21</v>
      </c>
      <c r="I481" s="65" t="s">
        <v>27</v>
      </c>
      <c r="J481" s="65">
        <v>170</v>
      </c>
      <c r="K481" s="65">
        <v>5.1587300000000003E-2</v>
      </c>
      <c r="L481" s="65">
        <v>0.3</v>
      </c>
      <c r="M481" s="65">
        <v>4050.2</v>
      </c>
      <c r="N481" s="65">
        <v>3635</v>
      </c>
      <c r="O481" s="65">
        <v>0.06</v>
      </c>
      <c r="P481" s="65">
        <v>0</v>
      </c>
      <c r="Q481" s="65">
        <v>3604.2</v>
      </c>
      <c r="R481" s="65">
        <v>23</v>
      </c>
      <c r="S481" s="65">
        <v>10</v>
      </c>
      <c r="T481" s="65">
        <v>3.9682500000000004E-3</v>
      </c>
    </row>
    <row r="482" spans="1:20" x14ac:dyDescent="0.15">
      <c r="A482" s="65">
        <v>20180529</v>
      </c>
      <c r="B482" s="65">
        <v>1111</v>
      </c>
      <c r="C482" s="65" t="s">
        <v>32</v>
      </c>
      <c r="D482" s="65">
        <v>0</v>
      </c>
      <c r="E482" s="65">
        <v>-231.68100000000001</v>
      </c>
      <c r="F482" s="65">
        <v>-6.4338300000000004</v>
      </c>
      <c r="G482" s="65">
        <v>-238.11500000000001</v>
      </c>
      <c r="H482" s="65" t="s">
        <v>21</v>
      </c>
      <c r="I482" s="65" t="s">
        <v>27</v>
      </c>
      <c r="J482" s="65">
        <v>120</v>
      </c>
      <c r="K482" s="65">
        <v>5.1587300000000003E-2</v>
      </c>
      <c r="L482" s="65">
        <v>0.19</v>
      </c>
      <c r="M482" s="65">
        <v>17908</v>
      </c>
      <c r="N482" s="65">
        <v>17675</v>
      </c>
      <c r="O482" s="65">
        <v>0.06</v>
      </c>
      <c r="P482" s="65">
        <v>0</v>
      </c>
      <c r="Q482" s="65">
        <v>16917</v>
      </c>
      <c r="R482" s="65">
        <v>23</v>
      </c>
      <c r="S482" s="65">
        <v>10</v>
      </c>
      <c r="T482" s="65">
        <v>3.9682500000000004E-3</v>
      </c>
    </row>
    <row r="483" spans="1:20" x14ac:dyDescent="0.15">
      <c r="A483" s="65">
        <v>20180529</v>
      </c>
      <c r="B483" s="65">
        <v>1112</v>
      </c>
      <c r="C483" s="65" t="s">
        <v>31</v>
      </c>
      <c r="D483" s="65">
        <v>0</v>
      </c>
      <c r="E483" s="65">
        <v>-4.4501400000000002</v>
      </c>
      <c r="F483" s="65">
        <v>-0.275785</v>
      </c>
      <c r="G483" s="65">
        <v>-4.7259200000000003</v>
      </c>
      <c r="H483" s="65" t="s">
        <v>21</v>
      </c>
      <c r="I483" s="65" t="s">
        <v>27</v>
      </c>
      <c r="J483" s="65">
        <v>140</v>
      </c>
      <c r="K483" s="65">
        <v>5.1587300000000003E-2</v>
      </c>
      <c r="L483" s="65">
        <v>0.25</v>
      </c>
      <c r="M483" s="65">
        <v>19653.5</v>
      </c>
      <c r="N483" s="65">
        <v>18555</v>
      </c>
      <c r="O483" s="65">
        <v>0.06</v>
      </c>
      <c r="P483" s="65">
        <v>0</v>
      </c>
      <c r="Q483" s="65">
        <v>17821.099999999999</v>
      </c>
      <c r="R483" s="65">
        <v>22</v>
      </c>
      <c r="S483" s="65">
        <v>9</v>
      </c>
      <c r="T483" s="65">
        <v>3.9682500000000004E-3</v>
      </c>
    </row>
    <row r="484" spans="1:20" x14ac:dyDescent="0.15">
      <c r="A484" s="65">
        <v>20180529</v>
      </c>
      <c r="B484" s="65">
        <v>1113</v>
      </c>
      <c r="C484" s="65" t="s">
        <v>25</v>
      </c>
      <c r="D484" s="65">
        <v>0</v>
      </c>
      <c r="E484" s="65">
        <v>1.87385E-5</v>
      </c>
      <c r="F484" s="65">
        <v>-2.5648700000000001E-5</v>
      </c>
      <c r="G484" s="65">
        <v>-6.9102000000000003E-6</v>
      </c>
      <c r="H484" s="65" t="s">
        <v>21</v>
      </c>
      <c r="I484" s="65" t="s">
        <v>27</v>
      </c>
      <c r="J484" s="65">
        <v>220</v>
      </c>
      <c r="K484" s="65">
        <v>5.1587300000000003E-2</v>
      </c>
      <c r="L484" s="65">
        <v>0.3</v>
      </c>
      <c r="M484" s="65">
        <v>4232</v>
      </c>
      <c r="N484" s="65">
        <v>3635</v>
      </c>
      <c r="O484" s="65">
        <v>0.06</v>
      </c>
      <c r="P484" s="65">
        <v>0</v>
      </c>
      <c r="Q484" s="65">
        <v>3596.11</v>
      </c>
      <c r="R484" s="65">
        <v>22</v>
      </c>
      <c r="S484" s="65">
        <v>9</v>
      </c>
      <c r="T484" s="65">
        <v>3.9682500000000004E-3</v>
      </c>
    </row>
    <row r="485" spans="1:20" x14ac:dyDescent="0.15">
      <c r="A485" s="65">
        <v>20180529</v>
      </c>
      <c r="B485" s="65">
        <v>1114</v>
      </c>
      <c r="C485" s="65" t="s">
        <v>25</v>
      </c>
      <c r="D485" s="65">
        <v>0</v>
      </c>
      <c r="E485" s="65">
        <v>-5600</v>
      </c>
      <c r="F485" s="65">
        <v>9900</v>
      </c>
      <c r="G485" s="65">
        <v>4300</v>
      </c>
      <c r="H485" s="65" t="s">
        <v>26</v>
      </c>
      <c r="I485" s="65" t="s">
        <v>27</v>
      </c>
      <c r="J485" s="65">
        <v>100</v>
      </c>
      <c r="K485" s="65">
        <v>5.5555599999999997E-2</v>
      </c>
      <c r="L485" s="65">
        <v>0</v>
      </c>
      <c r="M485" s="65">
        <v>3678</v>
      </c>
      <c r="N485" s="65">
        <v>3635</v>
      </c>
      <c r="O485" s="65">
        <v>0.06</v>
      </c>
      <c r="P485" s="65">
        <v>0</v>
      </c>
      <c r="Q485" s="65">
        <v>0</v>
      </c>
      <c r="R485" s="65">
        <v>360</v>
      </c>
      <c r="S485" s="65">
        <v>0</v>
      </c>
      <c r="T485" s="65">
        <v>0</v>
      </c>
    </row>
    <row r="486" spans="1:20" x14ac:dyDescent="0.15">
      <c r="A486" s="65">
        <v>20180529</v>
      </c>
      <c r="B486" s="65">
        <v>1115</v>
      </c>
      <c r="C486" s="65" t="s">
        <v>25</v>
      </c>
      <c r="D486" s="65">
        <v>0</v>
      </c>
      <c r="E486" s="65">
        <v>-655.69500000000005</v>
      </c>
      <c r="F486" s="65">
        <v>-949.71100000000001</v>
      </c>
      <c r="G486" s="65">
        <v>-1605.41</v>
      </c>
      <c r="H486" s="65" t="s">
        <v>21</v>
      </c>
      <c r="I486" s="65" t="s">
        <v>27</v>
      </c>
      <c r="J486" s="65">
        <v>60</v>
      </c>
      <c r="K486" s="65">
        <v>5.5555599999999997E-2</v>
      </c>
      <c r="L486" s="65">
        <v>0.24</v>
      </c>
      <c r="M486" s="65">
        <v>3628</v>
      </c>
      <c r="N486" s="65">
        <v>3635</v>
      </c>
      <c r="O486" s="65">
        <v>0.06</v>
      </c>
      <c r="P486" s="65">
        <v>0</v>
      </c>
      <c r="Q486" s="65">
        <v>3585.75</v>
      </c>
      <c r="R486" s="65">
        <v>22</v>
      </c>
      <c r="S486" s="65">
        <v>8</v>
      </c>
      <c r="T486" s="65">
        <v>3.9682500000000004E-3</v>
      </c>
    </row>
    <row r="487" spans="1:20" x14ac:dyDescent="0.15">
      <c r="A487" s="65">
        <v>20180529</v>
      </c>
      <c r="B487" s="65">
        <v>1116</v>
      </c>
      <c r="C487" s="65" t="s">
        <v>25</v>
      </c>
      <c r="D487" s="65">
        <v>0</v>
      </c>
      <c r="E487" s="65">
        <v>-1.20121E-2</v>
      </c>
      <c r="F487" s="65">
        <v>-0.39797100000000002</v>
      </c>
      <c r="G487" s="65">
        <v>-0.40998400000000002</v>
      </c>
      <c r="H487" s="65" t="s">
        <v>21</v>
      </c>
      <c r="I487" s="65" t="s">
        <v>27</v>
      </c>
      <c r="J487" s="65">
        <v>20</v>
      </c>
      <c r="K487" s="65">
        <v>5.5555599999999997E-2</v>
      </c>
      <c r="L487" s="65">
        <v>0.32</v>
      </c>
      <c r="M487" s="65">
        <v>3990.8</v>
      </c>
      <c r="N487" s="65">
        <v>3635</v>
      </c>
      <c r="O487" s="65">
        <v>0.06</v>
      </c>
      <c r="P487" s="65">
        <v>0</v>
      </c>
      <c r="Q487" s="65">
        <v>3585.75</v>
      </c>
      <c r="R487" s="65">
        <v>22</v>
      </c>
      <c r="S487" s="65">
        <v>8</v>
      </c>
      <c r="T487" s="65">
        <v>3.9682500000000004E-3</v>
      </c>
    </row>
    <row r="488" spans="1:20" x14ac:dyDescent="0.15">
      <c r="A488" s="65">
        <v>20180529</v>
      </c>
      <c r="B488" s="65">
        <v>1117</v>
      </c>
      <c r="C488" s="65" t="s">
        <v>28</v>
      </c>
      <c r="D488" s="65">
        <v>0</v>
      </c>
      <c r="E488" s="65">
        <v>-781.81299999999999</v>
      </c>
      <c r="F488" s="65">
        <v>-1046.4000000000001</v>
      </c>
      <c r="G488" s="65">
        <v>-1828.21</v>
      </c>
      <c r="H488" s="65" t="s">
        <v>21</v>
      </c>
      <c r="I488" s="65" t="s">
        <v>27</v>
      </c>
      <c r="J488" s="65">
        <v>40</v>
      </c>
      <c r="K488" s="65">
        <v>5.5555599999999997E-2</v>
      </c>
      <c r="L488" s="65">
        <v>0.23</v>
      </c>
      <c r="M488" s="65">
        <v>3799</v>
      </c>
      <c r="N488" s="65">
        <v>3851</v>
      </c>
      <c r="O488" s="65">
        <v>0.06</v>
      </c>
      <c r="P488" s="65">
        <v>0</v>
      </c>
      <c r="Q488" s="65">
        <v>3775</v>
      </c>
      <c r="R488" s="65">
        <v>22</v>
      </c>
      <c r="S488" s="65">
        <v>8</v>
      </c>
      <c r="T488" s="65">
        <v>3.9682500000000004E-3</v>
      </c>
    </row>
    <row r="489" spans="1:20" x14ac:dyDescent="0.15">
      <c r="A489" s="65">
        <v>20180529</v>
      </c>
      <c r="B489" s="65">
        <v>1118</v>
      </c>
      <c r="C489" s="65" t="s">
        <v>31</v>
      </c>
      <c r="D489" s="65">
        <v>0</v>
      </c>
      <c r="E489" s="65">
        <v>-1060.77</v>
      </c>
      <c r="F489" s="65">
        <v>-142.00800000000001</v>
      </c>
      <c r="G489" s="65">
        <v>-1202.78</v>
      </c>
      <c r="H489" s="65" t="s">
        <v>21</v>
      </c>
      <c r="I489" s="65" t="s">
        <v>27</v>
      </c>
      <c r="J489" s="65">
        <v>15</v>
      </c>
      <c r="K489" s="65">
        <v>5.5555599999999997E-2</v>
      </c>
      <c r="L489" s="65">
        <v>0.21</v>
      </c>
      <c r="M489" s="65">
        <v>18474.8</v>
      </c>
      <c r="N489" s="65">
        <v>18555</v>
      </c>
      <c r="O489" s="65">
        <v>0.06</v>
      </c>
      <c r="P489" s="65">
        <v>0</v>
      </c>
      <c r="Q489" s="65">
        <v>17918.099999999999</v>
      </c>
      <c r="R489" s="65">
        <v>22</v>
      </c>
      <c r="S489" s="65">
        <v>8</v>
      </c>
      <c r="T489" s="65">
        <v>3.9682500000000004E-3</v>
      </c>
    </row>
    <row r="490" spans="1:20" x14ac:dyDescent="0.15">
      <c r="A490" s="65">
        <v>20180529</v>
      </c>
      <c r="B490" s="65">
        <v>1119</v>
      </c>
      <c r="C490" s="65" t="s">
        <v>41</v>
      </c>
      <c r="D490" s="65">
        <v>0</v>
      </c>
      <c r="E490" s="65">
        <v>-1410.06</v>
      </c>
      <c r="F490" s="65">
        <v>-1127.0899999999999</v>
      </c>
      <c r="G490" s="65">
        <v>-2537.16</v>
      </c>
      <c r="H490" s="65" t="s">
        <v>21</v>
      </c>
      <c r="I490" s="65" t="s">
        <v>27</v>
      </c>
      <c r="J490" s="65">
        <v>1000</v>
      </c>
      <c r="K490" s="65">
        <v>6.7460300000000001E-2</v>
      </c>
      <c r="L490" s="65">
        <v>0.22</v>
      </c>
      <c r="M490" s="65">
        <v>628.32000000000005</v>
      </c>
      <c r="N490" s="65">
        <v>623.6</v>
      </c>
      <c r="O490" s="65">
        <v>0.06</v>
      </c>
      <c r="P490" s="65">
        <v>0</v>
      </c>
      <c r="Q490" s="65">
        <v>602.1</v>
      </c>
      <c r="R490" s="65">
        <v>23</v>
      </c>
      <c r="S490" s="65">
        <v>6</v>
      </c>
      <c r="T490" s="65">
        <v>3.9682500000000004E-3</v>
      </c>
    </row>
    <row r="491" spans="1:20" x14ac:dyDescent="0.15">
      <c r="A491" s="65">
        <v>20180529</v>
      </c>
      <c r="B491" s="65">
        <v>1120</v>
      </c>
      <c r="C491" s="65" t="s">
        <v>62</v>
      </c>
      <c r="D491" s="65">
        <v>0</v>
      </c>
      <c r="E491" s="65">
        <v>-36.176900000000003</v>
      </c>
      <c r="F491" s="65">
        <v>-340.75299999999999</v>
      </c>
      <c r="G491" s="65">
        <v>-376.93</v>
      </c>
      <c r="H491" s="65" t="s">
        <v>21</v>
      </c>
      <c r="I491" s="65" t="s">
        <v>27</v>
      </c>
      <c r="J491" s="65">
        <v>20</v>
      </c>
      <c r="K491" s="65">
        <v>6.7460300000000001E-2</v>
      </c>
      <c r="L491" s="65">
        <v>0.1</v>
      </c>
      <c r="M491" s="65">
        <v>1769</v>
      </c>
      <c r="N491" s="65">
        <v>1788</v>
      </c>
      <c r="O491" s="65">
        <v>0.06</v>
      </c>
      <c r="P491" s="65">
        <v>0</v>
      </c>
      <c r="Q491" s="65">
        <v>1778.17</v>
      </c>
      <c r="R491" s="65">
        <v>23</v>
      </c>
      <c r="S491" s="65">
        <v>6</v>
      </c>
      <c r="T491" s="65">
        <v>3.9682500000000004E-3</v>
      </c>
    </row>
    <row r="492" spans="1:20" x14ac:dyDescent="0.15">
      <c r="A492" s="65">
        <v>20180529</v>
      </c>
      <c r="B492" s="65">
        <v>1121</v>
      </c>
      <c r="C492" s="65" t="s">
        <v>40</v>
      </c>
      <c r="D492" s="65">
        <v>0</v>
      </c>
      <c r="E492" s="65">
        <v>-3.6136200000000001</v>
      </c>
      <c r="F492" s="65">
        <v>-12.0839</v>
      </c>
      <c r="G492" s="65">
        <v>-15.6975</v>
      </c>
      <c r="H492" s="65" t="s">
        <v>21</v>
      </c>
      <c r="I492" s="65" t="s">
        <v>27</v>
      </c>
      <c r="J492" s="65">
        <v>20</v>
      </c>
      <c r="K492" s="65">
        <v>6.7460300000000001E-2</v>
      </c>
      <c r="L492" s="65">
        <v>0.36</v>
      </c>
      <c r="M492" s="65">
        <v>13337.5</v>
      </c>
      <c r="N492" s="65">
        <v>11930</v>
      </c>
      <c r="O492" s="65">
        <v>0.06</v>
      </c>
      <c r="P492" s="65">
        <v>0</v>
      </c>
      <c r="Q492" s="65">
        <v>11899.2</v>
      </c>
      <c r="R492" s="65">
        <v>23</v>
      </c>
      <c r="S492" s="65">
        <v>6</v>
      </c>
      <c r="T492" s="65">
        <v>3.9682500000000004E-3</v>
      </c>
    </row>
    <row r="493" spans="1:20" x14ac:dyDescent="0.15">
      <c r="A493" s="65">
        <v>20180529</v>
      </c>
      <c r="B493" s="65">
        <v>1122</v>
      </c>
      <c r="C493" s="65" t="s">
        <v>52</v>
      </c>
      <c r="D493" s="65">
        <v>0</v>
      </c>
      <c r="E493" s="65">
        <v>1.13062</v>
      </c>
      <c r="F493" s="65">
        <v>-3.67157</v>
      </c>
      <c r="G493" s="65">
        <v>-2.54095</v>
      </c>
      <c r="H493" s="65" t="s">
        <v>21</v>
      </c>
      <c r="I493" s="65" t="s">
        <v>27</v>
      </c>
      <c r="J493" s="65">
        <v>40</v>
      </c>
      <c r="K493" s="65">
        <v>6.7460300000000001E-2</v>
      </c>
      <c r="L493" s="65">
        <v>0.3</v>
      </c>
      <c r="M493" s="65">
        <v>2816</v>
      </c>
      <c r="N493" s="65">
        <v>2542</v>
      </c>
      <c r="O493" s="65">
        <v>0.06</v>
      </c>
      <c r="P493" s="65">
        <v>0</v>
      </c>
      <c r="Q493" s="65">
        <v>2549.67</v>
      </c>
      <c r="R493" s="65">
        <v>23</v>
      </c>
      <c r="S493" s="65">
        <v>6</v>
      </c>
      <c r="T493" s="65">
        <v>3.9682500000000004E-3</v>
      </c>
    </row>
    <row r="494" spans="1:20" x14ac:dyDescent="0.15">
      <c r="A494" s="65">
        <v>20180529</v>
      </c>
      <c r="B494" s="65">
        <v>1123</v>
      </c>
      <c r="C494" s="65" t="s">
        <v>25</v>
      </c>
      <c r="D494" s="65">
        <v>0</v>
      </c>
      <c r="E494" s="65">
        <v>-517.678</v>
      </c>
      <c r="F494" s="65">
        <v>-1109.56</v>
      </c>
      <c r="G494" s="65">
        <v>-1627.24</v>
      </c>
      <c r="H494" s="65" t="s">
        <v>21</v>
      </c>
      <c r="I494" s="65" t="s">
        <v>27</v>
      </c>
      <c r="J494" s="65">
        <v>140</v>
      </c>
      <c r="K494" s="65">
        <v>6.7460300000000001E-2</v>
      </c>
      <c r="L494" s="65">
        <v>0.31</v>
      </c>
      <c r="M494" s="65">
        <v>3751.65</v>
      </c>
      <c r="N494" s="65">
        <v>3635</v>
      </c>
      <c r="O494" s="65">
        <v>0.06</v>
      </c>
      <c r="P494" s="65">
        <v>0</v>
      </c>
      <c r="Q494" s="65">
        <v>3577.67</v>
      </c>
      <c r="R494" s="65">
        <v>23</v>
      </c>
      <c r="S494" s="65">
        <v>6</v>
      </c>
      <c r="T494" s="65">
        <v>3.9682500000000004E-3</v>
      </c>
    </row>
    <row r="495" spans="1:20" x14ac:dyDescent="0.15">
      <c r="A495" s="65">
        <v>20180529</v>
      </c>
      <c r="B495" s="65">
        <v>1124</v>
      </c>
      <c r="C495" s="65" t="s">
        <v>65</v>
      </c>
      <c r="D495" s="65">
        <v>0</v>
      </c>
      <c r="E495" s="65">
        <v>-104.297</v>
      </c>
      <c r="F495" s="65">
        <v>-124.699</v>
      </c>
      <c r="G495" s="65">
        <v>-228.99600000000001</v>
      </c>
      <c r="H495" s="65" t="s">
        <v>21</v>
      </c>
      <c r="I495" s="65" t="s">
        <v>27</v>
      </c>
      <c r="J495" s="65">
        <v>100</v>
      </c>
      <c r="K495" s="65">
        <v>6.7460300000000001E-2</v>
      </c>
      <c r="L495" s="65">
        <v>0.35</v>
      </c>
      <c r="M495" s="65">
        <v>478.28</v>
      </c>
      <c r="N495" s="65">
        <v>464.5</v>
      </c>
      <c r="O495" s="65">
        <v>0.06</v>
      </c>
      <c r="P495" s="65">
        <v>0</v>
      </c>
      <c r="Q495" s="65">
        <v>457.41699999999997</v>
      </c>
      <c r="R495" s="65">
        <v>23</v>
      </c>
      <c r="S495" s="65">
        <v>6</v>
      </c>
      <c r="T495" s="65">
        <v>3.9682500000000004E-3</v>
      </c>
    </row>
    <row r="496" spans="1:20" x14ac:dyDescent="0.15">
      <c r="A496" s="65">
        <v>20180529</v>
      </c>
      <c r="B496" s="65">
        <v>1125</v>
      </c>
      <c r="C496" s="65" t="s">
        <v>33</v>
      </c>
      <c r="D496" s="65">
        <v>0</v>
      </c>
      <c r="E496" s="65">
        <v>231.964</v>
      </c>
      <c r="F496" s="65">
        <v>-454.31599999999997</v>
      </c>
      <c r="G496" s="65">
        <v>-222.352</v>
      </c>
      <c r="H496" s="65" t="s">
        <v>21</v>
      </c>
      <c r="I496" s="65" t="s">
        <v>27</v>
      </c>
      <c r="J496" s="65">
        <v>30</v>
      </c>
      <c r="K496" s="65">
        <v>6.7460300000000001E-2</v>
      </c>
      <c r="L496" s="65">
        <v>0.22</v>
      </c>
      <c r="M496" s="65">
        <v>15377.3</v>
      </c>
      <c r="N496" s="65">
        <v>14725</v>
      </c>
      <c r="O496" s="65">
        <v>0.06</v>
      </c>
      <c r="P496" s="65">
        <v>0</v>
      </c>
      <c r="Q496" s="65">
        <v>14717.5</v>
      </c>
      <c r="R496" s="65">
        <v>23</v>
      </c>
      <c r="S496" s="65">
        <v>6</v>
      </c>
      <c r="T496" s="65">
        <v>3.9682500000000004E-3</v>
      </c>
    </row>
    <row r="497" spans="1:20" x14ac:dyDescent="0.15">
      <c r="A497" s="65">
        <v>20180529</v>
      </c>
      <c r="B497" s="65">
        <v>1126</v>
      </c>
      <c r="C497" s="65" t="s">
        <v>38</v>
      </c>
      <c r="D497" s="65">
        <v>0</v>
      </c>
      <c r="E497" s="65">
        <v>48750</v>
      </c>
      <c r="F497" s="65">
        <v>79695</v>
      </c>
      <c r="G497" s="65">
        <v>128445</v>
      </c>
      <c r="H497" s="65" t="s">
        <v>26</v>
      </c>
      <c r="I497" s="65" t="s">
        <v>22</v>
      </c>
      <c r="J497" s="65">
        <v>250</v>
      </c>
      <c r="K497" s="65">
        <v>7.53968E-2</v>
      </c>
      <c r="L497" s="65">
        <v>0.25</v>
      </c>
      <c r="M497" s="65">
        <v>19551.2</v>
      </c>
      <c r="N497" s="65">
        <v>20065</v>
      </c>
      <c r="O497" s="65">
        <v>0.06</v>
      </c>
      <c r="P497" s="65">
        <v>0</v>
      </c>
      <c r="Q497" s="65">
        <v>0</v>
      </c>
      <c r="R497" s="65">
        <v>21</v>
      </c>
      <c r="S497" s="65">
        <v>0</v>
      </c>
      <c r="T497" s="65">
        <v>0</v>
      </c>
    </row>
    <row r="498" spans="1:20" x14ac:dyDescent="0.15">
      <c r="A498" s="65">
        <v>20180529</v>
      </c>
      <c r="B498" s="65">
        <v>1127</v>
      </c>
      <c r="C498" s="65" t="s">
        <v>38</v>
      </c>
      <c r="D498" s="65">
        <v>0</v>
      </c>
      <c r="E498" s="65">
        <v>48750</v>
      </c>
      <c r="F498" s="65">
        <v>77200</v>
      </c>
      <c r="G498" s="65">
        <v>125950</v>
      </c>
      <c r="H498" s="65" t="s">
        <v>26</v>
      </c>
      <c r="I498" s="65" t="s">
        <v>22</v>
      </c>
      <c r="J498" s="65">
        <v>250</v>
      </c>
      <c r="K498" s="65">
        <v>7.53968E-2</v>
      </c>
      <c r="L498" s="65">
        <v>0</v>
      </c>
      <c r="M498" s="65">
        <v>19561.2</v>
      </c>
      <c r="N498" s="65">
        <v>20065</v>
      </c>
      <c r="O498" s="65">
        <v>0</v>
      </c>
      <c r="P498" s="65">
        <v>0</v>
      </c>
      <c r="Q498" s="65">
        <v>0</v>
      </c>
      <c r="R498" s="65">
        <v>21</v>
      </c>
      <c r="S498" s="65">
        <v>0</v>
      </c>
      <c r="T498" s="65">
        <v>0</v>
      </c>
    </row>
    <row r="499" spans="1:20" x14ac:dyDescent="0.15">
      <c r="A499" s="65">
        <v>20180529</v>
      </c>
      <c r="B499" s="65">
        <v>1128</v>
      </c>
      <c r="C499" s="65" t="s">
        <v>25</v>
      </c>
      <c r="D499" s="65">
        <v>0</v>
      </c>
      <c r="E499" s="65">
        <v>-1450.35</v>
      </c>
      <c r="F499" s="65">
        <v>-6024.7</v>
      </c>
      <c r="G499" s="65">
        <v>-7475.05</v>
      </c>
      <c r="H499" s="65" t="s">
        <v>21</v>
      </c>
      <c r="I499" s="65" t="s">
        <v>27</v>
      </c>
      <c r="J499" s="65">
        <v>2200</v>
      </c>
      <c r="K499" s="65">
        <v>5.9523800000000002E-2</v>
      </c>
      <c r="L499" s="65">
        <v>0.38</v>
      </c>
      <c r="M499" s="65">
        <v>3887.4</v>
      </c>
      <c r="N499" s="65">
        <v>3635</v>
      </c>
      <c r="O499" s="65">
        <v>0.06</v>
      </c>
      <c r="P499" s="65">
        <v>0</v>
      </c>
      <c r="Q499" s="65">
        <v>3578.6</v>
      </c>
      <c r="R499" s="65">
        <v>20</v>
      </c>
      <c r="S499" s="65">
        <v>5</v>
      </c>
      <c r="T499" s="65">
        <v>3.9682500000000004E-3</v>
      </c>
    </row>
    <row r="500" spans="1:20" x14ac:dyDescent="0.15">
      <c r="A500" s="65">
        <v>20180529</v>
      </c>
      <c r="B500" s="65">
        <v>1129</v>
      </c>
      <c r="C500" s="65" t="s">
        <v>25</v>
      </c>
      <c r="D500" s="65">
        <v>0</v>
      </c>
      <c r="E500" s="65">
        <v>-429.74599999999998</v>
      </c>
      <c r="F500" s="65">
        <v>-736.32899999999995</v>
      </c>
      <c r="G500" s="65">
        <v>-1166.07</v>
      </c>
      <c r="H500" s="65" t="s">
        <v>21</v>
      </c>
      <c r="I500" s="65" t="s">
        <v>27</v>
      </c>
      <c r="J500" s="65">
        <v>60</v>
      </c>
      <c r="K500" s="65">
        <v>6.7460300000000001E-2</v>
      </c>
      <c r="L500" s="65">
        <v>0.27</v>
      </c>
      <c r="M500" s="65">
        <v>3698</v>
      </c>
      <c r="N500" s="65">
        <v>3635</v>
      </c>
      <c r="O500" s="65">
        <v>0.06</v>
      </c>
      <c r="P500" s="65">
        <v>0</v>
      </c>
      <c r="Q500" s="65">
        <v>3578.6</v>
      </c>
      <c r="R500" s="65">
        <v>22</v>
      </c>
      <c r="S500" s="65">
        <v>5</v>
      </c>
      <c r="T500" s="65">
        <v>3.9682500000000004E-3</v>
      </c>
    </row>
    <row r="501" spans="1:20" x14ac:dyDescent="0.15">
      <c r="A501" s="65">
        <v>20180529</v>
      </c>
      <c r="B501" s="65">
        <v>1130</v>
      </c>
      <c r="C501" s="65" t="s">
        <v>40</v>
      </c>
      <c r="D501" s="65">
        <v>0</v>
      </c>
      <c r="E501" s="65">
        <v>-34.9026</v>
      </c>
      <c r="F501" s="65">
        <v>-85.552000000000007</v>
      </c>
      <c r="G501" s="65">
        <v>-120.455</v>
      </c>
      <c r="H501" s="65" t="s">
        <v>21</v>
      </c>
      <c r="I501" s="65" t="s">
        <v>27</v>
      </c>
      <c r="J501" s="65">
        <v>20</v>
      </c>
      <c r="K501" s="65">
        <v>6.7460300000000001E-2</v>
      </c>
      <c r="L501" s="65">
        <v>0.36</v>
      </c>
      <c r="M501" s="65">
        <v>12969</v>
      </c>
      <c r="N501" s="65">
        <v>11930</v>
      </c>
      <c r="O501" s="65">
        <v>0.06</v>
      </c>
      <c r="P501" s="65">
        <v>0</v>
      </c>
      <c r="Q501" s="65">
        <v>11848</v>
      </c>
      <c r="R501" s="65">
        <v>22</v>
      </c>
      <c r="S501" s="65">
        <v>5</v>
      </c>
      <c r="T501" s="65">
        <v>3.9682500000000004E-3</v>
      </c>
    </row>
    <row r="502" spans="1:20" x14ac:dyDescent="0.15">
      <c r="A502" s="65">
        <v>20180529</v>
      </c>
      <c r="B502" s="65">
        <v>1131</v>
      </c>
      <c r="C502" s="65" t="s">
        <v>33</v>
      </c>
      <c r="D502" s="65">
        <v>0</v>
      </c>
      <c r="E502" s="65">
        <v>49.693899999999999</v>
      </c>
      <c r="F502" s="65">
        <v>-84.025499999999994</v>
      </c>
      <c r="G502" s="65">
        <v>-34.331499999999998</v>
      </c>
      <c r="H502" s="65" t="s">
        <v>21</v>
      </c>
      <c r="I502" s="65" t="s">
        <v>27</v>
      </c>
      <c r="J502" s="65">
        <v>20</v>
      </c>
      <c r="K502" s="65">
        <v>6.7460300000000001E-2</v>
      </c>
      <c r="L502" s="65">
        <v>0.3</v>
      </c>
      <c r="M502" s="65">
        <v>16082</v>
      </c>
      <c r="N502" s="65">
        <v>14725</v>
      </c>
      <c r="O502" s="65">
        <v>0.06</v>
      </c>
      <c r="P502" s="65">
        <v>0</v>
      </c>
      <c r="Q502" s="65">
        <v>14739</v>
      </c>
      <c r="R502" s="65">
        <v>22</v>
      </c>
      <c r="S502" s="65">
        <v>5</v>
      </c>
      <c r="T502" s="65">
        <v>3.9682500000000004E-3</v>
      </c>
    </row>
    <row r="503" spans="1:20" x14ac:dyDescent="0.15">
      <c r="A503" s="65">
        <v>20180529</v>
      </c>
      <c r="B503" s="65">
        <v>1132</v>
      </c>
      <c r="C503" s="65" t="s">
        <v>38</v>
      </c>
      <c r="D503" s="65">
        <v>0</v>
      </c>
      <c r="E503" s="65">
        <v>48750</v>
      </c>
      <c r="F503" s="65">
        <v>44747.5</v>
      </c>
      <c r="G503" s="65">
        <v>93497.5</v>
      </c>
      <c r="H503" s="65" t="s">
        <v>26</v>
      </c>
      <c r="I503" s="65" t="s">
        <v>22</v>
      </c>
      <c r="J503" s="65">
        <v>250</v>
      </c>
      <c r="K503" s="65">
        <v>7.53968E-2</v>
      </c>
      <c r="L503" s="65">
        <v>0</v>
      </c>
      <c r="M503" s="65">
        <v>19691</v>
      </c>
      <c r="N503" s="65">
        <v>20065</v>
      </c>
      <c r="O503" s="65">
        <v>0.06</v>
      </c>
      <c r="P503" s="65">
        <v>0</v>
      </c>
      <c r="Q503" s="65">
        <v>0</v>
      </c>
      <c r="R503" s="65">
        <v>0</v>
      </c>
      <c r="S503" s="65">
        <v>0</v>
      </c>
      <c r="T503" s="65">
        <v>0</v>
      </c>
    </row>
    <row r="504" spans="1:20" x14ac:dyDescent="0.15">
      <c r="A504" s="65">
        <v>20180529</v>
      </c>
      <c r="B504" s="65">
        <v>1133</v>
      </c>
      <c r="C504" s="65" t="s">
        <v>38</v>
      </c>
      <c r="D504" s="65">
        <v>0</v>
      </c>
      <c r="E504" s="65">
        <v>48750</v>
      </c>
      <c r="F504" s="65">
        <v>42250</v>
      </c>
      <c r="G504" s="65">
        <v>91000</v>
      </c>
      <c r="H504" s="65" t="s">
        <v>26</v>
      </c>
      <c r="I504" s="65" t="s">
        <v>22</v>
      </c>
      <c r="J504" s="65">
        <v>250</v>
      </c>
      <c r="K504" s="65">
        <v>7.53968E-2</v>
      </c>
      <c r="L504" s="65">
        <v>0</v>
      </c>
      <c r="M504" s="65">
        <v>19701</v>
      </c>
      <c r="N504" s="65">
        <v>20065</v>
      </c>
      <c r="O504" s="65">
        <v>0.06</v>
      </c>
      <c r="P504" s="65">
        <v>0</v>
      </c>
      <c r="Q504" s="65">
        <v>0</v>
      </c>
      <c r="R504" s="65">
        <v>0</v>
      </c>
      <c r="S504" s="65">
        <v>0</v>
      </c>
      <c r="T504" s="65">
        <v>0</v>
      </c>
    </row>
    <row r="505" spans="1:20" x14ac:dyDescent="0.15">
      <c r="A505" s="65">
        <v>20180529</v>
      </c>
      <c r="B505" s="65">
        <v>1134</v>
      </c>
      <c r="C505" s="65" t="s">
        <v>38</v>
      </c>
      <c r="D505" s="65">
        <v>0</v>
      </c>
      <c r="E505" s="65">
        <v>48750</v>
      </c>
      <c r="F505" s="65">
        <v>11000</v>
      </c>
      <c r="G505" s="65">
        <v>59750</v>
      </c>
      <c r="H505" s="65" t="s">
        <v>26</v>
      </c>
      <c r="I505" s="65" t="s">
        <v>22</v>
      </c>
      <c r="J505" s="65">
        <v>250</v>
      </c>
      <c r="K505" s="65">
        <v>7.1428599999999995E-2</v>
      </c>
      <c r="L505" s="65">
        <v>0</v>
      </c>
      <c r="M505" s="65">
        <v>19826</v>
      </c>
      <c r="N505" s="65">
        <v>20065</v>
      </c>
      <c r="O505" s="65">
        <v>0.06</v>
      </c>
      <c r="P505" s="65">
        <v>0</v>
      </c>
      <c r="Q505" s="65">
        <v>0</v>
      </c>
      <c r="R505" s="65">
        <v>0</v>
      </c>
      <c r="S505" s="65">
        <v>0</v>
      </c>
      <c r="T505" s="65">
        <v>0</v>
      </c>
    </row>
    <row r="506" spans="1:20" x14ac:dyDescent="0.15">
      <c r="A506" s="65">
        <v>20180529</v>
      </c>
      <c r="B506" s="65">
        <v>1135</v>
      </c>
      <c r="C506" s="65" t="s">
        <v>38</v>
      </c>
      <c r="D506" s="65">
        <v>0</v>
      </c>
      <c r="E506" s="65">
        <v>48750</v>
      </c>
      <c r="F506" s="65">
        <v>8500</v>
      </c>
      <c r="G506" s="65">
        <v>57250</v>
      </c>
      <c r="H506" s="65" t="s">
        <v>26</v>
      </c>
      <c r="I506" s="65" t="s">
        <v>22</v>
      </c>
      <c r="J506" s="65">
        <v>250</v>
      </c>
      <c r="K506" s="65">
        <v>7.1428599999999995E-2</v>
      </c>
      <c r="L506" s="65">
        <v>0</v>
      </c>
      <c r="M506" s="65">
        <v>19836</v>
      </c>
      <c r="N506" s="65">
        <v>20065</v>
      </c>
      <c r="O506" s="65">
        <v>0.06</v>
      </c>
      <c r="P506" s="65">
        <v>0</v>
      </c>
      <c r="Q506" s="65">
        <v>0</v>
      </c>
      <c r="R506" s="65">
        <v>0</v>
      </c>
      <c r="S506" s="65">
        <v>0</v>
      </c>
      <c r="T506" s="65">
        <v>0</v>
      </c>
    </row>
    <row r="507" spans="1:20" x14ac:dyDescent="0.15">
      <c r="A507" s="65">
        <v>20180529</v>
      </c>
      <c r="B507" s="65">
        <v>1136</v>
      </c>
      <c r="C507" s="65" t="s">
        <v>38</v>
      </c>
      <c r="D507" s="65">
        <v>0</v>
      </c>
      <c r="E507" s="65">
        <v>48750</v>
      </c>
      <c r="F507" s="65">
        <v>-19000</v>
      </c>
      <c r="G507" s="65">
        <v>29750</v>
      </c>
      <c r="H507" s="65" t="s">
        <v>26</v>
      </c>
      <c r="I507" s="65" t="s">
        <v>22</v>
      </c>
      <c r="J507" s="65">
        <v>250</v>
      </c>
      <c r="K507" s="65">
        <v>7.1428599999999995E-2</v>
      </c>
      <c r="L507" s="65">
        <v>0</v>
      </c>
      <c r="M507" s="65">
        <v>19946</v>
      </c>
      <c r="N507" s="65">
        <v>20065</v>
      </c>
      <c r="O507" s="65">
        <v>0.06</v>
      </c>
      <c r="P507" s="65">
        <v>0</v>
      </c>
      <c r="Q507" s="65">
        <v>0</v>
      </c>
      <c r="R507" s="65">
        <v>0</v>
      </c>
      <c r="S507" s="65">
        <v>0</v>
      </c>
      <c r="T507" s="65">
        <v>0</v>
      </c>
    </row>
    <row r="508" spans="1:20" x14ac:dyDescent="0.15">
      <c r="A508" s="65">
        <v>20180529</v>
      </c>
      <c r="B508" s="65">
        <v>1137</v>
      </c>
      <c r="C508" s="65" t="s">
        <v>38</v>
      </c>
      <c r="D508" s="65">
        <v>0</v>
      </c>
      <c r="E508" s="65">
        <v>48750</v>
      </c>
      <c r="F508" s="65">
        <v>-21500</v>
      </c>
      <c r="G508" s="65">
        <v>27250</v>
      </c>
      <c r="H508" s="65" t="s">
        <v>26</v>
      </c>
      <c r="I508" s="65" t="s">
        <v>22</v>
      </c>
      <c r="J508" s="65">
        <v>250</v>
      </c>
      <c r="K508" s="65">
        <v>7.1428599999999995E-2</v>
      </c>
      <c r="L508" s="65">
        <v>0</v>
      </c>
      <c r="M508" s="65">
        <v>19956</v>
      </c>
      <c r="N508" s="65">
        <v>20065</v>
      </c>
      <c r="O508" s="65">
        <v>0.06</v>
      </c>
      <c r="P508" s="65">
        <v>0</v>
      </c>
      <c r="Q508" s="65">
        <v>0</v>
      </c>
      <c r="R508" s="65">
        <v>0</v>
      </c>
      <c r="S508" s="65">
        <v>0</v>
      </c>
      <c r="T508" s="65">
        <v>0</v>
      </c>
    </row>
    <row r="509" spans="1:20" x14ac:dyDescent="0.15">
      <c r="A509" s="65">
        <v>20180529</v>
      </c>
      <c r="B509" s="65">
        <v>1138</v>
      </c>
      <c r="C509" s="65" t="s">
        <v>33</v>
      </c>
      <c r="D509" s="65">
        <v>0</v>
      </c>
      <c r="E509" s="65">
        <v>180.642</v>
      </c>
      <c r="F509" s="65">
        <v>-409.18700000000001</v>
      </c>
      <c r="G509" s="65">
        <v>-228.54499999999999</v>
      </c>
      <c r="H509" s="65" t="s">
        <v>21</v>
      </c>
      <c r="I509" s="65" t="s">
        <v>27</v>
      </c>
      <c r="J509" s="65">
        <v>20</v>
      </c>
      <c r="K509" s="65">
        <v>7.1428599999999995E-2</v>
      </c>
      <c r="L509" s="65">
        <v>0.4</v>
      </c>
      <c r="M509" s="65">
        <v>16241.5</v>
      </c>
      <c r="N509" s="65">
        <v>14725</v>
      </c>
      <c r="O509" s="65">
        <v>0.06</v>
      </c>
      <c r="P509" s="65">
        <v>0</v>
      </c>
      <c r="Q509" s="65">
        <v>14773.8</v>
      </c>
      <c r="R509" s="65">
        <v>22</v>
      </c>
      <c r="S509" s="65">
        <v>4</v>
      </c>
      <c r="T509" s="65">
        <v>3.9682500000000004E-3</v>
      </c>
    </row>
    <row r="510" spans="1:20" x14ac:dyDescent="0.15">
      <c r="A510" s="65">
        <v>20180529</v>
      </c>
      <c r="B510" s="65">
        <v>1139</v>
      </c>
      <c r="C510" s="65" t="s">
        <v>25</v>
      </c>
      <c r="D510" s="65">
        <v>0</v>
      </c>
      <c r="E510" s="65">
        <v>-557.56600000000003</v>
      </c>
      <c r="F510" s="65">
        <v>-1135.71</v>
      </c>
      <c r="G510" s="65">
        <v>-1693.28</v>
      </c>
      <c r="H510" s="65" t="s">
        <v>21</v>
      </c>
      <c r="I510" s="65" t="s">
        <v>27</v>
      </c>
      <c r="J510" s="65">
        <v>120</v>
      </c>
      <c r="K510" s="65">
        <v>7.1428599999999995E-2</v>
      </c>
      <c r="L510" s="65">
        <v>0.3</v>
      </c>
      <c r="M510" s="65">
        <v>3763.2</v>
      </c>
      <c r="N510" s="65">
        <v>3635</v>
      </c>
      <c r="O510" s="65">
        <v>0.06</v>
      </c>
      <c r="P510" s="65">
        <v>0</v>
      </c>
      <c r="Q510" s="65">
        <v>3590.5</v>
      </c>
      <c r="R510" s="65">
        <v>22</v>
      </c>
      <c r="S510" s="65">
        <v>4</v>
      </c>
      <c r="T510" s="65">
        <v>3.9682500000000004E-3</v>
      </c>
    </row>
    <row r="511" spans="1:20" x14ac:dyDescent="0.15">
      <c r="A511" s="65">
        <v>20180529</v>
      </c>
      <c r="B511" s="65">
        <v>1140</v>
      </c>
      <c r="C511" s="65" t="s">
        <v>40</v>
      </c>
      <c r="D511" s="65">
        <v>0</v>
      </c>
      <c r="E511" s="65">
        <v>-43.634700000000002</v>
      </c>
      <c r="F511" s="65">
        <v>-104.246</v>
      </c>
      <c r="G511" s="65">
        <v>-147.88</v>
      </c>
      <c r="H511" s="65" t="s">
        <v>21</v>
      </c>
      <c r="I511" s="65" t="s">
        <v>27</v>
      </c>
      <c r="J511" s="65">
        <v>20</v>
      </c>
      <c r="K511" s="65">
        <v>7.1428599999999995E-2</v>
      </c>
      <c r="L511" s="65">
        <v>0.36</v>
      </c>
      <c r="M511" s="65">
        <v>13035</v>
      </c>
      <c r="N511" s="65">
        <v>11930</v>
      </c>
      <c r="O511" s="65">
        <v>0.06</v>
      </c>
      <c r="P511" s="65">
        <v>0</v>
      </c>
      <c r="Q511" s="65">
        <v>11845</v>
      </c>
      <c r="R511" s="65">
        <v>22</v>
      </c>
      <c r="S511" s="65">
        <v>4</v>
      </c>
      <c r="T511" s="65">
        <v>3.9682500000000004E-3</v>
      </c>
    </row>
    <row r="512" spans="1:20" x14ac:dyDescent="0.15">
      <c r="A512" s="65">
        <v>20180529</v>
      </c>
      <c r="B512" s="65">
        <v>1141</v>
      </c>
      <c r="C512" s="65" t="s">
        <v>31</v>
      </c>
      <c r="D512" s="65">
        <v>0</v>
      </c>
      <c r="E512" s="65">
        <v>-264.608</v>
      </c>
      <c r="F512" s="65">
        <v>-102.785</v>
      </c>
      <c r="G512" s="65">
        <v>-367.392</v>
      </c>
      <c r="H512" s="65" t="s">
        <v>21</v>
      </c>
      <c r="I512" s="65" t="s">
        <v>27</v>
      </c>
      <c r="J512" s="65">
        <v>10</v>
      </c>
      <c r="K512" s="65">
        <v>7.1428599999999995E-2</v>
      </c>
      <c r="L512" s="65">
        <v>0.34</v>
      </c>
      <c r="M512" s="65">
        <v>19618.5</v>
      </c>
      <c r="N512" s="65">
        <v>18555</v>
      </c>
      <c r="O512" s="65">
        <v>0.06</v>
      </c>
      <c r="P512" s="65">
        <v>0</v>
      </c>
      <c r="Q512" s="65">
        <v>18048.8</v>
      </c>
      <c r="R512" s="65">
        <v>22</v>
      </c>
      <c r="S512" s="65">
        <v>4</v>
      </c>
      <c r="T512" s="65">
        <v>3.9682500000000004E-3</v>
      </c>
    </row>
    <row r="513" spans="1:20" x14ac:dyDescent="0.15">
      <c r="A513" s="65">
        <v>20180529</v>
      </c>
      <c r="B513" s="65">
        <v>1142</v>
      </c>
      <c r="C513" s="65" t="s">
        <v>25</v>
      </c>
      <c r="D513" s="65">
        <v>0</v>
      </c>
      <c r="E513" s="65">
        <v>152.33099999999999</v>
      </c>
      <c r="F513" s="65">
        <v>-722.7</v>
      </c>
      <c r="G513" s="65">
        <v>-570.36900000000003</v>
      </c>
      <c r="H513" s="65" t="s">
        <v>21</v>
      </c>
      <c r="I513" s="65" t="s">
        <v>27</v>
      </c>
      <c r="J513" s="65">
        <v>10</v>
      </c>
      <c r="K513" s="65">
        <v>7.9365099999999994E-2</v>
      </c>
      <c r="L513" s="65">
        <v>0.25</v>
      </c>
      <c r="M513" s="65">
        <v>3637</v>
      </c>
      <c r="N513" s="65">
        <v>3635</v>
      </c>
      <c r="O513" s="65">
        <v>0.06</v>
      </c>
      <c r="P513" s="65">
        <v>0</v>
      </c>
      <c r="Q513" s="65">
        <v>3635</v>
      </c>
      <c r="R513" s="65">
        <v>21</v>
      </c>
      <c r="S513" s="65">
        <v>1</v>
      </c>
      <c r="T513" s="65">
        <v>3.9682500000000004E-3</v>
      </c>
    </row>
    <row r="514" spans="1:20" x14ac:dyDescent="0.15">
      <c r="A514" s="65">
        <v>20180529</v>
      </c>
      <c r="B514" s="65">
        <v>1143</v>
      </c>
      <c r="C514" s="65" t="s">
        <v>25</v>
      </c>
      <c r="D514" s="65">
        <v>0</v>
      </c>
      <c r="E514" s="65">
        <v>679.48599999999999</v>
      </c>
      <c r="F514" s="65">
        <v>-997.2</v>
      </c>
      <c r="G514" s="65">
        <v>-317.714</v>
      </c>
      <c r="H514" s="65" t="s">
        <v>21</v>
      </c>
      <c r="I514" s="65" t="s">
        <v>27</v>
      </c>
      <c r="J514" s="65">
        <v>90</v>
      </c>
      <c r="K514" s="65">
        <v>8.7301599999999993E-2</v>
      </c>
      <c r="L514" s="65">
        <v>0.33</v>
      </c>
      <c r="M514" s="65">
        <v>4009.5</v>
      </c>
      <c r="N514" s="65">
        <v>3635</v>
      </c>
      <c r="O514" s="65">
        <v>0.06</v>
      </c>
      <c r="P514" s="65">
        <v>0</v>
      </c>
      <c r="Q514" s="65">
        <v>3635</v>
      </c>
      <c r="R514" s="65">
        <v>23</v>
      </c>
      <c r="S514" s="65">
        <v>1</v>
      </c>
      <c r="T514" s="65">
        <v>3.9682500000000004E-3</v>
      </c>
    </row>
    <row r="515" spans="1:20" x14ac:dyDescent="0.15">
      <c r="A515" s="65">
        <v>20180529</v>
      </c>
      <c r="B515" s="65">
        <v>1144</v>
      </c>
      <c r="C515" s="65" t="s">
        <v>28</v>
      </c>
      <c r="D515" s="65">
        <v>0</v>
      </c>
      <c r="E515" s="65">
        <v>237.70400000000001</v>
      </c>
      <c r="F515" s="65">
        <v>-351.9</v>
      </c>
      <c r="G515" s="65">
        <v>-114.196</v>
      </c>
      <c r="H515" s="65" t="s">
        <v>21</v>
      </c>
      <c r="I515" s="65" t="s">
        <v>27</v>
      </c>
      <c r="J515" s="65">
        <v>30</v>
      </c>
      <c r="K515" s="65">
        <v>8.7301599999999993E-2</v>
      </c>
      <c r="L515" s="65">
        <v>0.33</v>
      </c>
      <c r="M515" s="65">
        <v>4246</v>
      </c>
      <c r="N515" s="65">
        <v>3851</v>
      </c>
      <c r="O515" s="65">
        <v>0.06</v>
      </c>
      <c r="P515" s="65">
        <v>0</v>
      </c>
      <c r="Q515" s="65">
        <v>3851</v>
      </c>
      <c r="R515" s="65">
        <v>23</v>
      </c>
      <c r="S515" s="65">
        <v>1</v>
      </c>
      <c r="T515" s="65">
        <v>3.9682500000000004E-3</v>
      </c>
    </row>
    <row r="516" spans="1:20" x14ac:dyDescent="0.15">
      <c r="A516" s="65">
        <v>20180529</v>
      </c>
      <c r="B516" s="65">
        <v>1145</v>
      </c>
      <c r="C516" s="65" t="s">
        <v>129</v>
      </c>
      <c r="D516" s="65">
        <v>0</v>
      </c>
      <c r="E516" s="65">
        <v>283.77800000000002</v>
      </c>
      <c r="F516" s="65">
        <v>-303.75</v>
      </c>
      <c r="G516" s="65">
        <v>-19.971699999999998</v>
      </c>
      <c r="H516" s="65" t="s">
        <v>21</v>
      </c>
      <c r="I516" s="65" t="s">
        <v>27</v>
      </c>
      <c r="J516" s="65">
        <v>15</v>
      </c>
      <c r="K516" s="65">
        <v>8.7301599999999993E-2</v>
      </c>
      <c r="L516" s="65">
        <v>0.2</v>
      </c>
      <c r="M516" s="65">
        <v>57112</v>
      </c>
      <c r="N516" s="65">
        <v>51880</v>
      </c>
      <c r="O516" s="65">
        <v>0.06</v>
      </c>
      <c r="P516" s="65">
        <v>0</v>
      </c>
      <c r="Q516" s="65">
        <v>51880</v>
      </c>
      <c r="R516" s="65">
        <v>23</v>
      </c>
      <c r="S516" s="65">
        <v>1</v>
      </c>
      <c r="T516" s="65">
        <v>3.9682500000000004E-3</v>
      </c>
    </row>
    <row r="517" spans="1:20" x14ac:dyDescent="0.15">
      <c r="A517" s="65">
        <v>20180529</v>
      </c>
      <c r="B517" s="65">
        <v>1146</v>
      </c>
      <c r="C517" s="65" t="s">
        <v>128</v>
      </c>
      <c r="D517" s="65">
        <v>0</v>
      </c>
      <c r="E517" s="65">
        <v>9250</v>
      </c>
      <c r="F517" s="65">
        <v>0</v>
      </c>
      <c r="G517" s="65">
        <v>9250</v>
      </c>
      <c r="H517" s="65" t="s">
        <v>26</v>
      </c>
      <c r="I517" s="65" t="s">
        <v>22</v>
      </c>
      <c r="J517" s="65">
        <v>250</v>
      </c>
      <c r="K517" s="65">
        <v>8.7301599999999993E-2</v>
      </c>
      <c r="L517" s="65">
        <v>0</v>
      </c>
      <c r="M517" s="65">
        <v>19703</v>
      </c>
      <c r="N517" s="65">
        <v>19740</v>
      </c>
      <c r="O517" s="65">
        <v>0.06</v>
      </c>
      <c r="P517" s="65">
        <v>0</v>
      </c>
      <c r="Q517" s="65">
        <v>0</v>
      </c>
      <c r="R517" s="65">
        <v>0</v>
      </c>
      <c r="S517" s="65">
        <v>0</v>
      </c>
      <c r="T517" s="65">
        <v>0</v>
      </c>
    </row>
    <row r="518" spans="1:20" x14ac:dyDescent="0.15">
      <c r="A518" s="65">
        <v>20180529</v>
      </c>
      <c r="B518" s="65">
        <v>1147</v>
      </c>
      <c r="C518" s="65" t="s">
        <v>44</v>
      </c>
      <c r="D518" s="65">
        <v>0</v>
      </c>
      <c r="E518" s="65">
        <v>-1200</v>
      </c>
      <c r="F518" s="65">
        <v>0</v>
      </c>
      <c r="G518" s="65">
        <v>-1200</v>
      </c>
      <c r="H518" s="65" t="s">
        <v>26</v>
      </c>
      <c r="I518" s="65" t="s">
        <v>22</v>
      </c>
      <c r="J518" s="65">
        <v>30</v>
      </c>
      <c r="K518" s="65">
        <v>0</v>
      </c>
      <c r="L518" s="65">
        <v>0</v>
      </c>
      <c r="M518" s="65">
        <v>24150</v>
      </c>
      <c r="N518" s="65">
        <v>24110</v>
      </c>
      <c r="O518" s="65">
        <v>0</v>
      </c>
      <c r="P518" s="65">
        <v>0</v>
      </c>
      <c r="Q518" s="65">
        <v>0</v>
      </c>
      <c r="R518" s="65">
        <v>360</v>
      </c>
      <c r="S518" s="65">
        <v>0</v>
      </c>
      <c r="T518" s="65">
        <v>0</v>
      </c>
    </row>
    <row r="519" spans="1:20" x14ac:dyDescent="0.15">
      <c r="A519" s="65">
        <v>20180529</v>
      </c>
      <c r="B519" s="65" t="s">
        <v>133</v>
      </c>
      <c r="C519" s="65" t="s">
        <v>38</v>
      </c>
      <c r="D519" s="65">
        <v>0</v>
      </c>
      <c r="E519" s="65">
        <v>30225</v>
      </c>
      <c r="F519" s="65">
        <v>248233</v>
      </c>
      <c r="G519" s="65">
        <v>278458</v>
      </c>
      <c r="H519" s="65" t="s">
        <v>26</v>
      </c>
      <c r="I519" s="65" t="s">
        <v>22</v>
      </c>
      <c r="J519" s="65">
        <v>155</v>
      </c>
      <c r="K519" s="65">
        <v>1.5873000000000002E-2</v>
      </c>
      <c r="L519" s="65">
        <v>0</v>
      </c>
      <c r="M519" s="65">
        <v>18268.5</v>
      </c>
      <c r="N519" s="65">
        <v>20065</v>
      </c>
      <c r="O519" s="65">
        <v>0.06</v>
      </c>
      <c r="P519" s="65">
        <v>0</v>
      </c>
      <c r="Q519" s="65">
        <v>0</v>
      </c>
      <c r="R519" s="65">
        <v>0</v>
      </c>
      <c r="S519" s="65">
        <v>0</v>
      </c>
      <c r="T519" s="65">
        <v>0</v>
      </c>
    </row>
    <row r="520" spans="1:20" x14ac:dyDescent="0.15">
      <c r="A520" s="65">
        <v>20180529</v>
      </c>
      <c r="B520" s="65" t="s">
        <v>132</v>
      </c>
      <c r="C520" s="65" t="s">
        <v>38</v>
      </c>
      <c r="D520" s="65">
        <v>2</v>
      </c>
      <c r="E520" s="65">
        <v>-9927.5</v>
      </c>
      <c r="F520" s="65">
        <v>152143</v>
      </c>
      <c r="G520" s="65">
        <v>142215</v>
      </c>
      <c r="H520" s="65" t="s">
        <v>26</v>
      </c>
      <c r="I520" s="65" t="s">
        <v>22</v>
      </c>
      <c r="J520" s="65">
        <v>95</v>
      </c>
      <c r="K520" s="65">
        <v>1.5873000000000002E-2</v>
      </c>
      <c r="L520" s="65">
        <v>0</v>
      </c>
      <c r="M520" s="65">
        <v>18268.5</v>
      </c>
      <c r="N520" s="65">
        <v>19765.5</v>
      </c>
      <c r="O520" s="65">
        <v>0.06</v>
      </c>
      <c r="P520" s="65">
        <v>0</v>
      </c>
      <c r="Q520" s="65">
        <v>0</v>
      </c>
      <c r="R520" s="65">
        <v>0</v>
      </c>
      <c r="S520" s="65">
        <v>0</v>
      </c>
      <c r="T520" s="65">
        <v>0</v>
      </c>
    </row>
    <row r="521" spans="1:20" x14ac:dyDescent="0.15">
      <c r="A521" s="65">
        <v>20180529</v>
      </c>
      <c r="B521" s="65" t="s">
        <v>126</v>
      </c>
      <c r="C521" s="65" t="s">
        <v>126</v>
      </c>
      <c r="D521" s="65">
        <v>0</v>
      </c>
      <c r="E521" s="65">
        <v>15596.186301369864</v>
      </c>
      <c r="F521" s="65">
        <v>0</v>
      </c>
      <c r="G521" s="65">
        <v>0</v>
      </c>
      <c r="H521" s="65">
        <v>0</v>
      </c>
      <c r="I521" s="65">
        <v>0</v>
      </c>
      <c r="J521" s="65">
        <v>0</v>
      </c>
      <c r="K521" s="65">
        <v>0</v>
      </c>
      <c r="L521" s="65">
        <v>0</v>
      </c>
      <c r="M521" s="65">
        <v>0</v>
      </c>
      <c r="N521" s="65">
        <v>0</v>
      </c>
      <c r="O521" s="65">
        <v>0</v>
      </c>
      <c r="P521" s="65">
        <v>0</v>
      </c>
      <c r="Q521" s="65">
        <v>0</v>
      </c>
      <c r="R521" s="65">
        <v>0</v>
      </c>
      <c r="S521" s="65">
        <v>0</v>
      </c>
      <c r="T521" s="65">
        <v>0</v>
      </c>
    </row>
    <row r="522" spans="1:20" x14ac:dyDescent="0.15">
      <c r="A522" s="65">
        <v>20180530</v>
      </c>
      <c r="B522" s="65">
        <v>1153</v>
      </c>
      <c r="C522" s="65" t="s">
        <v>36</v>
      </c>
      <c r="D522" s="65">
        <v>0</v>
      </c>
      <c r="E522" s="65">
        <v>147.42500000000001</v>
      </c>
      <c r="F522" s="65">
        <v>-894.6</v>
      </c>
      <c r="G522" s="65">
        <v>-747.17499999999995</v>
      </c>
      <c r="H522" s="65" t="s">
        <v>21</v>
      </c>
      <c r="I522" s="65" t="s">
        <v>27</v>
      </c>
      <c r="J522" s="65">
        <v>20</v>
      </c>
      <c r="K522" s="65">
        <v>8.3333299999999999E-2</v>
      </c>
      <c r="L522" s="65">
        <v>0.21</v>
      </c>
      <c r="M522" s="65">
        <v>2719</v>
      </c>
      <c r="N522" s="65">
        <v>2719</v>
      </c>
      <c r="O522" s="65">
        <v>0.06</v>
      </c>
      <c r="P522" s="65">
        <v>0</v>
      </c>
      <c r="Q522" s="65">
        <v>2719</v>
      </c>
      <c r="R522" s="65">
        <v>22</v>
      </c>
      <c r="S522" s="65">
        <v>1</v>
      </c>
      <c r="T522" s="65">
        <v>3.9682500000000004E-3</v>
      </c>
    </row>
    <row r="523" spans="1:20" x14ac:dyDescent="0.15">
      <c r="A523" s="65">
        <v>20180530</v>
      </c>
      <c r="B523" s="65">
        <v>1152</v>
      </c>
      <c r="C523" s="65" t="s">
        <v>54</v>
      </c>
      <c r="D523" s="65">
        <v>0</v>
      </c>
      <c r="E523" s="65">
        <v>47.136400000000002</v>
      </c>
      <c r="F523" s="65">
        <v>-528</v>
      </c>
      <c r="G523" s="65">
        <v>-480.86399999999998</v>
      </c>
      <c r="H523" s="65" t="s">
        <v>21</v>
      </c>
      <c r="I523" s="65" t="s">
        <v>27</v>
      </c>
      <c r="J523" s="65">
        <v>10</v>
      </c>
      <c r="K523" s="65">
        <v>8.3333299999999999E-2</v>
      </c>
      <c r="L523" s="65">
        <v>0.2</v>
      </c>
      <c r="M523" s="65">
        <v>3713</v>
      </c>
      <c r="N523" s="65">
        <v>3712</v>
      </c>
      <c r="O523" s="65">
        <v>0.06</v>
      </c>
      <c r="P523" s="65">
        <v>0</v>
      </c>
      <c r="Q523" s="65">
        <v>3712</v>
      </c>
      <c r="R523" s="65">
        <v>22</v>
      </c>
      <c r="S523" s="65">
        <v>1</v>
      </c>
      <c r="T523" s="65">
        <v>3.9682500000000004E-3</v>
      </c>
    </row>
    <row r="524" spans="1:20" x14ac:dyDescent="0.15">
      <c r="A524" s="65">
        <v>20180530</v>
      </c>
      <c r="B524" s="65">
        <v>1151</v>
      </c>
      <c r="C524" s="65" t="s">
        <v>40</v>
      </c>
      <c r="D524" s="65">
        <v>0</v>
      </c>
      <c r="E524" s="65">
        <v>2876.74</v>
      </c>
      <c r="F524" s="65">
        <v>-3392.8</v>
      </c>
      <c r="G524" s="65">
        <v>-516.05700000000002</v>
      </c>
      <c r="H524" s="65" t="s">
        <v>21</v>
      </c>
      <c r="I524" s="65" t="s">
        <v>27</v>
      </c>
      <c r="J524" s="65">
        <v>80</v>
      </c>
      <c r="K524" s="65">
        <v>8.3333299999999999E-2</v>
      </c>
      <c r="L524" s="65">
        <v>0.3</v>
      </c>
      <c r="M524" s="65">
        <v>12826</v>
      </c>
      <c r="N524" s="65">
        <v>11655</v>
      </c>
      <c r="O524" s="65">
        <v>0.06</v>
      </c>
      <c r="P524" s="65">
        <v>0</v>
      </c>
      <c r="Q524" s="65">
        <v>11655</v>
      </c>
      <c r="R524" s="65">
        <v>22</v>
      </c>
      <c r="S524" s="65">
        <v>1</v>
      </c>
      <c r="T524" s="65">
        <v>3.9682500000000004E-3</v>
      </c>
    </row>
    <row r="525" spans="1:20" x14ac:dyDescent="0.15">
      <c r="A525" s="65">
        <v>20180530</v>
      </c>
      <c r="B525" s="65">
        <v>1150</v>
      </c>
      <c r="C525" s="65" t="s">
        <v>33</v>
      </c>
      <c r="D525" s="65">
        <v>0</v>
      </c>
      <c r="E525" s="65">
        <v>2578.63</v>
      </c>
      <c r="F525" s="65">
        <v>-2587.8000000000002</v>
      </c>
      <c r="G525" s="65">
        <v>-9.1742000000000008</v>
      </c>
      <c r="H525" s="65" t="s">
        <v>21</v>
      </c>
      <c r="I525" s="65" t="s">
        <v>27</v>
      </c>
      <c r="J525" s="65">
        <v>30</v>
      </c>
      <c r="K525" s="65">
        <v>8.3333299999999999E-2</v>
      </c>
      <c r="L525" s="65">
        <v>0.2</v>
      </c>
      <c r="M525" s="65">
        <v>16164.5</v>
      </c>
      <c r="N525" s="65">
        <v>14690</v>
      </c>
      <c r="O525" s="65">
        <v>0.06</v>
      </c>
      <c r="P525" s="65">
        <v>0</v>
      </c>
      <c r="Q525" s="65">
        <v>14690</v>
      </c>
      <c r="R525" s="65">
        <v>22</v>
      </c>
      <c r="S525" s="65">
        <v>1</v>
      </c>
      <c r="T525" s="65">
        <v>3.9682500000000004E-3</v>
      </c>
    </row>
    <row r="526" spans="1:20" x14ac:dyDescent="0.15">
      <c r="A526" s="65">
        <v>20180530</v>
      </c>
      <c r="B526" s="65">
        <v>1149</v>
      </c>
      <c r="C526" s="65" t="s">
        <v>25</v>
      </c>
      <c r="D526" s="65">
        <v>0</v>
      </c>
      <c r="E526" s="65">
        <v>1640.82</v>
      </c>
      <c r="F526" s="65">
        <v>-4757.3999999999996</v>
      </c>
      <c r="G526" s="65">
        <v>-3116.58</v>
      </c>
      <c r="H526" s="65" t="s">
        <v>21</v>
      </c>
      <c r="I526" s="65" t="s">
        <v>27</v>
      </c>
      <c r="J526" s="65">
        <v>180</v>
      </c>
      <c r="K526" s="65">
        <v>8.3333299999999999E-2</v>
      </c>
      <c r="L526" s="65">
        <v>0.31</v>
      </c>
      <c r="M526" s="65">
        <v>3827.25</v>
      </c>
      <c r="N526" s="65">
        <v>3644</v>
      </c>
      <c r="O526" s="65">
        <v>0.06</v>
      </c>
      <c r="P526" s="65">
        <v>0</v>
      </c>
      <c r="Q526" s="65">
        <v>3644</v>
      </c>
      <c r="R526" s="65">
        <v>22</v>
      </c>
      <c r="S526" s="65">
        <v>1</v>
      </c>
      <c r="T526" s="65">
        <v>3.9682500000000004E-3</v>
      </c>
    </row>
    <row r="527" spans="1:20" x14ac:dyDescent="0.15">
      <c r="A527" s="65">
        <v>20180530</v>
      </c>
      <c r="B527" s="65">
        <v>1148</v>
      </c>
      <c r="C527" s="65" t="s">
        <v>33</v>
      </c>
      <c r="D527" s="65">
        <v>0</v>
      </c>
      <c r="E527" s="65">
        <v>4000</v>
      </c>
      <c r="F527" s="65">
        <v>-4000</v>
      </c>
      <c r="G527" s="65">
        <v>-1.0127499999999999E-5</v>
      </c>
      <c r="H527" s="65" t="s">
        <v>21</v>
      </c>
      <c r="I527" s="65" t="s">
        <v>22</v>
      </c>
      <c r="J527" s="65">
        <v>100</v>
      </c>
      <c r="K527" s="65">
        <v>8.3333299999999999E-2</v>
      </c>
      <c r="L527" s="65">
        <v>0.11</v>
      </c>
      <c r="M527" s="65">
        <v>13230</v>
      </c>
      <c r="N527" s="65">
        <v>14690</v>
      </c>
      <c r="O527" s="65">
        <v>0.06</v>
      </c>
      <c r="P527" s="65">
        <v>0</v>
      </c>
      <c r="Q527" s="65">
        <v>14690</v>
      </c>
      <c r="R527" s="65">
        <v>22</v>
      </c>
      <c r="S527" s="65">
        <v>1</v>
      </c>
      <c r="T527" s="65">
        <v>3.9682500000000004E-3</v>
      </c>
    </row>
    <row r="528" spans="1:20" x14ac:dyDescent="0.15">
      <c r="A528" s="65">
        <v>20180530</v>
      </c>
      <c r="B528" s="65">
        <v>1147</v>
      </c>
      <c r="C528" s="65" t="s">
        <v>44</v>
      </c>
      <c r="D528" s="65">
        <v>0</v>
      </c>
      <c r="E528" s="65">
        <v>-4500</v>
      </c>
      <c r="F528" s="65">
        <v>-1200</v>
      </c>
      <c r="G528" s="65">
        <v>-5700</v>
      </c>
      <c r="H528" s="65" t="s">
        <v>26</v>
      </c>
      <c r="I528" s="65" t="s">
        <v>22</v>
      </c>
      <c r="J528" s="65">
        <v>30</v>
      </c>
      <c r="K528" s="65">
        <v>8.3333299999999999E-2</v>
      </c>
      <c r="L528" s="65">
        <v>0</v>
      </c>
      <c r="M528" s="65">
        <v>24150</v>
      </c>
      <c r="N528" s="65">
        <v>23960</v>
      </c>
      <c r="O528" s="65">
        <v>0</v>
      </c>
      <c r="P528" s="65">
        <v>0</v>
      </c>
      <c r="Q528" s="65">
        <v>0</v>
      </c>
      <c r="R528" s="65">
        <v>360</v>
      </c>
      <c r="S528" s="65">
        <v>0</v>
      </c>
      <c r="T528" s="65">
        <v>0</v>
      </c>
    </row>
    <row r="529" spans="1:20" x14ac:dyDescent="0.15">
      <c r="A529" s="65">
        <v>20180530</v>
      </c>
      <c r="B529" s="65">
        <v>1146</v>
      </c>
      <c r="C529" s="65" t="s">
        <v>128</v>
      </c>
      <c r="D529" s="65">
        <v>0</v>
      </c>
      <c r="E529" s="65">
        <v>-60000</v>
      </c>
      <c r="F529" s="65">
        <v>9250</v>
      </c>
      <c r="G529" s="65">
        <v>-50750</v>
      </c>
      <c r="H529" s="65" t="s">
        <v>26</v>
      </c>
      <c r="I529" s="65" t="s">
        <v>22</v>
      </c>
      <c r="J529" s="65">
        <v>250</v>
      </c>
      <c r="K529" s="65">
        <v>8.3333299999999999E-2</v>
      </c>
      <c r="L529" s="65">
        <v>0</v>
      </c>
      <c r="M529" s="65">
        <v>19703</v>
      </c>
      <c r="N529" s="65">
        <v>19500</v>
      </c>
      <c r="O529" s="65">
        <v>0.06</v>
      </c>
      <c r="P529" s="65">
        <v>0</v>
      </c>
      <c r="Q529" s="65">
        <v>0</v>
      </c>
      <c r="R529" s="65">
        <v>0</v>
      </c>
      <c r="S529" s="65">
        <v>0</v>
      </c>
      <c r="T529" s="65">
        <v>0</v>
      </c>
    </row>
    <row r="530" spans="1:20" x14ac:dyDescent="0.15">
      <c r="A530" s="65">
        <v>20180530</v>
      </c>
      <c r="B530" s="65">
        <v>1145</v>
      </c>
      <c r="C530" s="65" t="s">
        <v>129</v>
      </c>
      <c r="D530" s="65">
        <v>0</v>
      </c>
      <c r="E530" s="65">
        <v>18.753399999999999</v>
      </c>
      <c r="F530" s="65">
        <v>-19.971699999999998</v>
      </c>
      <c r="G530" s="65">
        <v>-1.2183299999999999</v>
      </c>
      <c r="H530" s="65" t="s">
        <v>21</v>
      </c>
      <c r="I530" s="65" t="s">
        <v>27</v>
      </c>
      <c r="J530" s="65" t="s">
        <v>192</v>
      </c>
      <c r="K530" s="65">
        <v>8.3333299999999999E-2</v>
      </c>
      <c r="L530" s="65">
        <v>0.2</v>
      </c>
      <c r="M530" s="65">
        <v>57112</v>
      </c>
      <c r="N530" s="65">
        <v>50930</v>
      </c>
      <c r="O530" s="65">
        <v>0.06</v>
      </c>
      <c r="P530" s="65">
        <v>0</v>
      </c>
      <c r="Q530" s="65">
        <v>51405</v>
      </c>
      <c r="R530" s="65">
        <v>23</v>
      </c>
      <c r="S530" s="65">
        <v>2</v>
      </c>
      <c r="T530" s="65">
        <v>3.9682500000000004E-3</v>
      </c>
    </row>
    <row r="531" spans="1:20" x14ac:dyDescent="0.15">
      <c r="A531" s="65">
        <v>20180530</v>
      </c>
      <c r="B531" s="65">
        <v>1144</v>
      </c>
      <c r="C531" s="65" t="s">
        <v>28</v>
      </c>
      <c r="D531" s="65">
        <v>0</v>
      </c>
      <c r="E531" s="65">
        <v>17.6479</v>
      </c>
      <c r="F531" s="65">
        <v>-114.196</v>
      </c>
      <c r="G531" s="65">
        <v>-96.548100000000005</v>
      </c>
      <c r="H531" s="65" t="s">
        <v>21</v>
      </c>
      <c r="I531" s="65" t="s">
        <v>27</v>
      </c>
      <c r="J531" s="65">
        <v>30</v>
      </c>
      <c r="K531" s="65">
        <v>8.3333299999999999E-2</v>
      </c>
      <c r="L531" s="65">
        <v>0.33</v>
      </c>
      <c r="M531" s="65">
        <v>4246</v>
      </c>
      <c r="N531" s="65">
        <v>3867</v>
      </c>
      <c r="O531" s="65">
        <v>0.06</v>
      </c>
      <c r="P531" s="65">
        <v>0</v>
      </c>
      <c r="Q531" s="65">
        <v>3859</v>
      </c>
      <c r="R531" s="65">
        <v>23</v>
      </c>
      <c r="S531" s="65">
        <v>2</v>
      </c>
      <c r="T531" s="65">
        <v>3.9682500000000004E-3</v>
      </c>
    </row>
    <row r="532" spans="1:20" x14ac:dyDescent="0.15">
      <c r="A532" s="65">
        <v>20180530</v>
      </c>
      <c r="B532" s="65">
        <v>1143</v>
      </c>
      <c r="C532" s="65" t="s">
        <v>25</v>
      </c>
      <c r="D532" s="65">
        <v>0</v>
      </c>
      <c r="E532" s="65">
        <v>69.206199999999995</v>
      </c>
      <c r="F532" s="65">
        <v>-317.714</v>
      </c>
      <c r="G532" s="65">
        <v>-248.50800000000001</v>
      </c>
      <c r="H532" s="65" t="s">
        <v>21</v>
      </c>
      <c r="I532" s="65" t="s">
        <v>27</v>
      </c>
      <c r="J532" s="65">
        <v>90</v>
      </c>
      <c r="K532" s="65">
        <v>8.3333299999999999E-2</v>
      </c>
      <c r="L532" s="65">
        <v>0.33</v>
      </c>
      <c r="M532" s="65">
        <v>4009.5</v>
      </c>
      <c r="N532" s="65">
        <v>3644</v>
      </c>
      <c r="O532" s="65">
        <v>0.06</v>
      </c>
      <c r="P532" s="65">
        <v>0</v>
      </c>
      <c r="Q532" s="65">
        <v>3639.5</v>
      </c>
      <c r="R532" s="65">
        <v>23</v>
      </c>
      <c r="S532" s="65">
        <v>2</v>
      </c>
      <c r="T532" s="65">
        <v>3.9682500000000004E-3</v>
      </c>
    </row>
    <row r="533" spans="1:20" x14ac:dyDescent="0.15">
      <c r="A533" s="65">
        <v>20180530</v>
      </c>
      <c r="B533" s="65">
        <v>1142</v>
      </c>
      <c r="C533" s="65" t="s">
        <v>25</v>
      </c>
      <c r="D533" s="65">
        <v>0</v>
      </c>
      <c r="E533" s="65">
        <v>-2.2460100000000001</v>
      </c>
      <c r="F533" s="65">
        <v>-570.36900000000003</v>
      </c>
      <c r="G533" s="65">
        <v>-572.61500000000001</v>
      </c>
      <c r="H533" s="65" t="s">
        <v>21</v>
      </c>
      <c r="I533" s="65" t="s">
        <v>27</v>
      </c>
      <c r="J533" s="65">
        <v>10</v>
      </c>
      <c r="K533" s="65">
        <v>7.53968E-2</v>
      </c>
      <c r="L533" s="65">
        <v>0.25</v>
      </c>
      <c r="M533" s="65">
        <v>3637</v>
      </c>
      <c r="N533" s="65">
        <v>3644</v>
      </c>
      <c r="O533" s="65">
        <v>0.06</v>
      </c>
      <c r="P533" s="65">
        <v>0</v>
      </c>
      <c r="Q533" s="65">
        <v>3639.5</v>
      </c>
      <c r="R533" s="65">
        <v>21</v>
      </c>
      <c r="S533" s="65">
        <v>2</v>
      </c>
      <c r="T533" s="65">
        <v>3.9682500000000004E-3</v>
      </c>
    </row>
    <row r="534" spans="1:20" x14ac:dyDescent="0.15">
      <c r="A534" s="65">
        <v>20180530</v>
      </c>
      <c r="B534" s="65">
        <v>1141</v>
      </c>
      <c r="C534" s="65" t="s">
        <v>31</v>
      </c>
      <c r="D534" s="65">
        <v>0</v>
      </c>
      <c r="E534" s="65">
        <v>-7.6507800000000001</v>
      </c>
      <c r="F534" s="65">
        <v>-367.392</v>
      </c>
      <c r="G534" s="65">
        <v>-375.04300000000001</v>
      </c>
      <c r="H534" s="65" t="s">
        <v>21</v>
      </c>
      <c r="I534" s="65" t="s">
        <v>27</v>
      </c>
      <c r="J534" s="65">
        <v>10</v>
      </c>
      <c r="K534" s="65">
        <v>6.7460300000000001E-2</v>
      </c>
      <c r="L534" s="65">
        <v>0.34</v>
      </c>
      <c r="M534" s="65">
        <v>19618.5</v>
      </c>
      <c r="N534" s="65">
        <v>18705</v>
      </c>
      <c r="O534" s="65">
        <v>0.06</v>
      </c>
      <c r="P534" s="65">
        <v>0</v>
      </c>
      <c r="Q534" s="65">
        <v>18180</v>
      </c>
      <c r="R534" s="65">
        <v>22</v>
      </c>
      <c r="S534" s="65">
        <v>5</v>
      </c>
      <c r="T534" s="65">
        <v>3.9682500000000004E-3</v>
      </c>
    </row>
    <row r="535" spans="1:20" x14ac:dyDescent="0.15">
      <c r="A535" s="65">
        <v>20180530</v>
      </c>
      <c r="B535" s="65">
        <v>1140</v>
      </c>
      <c r="C535" s="65" t="s">
        <v>40</v>
      </c>
      <c r="D535" s="65">
        <v>0</v>
      </c>
      <c r="E535" s="65">
        <v>121.15</v>
      </c>
      <c r="F535" s="65">
        <v>-147.88</v>
      </c>
      <c r="G535" s="65">
        <v>-26.7302</v>
      </c>
      <c r="H535" s="65" t="s">
        <v>21</v>
      </c>
      <c r="I535" s="65" t="s">
        <v>27</v>
      </c>
      <c r="J535" s="65">
        <v>20</v>
      </c>
      <c r="K535" s="65">
        <v>6.7460300000000001E-2</v>
      </c>
      <c r="L535" s="65">
        <v>0.36</v>
      </c>
      <c r="M535" s="65">
        <v>13035</v>
      </c>
      <c r="N535" s="65">
        <v>11655</v>
      </c>
      <c r="O535" s="65">
        <v>0.06</v>
      </c>
      <c r="P535" s="65">
        <v>0</v>
      </c>
      <c r="Q535" s="65">
        <v>11807</v>
      </c>
      <c r="R535" s="65">
        <v>22</v>
      </c>
      <c r="S535" s="65">
        <v>5</v>
      </c>
      <c r="T535" s="65">
        <v>3.9682500000000004E-3</v>
      </c>
    </row>
    <row r="536" spans="1:20" x14ac:dyDescent="0.15">
      <c r="A536" s="65">
        <v>20180530</v>
      </c>
      <c r="B536" s="65">
        <v>1139</v>
      </c>
      <c r="C536" s="65" t="s">
        <v>25</v>
      </c>
      <c r="D536" s="65">
        <v>0</v>
      </c>
      <c r="E536" s="65">
        <v>196.21</v>
      </c>
      <c r="F536" s="65">
        <v>-1693.28</v>
      </c>
      <c r="G536" s="65">
        <v>-1497.07</v>
      </c>
      <c r="H536" s="65" t="s">
        <v>21</v>
      </c>
      <c r="I536" s="65" t="s">
        <v>27</v>
      </c>
      <c r="J536" s="65">
        <v>120</v>
      </c>
      <c r="K536" s="65">
        <v>6.7460300000000001E-2</v>
      </c>
      <c r="L536" s="65">
        <v>0.3</v>
      </c>
      <c r="M536" s="65">
        <v>3763.2</v>
      </c>
      <c r="N536" s="65">
        <v>3644</v>
      </c>
      <c r="O536" s="65">
        <v>0.06</v>
      </c>
      <c r="P536" s="65">
        <v>0</v>
      </c>
      <c r="Q536" s="65">
        <v>3601.2</v>
      </c>
      <c r="R536" s="65">
        <v>22</v>
      </c>
      <c r="S536" s="65">
        <v>5</v>
      </c>
      <c r="T536" s="65">
        <v>3.9682500000000004E-3</v>
      </c>
    </row>
    <row r="537" spans="1:20" x14ac:dyDescent="0.15">
      <c r="A537" s="65">
        <v>20180530</v>
      </c>
      <c r="B537" s="65">
        <v>1138</v>
      </c>
      <c r="C537" s="65" t="s">
        <v>33</v>
      </c>
      <c r="D537" s="65">
        <v>0</v>
      </c>
      <c r="E537" s="65">
        <v>99.286100000000005</v>
      </c>
      <c r="F537" s="65">
        <v>-228.54499999999999</v>
      </c>
      <c r="G537" s="65">
        <v>-129.25899999999999</v>
      </c>
      <c r="H537" s="65" t="s">
        <v>21</v>
      </c>
      <c r="I537" s="65" t="s">
        <v>27</v>
      </c>
      <c r="J537" s="65">
        <v>20</v>
      </c>
      <c r="K537" s="65">
        <v>6.7460300000000001E-2</v>
      </c>
      <c r="L537" s="65">
        <v>0.4</v>
      </c>
      <c r="M537" s="65">
        <v>16241.5</v>
      </c>
      <c r="N537" s="65">
        <v>14690</v>
      </c>
      <c r="O537" s="65">
        <v>0.06</v>
      </c>
      <c r="P537" s="65">
        <v>0</v>
      </c>
      <c r="Q537" s="65">
        <v>14757</v>
      </c>
      <c r="R537" s="65">
        <v>22</v>
      </c>
      <c r="S537" s="65">
        <v>5</v>
      </c>
      <c r="T537" s="65">
        <v>3.9682500000000004E-3</v>
      </c>
    </row>
    <row r="538" spans="1:20" x14ac:dyDescent="0.15">
      <c r="A538" s="65">
        <v>20180530</v>
      </c>
      <c r="B538" s="65">
        <v>1137</v>
      </c>
      <c r="C538" s="65" t="s">
        <v>38</v>
      </c>
      <c r="D538" s="65">
        <v>0</v>
      </c>
      <c r="E538" s="65">
        <v>-57500</v>
      </c>
      <c r="F538" s="65">
        <v>27250</v>
      </c>
      <c r="G538" s="65">
        <v>-30250</v>
      </c>
      <c r="H538" s="65" t="s">
        <v>26</v>
      </c>
      <c r="I538" s="65" t="s">
        <v>22</v>
      </c>
      <c r="J538" s="65">
        <v>250</v>
      </c>
      <c r="K538" s="65">
        <v>6.7460300000000001E-2</v>
      </c>
      <c r="L538" s="65">
        <v>0</v>
      </c>
      <c r="M538" s="65">
        <v>19956</v>
      </c>
      <c r="N538" s="65">
        <v>19835</v>
      </c>
      <c r="O538" s="65">
        <v>0.06</v>
      </c>
      <c r="P538" s="65">
        <v>0</v>
      </c>
      <c r="Q538" s="65">
        <v>0</v>
      </c>
      <c r="R538" s="65">
        <v>0</v>
      </c>
      <c r="S538" s="65">
        <v>0</v>
      </c>
      <c r="T538" s="65">
        <v>0</v>
      </c>
    </row>
    <row r="539" spans="1:20" x14ac:dyDescent="0.15">
      <c r="A539" s="65">
        <v>20180530</v>
      </c>
      <c r="B539" s="65">
        <v>1136</v>
      </c>
      <c r="C539" s="65" t="s">
        <v>38</v>
      </c>
      <c r="D539" s="65">
        <v>0</v>
      </c>
      <c r="E539" s="65">
        <v>-57500</v>
      </c>
      <c r="F539" s="65">
        <v>29750</v>
      </c>
      <c r="G539" s="65">
        <v>-27750</v>
      </c>
      <c r="H539" s="65" t="s">
        <v>26</v>
      </c>
      <c r="I539" s="65" t="s">
        <v>22</v>
      </c>
      <c r="J539" s="65">
        <v>250</v>
      </c>
      <c r="K539" s="65">
        <v>6.7460300000000001E-2</v>
      </c>
      <c r="L539" s="65">
        <v>0</v>
      </c>
      <c r="M539" s="65">
        <v>19946</v>
      </c>
      <c r="N539" s="65">
        <v>19835</v>
      </c>
      <c r="O539" s="65">
        <v>0.06</v>
      </c>
      <c r="P539" s="65">
        <v>0</v>
      </c>
      <c r="Q539" s="65">
        <v>0</v>
      </c>
      <c r="R539" s="65">
        <v>0</v>
      </c>
      <c r="S539" s="65">
        <v>0</v>
      </c>
      <c r="T539" s="65">
        <v>0</v>
      </c>
    </row>
    <row r="540" spans="1:20" x14ac:dyDescent="0.15">
      <c r="A540" s="65">
        <v>20180530</v>
      </c>
      <c r="B540" s="65">
        <v>1135</v>
      </c>
      <c r="C540" s="65" t="s">
        <v>38</v>
      </c>
      <c r="D540" s="65">
        <v>0</v>
      </c>
      <c r="E540" s="65">
        <v>-57500</v>
      </c>
      <c r="F540" s="65">
        <v>57250</v>
      </c>
      <c r="G540" s="65">
        <v>-250</v>
      </c>
      <c r="H540" s="65" t="s">
        <v>26</v>
      </c>
      <c r="I540" s="65" t="s">
        <v>22</v>
      </c>
      <c r="J540" s="65">
        <v>250</v>
      </c>
      <c r="K540" s="65">
        <v>6.7460300000000001E-2</v>
      </c>
      <c r="L540" s="65">
        <v>0</v>
      </c>
      <c r="M540" s="65">
        <v>19836</v>
      </c>
      <c r="N540" s="65">
        <v>19835</v>
      </c>
      <c r="O540" s="65">
        <v>0.06</v>
      </c>
      <c r="P540" s="65">
        <v>0</v>
      </c>
      <c r="Q540" s="65">
        <v>0</v>
      </c>
      <c r="R540" s="65">
        <v>0</v>
      </c>
      <c r="S540" s="65">
        <v>0</v>
      </c>
      <c r="T540" s="65">
        <v>0</v>
      </c>
    </row>
    <row r="541" spans="1:20" x14ac:dyDescent="0.15">
      <c r="A541" s="65">
        <v>20180530</v>
      </c>
      <c r="B541" s="65">
        <v>1134</v>
      </c>
      <c r="C541" s="65" t="s">
        <v>38</v>
      </c>
      <c r="D541" s="65">
        <v>0</v>
      </c>
      <c r="E541" s="65">
        <v>-57500</v>
      </c>
      <c r="F541" s="65">
        <v>59750</v>
      </c>
      <c r="G541" s="65">
        <v>2250</v>
      </c>
      <c r="H541" s="65" t="s">
        <v>26</v>
      </c>
      <c r="I541" s="65" t="s">
        <v>22</v>
      </c>
      <c r="J541" s="65">
        <v>250</v>
      </c>
      <c r="K541" s="65">
        <v>6.7460300000000001E-2</v>
      </c>
      <c r="L541" s="65">
        <v>0</v>
      </c>
      <c r="M541" s="65">
        <v>19826</v>
      </c>
      <c r="N541" s="65">
        <v>19835</v>
      </c>
      <c r="O541" s="65">
        <v>0.06</v>
      </c>
      <c r="P541" s="65">
        <v>0</v>
      </c>
      <c r="Q541" s="65">
        <v>0</v>
      </c>
      <c r="R541" s="65">
        <v>0</v>
      </c>
      <c r="S541" s="65">
        <v>0</v>
      </c>
      <c r="T541" s="65">
        <v>0</v>
      </c>
    </row>
    <row r="542" spans="1:20" x14ac:dyDescent="0.15">
      <c r="A542" s="65">
        <v>20180530</v>
      </c>
      <c r="B542" s="65">
        <v>1133</v>
      </c>
      <c r="C542" s="65" t="s">
        <v>38</v>
      </c>
      <c r="D542" s="65">
        <v>0</v>
      </c>
      <c r="E542" s="65">
        <v>-57500</v>
      </c>
      <c r="F542" s="65">
        <v>91000</v>
      </c>
      <c r="G542" s="65">
        <v>33500</v>
      </c>
      <c r="H542" s="65" t="s">
        <v>26</v>
      </c>
      <c r="I542" s="65" t="s">
        <v>22</v>
      </c>
      <c r="J542" s="65">
        <v>250</v>
      </c>
      <c r="K542" s="65">
        <v>7.1428599999999995E-2</v>
      </c>
      <c r="L542" s="65">
        <v>0</v>
      </c>
      <c r="M542" s="65">
        <v>19701</v>
      </c>
      <c r="N542" s="65">
        <v>19835</v>
      </c>
      <c r="O542" s="65">
        <v>0.06</v>
      </c>
      <c r="P542" s="65">
        <v>0</v>
      </c>
      <c r="Q542" s="65">
        <v>0</v>
      </c>
      <c r="R542" s="65">
        <v>0</v>
      </c>
      <c r="S542" s="65">
        <v>0</v>
      </c>
      <c r="T542" s="65">
        <v>0</v>
      </c>
    </row>
    <row r="543" spans="1:20" x14ac:dyDescent="0.15">
      <c r="A543" s="65">
        <v>20180530</v>
      </c>
      <c r="B543" s="65">
        <v>1132</v>
      </c>
      <c r="C543" s="65" t="s">
        <v>38</v>
      </c>
      <c r="D543" s="65">
        <v>0</v>
      </c>
      <c r="E543" s="65">
        <v>-57500</v>
      </c>
      <c r="F543" s="65">
        <v>93497.5</v>
      </c>
      <c r="G543" s="65">
        <v>35997.5</v>
      </c>
      <c r="H543" s="65" t="s">
        <v>26</v>
      </c>
      <c r="I543" s="65" t="s">
        <v>22</v>
      </c>
      <c r="J543" s="65">
        <v>250</v>
      </c>
      <c r="K543" s="65">
        <v>7.1428599999999995E-2</v>
      </c>
      <c r="L543" s="65">
        <v>0</v>
      </c>
      <c r="M543" s="65">
        <v>19691</v>
      </c>
      <c r="N543" s="65">
        <v>19835</v>
      </c>
      <c r="O543" s="65">
        <v>0.06</v>
      </c>
      <c r="P543" s="65">
        <v>0</v>
      </c>
      <c r="Q543" s="65">
        <v>0</v>
      </c>
      <c r="R543" s="65">
        <v>0</v>
      </c>
      <c r="S543" s="65">
        <v>0</v>
      </c>
      <c r="T543" s="65">
        <v>0</v>
      </c>
    </row>
    <row r="544" spans="1:20" x14ac:dyDescent="0.15">
      <c r="A544" s="65">
        <v>20180530</v>
      </c>
      <c r="B544" s="65">
        <v>1131</v>
      </c>
      <c r="C544" s="65" t="s">
        <v>33</v>
      </c>
      <c r="D544" s="65">
        <v>0</v>
      </c>
      <c r="E544" s="65">
        <v>20.258700000000001</v>
      </c>
      <c r="F544" s="65">
        <v>-34.331499999999998</v>
      </c>
      <c r="G544" s="65">
        <v>-14.072800000000001</v>
      </c>
      <c r="H544" s="65" t="s">
        <v>21</v>
      </c>
      <c r="I544" s="65" t="s">
        <v>27</v>
      </c>
      <c r="J544" s="65">
        <v>20</v>
      </c>
      <c r="K544" s="65">
        <v>6.3492099999999996E-2</v>
      </c>
      <c r="L544" s="65">
        <v>0.3</v>
      </c>
      <c r="M544" s="65">
        <v>16082</v>
      </c>
      <c r="N544" s="65">
        <v>14690</v>
      </c>
      <c r="O544" s="65">
        <v>0.06</v>
      </c>
      <c r="P544" s="65">
        <v>0</v>
      </c>
      <c r="Q544" s="65">
        <v>14730.8</v>
      </c>
      <c r="R544" s="65">
        <v>22</v>
      </c>
      <c r="S544" s="65">
        <v>6</v>
      </c>
      <c r="T544" s="65">
        <v>3.9682500000000004E-3</v>
      </c>
    </row>
    <row r="545" spans="1:20" x14ac:dyDescent="0.15">
      <c r="A545" s="65">
        <v>20180530</v>
      </c>
      <c r="B545" s="65">
        <v>1130</v>
      </c>
      <c r="C545" s="65" t="s">
        <v>40</v>
      </c>
      <c r="D545" s="65">
        <v>0</v>
      </c>
      <c r="E545" s="65">
        <v>100.95</v>
      </c>
      <c r="F545" s="65">
        <v>-120.455</v>
      </c>
      <c r="G545" s="65">
        <v>-19.5047</v>
      </c>
      <c r="H545" s="65" t="s">
        <v>21</v>
      </c>
      <c r="I545" s="65" t="s">
        <v>27</v>
      </c>
      <c r="J545" s="65">
        <v>20</v>
      </c>
      <c r="K545" s="65">
        <v>6.3492099999999996E-2</v>
      </c>
      <c r="L545" s="65">
        <v>0.36</v>
      </c>
      <c r="M545" s="65">
        <v>12969</v>
      </c>
      <c r="N545" s="65">
        <v>11655</v>
      </c>
      <c r="O545" s="65">
        <v>0.06</v>
      </c>
      <c r="P545" s="65">
        <v>0</v>
      </c>
      <c r="Q545" s="65">
        <v>11815.8</v>
      </c>
      <c r="R545" s="65">
        <v>22</v>
      </c>
      <c r="S545" s="65">
        <v>6</v>
      </c>
      <c r="T545" s="65">
        <v>3.9682500000000004E-3</v>
      </c>
    </row>
    <row r="546" spans="1:20" x14ac:dyDescent="0.15">
      <c r="A546" s="65">
        <v>20180530</v>
      </c>
      <c r="B546" s="65">
        <v>1129</v>
      </c>
      <c r="C546" s="65" t="s">
        <v>25</v>
      </c>
      <c r="D546" s="65">
        <v>0</v>
      </c>
      <c r="E546" s="65">
        <v>83.910499999999999</v>
      </c>
      <c r="F546" s="65">
        <v>-1166.07</v>
      </c>
      <c r="G546" s="65">
        <v>-1082.1600000000001</v>
      </c>
      <c r="H546" s="65" t="s">
        <v>21</v>
      </c>
      <c r="I546" s="65" t="s">
        <v>27</v>
      </c>
      <c r="J546" s="65">
        <v>60</v>
      </c>
      <c r="K546" s="65">
        <v>6.3492099999999996E-2</v>
      </c>
      <c r="L546" s="65">
        <v>0.27</v>
      </c>
      <c r="M546" s="65">
        <v>3698</v>
      </c>
      <c r="N546" s="65">
        <v>3644</v>
      </c>
      <c r="O546" s="65">
        <v>0.06</v>
      </c>
      <c r="P546" s="65">
        <v>0</v>
      </c>
      <c r="Q546" s="65">
        <v>3589.5</v>
      </c>
      <c r="R546" s="65">
        <v>22</v>
      </c>
      <c r="S546" s="65">
        <v>6</v>
      </c>
      <c r="T546" s="65">
        <v>3.9682500000000004E-3</v>
      </c>
    </row>
    <row r="547" spans="1:20" x14ac:dyDescent="0.15">
      <c r="A547" s="65">
        <v>20180530</v>
      </c>
      <c r="B547" s="65">
        <v>1128</v>
      </c>
      <c r="C547" s="65" t="s">
        <v>25</v>
      </c>
      <c r="D547" s="65">
        <v>0</v>
      </c>
      <c r="E547" s="65">
        <v>2367</v>
      </c>
      <c r="F547" s="65">
        <v>-7475.05</v>
      </c>
      <c r="G547" s="65">
        <v>-5108.05</v>
      </c>
      <c r="H547" s="65" t="s">
        <v>21</v>
      </c>
      <c r="I547" s="65" t="s">
        <v>27</v>
      </c>
      <c r="J547" s="65">
        <v>2200</v>
      </c>
      <c r="K547" s="65">
        <v>5.5555599999999997E-2</v>
      </c>
      <c r="L547" s="65">
        <v>0.38</v>
      </c>
      <c r="M547" s="65">
        <v>3887.4</v>
      </c>
      <c r="N547" s="65">
        <v>3644</v>
      </c>
      <c r="O547" s="65">
        <v>0.06</v>
      </c>
      <c r="P547" s="65">
        <v>0</v>
      </c>
      <c r="Q547" s="65">
        <v>3589.5</v>
      </c>
      <c r="R547" s="65">
        <v>20</v>
      </c>
      <c r="S547" s="65">
        <v>6</v>
      </c>
      <c r="T547" s="65">
        <v>3.9682500000000004E-3</v>
      </c>
    </row>
    <row r="548" spans="1:20" x14ac:dyDescent="0.15">
      <c r="A548" s="65">
        <v>20180530</v>
      </c>
      <c r="B548" s="65">
        <v>1127</v>
      </c>
      <c r="C548" s="65" t="s">
        <v>38</v>
      </c>
      <c r="D548" s="65">
        <v>0</v>
      </c>
      <c r="E548" s="65">
        <v>-57500</v>
      </c>
      <c r="F548" s="65">
        <v>125950</v>
      </c>
      <c r="G548" s="65">
        <v>68450</v>
      </c>
      <c r="H548" s="65" t="s">
        <v>26</v>
      </c>
      <c r="I548" s="65" t="s">
        <v>22</v>
      </c>
      <c r="J548" s="65">
        <v>250</v>
      </c>
      <c r="K548" s="65">
        <v>7.1428599999999995E-2</v>
      </c>
      <c r="L548" s="65">
        <v>0</v>
      </c>
      <c r="M548" s="65">
        <v>19561.2</v>
      </c>
      <c r="N548" s="65">
        <v>19835</v>
      </c>
      <c r="O548" s="65">
        <v>0</v>
      </c>
      <c r="P548" s="65">
        <v>0</v>
      </c>
      <c r="Q548" s="65">
        <v>0</v>
      </c>
      <c r="R548" s="65">
        <v>21</v>
      </c>
      <c r="S548" s="65">
        <v>0</v>
      </c>
      <c r="T548" s="65">
        <v>0</v>
      </c>
    </row>
    <row r="549" spans="1:20" x14ac:dyDescent="0.15">
      <c r="A549" s="65">
        <v>20180530</v>
      </c>
      <c r="B549" s="65">
        <v>1126</v>
      </c>
      <c r="C549" s="65" t="s">
        <v>38</v>
      </c>
      <c r="D549" s="65">
        <v>0</v>
      </c>
      <c r="E549" s="65">
        <v>-57500</v>
      </c>
      <c r="F549" s="65">
        <v>128445</v>
      </c>
      <c r="G549" s="65">
        <v>70945</v>
      </c>
      <c r="H549" s="65" t="s">
        <v>26</v>
      </c>
      <c r="I549" s="65" t="s">
        <v>22</v>
      </c>
      <c r="J549" s="65">
        <v>250</v>
      </c>
      <c r="K549" s="65">
        <v>7.1428599999999995E-2</v>
      </c>
      <c r="L549" s="65">
        <v>0.25</v>
      </c>
      <c r="M549" s="65">
        <v>19551.2</v>
      </c>
      <c r="N549" s="65">
        <v>19835</v>
      </c>
      <c r="O549" s="65">
        <v>0.06</v>
      </c>
      <c r="P549" s="65">
        <v>0</v>
      </c>
      <c r="Q549" s="65">
        <v>0</v>
      </c>
      <c r="R549" s="65">
        <v>21</v>
      </c>
      <c r="S549" s="65">
        <v>0</v>
      </c>
      <c r="T549" s="65">
        <v>0</v>
      </c>
    </row>
    <row r="550" spans="1:20" x14ac:dyDescent="0.15">
      <c r="A550" s="65">
        <v>20180530</v>
      </c>
      <c r="B550" s="65">
        <v>1125</v>
      </c>
      <c r="C550" s="65" t="s">
        <v>33</v>
      </c>
      <c r="D550" s="65">
        <v>0</v>
      </c>
      <c r="E550" s="65">
        <v>106.285</v>
      </c>
      <c r="F550" s="65">
        <v>-222.352</v>
      </c>
      <c r="G550" s="65">
        <v>-116.068</v>
      </c>
      <c r="H550" s="65" t="s">
        <v>21</v>
      </c>
      <c r="I550" s="65" t="s">
        <v>27</v>
      </c>
      <c r="J550" s="65">
        <v>30</v>
      </c>
      <c r="K550" s="65">
        <v>6.3492099999999996E-2</v>
      </c>
      <c r="L550" s="65">
        <v>0.22</v>
      </c>
      <c r="M550" s="65">
        <v>15377.3</v>
      </c>
      <c r="N550" s="65">
        <v>14690</v>
      </c>
      <c r="O550" s="65">
        <v>0.06</v>
      </c>
      <c r="P550" s="65">
        <v>0</v>
      </c>
      <c r="Q550" s="65">
        <v>14713.6</v>
      </c>
      <c r="R550" s="65">
        <v>23</v>
      </c>
      <c r="S550" s="65">
        <v>7</v>
      </c>
      <c r="T550" s="65">
        <v>3.9682500000000004E-3</v>
      </c>
    </row>
    <row r="551" spans="1:20" x14ac:dyDescent="0.15">
      <c r="A551" s="65">
        <v>20180530</v>
      </c>
      <c r="B551" s="65">
        <v>1124</v>
      </c>
      <c r="C551" s="65" t="s">
        <v>65</v>
      </c>
      <c r="D551" s="65">
        <v>0</v>
      </c>
      <c r="E551" s="65">
        <v>142.572</v>
      </c>
      <c r="F551" s="65">
        <v>-228.99600000000001</v>
      </c>
      <c r="G551" s="65">
        <v>-86.4238</v>
      </c>
      <c r="H551" s="65" t="s">
        <v>21</v>
      </c>
      <c r="I551" s="65" t="s">
        <v>27</v>
      </c>
      <c r="J551" s="65">
        <v>100</v>
      </c>
      <c r="K551" s="65">
        <v>6.3492099999999996E-2</v>
      </c>
      <c r="L551" s="65">
        <v>0.35</v>
      </c>
      <c r="M551" s="65">
        <v>478.28</v>
      </c>
      <c r="N551" s="65">
        <v>455.5</v>
      </c>
      <c r="O551" s="65">
        <v>0.06</v>
      </c>
      <c r="P551" s="65">
        <v>0</v>
      </c>
      <c r="Q551" s="65">
        <v>457.14299999999997</v>
      </c>
      <c r="R551" s="65">
        <v>23</v>
      </c>
      <c r="S551" s="65">
        <v>7</v>
      </c>
      <c r="T551" s="65">
        <v>3.9682500000000004E-3</v>
      </c>
    </row>
    <row r="552" spans="1:20" x14ac:dyDescent="0.15">
      <c r="A552" s="65">
        <v>20180530</v>
      </c>
      <c r="B552" s="65">
        <v>1123</v>
      </c>
      <c r="C552" s="65" t="s">
        <v>25</v>
      </c>
      <c r="D552" s="65">
        <v>0</v>
      </c>
      <c r="E552" s="65">
        <v>222.98500000000001</v>
      </c>
      <c r="F552" s="65">
        <v>-1627.24</v>
      </c>
      <c r="G552" s="65">
        <v>-1404.26</v>
      </c>
      <c r="H552" s="65" t="s">
        <v>21</v>
      </c>
      <c r="I552" s="65" t="s">
        <v>27</v>
      </c>
      <c r="J552" s="65">
        <v>140</v>
      </c>
      <c r="K552" s="65">
        <v>6.3492099999999996E-2</v>
      </c>
      <c r="L552" s="65">
        <v>0.31</v>
      </c>
      <c r="M552" s="65">
        <v>3751.65</v>
      </c>
      <c r="N552" s="65">
        <v>3644</v>
      </c>
      <c r="O552" s="65">
        <v>0.06</v>
      </c>
      <c r="P552" s="65">
        <v>0</v>
      </c>
      <c r="Q552" s="65">
        <v>3587.14</v>
      </c>
      <c r="R552" s="65">
        <v>23</v>
      </c>
      <c r="S552" s="65">
        <v>7</v>
      </c>
      <c r="T552" s="65">
        <v>3.9682500000000004E-3</v>
      </c>
    </row>
    <row r="553" spans="1:20" x14ac:dyDescent="0.15">
      <c r="A553" s="65">
        <v>20180530</v>
      </c>
      <c r="B553" s="65">
        <v>1122</v>
      </c>
      <c r="C553" s="65" t="s">
        <v>52</v>
      </c>
      <c r="D553" s="65">
        <v>0</v>
      </c>
      <c r="E553" s="65">
        <v>1.9156</v>
      </c>
      <c r="F553" s="65">
        <v>-2.54095</v>
      </c>
      <c r="G553" s="65">
        <v>-0.62535300000000005</v>
      </c>
      <c r="H553" s="65" t="s">
        <v>21</v>
      </c>
      <c r="I553" s="65" t="s">
        <v>27</v>
      </c>
      <c r="J553" s="65">
        <v>40</v>
      </c>
      <c r="K553" s="65">
        <v>6.3492099999999996E-2</v>
      </c>
      <c r="L553" s="65">
        <v>0.3</v>
      </c>
      <c r="M553" s="65">
        <v>2816</v>
      </c>
      <c r="N553" s="65">
        <v>2528</v>
      </c>
      <c r="O553" s="65">
        <v>0.06</v>
      </c>
      <c r="P553" s="65">
        <v>0</v>
      </c>
      <c r="Q553" s="65">
        <v>2546.5700000000002</v>
      </c>
      <c r="R553" s="65">
        <v>23</v>
      </c>
      <c r="S553" s="65">
        <v>7</v>
      </c>
      <c r="T553" s="65">
        <v>3.9682500000000004E-3</v>
      </c>
    </row>
    <row r="554" spans="1:20" x14ac:dyDescent="0.15">
      <c r="A554" s="65">
        <v>20180530</v>
      </c>
      <c r="B554" s="65">
        <v>1121</v>
      </c>
      <c r="C554" s="65" t="s">
        <v>40</v>
      </c>
      <c r="D554" s="65">
        <v>0</v>
      </c>
      <c r="E554" s="65">
        <v>14.2494</v>
      </c>
      <c r="F554" s="65">
        <v>-15.6975</v>
      </c>
      <c r="G554" s="65">
        <v>-1.4481200000000001</v>
      </c>
      <c r="H554" s="65" t="s">
        <v>21</v>
      </c>
      <c r="I554" s="65" t="s">
        <v>27</v>
      </c>
      <c r="J554" s="65">
        <v>20</v>
      </c>
      <c r="K554" s="65">
        <v>6.3492099999999996E-2</v>
      </c>
      <c r="L554" s="65">
        <v>0.36</v>
      </c>
      <c r="M554" s="65">
        <v>13337.5</v>
      </c>
      <c r="N554" s="65">
        <v>11655</v>
      </c>
      <c r="O554" s="65">
        <v>0.06</v>
      </c>
      <c r="P554" s="65">
        <v>0</v>
      </c>
      <c r="Q554" s="65">
        <v>11864.3</v>
      </c>
      <c r="R554" s="65">
        <v>23</v>
      </c>
      <c r="S554" s="65">
        <v>7</v>
      </c>
      <c r="T554" s="65">
        <v>3.9682500000000004E-3</v>
      </c>
    </row>
    <row r="555" spans="1:20" x14ac:dyDescent="0.15">
      <c r="A555" s="65">
        <v>20180530</v>
      </c>
      <c r="B555" s="65">
        <v>1120</v>
      </c>
      <c r="C555" s="65" t="s">
        <v>62</v>
      </c>
      <c r="D555" s="65">
        <v>0</v>
      </c>
      <c r="E555" s="65">
        <v>99.601600000000005</v>
      </c>
      <c r="F555" s="65">
        <v>-376.93</v>
      </c>
      <c r="G555" s="65">
        <v>-277.32799999999997</v>
      </c>
      <c r="H555" s="65" t="s">
        <v>21</v>
      </c>
      <c r="I555" s="65" t="s">
        <v>27</v>
      </c>
      <c r="J555" s="65">
        <v>20</v>
      </c>
      <c r="K555" s="65">
        <v>6.3492099999999996E-2</v>
      </c>
      <c r="L555" s="65">
        <v>0.1</v>
      </c>
      <c r="M555" s="65">
        <v>1769</v>
      </c>
      <c r="N555" s="65">
        <v>1780</v>
      </c>
      <c r="O555" s="65">
        <v>0.06</v>
      </c>
      <c r="P555" s="65">
        <v>0</v>
      </c>
      <c r="Q555" s="65">
        <v>1778.43</v>
      </c>
      <c r="R555" s="65">
        <v>23</v>
      </c>
      <c r="S555" s="65">
        <v>7</v>
      </c>
      <c r="T555" s="65">
        <v>3.9682500000000004E-3</v>
      </c>
    </row>
    <row r="556" spans="1:20" x14ac:dyDescent="0.15">
      <c r="A556" s="65">
        <v>20180530</v>
      </c>
      <c r="B556" s="65">
        <v>1119</v>
      </c>
      <c r="C556" s="65" t="s">
        <v>41</v>
      </c>
      <c r="D556" s="65">
        <v>0</v>
      </c>
      <c r="E556" s="65">
        <v>389.18400000000003</v>
      </c>
      <c r="F556" s="65">
        <v>-2537.16</v>
      </c>
      <c r="G556" s="65">
        <v>-2147.9699999999998</v>
      </c>
      <c r="H556" s="65" t="s">
        <v>21</v>
      </c>
      <c r="I556" s="65" t="s">
        <v>27</v>
      </c>
      <c r="J556" s="65">
        <v>1000</v>
      </c>
      <c r="K556" s="65">
        <v>6.3492099999999996E-2</v>
      </c>
      <c r="L556" s="65">
        <v>0.22</v>
      </c>
      <c r="M556" s="65">
        <v>628.32000000000005</v>
      </c>
      <c r="N556" s="65">
        <v>623.79999999999995</v>
      </c>
      <c r="O556" s="65">
        <v>0.06</v>
      </c>
      <c r="P556" s="65">
        <v>0</v>
      </c>
      <c r="Q556" s="65">
        <v>605.20000000000005</v>
      </c>
      <c r="R556" s="65">
        <v>23</v>
      </c>
      <c r="S556" s="65">
        <v>7</v>
      </c>
      <c r="T556" s="65">
        <v>3.9682500000000004E-3</v>
      </c>
    </row>
    <row r="557" spans="1:20" x14ac:dyDescent="0.15">
      <c r="A557" s="65">
        <v>20180530</v>
      </c>
      <c r="B557" s="65">
        <v>1118</v>
      </c>
      <c r="C557" s="65" t="s">
        <v>31</v>
      </c>
      <c r="D557" s="65">
        <v>0</v>
      </c>
      <c r="E557" s="65">
        <v>-346.10500000000002</v>
      </c>
      <c r="F557" s="65">
        <v>-1202.78</v>
      </c>
      <c r="G557" s="65">
        <v>-1548.88</v>
      </c>
      <c r="H557" s="65" t="s">
        <v>21</v>
      </c>
      <c r="I557" s="65" t="s">
        <v>27</v>
      </c>
      <c r="J557" s="65">
        <v>15</v>
      </c>
      <c r="K557" s="65">
        <v>5.1587300000000003E-2</v>
      </c>
      <c r="L557" s="65">
        <v>0.21</v>
      </c>
      <c r="M557" s="65">
        <v>18474.8</v>
      </c>
      <c r="N557" s="65">
        <v>18705</v>
      </c>
      <c r="O557" s="65">
        <v>0.06</v>
      </c>
      <c r="P557" s="65">
        <v>0</v>
      </c>
      <c r="Q557" s="65">
        <v>18005.599999999999</v>
      </c>
      <c r="R557" s="65">
        <v>22</v>
      </c>
      <c r="S557" s="65">
        <v>9</v>
      </c>
      <c r="T557" s="65">
        <v>3.9682500000000004E-3</v>
      </c>
    </row>
    <row r="558" spans="1:20" x14ac:dyDescent="0.15">
      <c r="A558" s="65">
        <v>20180530</v>
      </c>
      <c r="B558" s="65">
        <v>1117</v>
      </c>
      <c r="C558" s="65" t="s">
        <v>28</v>
      </c>
      <c r="D558" s="65">
        <v>0</v>
      </c>
      <c r="E558" s="65">
        <v>-145.43799999999999</v>
      </c>
      <c r="F558" s="65">
        <v>-1828.21</v>
      </c>
      <c r="G558" s="65">
        <v>-1973.65</v>
      </c>
      <c r="H558" s="65" t="s">
        <v>21</v>
      </c>
      <c r="I558" s="65" t="s">
        <v>27</v>
      </c>
      <c r="J558" s="65">
        <v>40</v>
      </c>
      <c r="K558" s="65">
        <v>5.1587300000000003E-2</v>
      </c>
      <c r="L558" s="65">
        <v>0.23</v>
      </c>
      <c r="M558" s="65">
        <v>3799</v>
      </c>
      <c r="N558" s="65">
        <v>3867</v>
      </c>
      <c r="O558" s="65">
        <v>0.06</v>
      </c>
      <c r="P558" s="65">
        <v>0</v>
      </c>
      <c r="Q558" s="65">
        <v>3785.22</v>
      </c>
      <c r="R558" s="65">
        <v>22</v>
      </c>
      <c r="S558" s="65">
        <v>9</v>
      </c>
      <c r="T558" s="65">
        <v>3.9682500000000004E-3</v>
      </c>
    </row>
    <row r="559" spans="1:20" x14ac:dyDescent="0.15">
      <c r="A559" s="65">
        <v>20180530</v>
      </c>
      <c r="B559" s="65">
        <v>1116</v>
      </c>
      <c r="C559" s="65" t="s">
        <v>25</v>
      </c>
      <c r="D559" s="65">
        <v>0</v>
      </c>
      <c r="E559" s="65">
        <v>0.28426899999999999</v>
      </c>
      <c r="F559" s="65">
        <v>-0.40998400000000002</v>
      </c>
      <c r="G559" s="65">
        <v>-0.12571499999999999</v>
      </c>
      <c r="H559" s="65" t="s">
        <v>21</v>
      </c>
      <c r="I559" s="65" t="s">
        <v>27</v>
      </c>
      <c r="J559" s="65">
        <v>20</v>
      </c>
      <c r="K559" s="65">
        <v>5.1587300000000003E-2</v>
      </c>
      <c r="L559" s="65">
        <v>0.32</v>
      </c>
      <c r="M559" s="65">
        <v>3990.8</v>
      </c>
      <c r="N559" s="65">
        <v>3644</v>
      </c>
      <c r="O559" s="65">
        <v>0.06</v>
      </c>
      <c r="P559" s="65">
        <v>0</v>
      </c>
      <c r="Q559" s="65">
        <v>3592.22</v>
      </c>
      <c r="R559" s="65">
        <v>22</v>
      </c>
      <c r="S559" s="65">
        <v>9</v>
      </c>
      <c r="T559" s="65">
        <v>3.9682500000000004E-3</v>
      </c>
    </row>
    <row r="560" spans="1:20" x14ac:dyDescent="0.15">
      <c r="A560" s="65">
        <v>20180530</v>
      </c>
      <c r="B560" s="65">
        <v>1115</v>
      </c>
      <c r="C560" s="65" t="s">
        <v>25</v>
      </c>
      <c r="D560" s="65">
        <v>0</v>
      </c>
      <c r="E560" s="65">
        <v>32.525100000000002</v>
      </c>
      <c r="F560" s="65">
        <v>-1605.41</v>
      </c>
      <c r="G560" s="65">
        <v>-1572.88</v>
      </c>
      <c r="H560" s="65" t="s">
        <v>21</v>
      </c>
      <c r="I560" s="65" t="s">
        <v>27</v>
      </c>
      <c r="J560" s="65">
        <v>60</v>
      </c>
      <c r="K560" s="65">
        <v>5.1587300000000003E-2</v>
      </c>
      <c r="L560" s="65">
        <v>0.24</v>
      </c>
      <c r="M560" s="65">
        <v>3628</v>
      </c>
      <c r="N560" s="65">
        <v>3644</v>
      </c>
      <c r="O560" s="65">
        <v>0.06</v>
      </c>
      <c r="P560" s="65">
        <v>0</v>
      </c>
      <c r="Q560" s="65">
        <v>3592.22</v>
      </c>
      <c r="R560" s="65">
        <v>22</v>
      </c>
      <c r="S560" s="65">
        <v>9</v>
      </c>
      <c r="T560" s="65">
        <v>3.9682500000000004E-3</v>
      </c>
    </row>
    <row r="561" spans="1:20" x14ac:dyDescent="0.15">
      <c r="A561" s="65">
        <v>20180530</v>
      </c>
      <c r="B561" s="65">
        <v>1114</v>
      </c>
      <c r="C561" s="65" t="s">
        <v>25</v>
      </c>
      <c r="D561" s="65">
        <v>0</v>
      </c>
      <c r="E561" s="65">
        <v>-900</v>
      </c>
      <c r="F561" s="65">
        <v>4300</v>
      </c>
      <c r="G561" s="65">
        <v>3400</v>
      </c>
      <c r="H561" s="65" t="s">
        <v>26</v>
      </c>
      <c r="I561" s="65" t="s">
        <v>27</v>
      </c>
      <c r="J561" s="65">
        <v>100</v>
      </c>
      <c r="K561" s="65">
        <v>5.1587300000000003E-2</v>
      </c>
      <c r="L561" s="65">
        <v>0</v>
      </c>
      <c r="M561" s="65">
        <v>3678</v>
      </c>
      <c r="N561" s="65">
        <v>3644</v>
      </c>
      <c r="O561" s="65">
        <v>0.06</v>
      </c>
      <c r="P561" s="65">
        <v>0</v>
      </c>
      <c r="Q561" s="65">
        <v>0</v>
      </c>
      <c r="R561" s="65">
        <v>360</v>
      </c>
      <c r="S561" s="65">
        <v>0</v>
      </c>
      <c r="T561" s="65">
        <v>0</v>
      </c>
    </row>
    <row r="562" spans="1:20" x14ac:dyDescent="0.15">
      <c r="A562" s="65">
        <v>20180530</v>
      </c>
      <c r="B562" s="65">
        <v>1113</v>
      </c>
      <c r="C562" s="65" t="s">
        <v>25</v>
      </c>
      <c r="D562" s="65">
        <v>0</v>
      </c>
      <c r="E562" s="65">
        <v>6.7701499999999999E-6</v>
      </c>
      <c r="F562" s="65">
        <v>-6.9102000000000003E-6</v>
      </c>
      <c r="G562" s="65">
        <v>-1.4004900000000001E-7</v>
      </c>
      <c r="H562" s="65" t="s">
        <v>21</v>
      </c>
      <c r="I562" s="65" t="s">
        <v>27</v>
      </c>
      <c r="J562" s="65">
        <v>220</v>
      </c>
      <c r="K562" s="65">
        <v>4.7619000000000002E-2</v>
      </c>
      <c r="L562" s="65">
        <v>0.3</v>
      </c>
      <c r="M562" s="65">
        <v>4232</v>
      </c>
      <c r="N562" s="65">
        <v>3644</v>
      </c>
      <c r="O562" s="65">
        <v>0.06</v>
      </c>
      <c r="P562" s="65">
        <v>0</v>
      </c>
      <c r="Q562" s="65">
        <v>3600.9</v>
      </c>
      <c r="R562" s="65">
        <v>22</v>
      </c>
      <c r="S562" s="65">
        <v>10</v>
      </c>
      <c r="T562" s="65">
        <v>3.9682500000000004E-3</v>
      </c>
    </row>
    <row r="563" spans="1:20" x14ac:dyDescent="0.15">
      <c r="A563" s="65">
        <v>20180530</v>
      </c>
      <c r="B563" s="65">
        <v>1112</v>
      </c>
      <c r="C563" s="65" t="s">
        <v>31</v>
      </c>
      <c r="D563" s="65">
        <v>0</v>
      </c>
      <c r="E563" s="65">
        <v>2.3033199999999998</v>
      </c>
      <c r="F563" s="65">
        <v>-4.7259200000000003</v>
      </c>
      <c r="G563" s="65">
        <v>-2.4226000000000001</v>
      </c>
      <c r="H563" s="65" t="s">
        <v>21</v>
      </c>
      <c r="I563" s="65" t="s">
        <v>27</v>
      </c>
      <c r="J563" s="65">
        <v>140</v>
      </c>
      <c r="K563" s="65">
        <v>4.7619000000000002E-2</v>
      </c>
      <c r="L563" s="65">
        <v>0.25</v>
      </c>
      <c r="M563" s="65">
        <v>19653.5</v>
      </c>
      <c r="N563" s="65">
        <v>18705</v>
      </c>
      <c r="O563" s="65">
        <v>0.06</v>
      </c>
      <c r="P563" s="65">
        <v>0</v>
      </c>
      <c r="Q563" s="65">
        <v>17909.5</v>
      </c>
      <c r="R563" s="65">
        <v>22</v>
      </c>
      <c r="S563" s="65">
        <v>10</v>
      </c>
      <c r="T563" s="65">
        <v>3.9682500000000004E-3</v>
      </c>
    </row>
    <row r="564" spans="1:20" x14ac:dyDescent="0.15">
      <c r="A564" s="65">
        <v>20180530</v>
      </c>
      <c r="B564" s="65">
        <v>1111</v>
      </c>
      <c r="C564" s="65" t="s">
        <v>32</v>
      </c>
      <c r="D564" s="65">
        <v>0</v>
      </c>
      <c r="E564" s="65">
        <v>-106.148</v>
      </c>
      <c r="F564" s="65">
        <v>-238.11500000000001</v>
      </c>
      <c r="G564" s="65">
        <v>-344.26400000000001</v>
      </c>
      <c r="H564" s="65" t="s">
        <v>21</v>
      </c>
      <c r="I564" s="65" t="s">
        <v>27</v>
      </c>
      <c r="J564" s="65">
        <v>120</v>
      </c>
      <c r="K564" s="65">
        <v>4.7619000000000002E-2</v>
      </c>
      <c r="L564" s="65">
        <v>0.19</v>
      </c>
      <c r="M564" s="65">
        <v>17908</v>
      </c>
      <c r="N564" s="65">
        <v>17855</v>
      </c>
      <c r="O564" s="65">
        <v>0.06</v>
      </c>
      <c r="P564" s="65">
        <v>0</v>
      </c>
      <c r="Q564" s="65">
        <v>17002.3</v>
      </c>
      <c r="R564" s="65">
        <v>23</v>
      </c>
      <c r="S564" s="65">
        <v>11</v>
      </c>
      <c r="T564" s="65">
        <v>3.9682500000000004E-3</v>
      </c>
    </row>
    <row r="565" spans="1:20" x14ac:dyDescent="0.15">
      <c r="A565" s="65">
        <v>20180530</v>
      </c>
      <c r="B565" s="65">
        <v>1110</v>
      </c>
      <c r="C565" s="65" t="s">
        <v>25</v>
      </c>
      <c r="D565" s="65">
        <v>0</v>
      </c>
      <c r="E565" s="65">
        <v>1.2081700000000001E-2</v>
      </c>
      <c r="F565" s="65">
        <v>-1.33875E-2</v>
      </c>
      <c r="G565" s="65">
        <v>-1.3057699999999999E-3</v>
      </c>
      <c r="H565" s="65" t="s">
        <v>21</v>
      </c>
      <c r="I565" s="65" t="s">
        <v>27</v>
      </c>
      <c r="J565" s="65">
        <v>170</v>
      </c>
      <c r="K565" s="65">
        <v>4.7619000000000002E-2</v>
      </c>
      <c r="L565" s="65">
        <v>0.3</v>
      </c>
      <c r="M565" s="65">
        <v>4050.2</v>
      </c>
      <c r="N565" s="65">
        <v>3644</v>
      </c>
      <c r="O565" s="65">
        <v>0.06</v>
      </c>
      <c r="P565" s="65">
        <v>0</v>
      </c>
      <c r="Q565" s="65">
        <v>3607.82</v>
      </c>
      <c r="R565" s="65">
        <v>23</v>
      </c>
      <c r="S565" s="65">
        <v>11</v>
      </c>
      <c r="T565" s="65">
        <v>3.9682500000000004E-3</v>
      </c>
    </row>
    <row r="566" spans="1:20" x14ac:dyDescent="0.15">
      <c r="A566" s="65">
        <v>20180530</v>
      </c>
      <c r="B566" s="65">
        <v>1109</v>
      </c>
      <c r="C566" s="65" t="s">
        <v>33</v>
      </c>
      <c r="D566" s="65">
        <v>0</v>
      </c>
      <c r="E566" s="65">
        <v>8.9812099999999997E-7</v>
      </c>
      <c r="F566" s="65">
        <v>-9.0417699999999996E-7</v>
      </c>
      <c r="G566" s="65">
        <v>-6.0555600000000001E-9</v>
      </c>
      <c r="H566" s="65" t="s">
        <v>21</v>
      </c>
      <c r="I566" s="65" t="s">
        <v>27</v>
      </c>
      <c r="J566" s="65">
        <v>20</v>
      </c>
      <c r="K566" s="65">
        <v>4.7619000000000002E-2</v>
      </c>
      <c r="L566" s="65">
        <v>0.28000000000000003</v>
      </c>
      <c r="M566" s="65">
        <v>16997</v>
      </c>
      <c r="N566" s="65">
        <v>14690</v>
      </c>
      <c r="O566" s="65">
        <v>0.06</v>
      </c>
      <c r="P566" s="65">
        <v>0</v>
      </c>
      <c r="Q566" s="65">
        <v>14752.3</v>
      </c>
      <c r="R566" s="65">
        <v>23</v>
      </c>
      <c r="S566" s="65">
        <v>11</v>
      </c>
      <c r="T566" s="65">
        <v>3.9682500000000004E-3</v>
      </c>
    </row>
    <row r="567" spans="1:20" x14ac:dyDescent="0.15">
      <c r="A567" s="65">
        <v>20180530</v>
      </c>
      <c r="B567" s="65">
        <v>1108</v>
      </c>
      <c r="C567" s="65" t="s">
        <v>28</v>
      </c>
      <c r="D567" s="65">
        <v>0</v>
      </c>
      <c r="E567" s="65">
        <v>8.2677500000000008E-3</v>
      </c>
      <c r="F567" s="65">
        <v>-9.9237100000000005E-3</v>
      </c>
      <c r="G567" s="65">
        <v>-1.6559599999999999E-3</v>
      </c>
      <c r="H567" s="65" t="s">
        <v>21</v>
      </c>
      <c r="I567" s="65" t="s">
        <v>27</v>
      </c>
      <c r="J567" s="65">
        <v>30</v>
      </c>
      <c r="K567" s="65">
        <v>4.7619000000000002E-2</v>
      </c>
      <c r="L567" s="65">
        <v>0.28000000000000003</v>
      </c>
      <c r="M567" s="65">
        <v>4193.2</v>
      </c>
      <c r="N567" s="65">
        <v>3867</v>
      </c>
      <c r="O567" s="65">
        <v>0.06</v>
      </c>
      <c r="P567" s="65">
        <v>0</v>
      </c>
      <c r="Q567" s="65">
        <v>3793.33</v>
      </c>
      <c r="R567" s="65">
        <v>24</v>
      </c>
      <c r="S567" s="65">
        <v>12</v>
      </c>
      <c r="T567" s="65">
        <v>3.9682500000000004E-3</v>
      </c>
    </row>
    <row r="568" spans="1:20" x14ac:dyDescent="0.15">
      <c r="A568" s="65">
        <v>20180530</v>
      </c>
      <c r="B568" s="65">
        <v>1107</v>
      </c>
      <c r="C568" s="65" t="s">
        <v>25</v>
      </c>
      <c r="D568" s="65">
        <v>0</v>
      </c>
      <c r="E568" s="65">
        <v>1.5992600000000001E-4</v>
      </c>
      <c r="F568" s="65">
        <v>-1.68672E-4</v>
      </c>
      <c r="G568" s="65">
        <v>-8.7467500000000006E-6</v>
      </c>
      <c r="H568" s="65" t="s">
        <v>21</v>
      </c>
      <c r="I568" s="65" t="s">
        <v>27</v>
      </c>
      <c r="J568" s="65">
        <v>60</v>
      </c>
      <c r="K568" s="65">
        <v>4.7619000000000002E-2</v>
      </c>
      <c r="L568" s="65">
        <v>0.28000000000000003</v>
      </c>
      <c r="M568" s="65">
        <v>4064.5</v>
      </c>
      <c r="N568" s="65">
        <v>3644</v>
      </c>
      <c r="O568" s="65">
        <v>0.06</v>
      </c>
      <c r="P568" s="65">
        <v>0</v>
      </c>
      <c r="Q568" s="65">
        <v>3613.92</v>
      </c>
      <c r="R568" s="65">
        <v>24</v>
      </c>
      <c r="S568" s="65">
        <v>12</v>
      </c>
      <c r="T568" s="65">
        <v>3.9682500000000004E-3</v>
      </c>
    </row>
    <row r="569" spans="1:20" x14ac:dyDescent="0.15">
      <c r="A569" s="65">
        <v>20180530</v>
      </c>
      <c r="B569" s="65">
        <v>1106</v>
      </c>
      <c r="C569" s="65" t="s">
        <v>34</v>
      </c>
      <c r="D569" s="65">
        <v>0</v>
      </c>
      <c r="E569" s="65">
        <v>4.1314300000000004E-6</v>
      </c>
      <c r="F569" s="65">
        <v>-4.2402700000000003E-6</v>
      </c>
      <c r="G569" s="65">
        <v>-1.08838E-7</v>
      </c>
      <c r="H569" s="65" t="s">
        <v>21</v>
      </c>
      <c r="I569" s="65" t="s">
        <v>27</v>
      </c>
      <c r="J569" s="65">
        <v>10</v>
      </c>
      <c r="K569" s="65">
        <v>4.7619000000000002E-2</v>
      </c>
      <c r="L569" s="65">
        <v>0.22</v>
      </c>
      <c r="M569" s="65">
        <v>6023.6</v>
      </c>
      <c r="N569" s="65">
        <v>5463</v>
      </c>
      <c r="O569" s="65">
        <v>0.06</v>
      </c>
      <c r="P569" s="65">
        <v>0</v>
      </c>
      <c r="Q569" s="65">
        <v>5497.17</v>
      </c>
      <c r="R569" s="65">
        <v>24</v>
      </c>
      <c r="S569" s="65">
        <v>12</v>
      </c>
      <c r="T569" s="65">
        <v>3.9682500000000004E-3</v>
      </c>
    </row>
    <row r="570" spans="1:20" x14ac:dyDescent="0.15">
      <c r="A570" s="65">
        <v>20180530</v>
      </c>
      <c r="B570" s="65">
        <v>1105</v>
      </c>
      <c r="C570" s="65" t="s">
        <v>32</v>
      </c>
      <c r="D570" s="65">
        <v>0</v>
      </c>
      <c r="E570" s="65">
        <v>-2412.5500000000002</v>
      </c>
      <c r="F570" s="65">
        <v>-5073.09</v>
      </c>
      <c r="G570" s="65">
        <v>-7485.65</v>
      </c>
      <c r="H570" s="65" t="s">
        <v>21</v>
      </c>
      <c r="I570" s="65" t="s">
        <v>27</v>
      </c>
      <c r="J570" s="65">
        <v>40</v>
      </c>
      <c r="K570" s="65">
        <v>4.7619000000000002E-2</v>
      </c>
      <c r="L570" s="65">
        <v>0.17</v>
      </c>
      <c r="M570" s="65">
        <v>17209.5</v>
      </c>
      <c r="N570" s="65">
        <v>17855</v>
      </c>
      <c r="O570" s="65">
        <v>0.06</v>
      </c>
      <c r="P570" s="65">
        <v>0</v>
      </c>
      <c r="Q570" s="65">
        <v>16891.3</v>
      </c>
      <c r="R570" s="65">
        <v>24</v>
      </c>
      <c r="S570" s="65">
        <v>12</v>
      </c>
      <c r="T570" s="65">
        <v>3.9682500000000004E-3</v>
      </c>
    </row>
    <row r="571" spans="1:20" x14ac:dyDescent="0.15">
      <c r="A571" s="65">
        <v>20180530</v>
      </c>
      <c r="B571" s="65">
        <v>1104</v>
      </c>
      <c r="C571" s="65" t="s">
        <v>35</v>
      </c>
      <c r="D571" s="65">
        <v>0</v>
      </c>
      <c r="E571" s="65">
        <v>2.32599E-6</v>
      </c>
      <c r="F571" s="65">
        <v>-2.32866E-6</v>
      </c>
      <c r="G571" s="65">
        <v>-2.6685099999999999E-9</v>
      </c>
      <c r="H571" s="65" t="s">
        <v>21</v>
      </c>
      <c r="I571" s="65" t="s">
        <v>27</v>
      </c>
      <c r="J571" s="65">
        <v>30</v>
      </c>
      <c r="K571" s="65">
        <v>4.7619000000000002E-2</v>
      </c>
      <c r="L571" s="65">
        <v>0.2</v>
      </c>
      <c r="M571" s="65">
        <v>3328.6</v>
      </c>
      <c r="N571" s="65">
        <v>3045</v>
      </c>
      <c r="O571" s="65">
        <v>0.06</v>
      </c>
      <c r="P571" s="65">
        <v>0</v>
      </c>
      <c r="Q571" s="65">
        <v>3004.58</v>
      </c>
      <c r="R571" s="65">
        <v>24</v>
      </c>
      <c r="S571" s="65">
        <v>12</v>
      </c>
      <c r="T571" s="65">
        <v>3.9682500000000004E-3</v>
      </c>
    </row>
    <row r="572" spans="1:20" x14ac:dyDescent="0.15">
      <c r="A572" s="65">
        <v>20180530</v>
      </c>
      <c r="B572" s="65">
        <v>1103</v>
      </c>
      <c r="C572" s="65" t="s">
        <v>36</v>
      </c>
      <c r="D572" s="65">
        <v>0</v>
      </c>
      <c r="E572" s="65">
        <v>-2.1329500000000001E-12</v>
      </c>
      <c r="F572" s="65">
        <v>2.1329500000000001E-12</v>
      </c>
      <c r="G572" s="65">
        <v>0</v>
      </c>
      <c r="H572" s="65" t="s">
        <v>21</v>
      </c>
      <c r="I572" s="65" t="s">
        <v>27</v>
      </c>
      <c r="J572" s="65">
        <v>30</v>
      </c>
      <c r="K572" s="65">
        <v>4.7619000000000002E-2</v>
      </c>
      <c r="L572" s="65">
        <v>0.17</v>
      </c>
      <c r="M572" s="65">
        <v>3084.4</v>
      </c>
      <c r="N572" s="65">
        <v>2719</v>
      </c>
      <c r="O572" s="65">
        <v>0.06</v>
      </c>
      <c r="P572" s="65">
        <v>0</v>
      </c>
      <c r="Q572" s="65">
        <v>2782.5</v>
      </c>
      <c r="R572" s="65">
        <v>24</v>
      </c>
      <c r="S572" s="65">
        <v>12</v>
      </c>
      <c r="T572" s="65">
        <v>3.9682500000000004E-3</v>
      </c>
    </row>
    <row r="573" spans="1:20" x14ac:dyDescent="0.15">
      <c r="A573" s="65">
        <v>20180530</v>
      </c>
      <c r="B573" s="65">
        <v>1102</v>
      </c>
      <c r="C573" s="65" t="s">
        <v>30</v>
      </c>
      <c r="D573" s="65">
        <v>0</v>
      </c>
      <c r="E573" s="65">
        <v>1.76025E-5</v>
      </c>
      <c r="F573" s="65">
        <v>-1.7947700000000001E-5</v>
      </c>
      <c r="G573" s="65">
        <v>-3.4517499999999999E-7</v>
      </c>
      <c r="H573" s="65" t="s">
        <v>21</v>
      </c>
      <c r="I573" s="65" t="s">
        <v>27</v>
      </c>
      <c r="J573" s="65">
        <v>1000</v>
      </c>
      <c r="K573" s="65">
        <v>4.7619000000000002E-2</v>
      </c>
      <c r="L573" s="65">
        <v>0.32</v>
      </c>
      <c r="M573" s="65">
        <v>543.72</v>
      </c>
      <c r="N573" s="65">
        <v>463.9</v>
      </c>
      <c r="O573" s="65">
        <v>0.06</v>
      </c>
      <c r="P573" s="65">
        <v>0</v>
      </c>
      <c r="Q573" s="65">
        <v>476.61</v>
      </c>
      <c r="R573" s="65">
        <v>24</v>
      </c>
      <c r="S573" s="65">
        <v>12</v>
      </c>
      <c r="T573" s="65">
        <v>3.9682500000000004E-3</v>
      </c>
    </row>
    <row r="574" spans="1:20" x14ac:dyDescent="0.15">
      <c r="A574" s="65">
        <v>20180530</v>
      </c>
      <c r="B574" s="65">
        <v>1101</v>
      </c>
      <c r="C574" s="65" t="s">
        <v>37</v>
      </c>
      <c r="D574" s="65">
        <v>0</v>
      </c>
      <c r="E574" s="65">
        <v>5.6813900000000003E-7</v>
      </c>
      <c r="F574" s="65">
        <v>-5.6813900000000003E-7</v>
      </c>
      <c r="G574" s="65">
        <v>0</v>
      </c>
      <c r="H574" s="65" t="s">
        <v>21</v>
      </c>
      <c r="I574" s="65" t="s">
        <v>27</v>
      </c>
      <c r="J574" s="65">
        <v>1000</v>
      </c>
      <c r="K574" s="65">
        <v>4.7619000000000002E-2</v>
      </c>
      <c r="L574" s="65">
        <v>0.13</v>
      </c>
      <c r="M574" s="65">
        <v>55252.800000000003</v>
      </c>
      <c r="N574" s="65">
        <v>50780</v>
      </c>
      <c r="O574" s="65">
        <v>0.06</v>
      </c>
      <c r="P574" s="65">
        <v>0</v>
      </c>
      <c r="Q574" s="65">
        <v>51347.5</v>
      </c>
      <c r="R574" s="65">
        <v>24</v>
      </c>
      <c r="S574" s="65">
        <v>12</v>
      </c>
      <c r="T574" s="65">
        <v>3.9682500000000004E-3</v>
      </c>
    </row>
    <row r="575" spans="1:20" x14ac:dyDescent="0.15">
      <c r="A575" s="65">
        <v>20180530</v>
      </c>
      <c r="B575" s="65">
        <v>1100</v>
      </c>
      <c r="C575" s="65" t="s">
        <v>28</v>
      </c>
      <c r="D575" s="65">
        <v>0</v>
      </c>
      <c r="E575" s="65">
        <v>6.5669300000000003E-3</v>
      </c>
      <c r="F575" s="65">
        <v>-7.3088500000000004E-3</v>
      </c>
      <c r="G575" s="65">
        <v>-7.4191800000000005E-4</v>
      </c>
      <c r="H575" s="65" t="s">
        <v>21</v>
      </c>
      <c r="I575" s="65" t="s">
        <v>27</v>
      </c>
      <c r="J575" s="65">
        <v>30</v>
      </c>
      <c r="K575" s="65">
        <v>3.9682500000000002E-2</v>
      </c>
      <c r="L575" s="65">
        <v>0.3</v>
      </c>
      <c r="M575" s="65">
        <v>4147</v>
      </c>
      <c r="N575" s="65">
        <v>3867</v>
      </c>
      <c r="O575" s="65">
        <v>0.06</v>
      </c>
      <c r="P575" s="65">
        <v>0</v>
      </c>
      <c r="Q575" s="65">
        <v>3791.46</v>
      </c>
      <c r="R575" s="65">
        <v>23</v>
      </c>
      <c r="S575" s="65">
        <v>13</v>
      </c>
      <c r="T575" s="65">
        <v>3.9682500000000004E-3</v>
      </c>
    </row>
    <row r="576" spans="1:20" x14ac:dyDescent="0.15">
      <c r="A576" s="65">
        <v>20180530</v>
      </c>
      <c r="B576" s="65">
        <v>1099</v>
      </c>
      <c r="C576" s="65" t="s">
        <v>39</v>
      </c>
      <c r="D576" s="65">
        <v>0</v>
      </c>
      <c r="E576" s="65">
        <v>0</v>
      </c>
      <c r="F576" s="65">
        <v>0</v>
      </c>
      <c r="G576" s="65">
        <v>0</v>
      </c>
      <c r="H576" s="65" t="s">
        <v>21</v>
      </c>
      <c r="I576" s="65" t="s">
        <v>27</v>
      </c>
      <c r="J576" s="65">
        <v>15</v>
      </c>
      <c r="K576" s="65">
        <v>3.9682500000000002E-2</v>
      </c>
      <c r="L576" s="65">
        <v>0.16</v>
      </c>
      <c r="M576" s="65">
        <v>6406.4</v>
      </c>
      <c r="N576" s="65">
        <v>5684</v>
      </c>
      <c r="O576" s="65">
        <v>0.06</v>
      </c>
      <c r="P576" s="65">
        <v>0</v>
      </c>
      <c r="Q576" s="65">
        <v>5786.15</v>
      </c>
      <c r="R576" s="65">
        <v>23</v>
      </c>
      <c r="S576" s="65">
        <v>13</v>
      </c>
      <c r="T576" s="65">
        <v>3.9682500000000004E-3</v>
      </c>
    </row>
    <row r="577" spans="1:20" x14ac:dyDescent="0.15">
      <c r="A577" s="65">
        <v>20180530</v>
      </c>
      <c r="B577" s="65">
        <v>1098</v>
      </c>
      <c r="C577" s="65" t="s">
        <v>38</v>
      </c>
      <c r="D577" s="65">
        <v>0</v>
      </c>
      <c r="E577" s="65">
        <v>-57500</v>
      </c>
      <c r="F577" s="65">
        <v>278225</v>
      </c>
      <c r="G577" s="65">
        <v>220725</v>
      </c>
      <c r="H577" s="65" t="s">
        <v>26</v>
      </c>
      <c r="I577" s="65" t="s">
        <v>22</v>
      </c>
      <c r="J577" s="65">
        <v>250</v>
      </c>
      <c r="K577" s="65">
        <v>4.3650799999999997E-2</v>
      </c>
      <c r="L577" s="65">
        <v>0</v>
      </c>
      <c r="M577" s="65">
        <v>18952.099999999999</v>
      </c>
      <c r="N577" s="65">
        <v>19835</v>
      </c>
      <c r="O577" s="65">
        <v>0.06</v>
      </c>
      <c r="P577" s="65">
        <v>0</v>
      </c>
      <c r="Q577" s="65">
        <v>0</v>
      </c>
      <c r="R577" s="65">
        <v>0</v>
      </c>
      <c r="S577" s="65">
        <v>0</v>
      </c>
      <c r="T577" s="65">
        <v>0</v>
      </c>
    </row>
    <row r="578" spans="1:20" x14ac:dyDescent="0.15">
      <c r="A578" s="65">
        <v>20180530</v>
      </c>
      <c r="B578" s="65">
        <v>1097</v>
      </c>
      <c r="C578" s="65" t="s">
        <v>20</v>
      </c>
      <c r="D578" s="65">
        <v>0</v>
      </c>
      <c r="E578" s="65">
        <v>-64.494</v>
      </c>
      <c r="F578" s="65">
        <v>-571.62099999999998</v>
      </c>
      <c r="G578" s="65">
        <v>-636.11500000000001</v>
      </c>
      <c r="H578" s="65" t="s">
        <v>21</v>
      </c>
      <c r="I578" s="65" t="s">
        <v>22</v>
      </c>
      <c r="J578" s="65">
        <v>255</v>
      </c>
      <c r="K578" s="65">
        <v>0.49603199999999997</v>
      </c>
      <c r="L578" s="65">
        <v>0.125</v>
      </c>
      <c r="M578" s="65">
        <v>1615.5</v>
      </c>
      <c r="N578" s="65">
        <v>1843</v>
      </c>
      <c r="O578" s="65">
        <v>0.06</v>
      </c>
      <c r="P578" s="65">
        <v>0</v>
      </c>
      <c r="Q578" s="65">
        <v>0</v>
      </c>
      <c r="R578" s="65">
        <v>40</v>
      </c>
      <c r="S578" s="65">
        <v>0</v>
      </c>
      <c r="T578" s="65">
        <v>0.34127000000000002</v>
      </c>
    </row>
    <row r="579" spans="1:20" x14ac:dyDescent="0.15">
      <c r="A579" s="65">
        <v>20180530</v>
      </c>
      <c r="B579" s="65">
        <v>1096</v>
      </c>
      <c r="C579" s="65" t="s">
        <v>32</v>
      </c>
      <c r="D579" s="65">
        <v>0</v>
      </c>
      <c r="E579" s="65">
        <v>-722.14800000000002</v>
      </c>
      <c r="F579" s="65">
        <v>-1417.96</v>
      </c>
      <c r="G579" s="65">
        <v>-2140.11</v>
      </c>
      <c r="H579" s="65" t="s">
        <v>21</v>
      </c>
      <c r="I579" s="65" t="s">
        <v>27</v>
      </c>
      <c r="J579" s="65">
        <v>100</v>
      </c>
      <c r="K579" s="65">
        <v>3.1746000000000003E-2</v>
      </c>
      <c r="L579" s="65">
        <v>0.2</v>
      </c>
      <c r="M579" s="65">
        <v>17237</v>
      </c>
      <c r="N579" s="65">
        <v>17855</v>
      </c>
      <c r="O579" s="65">
        <v>0.06</v>
      </c>
      <c r="P579" s="65">
        <v>0</v>
      </c>
      <c r="Q579" s="65">
        <v>16720</v>
      </c>
      <c r="R579" s="65">
        <v>22</v>
      </c>
      <c r="S579" s="65">
        <v>14</v>
      </c>
      <c r="T579" s="65">
        <v>3.9682500000000004E-3</v>
      </c>
    </row>
    <row r="580" spans="1:20" x14ac:dyDescent="0.15">
      <c r="A580" s="65">
        <v>20180530</v>
      </c>
      <c r="B580" s="65">
        <v>1095</v>
      </c>
      <c r="C580" s="65" t="s">
        <v>34</v>
      </c>
      <c r="D580" s="65">
        <v>0</v>
      </c>
      <c r="E580" s="65">
        <v>5.8893499999999997E-9</v>
      </c>
      <c r="F580" s="65">
        <v>-5.8903699999999998E-9</v>
      </c>
      <c r="G580" s="65">
        <v>-1.01874E-12</v>
      </c>
      <c r="H580" s="65" t="s">
        <v>21</v>
      </c>
      <c r="I580" s="65" t="s">
        <v>27</v>
      </c>
      <c r="J580" s="65">
        <v>30</v>
      </c>
      <c r="K580" s="65">
        <v>3.1746000000000003E-2</v>
      </c>
      <c r="L580" s="65">
        <v>0.25</v>
      </c>
      <c r="M580" s="65">
        <v>5974.1</v>
      </c>
      <c r="N580" s="65">
        <v>5463</v>
      </c>
      <c r="O580" s="65">
        <v>0.06</v>
      </c>
      <c r="P580" s="65">
        <v>0</v>
      </c>
      <c r="Q580" s="65">
        <v>5491.86</v>
      </c>
      <c r="R580" s="65">
        <v>22</v>
      </c>
      <c r="S580" s="65">
        <v>14</v>
      </c>
      <c r="T580" s="65">
        <v>3.9682500000000004E-3</v>
      </c>
    </row>
    <row r="581" spans="1:20" x14ac:dyDescent="0.15">
      <c r="A581" s="65">
        <v>20180530</v>
      </c>
      <c r="B581" s="65">
        <v>1094</v>
      </c>
      <c r="C581" s="65" t="s">
        <v>40</v>
      </c>
      <c r="D581" s="65">
        <v>0</v>
      </c>
      <c r="E581" s="65">
        <v>1.7066000000000001E-9</v>
      </c>
      <c r="F581" s="65">
        <v>-1.7066000000000001E-9</v>
      </c>
      <c r="G581" s="65">
        <v>0</v>
      </c>
      <c r="H581" s="65" t="s">
        <v>21</v>
      </c>
      <c r="I581" s="65" t="s">
        <v>27</v>
      </c>
      <c r="J581" s="65">
        <v>30</v>
      </c>
      <c r="K581" s="65">
        <v>3.1746000000000003E-2</v>
      </c>
      <c r="L581" s="65">
        <v>0.34</v>
      </c>
      <c r="M581" s="65">
        <v>13460.8</v>
      </c>
      <c r="N581" s="65">
        <v>11655</v>
      </c>
      <c r="O581" s="65">
        <v>0.06</v>
      </c>
      <c r="P581" s="65">
        <v>0</v>
      </c>
      <c r="Q581" s="65">
        <v>11761.8</v>
      </c>
      <c r="R581" s="65">
        <v>22</v>
      </c>
      <c r="S581" s="65">
        <v>14</v>
      </c>
      <c r="T581" s="65">
        <v>3.9682500000000004E-3</v>
      </c>
    </row>
    <row r="582" spans="1:20" x14ac:dyDescent="0.15">
      <c r="A582" s="65">
        <v>20180530</v>
      </c>
      <c r="B582" s="65">
        <v>1093</v>
      </c>
      <c r="C582" s="65" t="s">
        <v>41</v>
      </c>
      <c r="D582" s="65">
        <v>0</v>
      </c>
      <c r="E582" s="65">
        <v>0.71792699999999998</v>
      </c>
      <c r="F582" s="65">
        <v>-0.78075300000000003</v>
      </c>
      <c r="G582" s="65">
        <v>-6.2825800000000001E-2</v>
      </c>
      <c r="H582" s="65" t="s">
        <v>21</v>
      </c>
      <c r="I582" s="65" t="s">
        <v>27</v>
      </c>
      <c r="J582" s="65">
        <v>1000</v>
      </c>
      <c r="K582" s="65">
        <v>3.1746000000000003E-2</v>
      </c>
      <c r="L582" s="65">
        <v>0.27</v>
      </c>
      <c r="M582" s="65">
        <v>649.32000000000005</v>
      </c>
      <c r="N582" s="65">
        <v>623.79999999999995</v>
      </c>
      <c r="O582" s="65">
        <v>0.06</v>
      </c>
      <c r="P582" s="65">
        <v>0</v>
      </c>
      <c r="Q582" s="65">
        <v>617.29899999999998</v>
      </c>
      <c r="R582" s="65">
        <v>22</v>
      </c>
      <c r="S582" s="65">
        <v>14</v>
      </c>
      <c r="T582" s="65">
        <v>3.9682500000000004E-3</v>
      </c>
    </row>
    <row r="583" spans="1:20" x14ac:dyDescent="0.15">
      <c r="A583" s="65">
        <v>20180530</v>
      </c>
      <c r="B583" s="65">
        <v>1092</v>
      </c>
      <c r="C583" s="65" t="s">
        <v>36</v>
      </c>
      <c r="D583" s="65">
        <v>0</v>
      </c>
      <c r="E583" s="65">
        <v>3.5593200000000001E-6</v>
      </c>
      <c r="F583" s="65">
        <v>-3.5608799999999999E-6</v>
      </c>
      <c r="G583" s="65">
        <v>-1.56704E-9</v>
      </c>
      <c r="H583" s="65" t="s">
        <v>21</v>
      </c>
      <c r="I583" s="65" t="s">
        <v>27</v>
      </c>
      <c r="J583" s="65">
        <v>40</v>
      </c>
      <c r="K583" s="65">
        <v>3.1746000000000003E-2</v>
      </c>
      <c r="L583" s="65">
        <v>0.32</v>
      </c>
      <c r="M583" s="65">
        <v>3040.4</v>
      </c>
      <c r="N583" s="65">
        <v>2719</v>
      </c>
      <c r="O583" s="65">
        <v>0.06</v>
      </c>
      <c r="P583" s="65">
        <v>0</v>
      </c>
      <c r="Q583" s="65">
        <v>2782.36</v>
      </c>
      <c r="R583" s="65">
        <v>22</v>
      </c>
      <c r="S583" s="65">
        <v>14</v>
      </c>
      <c r="T583" s="65">
        <v>3.9682500000000004E-3</v>
      </c>
    </row>
    <row r="584" spans="1:20" x14ac:dyDescent="0.15">
      <c r="A584" s="65">
        <v>20180530</v>
      </c>
      <c r="B584" s="65">
        <v>1091</v>
      </c>
      <c r="C584" s="65" t="s">
        <v>25</v>
      </c>
      <c r="D584" s="65">
        <v>0</v>
      </c>
      <c r="E584" s="65">
        <v>2.17807E-5</v>
      </c>
      <c r="F584" s="65">
        <v>-2.1845099999999999E-5</v>
      </c>
      <c r="G584" s="65">
        <v>-6.4418000000000002E-8</v>
      </c>
      <c r="H584" s="65" t="s">
        <v>21</v>
      </c>
      <c r="I584" s="65" t="s">
        <v>27</v>
      </c>
      <c r="J584" s="65">
        <v>480</v>
      </c>
      <c r="K584" s="65">
        <v>3.1746000000000003E-2</v>
      </c>
      <c r="L584" s="65">
        <v>0.33</v>
      </c>
      <c r="M584" s="65">
        <v>4011.7</v>
      </c>
      <c r="N584" s="65">
        <v>3644</v>
      </c>
      <c r="O584" s="65">
        <v>0.06</v>
      </c>
      <c r="P584" s="65">
        <v>0</v>
      </c>
      <c r="Q584" s="65">
        <v>3622.07</v>
      </c>
      <c r="R584" s="65">
        <v>22</v>
      </c>
      <c r="S584" s="65">
        <v>14</v>
      </c>
      <c r="T584" s="65">
        <v>3.9682500000000004E-3</v>
      </c>
    </row>
    <row r="585" spans="1:20" x14ac:dyDescent="0.15">
      <c r="A585" s="65">
        <v>20180530</v>
      </c>
      <c r="B585" s="65">
        <v>1090</v>
      </c>
      <c r="C585" s="65" t="s">
        <v>42</v>
      </c>
      <c r="D585" s="65">
        <v>0</v>
      </c>
      <c r="E585" s="65">
        <v>0</v>
      </c>
      <c r="F585" s="65">
        <v>0</v>
      </c>
      <c r="G585" s="65">
        <v>0</v>
      </c>
      <c r="H585" s="65" t="s">
        <v>21</v>
      </c>
      <c r="I585" s="65" t="s">
        <v>27</v>
      </c>
      <c r="J585" s="65">
        <v>10</v>
      </c>
      <c r="K585" s="65">
        <v>3.1746000000000003E-2</v>
      </c>
      <c r="L585" s="65">
        <v>0.25</v>
      </c>
      <c r="M585" s="65">
        <v>5858.1</v>
      </c>
      <c r="N585" s="65">
        <v>5088</v>
      </c>
      <c r="O585" s="65">
        <v>0.06</v>
      </c>
      <c r="P585" s="65">
        <v>0</v>
      </c>
      <c r="Q585" s="65">
        <v>5100.66</v>
      </c>
      <c r="R585" s="65">
        <v>23</v>
      </c>
      <c r="S585" s="65">
        <v>15</v>
      </c>
      <c r="T585" s="65">
        <v>3.9682500000000004E-3</v>
      </c>
    </row>
    <row r="586" spans="1:20" x14ac:dyDescent="0.15">
      <c r="A586" s="65">
        <v>20180530</v>
      </c>
      <c r="B586" s="65">
        <v>1089</v>
      </c>
      <c r="C586" s="65" t="s">
        <v>30</v>
      </c>
      <c r="D586" s="65">
        <v>0</v>
      </c>
      <c r="E586" s="65">
        <v>3.65633E-11</v>
      </c>
      <c r="F586" s="65">
        <v>-3.65633E-11</v>
      </c>
      <c r="G586" s="65">
        <v>0</v>
      </c>
      <c r="H586" s="65" t="s">
        <v>21</v>
      </c>
      <c r="I586" s="65" t="s">
        <v>27</v>
      </c>
      <c r="J586" s="65">
        <v>3000</v>
      </c>
      <c r="K586" s="65">
        <v>3.1746000000000003E-2</v>
      </c>
      <c r="L586" s="65">
        <v>0.37</v>
      </c>
      <c r="M586" s="65">
        <v>546.02</v>
      </c>
      <c r="N586" s="65">
        <v>463.9</v>
      </c>
      <c r="O586" s="65">
        <v>0.06</v>
      </c>
      <c r="P586" s="65">
        <v>0</v>
      </c>
      <c r="Q586" s="65">
        <v>475.50099999999998</v>
      </c>
      <c r="R586" s="65">
        <v>23</v>
      </c>
      <c r="S586" s="65">
        <v>15</v>
      </c>
      <c r="T586" s="65">
        <v>3.9682500000000004E-3</v>
      </c>
    </row>
    <row r="587" spans="1:20" x14ac:dyDescent="0.15">
      <c r="A587" s="65">
        <v>20180530</v>
      </c>
      <c r="B587" s="65">
        <v>1088</v>
      </c>
      <c r="C587" s="65" t="s">
        <v>34</v>
      </c>
      <c r="D587" s="65">
        <v>0</v>
      </c>
      <c r="E587" s="65">
        <v>5.5551200000000003E-12</v>
      </c>
      <c r="F587" s="65">
        <v>-5.5551200000000003E-12</v>
      </c>
      <c r="G587" s="65">
        <v>0</v>
      </c>
      <c r="H587" s="65" t="s">
        <v>21</v>
      </c>
      <c r="I587" s="65" t="s">
        <v>27</v>
      </c>
      <c r="J587" s="65">
        <v>30</v>
      </c>
      <c r="K587" s="65">
        <v>3.1746000000000003E-2</v>
      </c>
      <c r="L587" s="65">
        <v>0.3</v>
      </c>
      <c r="M587" s="65">
        <v>6233</v>
      </c>
      <c r="N587" s="65">
        <v>5463</v>
      </c>
      <c r="O587" s="65">
        <v>0.06</v>
      </c>
      <c r="P587" s="65">
        <v>0</v>
      </c>
      <c r="Q587" s="65">
        <v>5486.53</v>
      </c>
      <c r="R587" s="65">
        <v>23</v>
      </c>
      <c r="S587" s="65">
        <v>15</v>
      </c>
      <c r="T587" s="65">
        <v>3.9682500000000004E-3</v>
      </c>
    </row>
    <row r="588" spans="1:20" x14ac:dyDescent="0.15">
      <c r="A588" s="65">
        <v>20180530</v>
      </c>
      <c r="B588" s="65">
        <v>1087</v>
      </c>
      <c r="C588" s="65" t="s">
        <v>32</v>
      </c>
      <c r="D588" s="65">
        <v>0</v>
      </c>
      <c r="E588" s="65">
        <v>1.87885E-2</v>
      </c>
      <c r="F588" s="65">
        <v>-2.16457E-2</v>
      </c>
      <c r="G588" s="65">
        <v>-2.8572200000000002E-3</v>
      </c>
      <c r="H588" s="65" t="s">
        <v>21</v>
      </c>
      <c r="I588" s="65" t="s">
        <v>27</v>
      </c>
      <c r="J588" s="65">
        <v>120</v>
      </c>
      <c r="K588" s="65">
        <v>3.1746000000000003E-2</v>
      </c>
      <c r="L588" s="65">
        <v>0.25</v>
      </c>
      <c r="M588" s="65">
        <v>17997.5</v>
      </c>
      <c r="N588" s="65">
        <v>17855</v>
      </c>
      <c r="O588" s="65">
        <v>0.06</v>
      </c>
      <c r="P588" s="65">
        <v>0</v>
      </c>
      <c r="Q588" s="65">
        <v>16652.3</v>
      </c>
      <c r="R588" s="65">
        <v>23</v>
      </c>
      <c r="S588" s="65">
        <v>15</v>
      </c>
      <c r="T588" s="65">
        <v>3.9682500000000004E-3</v>
      </c>
    </row>
    <row r="589" spans="1:20" x14ac:dyDescent="0.15">
      <c r="A589" s="65">
        <v>20180530</v>
      </c>
      <c r="B589" s="65">
        <v>1086</v>
      </c>
      <c r="C589" s="65" t="s">
        <v>25</v>
      </c>
      <c r="D589" s="65">
        <v>0</v>
      </c>
      <c r="E589" s="65">
        <v>2.5244200000000001E-5</v>
      </c>
      <c r="F589" s="65">
        <v>-2.53597E-5</v>
      </c>
      <c r="G589" s="65">
        <v>-1.15515E-7</v>
      </c>
      <c r="H589" s="65" t="s">
        <v>21</v>
      </c>
      <c r="I589" s="65" t="s">
        <v>27</v>
      </c>
      <c r="J589" s="65">
        <v>120</v>
      </c>
      <c r="K589" s="65">
        <v>3.1746000000000003E-2</v>
      </c>
      <c r="L589" s="65">
        <v>0.44</v>
      </c>
      <c r="M589" s="65">
        <v>4118.1499999999996</v>
      </c>
      <c r="N589" s="65">
        <v>3644</v>
      </c>
      <c r="O589" s="65">
        <v>0.06</v>
      </c>
      <c r="P589" s="65">
        <v>0</v>
      </c>
      <c r="Q589" s="65">
        <v>3621.6</v>
      </c>
      <c r="R589" s="65">
        <v>23</v>
      </c>
      <c r="S589" s="65">
        <v>15</v>
      </c>
      <c r="T589" s="65">
        <v>3.9682500000000004E-3</v>
      </c>
    </row>
    <row r="590" spans="1:20" x14ac:dyDescent="0.15">
      <c r="A590" s="65">
        <v>20180530</v>
      </c>
      <c r="B590" s="65">
        <v>1085</v>
      </c>
      <c r="C590" s="65" t="s">
        <v>43</v>
      </c>
      <c r="D590" s="65">
        <v>0</v>
      </c>
      <c r="E590" s="65">
        <v>0.62207999999999997</v>
      </c>
      <c r="F590" s="65">
        <v>-0.72477499999999995</v>
      </c>
      <c r="G590" s="65">
        <v>-0.10269499999999999</v>
      </c>
      <c r="H590" s="65" t="s">
        <v>21</v>
      </c>
      <c r="I590" s="65" t="s">
        <v>27</v>
      </c>
      <c r="J590" s="65">
        <v>20</v>
      </c>
      <c r="K590" s="65">
        <v>3.1746000000000003E-2</v>
      </c>
      <c r="L590" s="65">
        <v>0.34</v>
      </c>
      <c r="M590" s="65">
        <v>3827.2</v>
      </c>
      <c r="N590" s="65">
        <v>3694</v>
      </c>
      <c r="O590" s="65">
        <v>0.06</v>
      </c>
      <c r="P590" s="65">
        <v>0</v>
      </c>
      <c r="Q590" s="65">
        <v>3620.6</v>
      </c>
      <c r="R590" s="65">
        <v>23</v>
      </c>
      <c r="S590" s="65">
        <v>15</v>
      </c>
      <c r="T590" s="65">
        <v>3.9682500000000004E-3</v>
      </c>
    </row>
    <row r="591" spans="1:20" x14ac:dyDescent="0.15">
      <c r="A591" s="65">
        <v>20180530</v>
      </c>
      <c r="B591" s="65">
        <v>1084</v>
      </c>
      <c r="C591" s="65" t="s">
        <v>28</v>
      </c>
      <c r="D591" s="65">
        <v>0</v>
      </c>
      <c r="E591" s="65">
        <v>6.5688399999999999E-7</v>
      </c>
      <c r="F591" s="65">
        <v>-6.5882799999999998E-7</v>
      </c>
      <c r="G591" s="65">
        <v>-1.94314E-9</v>
      </c>
      <c r="H591" s="65" t="s">
        <v>21</v>
      </c>
      <c r="I591" s="65" t="s">
        <v>27</v>
      </c>
      <c r="J591" s="65">
        <v>40</v>
      </c>
      <c r="K591" s="65">
        <v>3.1746000000000003E-2</v>
      </c>
      <c r="L591" s="65">
        <v>0.34</v>
      </c>
      <c r="M591" s="65">
        <v>4225.1000000000004</v>
      </c>
      <c r="N591" s="65">
        <v>3867</v>
      </c>
      <c r="O591" s="65">
        <v>0.06</v>
      </c>
      <c r="P591" s="65">
        <v>0</v>
      </c>
      <c r="Q591" s="65">
        <v>3784.8</v>
      </c>
      <c r="R591" s="65">
        <v>23</v>
      </c>
      <c r="S591" s="65">
        <v>15</v>
      </c>
      <c r="T591" s="65">
        <v>3.9682500000000004E-3</v>
      </c>
    </row>
    <row r="592" spans="1:20" x14ac:dyDescent="0.15">
      <c r="A592" s="65">
        <v>20180530</v>
      </c>
      <c r="B592" s="65">
        <v>1083</v>
      </c>
      <c r="C592" s="65" t="s">
        <v>32</v>
      </c>
      <c r="D592" s="65">
        <v>0</v>
      </c>
      <c r="E592" s="65">
        <v>2.25642E-2</v>
      </c>
      <c r="F592" s="65">
        <v>-4.8525400000000003E-2</v>
      </c>
      <c r="G592" s="65">
        <v>-2.5961100000000001E-2</v>
      </c>
      <c r="H592" s="65" t="s">
        <v>21</v>
      </c>
      <c r="I592" s="65" t="s">
        <v>27</v>
      </c>
      <c r="J592" s="65">
        <v>30</v>
      </c>
      <c r="K592" s="65">
        <v>2.7777799999999998E-2</v>
      </c>
      <c r="L592" s="65">
        <v>0.16</v>
      </c>
      <c r="M592" s="65">
        <v>17292</v>
      </c>
      <c r="N592" s="65">
        <v>17855</v>
      </c>
      <c r="O592" s="65">
        <v>0.06</v>
      </c>
      <c r="P592" s="65">
        <v>0</v>
      </c>
      <c r="Q592" s="65">
        <v>16538.5</v>
      </c>
      <c r="R592" s="65">
        <v>24</v>
      </c>
      <c r="S592" s="65">
        <v>17</v>
      </c>
      <c r="T592" s="65">
        <v>3.9682500000000004E-3</v>
      </c>
    </row>
    <row r="593" spans="1:20" x14ac:dyDescent="0.15">
      <c r="A593" s="65">
        <v>20180530</v>
      </c>
      <c r="B593" s="65">
        <v>1082</v>
      </c>
      <c r="C593" s="65" t="s">
        <v>25</v>
      </c>
      <c r="D593" s="65">
        <v>0</v>
      </c>
      <c r="E593" s="65">
        <v>1.08548E-11</v>
      </c>
      <c r="F593" s="65">
        <v>-1.08548E-11</v>
      </c>
      <c r="G593" s="65">
        <v>0</v>
      </c>
      <c r="H593" s="65" t="s">
        <v>21</v>
      </c>
      <c r="I593" s="65" t="s">
        <v>27</v>
      </c>
      <c r="J593" s="65">
        <v>120</v>
      </c>
      <c r="K593" s="65">
        <v>2.7777799999999998E-2</v>
      </c>
      <c r="L593" s="65">
        <v>0.3</v>
      </c>
      <c r="M593" s="65">
        <v>4012.8</v>
      </c>
      <c r="N593" s="65">
        <v>3644</v>
      </c>
      <c r="O593" s="65">
        <v>0.06</v>
      </c>
      <c r="P593" s="65">
        <v>0</v>
      </c>
      <c r="Q593" s="65">
        <v>3619.53</v>
      </c>
      <c r="R593" s="65">
        <v>24</v>
      </c>
      <c r="S593" s="65">
        <v>17</v>
      </c>
      <c r="T593" s="65">
        <v>3.9682500000000004E-3</v>
      </c>
    </row>
    <row r="594" spans="1:20" x14ac:dyDescent="0.15">
      <c r="A594" s="65">
        <v>20180530</v>
      </c>
      <c r="B594" s="65">
        <v>1079</v>
      </c>
      <c r="C594" s="65" t="s">
        <v>36</v>
      </c>
      <c r="D594" s="65">
        <v>0</v>
      </c>
      <c r="E594" s="65">
        <v>1.7110300000000002E-11</v>
      </c>
      <c r="F594" s="65">
        <v>-1.7110300000000002E-11</v>
      </c>
      <c r="G594" s="65">
        <v>0</v>
      </c>
      <c r="H594" s="65" t="s">
        <v>21</v>
      </c>
      <c r="I594" s="65" t="s">
        <v>27</v>
      </c>
      <c r="J594" s="65">
        <v>80</v>
      </c>
      <c r="K594" s="65">
        <v>3.1746000000000003E-2</v>
      </c>
      <c r="L594" s="65">
        <v>0.36</v>
      </c>
      <c r="M594" s="65">
        <v>3191.25</v>
      </c>
      <c r="N594" s="65">
        <v>2719</v>
      </c>
      <c r="O594" s="65">
        <v>0.06</v>
      </c>
      <c r="P594" s="65">
        <v>0</v>
      </c>
      <c r="Q594" s="65">
        <v>2782.2</v>
      </c>
      <c r="R594" s="65">
        <v>23</v>
      </c>
      <c r="S594" s="65">
        <v>15</v>
      </c>
      <c r="T594" s="65">
        <v>3.9682500000000004E-3</v>
      </c>
    </row>
    <row r="595" spans="1:20" x14ac:dyDescent="0.15">
      <c r="A595" s="65">
        <v>20180530</v>
      </c>
      <c r="B595" s="65">
        <v>1078</v>
      </c>
      <c r="C595" s="65" t="s">
        <v>32</v>
      </c>
      <c r="D595" s="65">
        <v>0</v>
      </c>
      <c r="E595" s="65">
        <v>2.0692399999999999E-5</v>
      </c>
      <c r="F595" s="65">
        <v>-2.1429000000000001E-5</v>
      </c>
      <c r="G595" s="65">
        <v>-7.3666099999999995E-7</v>
      </c>
      <c r="H595" s="65" t="s">
        <v>21</v>
      </c>
      <c r="I595" s="65" t="s">
        <v>27</v>
      </c>
      <c r="J595" s="65">
        <v>45</v>
      </c>
      <c r="K595" s="65">
        <v>2.3809500000000001E-2</v>
      </c>
      <c r="L595" s="65">
        <v>0.16</v>
      </c>
      <c r="M595" s="65">
        <v>17292</v>
      </c>
      <c r="N595" s="65">
        <v>17855</v>
      </c>
      <c r="O595" s="65">
        <v>0.06</v>
      </c>
      <c r="P595" s="65">
        <v>0</v>
      </c>
      <c r="Q595" s="65">
        <v>16493.599999999999</v>
      </c>
      <c r="R595" s="65">
        <v>24</v>
      </c>
      <c r="S595" s="65">
        <v>18</v>
      </c>
      <c r="T595" s="65">
        <v>3.9682500000000004E-3</v>
      </c>
    </row>
    <row r="596" spans="1:20" x14ac:dyDescent="0.15">
      <c r="A596" s="65">
        <v>20180530</v>
      </c>
      <c r="B596" s="65">
        <v>1077</v>
      </c>
      <c r="C596" s="65" t="s">
        <v>25</v>
      </c>
      <c r="D596" s="65">
        <v>0</v>
      </c>
      <c r="E596" s="65">
        <v>0</v>
      </c>
      <c r="F596" s="65">
        <v>0</v>
      </c>
      <c r="G596" s="65">
        <v>0</v>
      </c>
      <c r="H596" s="65" t="s">
        <v>21</v>
      </c>
      <c r="I596" s="65" t="s">
        <v>27</v>
      </c>
      <c r="J596" s="65">
        <v>60</v>
      </c>
      <c r="K596" s="65">
        <v>2.3809500000000001E-2</v>
      </c>
      <c r="L596" s="65">
        <v>0.3</v>
      </c>
      <c r="M596" s="65">
        <v>4041.4</v>
      </c>
      <c r="N596" s="65">
        <v>3644</v>
      </c>
      <c r="O596" s="65">
        <v>0.06</v>
      </c>
      <c r="P596" s="65">
        <v>0</v>
      </c>
      <c r="Q596" s="65">
        <v>3621.61</v>
      </c>
      <c r="R596" s="65">
        <v>24</v>
      </c>
      <c r="S596" s="65">
        <v>18</v>
      </c>
      <c r="T596" s="65">
        <v>3.9682500000000004E-3</v>
      </c>
    </row>
    <row r="597" spans="1:20" x14ac:dyDescent="0.15">
      <c r="A597" s="65">
        <v>20180530</v>
      </c>
      <c r="B597" s="65" t="s">
        <v>133</v>
      </c>
      <c r="C597" s="65" t="s">
        <v>38</v>
      </c>
      <c r="D597" s="65">
        <v>2</v>
      </c>
      <c r="E597" s="65">
        <v>-35572.5</v>
      </c>
      <c r="F597" s="65">
        <v>278458</v>
      </c>
      <c r="G597" s="65">
        <v>242885</v>
      </c>
      <c r="H597" s="65" t="s">
        <v>26</v>
      </c>
      <c r="I597" s="65" t="s">
        <v>22</v>
      </c>
      <c r="J597" s="65">
        <v>155</v>
      </c>
      <c r="K597" s="65">
        <v>1.19048E-2</v>
      </c>
      <c r="L597" s="65">
        <v>0</v>
      </c>
      <c r="M597" s="65">
        <v>18268.5</v>
      </c>
      <c r="N597" s="65">
        <v>19835.5</v>
      </c>
      <c r="O597" s="65">
        <v>0.06</v>
      </c>
      <c r="P597" s="65">
        <v>0</v>
      </c>
      <c r="Q597" s="65">
        <v>0</v>
      </c>
      <c r="R597" s="65">
        <v>0</v>
      </c>
      <c r="S597" s="65">
        <v>0</v>
      </c>
      <c r="T597" s="65">
        <v>0</v>
      </c>
    </row>
    <row r="598" spans="1:20" x14ac:dyDescent="0.15">
      <c r="A598" s="65">
        <v>20180530</v>
      </c>
      <c r="B598" s="65">
        <v>1069</v>
      </c>
      <c r="C598" s="65" t="s">
        <v>40</v>
      </c>
      <c r="D598" s="65">
        <v>0</v>
      </c>
      <c r="E598" s="65">
        <v>3.8575400000000002E-10</v>
      </c>
      <c r="F598" s="65">
        <v>-3.8575400000000002E-10</v>
      </c>
      <c r="G598" s="65">
        <v>0</v>
      </c>
      <c r="H598" s="65" t="s">
        <v>21</v>
      </c>
      <c r="I598" s="65" t="s">
        <v>27</v>
      </c>
      <c r="J598" s="65">
        <v>60</v>
      </c>
      <c r="K598" s="65">
        <v>2.3809500000000001E-2</v>
      </c>
      <c r="L598" s="65">
        <v>0.33</v>
      </c>
      <c r="M598" s="65">
        <v>12787.5</v>
      </c>
      <c r="N598" s="65">
        <v>11655</v>
      </c>
      <c r="O598" s="65">
        <v>0.06</v>
      </c>
      <c r="P598" s="65">
        <v>0</v>
      </c>
      <c r="Q598" s="65">
        <v>11740.3</v>
      </c>
      <c r="R598" s="65">
        <v>25</v>
      </c>
      <c r="S598" s="65">
        <v>19</v>
      </c>
      <c r="T598" s="65">
        <v>3.9682500000000004E-3</v>
      </c>
    </row>
    <row r="599" spans="1:20" x14ac:dyDescent="0.15">
      <c r="A599" s="65">
        <v>20180530</v>
      </c>
      <c r="B599" s="65">
        <v>1068</v>
      </c>
      <c r="C599" s="65" t="s">
        <v>32</v>
      </c>
      <c r="D599" s="65">
        <v>0</v>
      </c>
      <c r="E599" s="65">
        <v>9.4375399999999999E-4</v>
      </c>
      <c r="F599" s="65">
        <v>-1.139E-3</v>
      </c>
      <c r="G599" s="65">
        <v>-1.9524700000000001E-4</v>
      </c>
      <c r="H599" s="65" t="s">
        <v>21</v>
      </c>
      <c r="I599" s="65" t="s">
        <v>27</v>
      </c>
      <c r="J599" s="65">
        <v>15</v>
      </c>
      <c r="K599" s="65">
        <v>2.3809500000000001E-2</v>
      </c>
      <c r="L599" s="65">
        <v>0.16</v>
      </c>
      <c r="M599" s="65">
        <v>17132.5</v>
      </c>
      <c r="N599" s="65">
        <v>17855</v>
      </c>
      <c r="O599" s="65">
        <v>0.06</v>
      </c>
      <c r="P599" s="65">
        <v>0</v>
      </c>
      <c r="Q599" s="65">
        <v>16445.3</v>
      </c>
      <c r="R599" s="65">
        <v>25</v>
      </c>
      <c r="S599" s="65">
        <v>19</v>
      </c>
      <c r="T599" s="65">
        <v>3.9682500000000004E-3</v>
      </c>
    </row>
    <row r="600" spans="1:20" x14ac:dyDescent="0.15">
      <c r="A600" s="65">
        <v>20180530</v>
      </c>
      <c r="B600" s="65">
        <v>1067</v>
      </c>
      <c r="C600" s="65" t="s">
        <v>25</v>
      </c>
      <c r="D600" s="65">
        <v>0</v>
      </c>
      <c r="E600" s="65">
        <v>0</v>
      </c>
      <c r="F600" s="65">
        <v>0</v>
      </c>
      <c r="G600" s="65">
        <v>0</v>
      </c>
      <c r="H600" s="65" t="s">
        <v>21</v>
      </c>
      <c r="I600" s="65" t="s">
        <v>27</v>
      </c>
      <c r="J600" s="65">
        <v>800</v>
      </c>
      <c r="K600" s="65">
        <v>1.5873000000000002E-2</v>
      </c>
      <c r="L600" s="65">
        <v>0.28000000000000003</v>
      </c>
      <c r="M600" s="65">
        <v>4032.6</v>
      </c>
      <c r="N600" s="65">
        <v>3644</v>
      </c>
      <c r="O600" s="65">
        <v>0.06</v>
      </c>
      <c r="P600" s="65">
        <v>0</v>
      </c>
      <c r="Q600" s="65">
        <v>3623.84</v>
      </c>
      <c r="R600" s="65">
        <v>23</v>
      </c>
      <c r="S600" s="65">
        <v>19</v>
      </c>
      <c r="T600" s="65">
        <v>3.9682500000000004E-3</v>
      </c>
    </row>
    <row r="601" spans="1:20" x14ac:dyDescent="0.15">
      <c r="A601" s="65">
        <v>20180530</v>
      </c>
      <c r="B601" s="65">
        <v>1066</v>
      </c>
      <c r="C601" s="65" t="s">
        <v>37</v>
      </c>
      <c r="D601" s="65">
        <v>0</v>
      </c>
      <c r="E601" s="65">
        <v>1.0653299999999999E-2</v>
      </c>
      <c r="F601" s="65">
        <v>-1.0653599999999999E-2</v>
      </c>
      <c r="G601" s="65">
        <v>-2.8619100000000002E-7</v>
      </c>
      <c r="H601" s="65" t="s">
        <v>46</v>
      </c>
      <c r="I601" s="65" t="s">
        <v>27</v>
      </c>
      <c r="J601" s="65">
        <v>15</v>
      </c>
      <c r="K601" s="65">
        <v>1.19048E-2</v>
      </c>
      <c r="L601" s="65">
        <v>0.15</v>
      </c>
      <c r="M601" s="65">
        <v>56298</v>
      </c>
      <c r="N601" s="65">
        <v>50780</v>
      </c>
      <c r="O601" s="65">
        <v>0.06</v>
      </c>
      <c r="P601" s="65">
        <v>0</v>
      </c>
      <c r="Q601" s="65">
        <v>0</v>
      </c>
      <c r="R601" s="65">
        <v>0</v>
      </c>
      <c r="S601" s="65">
        <v>0</v>
      </c>
      <c r="T601" s="65">
        <v>0</v>
      </c>
    </row>
    <row r="602" spans="1:20" x14ac:dyDescent="0.15">
      <c r="A602" s="65">
        <v>20180530</v>
      </c>
      <c r="B602" s="65">
        <v>1065</v>
      </c>
      <c r="C602" s="65" t="s">
        <v>32</v>
      </c>
      <c r="D602" s="65">
        <v>0</v>
      </c>
      <c r="E602" s="65">
        <v>-2637.62</v>
      </c>
      <c r="F602" s="65">
        <v>-9020.7999999999993</v>
      </c>
      <c r="G602" s="65">
        <v>-11658.4</v>
      </c>
      <c r="H602" s="65" t="s">
        <v>46</v>
      </c>
      <c r="I602" s="65" t="s">
        <v>27</v>
      </c>
      <c r="J602" s="65">
        <v>15</v>
      </c>
      <c r="K602" s="65">
        <v>1.19048E-2</v>
      </c>
      <c r="L602" s="65">
        <v>0.15</v>
      </c>
      <c r="M602" s="65">
        <v>17077.5</v>
      </c>
      <c r="N602" s="65">
        <v>17855</v>
      </c>
      <c r="O602" s="65">
        <v>0.06</v>
      </c>
      <c r="P602" s="65">
        <v>0</v>
      </c>
      <c r="Q602" s="65">
        <v>0</v>
      </c>
      <c r="R602" s="65">
        <v>0</v>
      </c>
      <c r="S602" s="65">
        <v>0</v>
      </c>
      <c r="T602" s="65">
        <v>0</v>
      </c>
    </row>
    <row r="603" spans="1:20" x14ac:dyDescent="0.15">
      <c r="A603" s="65">
        <v>20180530</v>
      </c>
      <c r="B603" s="65">
        <v>1062</v>
      </c>
      <c r="C603" s="65" t="s">
        <v>30</v>
      </c>
      <c r="D603" s="65">
        <v>0</v>
      </c>
      <c r="E603" s="65">
        <v>-1000</v>
      </c>
      <c r="F603" s="65">
        <v>-243000</v>
      </c>
      <c r="G603" s="65">
        <v>-244000</v>
      </c>
      <c r="H603" s="65" t="s">
        <v>26</v>
      </c>
      <c r="I603" s="65" t="s">
        <v>27</v>
      </c>
      <c r="J603" s="65">
        <v>10000</v>
      </c>
      <c r="K603" s="65">
        <v>0.22619</v>
      </c>
      <c r="L603" s="65">
        <v>0</v>
      </c>
      <c r="M603" s="65">
        <v>439.5</v>
      </c>
      <c r="N603" s="65">
        <v>463.9</v>
      </c>
      <c r="O603" s="65">
        <v>0.06</v>
      </c>
      <c r="P603" s="65">
        <v>0</v>
      </c>
      <c r="Q603" s="65">
        <v>0</v>
      </c>
      <c r="R603" s="65">
        <v>0</v>
      </c>
      <c r="S603" s="65">
        <v>0</v>
      </c>
      <c r="T603" s="65">
        <v>0</v>
      </c>
    </row>
    <row r="604" spans="1:20" x14ac:dyDescent="0.15">
      <c r="A604" s="65">
        <v>20180530</v>
      </c>
      <c r="B604" s="65">
        <v>1039</v>
      </c>
      <c r="C604" s="65" t="s">
        <v>29</v>
      </c>
      <c r="D604" s="65">
        <v>0</v>
      </c>
      <c r="E604" s="65">
        <v>2153.7199999999998</v>
      </c>
      <c r="F604" s="65">
        <v>-50675.199999999997</v>
      </c>
      <c r="G604" s="65">
        <v>-48521.5</v>
      </c>
      <c r="H604" s="65" t="s">
        <v>21</v>
      </c>
      <c r="I604" s="65" t="s">
        <v>27</v>
      </c>
      <c r="J604" s="65">
        <v>1000</v>
      </c>
      <c r="K604" s="65">
        <v>0.30555599999999999</v>
      </c>
      <c r="L604" s="65">
        <v>0.31</v>
      </c>
      <c r="M604" s="65">
        <v>3536.5</v>
      </c>
      <c r="N604" s="65">
        <v>3487</v>
      </c>
      <c r="O604" s="65">
        <v>0.06</v>
      </c>
      <c r="P604" s="65">
        <v>0</v>
      </c>
      <c r="Q604" s="65">
        <v>3376.73</v>
      </c>
      <c r="R604" s="65">
        <v>125</v>
      </c>
      <c r="S604" s="65">
        <v>48</v>
      </c>
      <c r="T604" s="65">
        <v>3.9682500000000004E-3</v>
      </c>
    </row>
    <row r="605" spans="1:20" x14ac:dyDescent="0.15">
      <c r="A605" s="65">
        <v>20180530</v>
      </c>
      <c r="B605" s="65">
        <v>1028</v>
      </c>
      <c r="C605" s="65" t="s">
        <v>25</v>
      </c>
      <c r="D605" s="65">
        <v>0</v>
      </c>
      <c r="E605" s="65">
        <v>-2700</v>
      </c>
      <c r="F605" s="65">
        <v>1800</v>
      </c>
      <c r="G605" s="65">
        <v>-900</v>
      </c>
      <c r="H605" s="65" t="s">
        <v>26</v>
      </c>
      <c r="I605" s="65" t="s">
        <v>27</v>
      </c>
      <c r="J605" s="65">
        <v>300</v>
      </c>
      <c r="K605" s="65">
        <v>0.32936500000000002</v>
      </c>
      <c r="L605" s="65">
        <v>0</v>
      </c>
      <c r="M605" s="65">
        <v>3641</v>
      </c>
      <c r="N605" s="65">
        <v>3644</v>
      </c>
      <c r="O605" s="65">
        <v>0</v>
      </c>
      <c r="P605" s="65">
        <v>0</v>
      </c>
      <c r="Q605" s="65">
        <v>51.7</v>
      </c>
      <c r="R605" s="65">
        <v>360</v>
      </c>
      <c r="S605" s="65">
        <v>0</v>
      </c>
      <c r="T605" s="65">
        <v>0</v>
      </c>
    </row>
    <row r="606" spans="1:20" x14ac:dyDescent="0.15">
      <c r="A606" s="65">
        <v>20180530</v>
      </c>
      <c r="B606" s="65">
        <v>1026</v>
      </c>
      <c r="C606" s="65" t="s">
        <v>23</v>
      </c>
      <c r="D606" s="65">
        <v>0</v>
      </c>
      <c r="E606" s="65">
        <v>1.5064099999999999E-3</v>
      </c>
      <c r="F606" s="65">
        <v>-9.4762200000000005E-3</v>
      </c>
      <c r="G606" s="65">
        <v>-7.9698100000000008E-3</v>
      </c>
      <c r="H606" s="65" t="s">
        <v>21</v>
      </c>
      <c r="I606" s="65" t="s">
        <v>22</v>
      </c>
      <c r="J606" s="65">
        <v>126</v>
      </c>
      <c r="K606" s="65">
        <v>0.45238099999999998</v>
      </c>
      <c r="L606" s="65">
        <v>0.18</v>
      </c>
      <c r="M606" s="65">
        <v>3248.7</v>
      </c>
      <c r="N606" s="65">
        <v>3803</v>
      </c>
      <c r="O606" s="65">
        <v>0.05</v>
      </c>
      <c r="P606" s="65">
        <v>0</v>
      </c>
      <c r="Q606" s="65">
        <v>3814.6</v>
      </c>
      <c r="R606" s="65">
        <v>205</v>
      </c>
      <c r="S606" s="65">
        <v>92</v>
      </c>
      <c r="T606" s="65">
        <v>3.9682500000000004E-3</v>
      </c>
    </row>
    <row r="607" spans="1:20" x14ac:dyDescent="0.15">
      <c r="A607" s="65">
        <v>20180530</v>
      </c>
      <c r="B607" s="65">
        <v>1025</v>
      </c>
      <c r="C607" s="65" t="s">
        <v>28</v>
      </c>
      <c r="D607" s="65">
        <v>0</v>
      </c>
      <c r="E607" s="65">
        <v>-4800</v>
      </c>
      <c r="F607" s="65">
        <v>-27900</v>
      </c>
      <c r="G607" s="65">
        <v>-32700</v>
      </c>
      <c r="H607" s="65" t="s">
        <v>26</v>
      </c>
      <c r="I607" s="65" t="s">
        <v>27</v>
      </c>
      <c r="J607" s="65">
        <v>300</v>
      </c>
      <c r="K607" s="65">
        <v>0.32936500000000002</v>
      </c>
      <c r="L607" s="65">
        <v>0</v>
      </c>
      <c r="M607" s="65">
        <v>3758</v>
      </c>
      <c r="N607" s="65">
        <v>3867</v>
      </c>
      <c r="O607" s="65">
        <v>0.05</v>
      </c>
      <c r="P607" s="65">
        <v>0</v>
      </c>
      <c r="Q607" s="65">
        <v>0</v>
      </c>
      <c r="R607" s="65">
        <v>0</v>
      </c>
      <c r="S607" s="65">
        <v>0</v>
      </c>
      <c r="T607" s="65">
        <v>0</v>
      </c>
    </row>
    <row r="608" spans="1:20" x14ac:dyDescent="0.15">
      <c r="A608" s="65">
        <v>20180530</v>
      </c>
      <c r="B608" s="65">
        <v>1024</v>
      </c>
      <c r="C608" s="65" t="s">
        <v>28</v>
      </c>
      <c r="D608" s="65">
        <v>0</v>
      </c>
      <c r="E608" s="65">
        <v>-13760</v>
      </c>
      <c r="F608" s="65">
        <v>-86000</v>
      </c>
      <c r="G608" s="65">
        <v>-99760</v>
      </c>
      <c r="H608" s="65" t="s">
        <v>26</v>
      </c>
      <c r="I608" s="65" t="s">
        <v>27</v>
      </c>
      <c r="J608" s="65">
        <v>860</v>
      </c>
      <c r="K608" s="65">
        <v>0.25396800000000003</v>
      </c>
      <c r="L608" s="65">
        <v>0</v>
      </c>
      <c r="M608" s="65">
        <v>3751</v>
      </c>
      <c r="N608" s="65">
        <v>3867</v>
      </c>
      <c r="O608" s="65">
        <v>0.05</v>
      </c>
      <c r="P608" s="65">
        <v>0</v>
      </c>
      <c r="Q608" s="65">
        <v>0</v>
      </c>
      <c r="R608" s="65">
        <v>0</v>
      </c>
      <c r="S608" s="65">
        <v>0</v>
      </c>
      <c r="T608" s="65">
        <v>0</v>
      </c>
    </row>
    <row r="609" spans="1:20" x14ac:dyDescent="0.15">
      <c r="A609" s="65">
        <v>20180530</v>
      </c>
      <c r="B609" s="65">
        <v>1023</v>
      </c>
      <c r="C609" s="65" t="s">
        <v>28</v>
      </c>
      <c r="D609" s="65">
        <v>0</v>
      </c>
      <c r="E609" s="65">
        <v>-14720</v>
      </c>
      <c r="F609" s="65">
        <v>-103040</v>
      </c>
      <c r="G609" s="65">
        <v>-117760</v>
      </c>
      <c r="H609" s="65" t="s">
        <v>26</v>
      </c>
      <c r="I609" s="65" t="s">
        <v>27</v>
      </c>
      <c r="J609" s="65">
        <v>920</v>
      </c>
      <c r="K609" s="65">
        <v>0.17063500000000001</v>
      </c>
      <c r="L609" s="65">
        <v>0</v>
      </c>
      <c r="M609" s="65">
        <v>3739</v>
      </c>
      <c r="N609" s="65">
        <v>3867</v>
      </c>
      <c r="O609" s="65">
        <v>0.05</v>
      </c>
      <c r="P609" s="65">
        <v>0</v>
      </c>
      <c r="Q609" s="65">
        <v>0</v>
      </c>
      <c r="R609" s="65">
        <v>0</v>
      </c>
      <c r="S609" s="65">
        <v>0</v>
      </c>
      <c r="T609" s="65">
        <v>0</v>
      </c>
    </row>
    <row r="610" spans="1:20" x14ac:dyDescent="0.15">
      <c r="A610" s="65">
        <v>20180530</v>
      </c>
      <c r="B610" s="65">
        <v>1011</v>
      </c>
      <c r="C610" s="65" t="s">
        <v>24</v>
      </c>
      <c r="D610" s="65">
        <v>0</v>
      </c>
      <c r="E610" s="65">
        <v>-5.3569499999999999E-2</v>
      </c>
      <c r="F610" s="65">
        <v>-0.32294699999999998</v>
      </c>
      <c r="G610" s="65">
        <v>-0.37651600000000002</v>
      </c>
      <c r="H610" s="65" t="s">
        <v>21</v>
      </c>
      <c r="I610" s="65" t="s">
        <v>22</v>
      </c>
      <c r="J610" s="65">
        <v>929.2</v>
      </c>
      <c r="K610" s="65">
        <v>0.40872999999999998</v>
      </c>
      <c r="L610" s="65">
        <v>0.13800000000000001</v>
      </c>
      <c r="M610" s="65">
        <v>1627.2</v>
      </c>
      <c r="N610" s="65">
        <v>1814</v>
      </c>
      <c r="O610" s="65">
        <v>0.05</v>
      </c>
      <c r="P610" s="65">
        <v>0</v>
      </c>
      <c r="Q610" s="65">
        <v>1777.92</v>
      </c>
      <c r="R610" s="65">
        <v>198</v>
      </c>
      <c r="S610" s="65">
        <v>95</v>
      </c>
      <c r="T610" s="65">
        <v>3.9682500000000004E-3</v>
      </c>
    </row>
    <row r="611" spans="1:20" x14ac:dyDescent="0.15">
      <c r="A611" s="65">
        <v>20180530</v>
      </c>
      <c r="B611" s="65" t="s">
        <v>126</v>
      </c>
      <c r="C611" s="65" t="s">
        <v>126</v>
      </c>
      <c r="D611" s="65">
        <v>0</v>
      </c>
      <c r="E611" s="65">
        <v>15596.186301369864</v>
      </c>
      <c r="F611" s="65">
        <v>0</v>
      </c>
      <c r="G611" s="65">
        <v>0</v>
      </c>
      <c r="H611" s="65">
        <v>0</v>
      </c>
      <c r="I611" s="65">
        <v>0</v>
      </c>
      <c r="J611" s="65">
        <v>0</v>
      </c>
      <c r="K611" s="65">
        <v>0</v>
      </c>
      <c r="L611" s="65">
        <v>0</v>
      </c>
      <c r="M611" s="65">
        <v>0</v>
      </c>
      <c r="N611" s="65">
        <v>0</v>
      </c>
      <c r="O611" s="65">
        <v>0</v>
      </c>
      <c r="P611" s="65">
        <v>0</v>
      </c>
      <c r="Q611" s="65">
        <v>0</v>
      </c>
      <c r="R611" s="65">
        <v>0</v>
      </c>
      <c r="S611" s="65">
        <v>0</v>
      </c>
      <c r="T611" s="65">
        <v>0</v>
      </c>
    </row>
    <row r="612" spans="1:20" x14ac:dyDescent="0.15">
      <c r="A612" s="65">
        <v>20180531</v>
      </c>
      <c r="B612" s="65">
        <v>1097</v>
      </c>
      <c r="C612" s="65" t="s">
        <v>20</v>
      </c>
      <c r="D612" s="65">
        <v>0</v>
      </c>
      <c r="E612" s="65">
        <v>-48.718400000000003</v>
      </c>
      <c r="F612" s="65">
        <v>-636.11500000000001</v>
      </c>
      <c r="G612" s="65">
        <v>-684.83299999999997</v>
      </c>
      <c r="H612" s="65" t="s">
        <v>21</v>
      </c>
      <c r="I612" s="65" t="s">
        <v>22</v>
      </c>
      <c r="J612" s="65">
        <v>255</v>
      </c>
      <c r="K612" s="65">
        <v>0.49206299999999997</v>
      </c>
      <c r="L612" s="65">
        <v>0.125</v>
      </c>
      <c r="M612" s="65">
        <v>1615.5</v>
      </c>
      <c r="N612" s="65">
        <v>1837</v>
      </c>
      <c r="O612" s="65">
        <v>0.06</v>
      </c>
      <c r="P612" s="65">
        <v>0</v>
      </c>
      <c r="Q612" s="65">
        <v>0</v>
      </c>
      <c r="R612" s="65">
        <v>40</v>
      </c>
      <c r="S612" s="65">
        <v>0</v>
      </c>
      <c r="T612" s="65">
        <v>0.33730199999999999</v>
      </c>
    </row>
    <row r="613" spans="1:20" x14ac:dyDescent="0.15">
      <c r="A613" s="65">
        <v>20180531</v>
      </c>
      <c r="B613" s="65">
        <v>1026</v>
      </c>
      <c r="C613" s="65" t="s">
        <v>23</v>
      </c>
      <c r="D613" s="65">
        <v>0</v>
      </c>
      <c r="E613" s="65">
        <v>1.3897200000000001E-4</v>
      </c>
      <c r="F613" s="65">
        <v>-7.9698100000000008E-3</v>
      </c>
      <c r="G613" s="65">
        <v>-7.8308400000000004E-3</v>
      </c>
      <c r="H613" s="65" t="s">
        <v>21</v>
      </c>
      <c r="I613" s="65" t="s">
        <v>22</v>
      </c>
      <c r="J613" s="65">
        <v>126</v>
      </c>
      <c r="K613" s="65">
        <v>0.44841300000000001</v>
      </c>
      <c r="L613" s="65">
        <v>0.18</v>
      </c>
      <c r="M613" s="65">
        <v>3248.7</v>
      </c>
      <c r="N613" s="65">
        <v>3786</v>
      </c>
      <c r="O613" s="65">
        <v>0.05</v>
      </c>
      <c r="P613" s="65">
        <v>0</v>
      </c>
      <c r="Q613" s="65">
        <v>3814.29</v>
      </c>
      <c r="R613" s="65">
        <v>205</v>
      </c>
      <c r="S613" s="65">
        <v>93</v>
      </c>
      <c r="T613" s="65">
        <v>3.9682500000000004E-3</v>
      </c>
    </row>
    <row r="614" spans="1:20" x14ac:dyDescent="0.15">
      <c r="A614" s="65">
        <v>20180531</v>
      </c>
      <c r="B614" s="65">
        <v>1011</v>
      </c>
      <c r="C614" s="65" t="s">
        <v>24</v>
      </c>
      <c r="D614" s="65">
        <v>0</v>
      </c>
      <c r="E614" s="65">
        <v>4.9548300000000003E-2</v>
      </c>
      <c r="F614" s="65">
        <v>-0.37651600000000002</v>
      </c>
      <c r="G614" s="65">
        <v>-0.32696799999999998</v>
      </c>
      <c r="H614" s="65" t="s">
        <v>21</v>
      </c>
      <c r="I614" s="65" t="s">
        <v>22</v>
      </c>
      <c r="J614" s="65">
        <v>929.2</v>
      </c>
      <c r="K614" s="65">
        <v>0.40476200000000001</v>
      </c>
      <c r="L614" s="65">
        <v>0.13800000000000001</v>
      </c>
      <c r="M614" s="65">
        <v>1627.2</v>
      </c>
      <c r="N614" s="65">
        <v>1811</v>
      </c>
      <c r="O614" s="65">
        <v>0.05</v>
      </c>
      <c r="P614" s="65">
        <v>0</v>
      </c>
      <c r="Q614" s="65">
        <v>1778.26</v>
      </c>
      <c r="R614" s="65">
        <v>198</v>
      </c>
      <c r="S614" s="65">
        <v>96</v>
      </c>
      <c r="T614" s="65">
        <v>3.9682500000000004E-3</v>
      </c>
    </row>
    <row r="615" spans="1:20" x14ac:dyDescent="0.15">
      <c r="A615" s="65">
        <v>20180531</v>
      </c>
      <c r="B615" s="65">
        <v>1028</v>
      </c>
      <c r="C615" s="65" t="s">
        <v>25</v>
      </c>
      <c r="D615" s="65">
        <v>0</v>
      </c>
      <c r="E615" s="65">
        <v>-15600</v>
      </c>
      <c r="F615" s="65">
        <v>-900</v>
      </c>
      <c r="G615" s="65">
        <v>-16500</v>
      </c>
      <c r="H615" s="65" t="s">
        <v>26</v>
      </c>
      <c r="I615" s="65" t="s">
        <v>27</v>
      </c>
      <c r="J615" s="65">
        <v>300</v>
      </c>
      <c r="K615" s="65">
        <v>0.32539699999999999</v>
      </c>
      <c r="L615" s="65">
        <v>0</v>
      </c>
      <c r="M615" s="65">
        <v>3641</v>
      </c>
      <c r="N615" s="65">
        <v>3696</v>
      </c>
      <c r="O615" s="65">
        <v>0</v>
      </c>
      <c r="P615" s="65">
        <v>0</v>
      </c>
      <c r="Q615" s="65">
        <v>51.7</v>
      </c>
      <c r="R615" s="65">
        <v>360</v>
      </c>
      <c r="S615" s="65">
        <v>0</v>
      </c>
      <c r="T615" s="65">
        <v>0</v>
      </c>
    </row>
    <row r="616" spans="1:20" x14ac:dyDescent="0.15">
      <c r="A616" s="65">
        <v>20180531</v>
      </c>
      <c r="B616" s="65">
        <v>1025</v>
      </c>
      <c r="C616" s="65" t="s">
        <v>28</v>
      </c>
      <c r="D616" s="65">
        <v>0</v>
      </c>
      <c r="E616" s="65">
        <v>-10200</v>
      </c>
      <c r="F616" s="65">
        <v>-32700</v>
      </c>
      <c r="G616" s="65">
        <v>-42900</v>
      </c>
      <c r="H616" s="65" t="s">
        <v>26</v>
      </c>
      <c r="I616" s="65" t="s">
        <v>27</v>
      </c>
      <c r="J616" s="65">
        <v>300</v>
      </c>
      <c r="K616" s="65">
        <v>0.32539699999999999</v>
      </c>
      <c r="L616" s="65">
        <v>0</v>
      </c>
      <c r="M616" s="65">
        <v>3758</v>
      </c>
      <c r="N616" s="65">
        <v>3901</v>
      </c>
      <c r="O616" s="65">
        <v>0.05</v>
      </c>
      <c r="P616" s="65">
        <v>0</v>
      </c>
      <c r="Q616" s="65">
        <v>0</v>
      </c>
      <c r="R616" s="65">
        <v>0</v>
      </c>
      <c r="S616" s="65">
        <v>0</v>
      </c>
      <c r="T616" s="65">
        <v>0</v>
      </c>
    </row>
    <row r="617" spans="1:20" x14ac:dyDescent="0.15">
      <c r="A617" s="65">
        <v>20180531</v>
      </c>
      <c r="B617" s="65">
        <v>1039</v>
      </c>
      <c r="C617" s="65" t="s">
        <v>29</v>
      </c>
      <c r="D617" s="65">
        <v>0</v>
      </c>
      <c r="E617" s="65">
        <v>-4012.32</v>
      </c>
      <c r="F617" s="65">
        <v>-48521.5</v>
      </c>
      <c r="G617" s="65">
        <v>-52533.8</v>
      </c>
      <c r="H617" s="65" t="s">
        <v>21</v>
      </c>
      <c r="I617" s="65" t="s">
        <v>27</v>
      </c>
      <c r="J617" s="65">
        <v>1000</v>
      </c>
      <c r="K617" s="65">
        <v>0.30158699999999999</v>
      </c>
      <c r="L617" s="65">
        <v>0.31</v>
      </c>
      <c r="M617" s="65">
        <v>3536.5</v>
      </c>
      <c r="N617" s="65">
        <v>3512</v>
      </c>
      <c r="O617" s="65">
        <v>0.06</v>
      </c>
      <c r="P617" s="65">
        <v>0</v>
      </c>
      <c r="Q617" s="65">
        <v>3379.49</v>
      </c>
      <c r="R617" s="65">
        <v>125</v>
      </c>
      <c r="S617" s="65">
        <v>49</v>
      </c>
      <c r="T617" s="65">
        <v>3.9682500000000004E-3</v>
      </c>
    </row>
    <row r="618" spans="1:20" x14ac:dyDescent="0.15">
      <c r="A618" s="65">
        <v>20180531</v>
      </c>
      <c r="B618" s="65">
        <v>1024</v>
      </c>
      <c r="C618" s="65" t="s">
        <v>28</v>
      </c>
      <c r="D618" s="65">
        <v>0</v>
      </c>
      <c r="E618" s="65">
        <v>-29240</v>
      </c>
      <c r="F618" s="65">
        <v>-99760</v>
      </c>
      <c r="G618" s="65">
        <v>-129000</v>
      </c>
      <c r="H618" s="65" t="s">
        <v>26</v>
      </c>
      <c r="I618" s="65" t="s">
        <v>27</v>
      </c>
      <c r="J618" s="65">
        <v>860</v>
      </c>
      <c r="K618" s="65">
        <v>0.25</v>
      </c>
      <c r="L618" s="65">
        <v>0</v>
      </c>
      <c r="M618" s="65">
        <v>3751</v>
      </c>
      <c r="N618" s="65">
        <v>3901</v>
      </c>
      <c r="O618" s="65">
        <v>0.05</v>
      </c>
      <c r="P618" s="65">
        <v>0</v>
      </c>
      <c r="Q618" s="65">
        <v>0</v>
      </c>
      <c r="R618" s="65">
        <v>0</v>
      </c>
      <c r="S618" s="65">
        <v>0</v>
      </c>
      <c r="T618" s="65">
        <v>0</v>
      </c>
    </row>
    <row r="619" spans="1:20" x14ac:dyDescent="0.15">
      <c r="A619" s="65">
        <v>20180531</v>
      </c>
      <c r="B619" s="65">
        <v>1062</v>
      </c>
      <c r="C619" s="65" t="s">
        <v>30</v>
      </c>
      <c r="D619" s="65">
        <v>0</v>
      </c>
      <c r="E619" s="65">
        <v>-86000</v>
      </c>
      <c r="F619" s="65">
        <v>-244000</v>
      </c>
      <c r="G619" s="65">
        <v>-330000</v>
      </c>
      <c r="H619" s="65" t="s">
        <v>26</v>
      </c>
      <c r="I619" s="65" t="s">
        <v>27</v>
      </c>
      <c r="J619" s="65">
        <v>10000</v>
      </c>
      <c r="K619" s="65">
        <v>0.222222</v>
      </c>
      <c r="L619" s="65">
        <v>0</v>
      </c>
      <c r="M619" s="65">
        <v>439.5</v>
      </c>
      <c r="N619" s="65">
        <v>472.5</v>
      </c>
      <c r="O619" s="65">
        <v>0.06</v>
      </c>
      <c r="P619" s="65">
        <v>0</v>
      </c>
      <c r="Q619" s="65">
        <v>0</v>
      </c>
      <c r="R619" s="65">
        <v>0</v>
      </c>
      <c r="S619" s="65">
        <v>0</v>
      </c>
      <c r="T619" s="65">
        <v>0</v>
      </c>
    </row>
    <row r="620" spans="1:20" x14ac:dyDescent="0.15">
      <c r="A620" s="65">
        <v>20180531</v>
      </c>
      <c r="B620" s="65">
        <v>1023</v>
      </c>
      <c r="C620" s="65" t="s">
        <v>28</v>
      </c>
      <c r="D620" s="65">
        <v>0</v>
      </c>
      <c r="E620" s="65">
        <v>-31280</v>
      </c>
      <c r="F620" s="65">
        <v>-117760</v>
      </c>
      <c r="G620" s="65">
        <v>-149040</v>
      </c>
      <c r="H620" s="65" t="s">
        <v>26</v>
      </c>
      <c r="I620" s="65" t="s">
        <v>27</v>
      </c>
      <c r="J620" s="65">
        <v>920</v>
      </c>
      <c r="K620" s="65">
        <v>0.16666700000000001</v>
      </c>
      <c r="L620" s="65">
        <v>0</v>
      </c>
      <c r="M620" s="65">
        <v>3739</v>
      </c>
      <c r="N620" s="65">
        <v>3901</v>
      </c>
      <c r="O620" s="65">
        <v>0.05</v>
      </c>
      <c r="P620" s="65">
        <v>0</v>
      </c>
      <c r="Q620" s="65">
        <v>0</v>
      </c>
      <c r="R620" s="65">
        <v>0</v>
      </c>
      <c r="S620" s="65">
        <v>0</v>
      </c>
      <c r="T620" s="65">
        <v>0</v>
      </c>
    </row>
    <row r="621" spans="1:20" x14ac:dyDescent="0.15">
      <c r="A621" s="65">
        <v>20180531</v>
      </c>
      <c r="B621" s="65">
        <v>1153</v>
      </c>
      <c r="C621" s="65" t="s">
        <v>36</v>
      </c>
      <c r="D621" s="65">
        <v>0</v>
      </c>
      <c r="E621" s="65">
        <v>-384.84500000000003</v>
      </c>
      <c r="F621" s="65">
        <v>-747.17499999999995</v>
      </c>
      <c r="G621" s="65">
        <v>-1132.02</v>
      </c>
      <c r="H621" s="65" t="s">
        <v>21</v>
      </c>
      <c r="I621" s="65" t="s">
        <v>27</v>
      </c>
      <c r="J621" s="65">
        <v>20</v>
      </c>
      <c r="K621" s="65">
        <v>7.9365099999999994E-2</v>
      </c>
      <c r="L621" s="65">
        <v>0.21</v>
      </c>
      <c r="M621" s="65">
        <v>2719</v>
      </c>
      <c r="N621" s="65">
        <v>2758</v>
      </c>
      <c r="O621" s="65">
        <v>0.06</v>
      </c>
      <c r="P621" s="65">
        <v>0</v>
      </c>
      <c r="Q621" s="65">
        <v>2738.5</v>
      </c>
      <c r="R621" s="65">
        <v>22</v>
      </c>
      <c r="S621" s="65">
        <v>2</v>
      </c>
      <c r="T621" s="65">
        <v>3.9682500000000004E-3</v>
      </c>
    </row>
    <row r="622" spans="1:20" x14ac:dyDescent="0.15">
      <c r="A622" s="65">
        <v>20180531</v>
      </c>
      <c r="B622" s="65">
        <v>1152</v>
      </c>
      <c r="C622" s="65" t="s">
        <v>54</v>
      </c>
      <c r="D622" s="65">
        <v>0</v>
      </c>
      <c r="E622" s="65">
        <v>142.36000000000001</v>
      </c>
      <c r="F622" s="65">
        <v>-480.86399999999998</v>
      </c>
      <c r="G622" s="65">
        <v>-338.50400000000002</v>
      </c>
      <c r="H622" s="65" t="s">
        <v>21</v>
      </c>
      <c r="I622" s="65" t="s">
        <v>27</v>
      </c>
      <c r="J622" s="65">
        <v>10</v>
      </c>
      <c r="K622" s="65">
        <v>7.9365099999999994E-2</v>
      </c>
      <c r="L622" s="65">
        <v>0.2</v>
      </c>
      <c r="M622" s="65">
        <v>3713</v>
      </c>
      <c r="N622" s="65">
        <v>3687</v>
      </c>
      <c r="O622" s="65">
        <v>0.06</v>
      </c>
      <c r="P622" s="65">
        <v>0</v>
      </c>
      <c r="Q622" s="65">
        <v>3699.5</v>
      </c>
      <c r="R622" s="65">
        <v>22</v>
      </c>
      <c r="S622" s="65">
        <v>2</v>
      </c>
      <c r="T622" s="65">
        <v>3.9682500000000004E-3</v>
      </c>
    </row>
    <row r="623" spans="1:20" x14ac:dyDescent="0.15">
      <c r="A623" s="65">
        <v>20180531</v>
      </c>
      <c r="B623" s="65">
        <v>1151</v>
      </c>
      <c r="C623" s="65" t="s">
        <v>40</v>
      </c>
      <c r="D623" s="65">
        <v>0</v>
      </c>
      <c r="E623" s="65">
        <v>155.15299999999999</v>
      </c>
      <c r="F623" s="65">
        <v>-516.05700000000002</v>
      </c>
      <c r="G623" s="65">
        <v>-360.904</v>
      </c>
      <c r="H623" s="65" t="s">
        <v>21</v>
      </c>
      <c r="I623" s="65" t="s">
        <v>27</v>
      </c>
      <c r="J623" s="65">
        <v>80</v>
      </c>
      <c r="K623" s="65">
        <v>7.9365099999999994E-2</v>
      </c>
      <c r="L623" s="65">
        <v>0.3</v>
      </c>
      <c r="M623" s="65">
        <v>12826</v>
      </c>
      <c r="N623" s="65">
        <v>11670</v>
      </c>
      <c r="O623" s="65">
        <v>0.06</v>
      </c>
      <c r="P623" s="65">
        <v>0</v>
      </c>
      <c r="Q623" s="65">
        <v>11662.5</v>
      </c>
      <c r="R623" s="65">
        <v>22</v>
      </c>
      <c r="S623" s="65">
        <v>2</v>
      </c>
      <c r="T623" s="65">
        <v>3.9682500000000004E-3</v>
      </c>
    </row>
    <row r="624" spans="1:20" x14ac:dyDescent="0.15">
      <c r="A624" s="65">
        <v>20180531</v>
      </c>
      <c r="B624" s="65">
        <v>1150</v>
      </c>
      <c r="C624" s="65" t="s">
        <v>33</v>
      </c>
      <c r="D624" s="65">
        <v>0</v>
      </c>
      <c r="E624" s="65">
        <v>7.2239000000000004</v>
      </c>
      <c r="F624" s="65">
        <v>-9.1742000000000008</v>
      </c>
      <c r="G624" s="65">
        <v>-1.9502999999999999</v>
      </c>
      <c r="H624" s="65" t="s">
        <v>21</v>
      </c>
      <c r="I624" s="65" t="s">
        <v>27</v>
      </c>
      <c r="J624" s="65">
        <v>30</v>
      </c>
      <c r="K624" s="65">
        <v>7.9365099999999994E-2</v>
      </c>
      <c r="L624" s="65">
        <v>0.2</v>
      </c>
      <c r="M624" s="65">
        <v>16164.5</v>
      </c>
      <c r="N624" s="65">
        <v>14590</v>
      </c>
      <c r="O624" s="65">
        <v>0.06</v>
      </c>
      <c r="P624" s="65">
        <v>0</v>
      </c>
      <c r="Q624" s="65">
        <v>14640</v>
      </c>
      <c r="R624" s="65">
        <v>22</v>
      </c>
      <c r="S624" s="65">
        <v>2</v>
      </c>
      <c r="T624" s="65">
        <v>3.9682500000000004E-3</v>
      </c>
    </row>
    <row r="625" spans="1:20" x14ac:dyDescent="0.15">
      <c r="A625" s="65">
        <v>20180531</v>
      </c>
      <c r="B625" s="65">
        <v>1149</v>
      </c>
      <c r="C625" s="65" t="s">
        <v>25</v>
      </c>
      <c r="D625" s="65">
        <v>0</v>
      </c>
      <c r="E625" s="65">
        <v>-1167.57</v>
      </c>
      <c r="F625" s="65">
        <v>-3116.58</v>
      </c>
      <c r="G625" s="65">
        <v>-4284.1499999999996</v>
      </c>
      <c r="H625" s="65" t="s">
        <v>21</v>
      </c>
      <c r="I625" s="65" t="s">
        <v>27</v>
      </c>
      <c r="J625" s="65">
        <v>180</v>
      </c>
      <c r="K625" s="65">
        <v>7.9365099999999994E-2</v>
      </c>
      <c r="L625" s="65">
        <v>0.31</v>
      </c>
      <c r="M625" s="65">
        <v>3827.25</v>
      </c>
      <c r="N625" s="65">
        <v>3696</v>
      </c>
      <c r="O625" s="65">
        <v>0.06</v>
      </c>
      <c r="P625" s="65">
        <v>0</v>
      </c>
      <c r="Q625" s="65">
        <v>3670</v>
      </c>
      <c r="R625" s="65">
        <v>22</v>
      </c>
      <c r="S625" s="65">
        <v>2</v>
      </c>
      <c r="T625" s="65">
        <v>3.9682500000000004E-3</v>
      </c>
    </row>
    <row r="626" spans="1:20" x14ac:dyDescent="0.15">
      <c r="A626" s="65">
        <v>20180531</v>
      </c>
      <c r="B626" s="65">
        <v>1148</v>
      </c>
      <c r="C626" s="65" t="s">
        <v>33</v>
      </c>
      <c r="D626" s="65">
        <v>0</v>
      </c>
      <c r="E626" s="65">
        <v>3.4193099999999999E-6</v>
      </c>
      <c r="F626" s="65">
        <v>-1.0127499999999999E-5</v>
      </c>
      <c r="G626" s="65">
        <v>-6.7081500000000003E-6</v>
      </c>
      <c r="H626" s="65" t="s">
        <v>21</v>
      </c>
      <c r="I626" s="65" t="s">
        <v>22</v>
      </c>
      <c r="J626" s="65">
        <v>100</v>
      </c>
      <c r="K626" s="65">
        <v>7.9365099999999994E-2</v>
      </c>
      <c r="L626" s="65">
        <v>0.11</v>
      </c>
      <c r="M626" s="65">
        <v>13230</v>
      </c>
      <c r="N626" s="65">
        <v>14590</v>
      </c>
      <c r="O626" s="65">
        <v>0.06</v>
      </c>
      <c r="P626" s="65">
        <v>0</v>
      </c>
      <c r="Q626" s="65">
        <v>14640</v>
      </c>
      <c r="R626" s="65">
        <v>22</v>
      </c>
      <c r="S626" s="65">
        <v>2</v>
      </c>
      <c r="T626" s="65">
        <v>3.9682500000000004E-3</v>
      </c>
    </row>
    <row r="627" spans="1:20" x14ac:dyDescent="0.15">
      <c r="A627" s="65">
        <v>20180531</v>
      </c>
      <c r="B627" s="65">
        <v>1147</v>
      </c>
      <c r="C627" s="65" t="s">
        <v>44</v>
      </c>
      <c r="D627" s="65">
        <v>0</v>
      </c>
      <c r="E627" s="65">
        <v>13800</v>
      </c>
      <c r="F627" s="65">
        <v>-5700</v>
      </c>
      <c r="G627" s="65">
        <v>8100</v>
      </c>
      <c r="H627" s="65" t="s">
        <v>26</v>
      </c>
      <c r="I627" s="65" t="s">
        <v>22</v>
      </c>
      <c r="J627" s="65">
        <v>30</v>
      </c>
      <c r="K627" s="65">
        <v>7.9365099999999994E-2</v>
      </c>
      <c r="L627" s="65">
        <v>0</v>
      </c>
      <c r="M627" s="65">
        <v>24150</v>
      </c>
      <c r="N627" s="65">
        <v>24420</v>
      </c>
      <c r="O627" s="65">
        <v>0</v>
      </c>
      <c r="P627" s="65">
        <v>0</v>
      </c>
      <c r="Q627" s="65">
        <v>0</v>
      </c>
      <c r="R627" s="65">
        <v>360</v>
      </c>
      <c r="S627" s="65">
        <v>0</v>
      </c>
      <c r="T627" s="65">
        <v>0</v>
      </c>
    </row>
    <row r="628" spans="1:20" x14ac:dyDescent="0.15">
      <c r="A628" s="65">
        <v>20180531</v>
      </c>
      <c r="B628" s="65">
        <v>1146</v>
      </c>
      <c r="C628" s="65" t="s">
        <v>128</v>
      </c>
      <c r="D628" s="65">
        <v>0</v>
      </c>
      <c r="E628" s="65">
        <v>22500</v>
      </c>
      <c r="F628" s="65">
        <v>-50750</v>
      </c>
      <c r="G628" s="65">
        <v>-28250</v>
      </c>
      <c r="H628" s="65" t="s">
        <v>26</v>
      </c>
      <c r="I628" s="65" t="s">
        <v>22</v>
      </c>
      <c r="J628" s="65">
        <v>250</v>
      </c>
      <c r="K628" s="65">
        <v>7.9365099999999994E-2</v>
      </c>
      <c r="L628" s="65">
        <v>0</v>
      </c>
      <c r="M628" s="65">
        <v>19703</v>
      </c>
      <c r="N628" s="65">
        <v>19590</v>
      </c>
      <c r="O628" s="65">
        <v>0.06</v>
      </c>
      <c r="P628" s="65">
        <v>0</v>
      </c>
      <c r="Q628" s="65">
        <v>0</v>
      </c>
      <c r="R628" s="65">
        <v>0</v>
      </c>
      <c r="S628" s="65">
        <v>0</v>
      </c>
      <c r="T628" s="65">
        <v>0</v>
      </c>
    </row>
    <row r="629" spans="1:20" x14ac:dyDescent="0.15">
      <c r="A629" s="65">
        <v>20180531</v>
      </c>
      <c r="B629" s="65">
        <v>1145</v>
      </c>
      <c r="C629" s="65" t="s">
        <v>129</v>
      </c>
      <c r="D629" s="65">
        <v>0</v>
      </c>
      <c r="E629" s="65">
        <v>-0.651563</v>
      </c>
      <c r="F629" s="65">
        <v>-1.2183299999999999</v>
      </c>
      <c r="G629" s="65">
        <v>-1.8698900000000001</v>
      </c>
      <c r="H629" s="65" t="s">
        <v>21</v>
      </c>
      <c r="I629" s="65" t="s">
        <v>27</v>
      </c>
      <c r="J629" s="65">
        <v>15</v>
      </c>
      <c r="K629" s="65">
        <v>7.9365099999999994E-2</v>
      </c>
      <c r="L629" s="65">
        <v>0.2</v>
      </c>
      <c r="M629" s="65">
        <v>57112</v>
      </c>
      <c r="N629" s="65">
        <v>51560</v>
      </c>
      <c r="O629" s="65">
        <v>0.06</v>
      </c>
      <c r="P629" s="65">
        <v>0</v>
      </c>
      <c r="Q629" s="65">
        <v>51456.7</v>
      </c>
      <c r="R629" s="65">
        <v>23</v>
      </c>
      <c r="S629" s="65">
        <v>3</v>
      </c>
      <c r="T629" s="65">
        <v>3.9682500000000004E-3</v>
      </c>
    </row>
    <row r="630" spans="1:20" x14ac:dyDescent="0.15">
      <c r="A630" s="65">
        <v>20180531</v>
      </c>
      <c r="B630" s="65">
        <v>1144</v>
      </c>
      <c r="C630" s="65" t="s">
        <v>28</v>
      </c>
      <c r="D630" s="65">
        <v>0</v>
      </c>
      <c r="E630" s="65">
        <v>-2.4196900000000001</v>
      </c>
      <c r="F630" s="65">
        <v>-96.548100000000005</v>
      </c>
      <c r="G630" s="65">
        <v>-98.967799999999997</v>
      </c>
      <c r="H630" s="65" t="s">
        <v>21</v>
      </c>
      <c r="I630" s="65" t="s">
        <v>27</v>
      </c>
      <c r="J630" s="65">
        <v>30</v>
      </c>
      <c r="K630" s="65">
        <v>7.9365099999999994E-2</v>
      </c>
      <c r="L630" s="65">
        <v>0.33</v>
      </c>
      <c r="M630" s="65">
        <v>4246</v>
      </c>
      <c r="N630" s="65">
        <v>3901</v>
      </c>
      <c r="O630" s="65">
        <v>0.06</v>
      </c>
      <c r="P630" s="65">
        <v>0</v>
      </c>
      <c r="Q630" s="65">
        <v>3873</v>
      </c>
      <c r="R630" s="65">
        <v>23</v>
      </c>
      <c r="S630" s="65">
        <v>3</v>
      </c>
      <c r="T630" s="65">
        <v>3.9682500000000004E-3</v>
      </c>
    </row>
    <row r="631" spans="1:20" x14ac:dyDescent="0.15">
      <c r="A631" s="65">
        <v>20180531</v>
      </c>
      <c r="B631" s="65">
        <v>1143</v>
      </c>
      <c r="C631" s="65" t="s">
        <v>25</v>
      </c>
      <c r="D631" s="65">
        <v>0</v>
      </c>
      <c r="E631" s="65">
        <v>-76.183800000000005</v>
      </c>
      <c r="F631" s="65">
        <v>-248.50800000000001</v>
      </c>
      <c r="G631" s="65">
        <v>-324.69200000000001</v>
      </c>
      <c r="H631" s="65" t="s">
        <v>21</v>
      </c>
      <c r="I631" s="65" t="s">
        <v>27</v>
      </c>
      <c r="J631" s="65">
        <v>90</v>
      </c>
      <c r="K631" s="65">
        <v>7.9365099999999994E-2</v>
      </c>
      <c r="L631" s="65">
        <v>0.33</v>
      </c>
      <c r="M631" s="65">
        <v>4009.5</v>
      </c>
      <c r="N631" s="65">
        <v>3696</v>
      </c>
      <c r="O631" s="65">
        <v>0.06</v>
      </c>
      <c r="P631" s="65">
        <v>0</v>
      </c>
      <c r="Q631" s="65">
        <v>3658.33</v>
      </c>
      <c r="R631" s="65">
        <v>23</v>
      </c>
      <c r="S631" s="65">
        <v>3</v>
      </c>
      <c r="T631" s="65">
        <v>3.9682500000000004E-3</v>
      </c>
    </row>
    <row r="632" spans="1:20" x14ac:dyDescent="0.15">
      <c r="A632" s="65">
        <v>20180531</v>
      </c>
      <c r="B632" s="65">
        <v>1142</v>
      </c>
      <c r="C632" s="65" t="s">
        <v>25</v>
      </c>
      <c r="D632" s="65">
        <v>0</v>
      </c>
      <c r="E632" s="65">
        <v>-240.34399999999999</v>
      </c>
      <c r="F632" s="65">
        <v>-572.61500000000001</v>
      </c>
      <c r="G632" s="65">
        <v>-812.95899999999995</v>
      </c>
      <c r="H632" s="65" t="s">
        <v>21</v>
      </c>
      <c r="I632" s="65" t="s">
        <v>27</v>
      </c>
      <c r="J632" s="65">
        <v>10</v>
      </c>
      <c r="K632" s="65">
        <v>7.1428599999999995E-2</v>
      </c>
      <c r="L632" s="65">
        <v>0.25</v>
      </c>
      <c r="M632" s="65">
        <v>3637</v>
      </c>
      <c r="N632" s="65">
        <v>3696</v>
      </c>
      <c r="O632" s="65">
        <v>0.06</v>
      </c>
      <c r="P632" s="65">
        <v>0</v>
      </c>
      <c r="Q632" s="65">
        <v>3658.33</v>
      </c>
      <c r="R632" s="65">
        <v>21</v>
      </c>
      <c r="S632" s="65">
        <v>3</v>
      </c>
      <c r="T632" s="65">
        <v>3.9682500000000004E-3</v>
      </c>
    </row>
    <row r="633" spans="1:20" x14ac:dyDescent="0.15">
      <c r="A633" s="65">
        <v>20180531</v>
      </c>
      <c r="B633" s="65">
        <v>1133</v>
      </c>
      <c r="C633" s="65" t="s">
        <v>38</v>
      </c>
      <c r="D633" s="65">
        <v>0</v>
      </c>
      <c r="E633" s="65">
        <v>26250</v>
      </c>
      <c r="F633" s="65">
        <v>33500</v>
      </c>
      <c r="G633" s="65">
        <v>59750</v>
      </c>
      <c r="H633" s="65" t="s">
        <v>26</v>
      </c>
      <c r="I633" s="65" t="s">
        <v>22</v>
      </c>
      <c r="J633" s="65">
        <v>250</v>
      </c>
      <c r="K633" s="65">
        <v>6.7460300000000001E-2</v>
      </c>
      <c r="L633" s="65">
        <v>0</v>
      </c>
      <c r="M633" s="65">
        <v>19701</v>
      </c>
      <c r="N633" s="65">
        <v>19940</v>
      </c>
      <c r="O633" s="65">
        <v>0.06</v>
      </c>
      <c r="P633" s="65">
        <v>0</v>
      </c>
      <c r="Q633" s="65">
        <v>0</v>
      </c>
      <c r="R633" s="65">
        <v>0</v>
      </c>
      <c r="S633" s="65">
        <v>0</v>
      </c>
      <c r="T633" s="65">
        <v>0</v>
      </c>
    </row>
    <row r="634" spans="1:20" x14ac:dyDescent="0.15">
      <c r="A634" s="65">
        <v>20180531</v>
      </c>
      <c r="B634" s="65">
        <v>1132</v>
      </c>
      <c r="C634" s="65" t="s">
        <v>38</v>
      </c>
      <c r="D634" s="65">
        <v>0</v>
      </c>
      <c r="E634" s="65">
        <v>26250</v>
      </c>
      <c r="F634" s="65">
        <v>35997.5</v>
      </c>
      <c r="G634" s="65">
        <v>62247.5</v>
      </c>
      <c r="H634" s="65" t="s">
        <v>26</v>
      </c>
      <c r="I634" s="65" t="s">
        <v>22</v>
      </c>
      <c r="J634" s="65">
        <v>250</v>
      </c>
      <c r="K634" s="65">
        <v>6.7460300000000001E-2</v>
      </c>
      <c r="L634" s="65">
        <v>0</v>
      </c>
      <c r="M634" s="65">
        <v>19691</v>
      </c>
      <c r="N634" s="65">
        <v>19940</v>
      </c>
      <c r="O634" s="65">
        <v>0.06</v>
      </c>
      <c r="P634" s="65">
        <v>0</v>
      </c>
      <c r="Q634" s="65">
        <v>0</v>
      </c>
      <c r="R634" s="65">
        <v>0</v>
      </c>
      <c r="S634" s="65">
        <v>0</v>
      </c>
      <c r="T634" s="65">
        <v>0</v>
      </c>
    </row>
    <row r="635" spans="1:20" x14ac:dyDescent="0.15">
      <c r="A635" s="65">
        <v>20180531</v>
      </c>
      <c r="B635" s="65">
        <v>1127</v>
      </c>
      <c r="C635" s="65" t="s">
        <v>38</v>
      </c>
      <c r="D635" s="65">
        <v>0</v>
      </c>
      <c r="E635" s="65">
        <v>26250</v>
      </c>
      <c r="F635" s="65">
        <v>68450</v>
      </c>
      <c r="G635" s="65">
        <v>94700</v>
      </c>
      <c r="H635" s="65" t="s">
        <v>26</v>
      </c>
      <c r="I635" s="65" t="s">
        <v>22</v>
      </c>
      <c r="J635" s="65">
        <v>250</v>
      </c>
      <c r="K635" s="65">
        <v>6.7460300000000001E-2</v>
      </c>
      <c r="L635" s="65">
        <v>0</v>
      </c>
      <c r="M635" s="65">
        <v>19561.2</v>
      </c>
      <c r="N635" s="65">
        <v>19940</v>
      </c>
      <c r="O635" s="65">
        <v>0</v>
      </c>
      <c r="P635" s="65">
        <v>0</v>
      </c>
      <c r="Q635" s="65">
        <v>0</v>
      </c>
      <c r="R635" s="65">
        <v>21</v>
      </c>
      <c r="S635" s="65">
        <v>0</v>
      </c>
      <c r="T635" s="65">
        <v>0</v>
      </c>
    </row>
    <row r="636" spans="1:20" x14ac:dyDescent="0.15">
      <c r="A636" s="65">
        <v>20180531</v>
      </c>
      <c r="B636" s="65">
        <v>1126</v>
      </c>
      <c r="C636" s="65" t="s">
        <v>38</v>
      </c>
      <c r="D636" s="65">
        <v>0</v>
      </c>
      <c r="E636" s="65">
        <v>26250</v>
      </c>
      <c r="F636" s="65">
        <v>70945</v>
      </c>
      <c r="G636" s="65">
        <v>97195</v>
      </c>
      <c r="H636" s="65" t="s">
        <v>26</v>
      </c>
      <c r="I636" s="65" t="s">
        <v>22</v>
      </c>
      <c r="J636" s="65">
        <v>250</v>
      </c>
      <c r="K636" s="65">
        <v>6.7460300000000001E-2</v>
      </c>
      <c r="L636" s="65">
        <v>0.25</v>
      </c>
      <c r="M636" s="65">
        <v>19551.2</v>
      </c>
      <c r="N636" s="65">
        <v>19940</v>
      </c>
      <c r="O636" s="65">
        <v>0.06</v>
      </c>
      <c r="P636" s="65">
        <v>0</v>
      </c>
      <c r="Q636" s="65">
        <v>0</v>
      </c>
      <c r="R636" s="65">
        <v>21</v>
      </c>
      <c r="S636" s="65">
        <v>0</v>
      </c>
      <c r="T636" s="65">
        <v>0</v>
      </c>
    </row>
    <row r="637" spans="1:20" x14ac:dyDescent="0.15">
      <c r="A637" s="65">
        <v>20180531</v>
      </c>
      <c r="B637" s="65">
        <v>1141</v>
      </c>
      <c r="C637" s="65" t="s">
        <v>31</v>
      </c>
      <c r="D637" s="65">
        <v>0</v>
      </c>
      <c r="E637" s="65">
        <v>139.49100000000001</v>
      </c>
      <c r="F637" s="65">
        <v>-375.04300000000001</v>
      </c>
      <c r="G637" s="65">
        <v>-235.553</v>
      </c>
      <c r="H637" s="65" t="s">
        <v>21</v>
      </c>
      <c r="I637" s="65" t="s">
        <v>27</v>
      </c>
      <c r="J637" s="65">
        <v>10</v>
      </c>
      <c r="K637" s="65">
        <v>6.3492099999999996E-2</v>
      </c>
      <c r="L637" s="65">
        <v>0.34</v>
      </c>
      <c r="M637" s="65">
        <v>19618.5</v>
      </c>
      <c r="N637" s="65">
        <v>18650</v>
      </c>
      <c r="O637" s="65">
        <v>0.06</v>
      </c>
      <c r="P637" s="65">
        <v>0</v>
      </c>
      <c r="Q637" s="65">
        <v>18258.3</v>
      </c>
      <c r="R637" s="65">
        <v>22</v>
      </c>
      <c r="S637" s="65">
        <v>6</v>
      </c>
      <c r="T637" s="65">
        <v>3.9682500000000004E-3</v>
      </c>
    </row>
    <row r="638" spans="1:20" x14ac:dyDescent="0.15">
      <c r="A638" s="65">
        <v>20180531</v>
      </c>
      <c r="B638" s="65">
        <v>1140</v>
      </c>
      <c r="C638" s="65" t="s">
        <v>40</v>
      </c>
      <c r="D638" s="65">
        <v>0</v>
      </c>
      <c r="E638" s="65">
        <v>13.0017</v>
      </c>
      <c r="F638" s="65">
        <v>-26.7302</v>
      </c>
      <c r="G638" s="65">
        <v>-13.7285</v>
      </c>
      <c r="H638" s="65" t="s">
        <v>21</v>
      </c>
      <c r="I638" s="65" t="s">
        <v>27</v>
      </c>
      <c r="J638" s="65">
        <v>20</v>
      </c>
      <c r="K638" s="65">
        <v>6.3492099999999996E-2</v>
      </c>
      <c r="L638" s="65">
        <v>0.36</v>
      </c>
      <c r="M638" s="65">
        <v>13035</v>
      </c>
      <c r="N638" s="65">
        <v>11670</v>
      </c>
      <c r="O638" s="65">
        <v>0.06</v>
      </c>
      <c r="P638" s="65">
        <v>0</v>
      </c>
      <c r="Q638" s="65">
        <v>11784.2</v>
      </c>
      <c r="R638" s="65">
        <v>22</v>
      </c>
      <c r="S638" s="65">
        <v>6</v>
      </c>
      <c r="T638" s="65">
        <v>3.9682500000000004E-3</v>
      </c>
    </row>
    <row r="639" spans="1:20" x14ac:dyDescent="0.15">
      <c r="A639" s="65">
        <v>20180531</v>
      </c>
      <c r="B639" s="65">
        <v>1139</v>
      </c>
      <c r="C639" s="65" t="s">
        <v>25</v>
      </c>
      <c r="D639" s="65">
        <v>0</v>
      </c>
      <c r="E639" s="65">
        <v>-623.35900000000004</v>
      </c>
      <c r="F639" s="65">
        <v>-1497.07</v>
      </c>
      <c r="G639" s="65">
        <v>-2120.42</v>
      </c>
      <c r="H639" s="65" t="s">
        <v>21</v>
      </c>
      <c r="I639" s="65" t="s">
        <v>27</v>
      </c>
      <c r="J639" s="65">
        <v>120</v>
      </c>
      <c r="K639" s="65">
        <v>6.3492099999999996E-2</v>
      </c>
      <c r="L639" s="65">
        <v>0.3</v>
      </c>
      <c r="M639" s="65">
        <v>3763.2</v>
      </c>
      <c r="N639" s="65">
        <v>3696</v>
      </c>
      <c r="O639" s="65">
        <v>0.06</v>
      </c>
      <c r="P639" s="65">
        <v>0</v>
      </c>
      <c r="Q639" s="65">
        <v>3617</v>
      </c>
      <c r="R639" s="65">
        <v>22</v>
      </c>
      <c r="S639" s="65">
        <v>6</v>
      </c>
      <c r="T639" s="65">
        <v>3.9682500000000004E-3</v>
      </c>
    </row>
    <row r="640" spans="1:20" x14ac:dyDescent="0.15">
      <c r="A640" s="65">
        <v>20180531</v>
      </c>
      <c r="B640" s="65">
        <v>1138</v>
      </c>
      <c r="C640" s="65" t="s">
        <v>33</v>
      </c>
      <c r="D640" s="65">
        <v>0</v>
      </c>
      <c r="E640" s="65">
        <v>76.5244</v>
      </c>
      <c r="F640" s="65">
        <v>-129.25899999999999</v>
      </c>
      <c r="G640" s="65">
        <v>-52.734900000000003</v>
      </c>
      <c r="H640" s="65" t="s">
        <v>21</v>
      </c>
      <c r="I640" s="65" t="s">
        <v>27</v>
      </c>
      <c r="J640" s="65">
        <v>20</v>
      </c>
      <c r="K640" s="65">
        <v>6.3492099999999996E-2</v>
      </c>
      <c r="L640" s="65">
        <v>0.4</v>
      </c>
      <c r="M640" s="65">
        <v>16241.5</v>
      </c>
      <c r="N640" s="65">
        <v>14590</v>
      </c>
      <c r="O640" s="65">
        <v>0.06</v>
      </c>
      <c r="P640" s="65">
        <v>0</v>
      </c>
      <c r="Q640" s="65">
        <v>14729.2</v>
      </c>
      <c r="R640" s="65">
        <v>22</v>
      </c>
      <c r="S640" s="65">
        <v>6</v>
      </c>
      <c r="T640" s="65">
        <v>3.9682500000000004E-3</v>
      </c>
    </row>
    <row r="641" spans="1:20" x14ac:dyDescent="0.15">
      <c r="A641" s="65">
        <v>20180531</v>
      </c>
      <c r="B641" s="65">
        <v>1137</v>
      </c>
      <c r="C641" s="65" t="s">
        <v>38</v>
      </c>
      <c r="D641" s="65">
        <v>0</v>
      </c>
      <c r="E641" s="65">
        <v>26250</v>
      </c>
      <c r="F641" s="65">
        <v>-30250</v>
      </c>
      <c r="G641" s="65">
        <v>-4000</v>
      </c>
      <c r="H641" s="65" t="s">
        <v>26</v>
      </c>
      <c r="I641" s="65" t="s">
        <v>22</v>
      </c>
      <c r="J641" s="65">
        <v>250</v>
      </c>
      <c r="K641" s="65">
        <v>6.3492099999999996E-2</v>
      </c>
      <c r="L641" s="65">
        <v>0</v>
      </c>
      <c r="M641" s="65">
        <v>19956</v>
      </c>
      <c r="N641" s="65">
        <v>19940</v>
      </c>
      <c r="O641" s="65">
        <v>0.06</v>
      </c>
      <c r="P641" s="65">
        <v>0</v>
      </c>
      <c r="Q641" s="65">
        <v>0</v>
      </c>
      <c r="R641" s="65">
        <v>0</v>
      </c>
      <c r="S641" s="65">
        <v>0</v>
      </c>
      <c r="T641" s="65">
        <v>0</v>
      </c>
    </row>
    <row r="642" spans="1:20" x14ac:dyDescent="0.15">
      <c r="A642" s="65">
        <v>20180531</v>
      </c>
      <c r="B642" s="65">
        <v>1136</v>
      </c>
      <c r="C642" s="65" t="s">
        <v>38</v>
      </c>
      <c r="D642" s="65">
        <v>0</v>
      </c>
      <c r="E642" s="65">
        <v>26250</v>
      </c>
      <c r="F642" s="65">
        <v>-27750</v>
      </c>
      <c r="G642" s="65">
        <v>-1500</v>
      </c>
      <c r="H642" s="65" t="s">
        <v>26</v>
      </c>
      <c r="I642" s="65" t="s">
        <v>22</v>
      </c>
      <c r="J642" s="65">
        <v>250</v>
      </c>
      <c r="K642" s="65">
        <v>6.3492099999999996E-2</v>
      </c>
      <c r="L642" s="65">
        <v>0</v>
      </c>
      <c r="M642" s="65">
        <v>19946</v>
      </c>
      <c r="N642" s="65">
        <v>19940</v>
      </c>
      <c r="O642" s="65">
        <v>0.06</v>
      </c>
      <c r="P642" s="65">
        <v>0</v>
      </c>
      <c r="Q642" s="65">
        <v>0</v>
      </c>
      <c r="R642" s="65">
        <v>0</v>
      </c>
      <c r="S642" s="65">
        <v>0</v>
      </c>
      <c r="T642" s="65">
        <v>0</v>
      </c>
    </row>
    <row r="643" spans="1:20" x14ac:dyDescent="0.15">
      <c r="A643" s="65">
        <v>20180531</v>
      </c>
      <c r="B643" s="65">
        <v>1135</v>
      </c>
      <c r="C643" s="65" t="s">
        <v>38</v>
      </c>
      <c r="D643" s="65">
        <v>0</v>
      </c>
      <c r="E643" s="65">
        <v>26250</v>
      </c>
      <c r="F643" s="65">
        <v>-250</v>
      </c>
      <c r="G643" s="65">
        <v>26000</v>
      </c>
      <c r="H643" s="65" t="s">
        <v>26</v>
      </c>
      <c r="I643" s="65" t="s">
        <v>22</v>
      </c>
      <c r="J643" s="65">
        <v>250</v>
      </c>
      <c r="K643" s="65">
        <v>6.3492099999999996E-2</v>
      </c>
      <c r="L643" s="65">
        <v>0</v>
      </c>
      <c r="M643" s="65">
        <v>19836</v>
      </c>
      <c r="N643" s="65">
        <v>19940</v>
      </c>
      <c r="O643" s="65">
        <v>0.06</v>
      </c>
      <c r="P643" s="65">
        <v>0</v>
      </c>
      <c r="Q643" s="65">
        <v>0</v>
      </c>
      <c r="R643" s="65">
        <v>0</v>
      </c>
      <c r="S643" s="65">
        <v>0</v>
      </c>
      <c r="T643" s="65">
        <v>0</v>
      </c>
    </row>
    <row r="644" spans="1:20" x14ac:dyDescent="0.15">
      <c r="A644" s="65">
        <v>20180531</v>
      </c>
      <c r="B644" s="65">
        <v>1134</v>
      </c>
      <c r="C644" s="65" t="s">
        <v>38</v>
      </c>
      <c r="D644" s="65">
        <v>0</v>
      </c>
      <c r="E644" s="65">
        <v>26250</v>
      </c>
      <c r="F644" s="65">
        <v>2250</v>
      </c>
      <c r="G644" s="65">
        <v>28500</v>
      </c>
      <c r="H644" s="65" t="s">
        <v>26</v>
      </c>
      <c r="I644" s="65" t="s">
        <v>22</v>
      </c>
      <c r="J644" s="65">
        <v>250</v>
      </c>
      <c r="K644" s="65">
        <v>6.3492099999999996E-2</v>
      </c>
      <c r="L644" s="65">
        <v>0</v>
      </c>
      <c r="M644" s="65">
        <v>19826</v>
      </c>
      <c r="N644" s="65">
        <v>19940</v>
      </c>
      <c r="O644" s="65">
        <v>0.06</v>
      </c>
      <c r="P644" s="65">
        <v>0</v>
      </c>
      <c r="Q644" s="65">
        <v>0</v>
      </c>
      <c r="R644" s="65">
        <v>0</v>
      </c>
      <c r="S644" s="65">
        <v>0</v>
      </c>
      <c r="T644" s="65">
        <v>0</v>
      </c>
    </row>
    <row r="645" spans="1:20" x14ac:dyDescent="0.15">
      <c r="A645" s="65">
        <v>20180531</v>
      </c>
      <c r="B645" s="65">
        <v>1131</v>
      </c>
      <c r="C645" s="65" t="s">
        <v>33</v>
      </c>
      <c r="D645" s="65">
        <v>0</v>
      </c>
      <c r="E645" s="65">
        <v>10.786</v>
      </c>
      <c r="F645" s="65">
        <v>-14.072800000000001</v>
      </c>
      <c r="G645" s="65">
        <v>-3.2867899999999999</v>
      </c>
      <c r="H645" s="65" t="s">
        <v>21</v>
      </c>
      <c r="I645" s="65" t="s">
        <v>27</v>
      </c>
      <c r="J645" s="65">
        <v>20</v>
      </c>
      <c r="K645" s="65">
        <v>5.9523800000000002E-2</v>
      </c>
      <c r="L645" s="65">
        <v>0.3</v>
      </c>
      <c r="M645" s="65">
        <v>16082</v>
      </c>
      <c r="N645" s="65">
        <v>14590</v>
      </c>
      <c r="O645" s="65">
        <v>0.06</v>
      </c>
      <c r="P645" s="65">
        <v>0</v>
      </c>
      <c r="Q645" s="65">
        <v>14710.7</v>
      </c>
      <c r="R645" s="65">
        <v>22</v>
      </c>
      <c r="S645" s="65">
        <v>7</v>
      </c>
      <c r="T645" s="65">
        <v>3.9682500000000004E-3</v>
      </c>
    </row>
    <row r="646" spans="1:20" x14ac:dyDescent="0.15">
      <c r="A646" s="65">
        <v>20180531</v>
      </c>
      <c r="B646" s="65">
        <v>1130</v>
      </c>
      <c r="C646" s="65" t="s">
        <v>40</v>
      </c>
      <c r="D646" s="65">
        <v>0</v>
      </c>
      <c r="E646" s="65">
        <v>10.273400000000001</v>
      </c>
      <c r="F646" s="65">
        <v>-19.5047</v>
      </c>
      <c r="G646" s="65">
        <v>-9.2312799999999999</v>
      </c>
      <c r="H646" s="65" t="s">
        <v>21</v>
      </c>
      <c r="I646" s="65" t="s">
        <v>27</v>
      </c>
      <c r="J646" s="65">
        <v>20</v>
      </c>
      <c r="K646" s="65">
        <v>5.9523800000000002E-2</v>
      </c>
      <c r="L646" s="65">
        <v>0.36</v>
      </c>
      <c r="M646" s="65">
        <v>12969</v>
      </c>
      <c r="N646" s="65">
        <v>11670</v>
      </c>
      <c r="O646" s="65">
        <v>0.06</v>
      </c>
      <c r="P646" s="65">
        <v>0</v>
      </c>
      <c r="Q646" s="65">
        <v>11795</v>
      </c>
      <c r="R646" s="65">
        <v>22</v>
      </c>
      <c r="S646" s="65">
        <v>7</v>
      </c>
      <c r="T646" s="65">
        <v>3.9682500000000004E-3</v>
      </c>
    </row>
    <row r="647" spans="1:20" x14ac:dyDescent="0.15">
      <c r="A647" s="65">
        <v>20180531</v>
      </c>
      <c r="B647" s="65">
        <v>1129</v>
      </c>
      <c r="C647" s="65" t="s">
        <v>25</v>
      </c>
      <c r="D647" s="65">
        <v>0</v>
      </c>
      <c r="E647" s="65">
        <v>-529.34500000000003</v>
      </c>
      <c r="F647" s="65">
        <v>-1082.1600000000001</v>
      </c>
      <c r="G647" s="65">
        <v>-1611.51</v>
      </c>
      <c r="H647" s="65" t="s">
        <v>21</v>
      </c>
      <c r="I647" s="65" t="s">
        <v>27</v>
      </c>
      <c r="J647" s="65">
        <v>60</v>
      </c>
      <c r="K647" s="65">
        <v>5.9523800000000002E-2</v>
      </c>
      <c r="L647" s="65">
        <v>0.27</v>
      </c>
      <c r="M647" s="65">
        <v>3698</v>
      </c>
      <c r="N647" s="65">
        <v>3696</v>
      </c>
      <c r="O647" s="65">
        <v>0.06</v>
      </c>
      <c r="P647" s="65">
        <v>0</v>
      </c>
      <c r="Q647" s="65">
        <v>3604.71</v>
      </c>
      <c r="R647" s="65">
        <v>22</v>
      </c>
      <c r="S647" s="65">
        <v>7</v>
      </c>
      <c r="T647" s="65">
        <v>3.9682500000000004E-3</v>
      </c>
    </row>
    <row r="648" spans="1:20" x14ac:dyDescent="0.15">
      <c r="A648" s="65">
        <v>20180531</v>
      </c>
      <c r="B648" s="65">
        <v>1125</v>
      </c>
      <c r="C648" s="65" t="s">
        <v>33</v>
      </c>
      <c r="D648" s="65">
        <v>0</v>
      </c>
      <c r="E648" s="65">
        <v>81.161100000000005</v>
      </c>
      <c r="F648" s="65">
        <v>-116.068</v>
      </c>
      <c r="G648" s="65">
        <v>-34.906700000000001</v>
      </c>
      <c r="H648" s="65" t="s">
        <v>21</v>
      </c>
      <c r="I648" s="65" t="s">
        <v>27</v>
      </c>
      <c r="J648" s="65">
        <v>30</v>
      </c>
      <c r="K648" s="65">
        <v>5.9523800000000002E-2</v>
      </c>
      <c r="L648" s="65">
        <v>0.22</v>
      </c>
      <c r="M648" s="65">
        <v>15377.3</v>
      </c>
      <c r="N648" s="65">
        <v>14590</v>
      </c>
      <c r="O648" s="65">
        <v>0.06</v>
      </c>
      <c r="P648" s="65">
        <v>0</v>
      </c>
      <c r="Q648" s="65">
        <v>14698.1</v>
      </c>
      <c r="R648" s="65">
        <v>23</v>
      </c>
      <c r="S648" s="65">
        <v>8</v>
      </c>
      <c r="T648" s="65">
        <v>3.9682500000000004E-3</v>
      </c>
    </row>
    <row r="649" spans="1:20" x14ac:dyDescent="0.15">
      <c r="A649" s="65">
        <v>20180531</v>
      </c>
      <c r="B649" s="65">
        <v>1124</v>
      </c>
      <c r="C649" s="65" t="s">
        <v>65</v>
      </c>
      <c r="D649" s="65">
        <v>0</v>
      </c>
      <c r="E649" s="65">
        <v>-30.0566</v>
      </c>
      <c r="F649" s="65">
        <v>-86.4238</v>
      </c>
      <c r="G649" s="65">
        <v>-116.48</v>
      </c>
      <c r="H649" s="65" t="s">
        <v>21</v>
      </c>
      <c r="I649" s="65" t="s">
        <v>27</v>
      </c>
      <c r="J649" s="65">
        <v>100</v>
      </c>
      <c r="K649" s="65">
        <v>5.9523800000000002E-2</v>
      </c>
      <c r="L649" s="65">
        <v>0.35</v>
      </c>
      <c r="M649" s="65">
        <v>478.28</v>
      </c>
      <c r="N649" s="65">
        <v>462.5</v>
      </c>
      <c r="O649" s="65">
        <v>0.06</v>
      </c>
      <c r="P649" s="65">
        <v>0</v>
      </c>
      <c r="Q649" s="65">
        <v>457.81299999999999</v>
      </c>
      <c r="R649" s="65">
        <v>23</v>
      </c>
      <c r="S649" s="65">
        <v>8</v>
      </c>
      <c r="T649" s="65">
        <v>3.9682500000000004E-3</v>
      </c>
    </row>
    <row r="650" spans="1:20" x14ac:dyDescent="0.15">
      <c r="A650" s="65">
        <v>20180531</v>
      </c>
      <c r="B650" s="65">
        <v>1123</v>
      </c>
      <c r="C650" s="65" t="s">
        <v>25</v>
      </c>
      <c r="D650" s="65">
        <v>0</v>
      </c>
      <c r="E650" s="65">
        <v>-554.20299999999997</v>
      </c>
      <c r="F650" s="65">
        <v>-1404.26</v>
      </c>
      <c r="G650" s="65">
        <v>-1958.46</v>
      </c>
      <c r="H650" s="65" t="s">
        <v>21</v>
      </c>
      <c r="I650" s="65" t="s">
        <v>27</v>
      </c>
      <c r="J650" s="65">
        <v>140</v>
      </c>
      <c r="K650" s="65">
        <v>5.9523800000000002E-2</v>
      </c>
      <c r="L650" s="65">
        <v>0.31</v>
      </c>
      <c r="M650" s="65">
        <v>3751.65</v>
      </c>
      <c r="N650" s="65">
        <v>3696</v>
      </c>
      <c r="O650" s="65">
        <v>0.06</v>
      </c>
      <c r="P650" s="65">
        <v>0</v>
      </c>
      <c r="Q650" s="65">
        <v>3600.75</v>
      </c>
      <c r="R650" s="65">
        <v>23</v>
      </c>
      <c r="S650" s="65">
        <v>8</v>
      </c>
      <c r="T650" s="65">
        <v>3.9682500000000004E-3</v>
      </c>
    </row>
    <row r="651" spans="1:20" x14ac:dyDescent="0.15">
      <c r="A651" s="65">
        <v>20180531</v>
      </c>
      <c r="B651" s="65">
        <v>1122</v>
      </c>
      <c r="C651" s="65" t="s">
        <v>52</v>
      </c>
      <c r="D651" s="65">
        <v>0</v>
      </c>
      <c r="E651" s="65">
        <v>0.17755199999999999</v>
      </c>
      <c r="F651" s="65">
        <v>-0.62535300000000005</v>
      </c>
      <c r="G651" s="65">
        <v>-0.447801</v>
      </c>
      <c r="H651" s="65" t="s">
        <v>21</v>
      </c>
      <c r="I651" s="65" t="s">
        <v>27</v>
      </c>
      <c r="J651" s="65">
        <v>40</v>
      </c>
      <c r="K651" s="65">
        <v>5.9523800000000002E-2</v>
      </c>
      <c r="L651" s="65">
        <v>0.3</v>
      </c>
      <c r="M651" s="65">
        <v>2816</v>
      </c>
      <c r="N651" s="65">
        <v>2553</v>
      </c>
      <c r="O651" s="65">
        <v>0.06</v>
      </c>
      <c r="P651" s="65">
        <v>0</v>
      </c>
      <c r="Q651" s="65">
        <v>2547.38</v>
      </c>
      <c r="R651" s="65">
        <v>23</v>
      </c>
      <c r="S651" s="65">
        <v>8</v>
      </c>
      <c r="T651" s="65">
        <v>3.9682500000000004E-3</v>
      </c>
    </row>
    <row r="652" spans="1:20" x14ac:dyDescent="0.15">
      <c r="A652" s="65">
        <v>20180531</v>
      </c>
      <c r="B652" s="65">
        <v>1121</v>
      </c>
      <c r="C652" s="65" t="s">
        <v>40</v>
      </c>
      <c r="D652" s="65">
        <v>0</v>
      </c>
      <c r="E652" s="65">
        <v>0.98550000000000004</v>
      </c>
      <c r="F652" s="65">
        <v>-1.4481200000000001</v>
      </c>
      <c r="G652" s="65">
        <v>-0.462615</v>
      </c>
      <c r="H652" s="65" t="s">
        <v>21</v>
      </c>
      <c r="I652" s="65" t="s">
        <v>27</v>
      </c>
      <c r="J652" s="65">
        <v>20</v>
      </c>
      <c r="K652" s="65">
        <v>5.9523800000000002E-2</v>
      </c>
      <c r="L652" s="65">
        <v>0.36</v>
      </c>
      <c r="M652" s="65">
        <v>13337.5</v>
      </c>
      <c r="N652" s="65">
        <v>11670</v>
      </c>
      <c r="O652" s="65">
        <v>0.06</v>
      </c>
      <c r="P652" s="65">
        <v>0</v>
      </c>
      <c r="Q652" s="65">
        <v>11840</v>
      </c>
      <c r="R652" s="65">
        <v>23</v>
      </c>
      <c r="S652" s="65">
        <v>8</v>
      </c>
      <c r="T652" s="65">
        <v>3.9682500000000004E-3</v>
      </c>
    </row>
    <row r="653" spans="1:20" x14ac:dyDescent="0.15">
      <c r="A653" s="65">
        <v>20180531</v>
      </c>
      <c r="B653" s="65">
        <v>1120</v>
      </c>
      <c r="C653" s="65" t="s">
        <v>62</v>
      </c>
      <c r="D653" s="65">
        <v>0</v>
      </c>
      <c r="E653" s="65">
        <v>40.767400000000002</v>
      </c>
      <c r="F653" s="65">
        <v>-277.32799999999997</v>
      </c>
      <c r="G653" s="65">
        <v>-236.56100000000001</v>
      </c>
      <c r="H653" s="65" t="s">
        <v>21</v>
      </c>
      <c r="I653" s="65" t="s">
        <v>27</v>
      </c>
      <c r="J653" s="65">
        <v>20</v>
      </c>
      <c r="K653" s="65">
        <v>5.9523800000000002E-2</v>
      </c>
      <c r="L653" s="65">
        <v>0.1</v>
      </c>
      <c r="M653" s="65">
        <v>1769</v>
      </c>
      <c r="N653" s="65">
        <v>1777</v>
      </c>
      <c r="O653" s="65">
        <v>0.06</v>
      </c>
      <c r="P653" s="65">
        <v>0</v>
      </c>
      <c r="Q653" s="65">
        <v>1778.25</v>
      </c>
      <c r="R653" s="65">
        <v>23</v>
      </c>
      <c r="S653" s="65">
        <v>8</v>
      </c>
      <c r="T653" s="65">
        <v>3.9682500000000004E-3</v>
      </c>
    </row>
    <row r="654" spans="1:20" x14ac:dyDescent="0.15">
      <c r="A654" s="65">
        <v>20180531</v>
      </c>
      <c r="B654" s="65">
        <v>1119</v>
      </c>
      <c r="C654" s="65" t="s">
        <v>41</v>
      </c>
      <c r="D654" s="65">
        <v>0</v>
      </c>
      <c r="E654" s="65">
        <v>366.93400000000003</v>
      </c>
      <c r="F654" s="65">
        <v>-2147.9699999999998</v>
      </c>
      <c r="G654" s="65">
        <v>-1781.04</v>
      </c>
      <c r="H654" s="65" t="s">
        <v>21</v>
      </c>
      <c r="I654" s="65" t="s">
        <v>27</v>
      </c>
      <c r="J654" s="65">
        <v>1000</v>
      </c>
      <c r="K654" s="65">
        <v>5.9523800000000002E-2</v>
      </c>
      <c r="L654" s="65">
        <v>0.22</v>
      </c>
      <c r="M654" s="65">
        <v>628.32000000000005</v>
      </c>
      <c r="N654" s="65">
        <v>624</v>
      </c>
      <c r="O654" s="65">
        <v>0.06</v>
      </c>
      <c r="P654" s="65">
        <v>0</v>
      </c>
      <c r="Q654" s="65">
        <v>607.54999999999995</v>
      </c>
      <c r="R654" s="65">
        <v>23</v>
      </c>
      <c r="S654" s="65">
        <v>8</v>
      </c>
      <c r="T654" s="65">
        <v>3.9682500000000004E-3</v>
      </c>
    </row>
    <row r="655" spans="1:20" x14ac:dyDescent="0.15">
      <c r="A655" s="65">
        <v>20180531</v>
      </c>
      <c r="B655" s="65">
        <v>1128</v>
      </c>
      <c r="C655" s="65" t="s">
        <v>25</v>
      </c>
      <c r="D655" s="65">
        <v>0</v>
      </c>
      <c r="E655" s="65">
        <v>-708.88699999999994</v>
      </c>
      <c r="F655" s="65">
        <v>-5108.05</v>
      </c>
      <c r="G655" s="65">
        <v>-5816.94</v>
      </c>
      <c r="H655" s="65" t="s">
        <v>21</v>
      </c>
      <c r="I655" s="65" t="s">
        <v>27</v>
      </c>
      <c r="J655" s="65">
        <v>2200</v>
      </c>
      <c r="K655" s="65">
        <v>5.1587300000000003E-2</v>
      </c>
      <c r="L655" s="65">
        <v>0.38</v>
      </c>
      <c r="M655" s="65">
        <v>3887.4</v>
      </c>
      <c r="N655" s="65">
        <v>3696</v>
      </c>
      <c r="O655" s="65">
        <v>0.06</v>
      </c>
      <c r="P655" s="65">
        <v>0</v>
      </c>
      <c r="Q655" s="65">
        <v>3604.71</v>
      </c>
      <c r="R655" s="65">
        <v>20</v>
      </c>
      <c r="S655" s="65">
        <v>7</v>
      </c>
      <c r="T655" s="65">
        <v>3.9682500000000004E-3</v>
      </c>
    </row>
    <row r="656" spans="1:20" x14ac:dyDescent="0.15">
      <c r="A656" s="65">
        <v>20180531</v>
      </c>
      <c r="B656" s="65">
        <v>1113</v>
      </c>
      <c r="C656" s="65" t="s">
        <v>25</v>
      </c>
      <c r="D656" s="65">
        <v>0</v>
      </c>
      <c r="E656" s="65">
        <v>1.3199000000000001E-7</v>
      </c>
      <c r="F656" s="65">
        <v>-1.4004900000000001E-7</v>
      </c>
      <c r="G656" s="65">
        <v>-8.0589799999999998E-9</v>
      </c>
      <c r="H656" s="65" t="s">
        <v>21</v>
      </c>
      <c r="I656" s="65" t="s">
        <v>27</v>
      </c>
      <c r="J656" s="65">
        <v>220</v>
      </c>
      <c r="K656" s="65">
        <v>4.3650799999999997E-2</v>
      </c>
      <c r="L656" s="65">
        <v>0.3</v>
      </c>
      <c r="M656" s="65">
        <v>4232</v>
      </c>
      <c r="N656" s="65">
        <v>3696</v>
      </c>
      <c r="O656" s="65">
        <v>0.06</v>
      </c>
      <c r="P656" s="65">
        <v>0</v>
      </c>
      <c r="Q656" s="65">
        <v>3609.55</v>
      </c>
      <c r="R656" s="65">
        <v>22</v>
      </c>
      <c r="S656" s="65">
        <v>11</v>
      </c>
      <c r="T656" s="65">
        <v>3.9682500000000004E-3</v>
      </c>
    </row>
    <row r="657" spans="1:20" x14ac:dyDescent="0.15">
      <c r="A657" s="65">
        <v>20180531</v>
      </c>
      <c r="B657" s="65">
        <v>1112</v>
      </c>
      <c r="C657" s="65" t="s">
        <v>31</v>
      </c>
      <c r="D657" s="65">
        <v>0</v>
      </c>
      <c r="E657" s="65">
        <v>2.2111399999999999</v>
      </c>
      <c r="F657" s="65">
        <v>-2.4226000000000001</v>
      </c>
      <c r="G657" s="65">
        <v>-0.21146000000000001</v>
      </c>
      <c r="H657" s="65" t="s">
        <v>21</v>
      </c>
      <c r="I657" s="65" t="s">
        <v>27</v>
      </c>
      <c r="J657" s="65">
        <v>140</v>
      </c>
      <c r="K657" s="65">
        <v>4.3650799999999997E-2</v>
      </c>
      <c r="L657" s="65">
        <v>0.25</v>
      </c>
      <c r="M657" s="65">
        <v>19653.5</v>
      </c>
      <c r="N657" s="65">
        <v>18650</v>
      </c>
      <c r="O657" s="65">
        <v>0.06</v>
      </c>
      <c r="P657" s="65">
        <v>0</v>
      </c>
      <c r="Q657" s="65">
        <v>17976.8</v>
      </c>
      <c r="R657" s="65">
        <v>22</v>
      </c>
      <c r="S657" s="65">
        <v>11</v>
      </c>
      <c r="T657" s="65">
        <v>3.9682500000000004E-3</v>
      </c>
    </row>
    <row r="658" spans="1:20" x14ac:dyDescent="0.15">
      <c r="A658" s="65">
        <v>20180531</v>
      </c>
      <c r="B658" s="65">
        <v>1111</v>
      </c>
      <c r="C658" s="65" t="s">
        <v>32</v>
      </c>
      <c r="D658" s="65">
        <v>0</v>
      </c>
      <c r="E658" s="65">
        <v>243.21100000000001</v>
      </c>
      <c r="F658" s="65">
        <v>-344.26400000000001</v>
      </c>
      <c r="G658" s="65">
        <v>-101.053</v>
      </c>
      <c r="H658" s="65" t="s">
        <v>21</v>
      </c>
      <c r="I658" s="65" t="s">
        <v>27</v>
      </c>
      <c r="J658" s="65">
        <v>120</v>
      </c>
      <c r="K658" s="65">
        <v>4.3650799999999997E-2</v>
      </c>
      <c r="L658" s="65">
        <v>0.19</v>
      </c>
      <c r="M658" s="65">
        <v>17908</v>
      </c>
      <c r="N658" s="65">
        <v>17790</v>
      </c>
      <c r="O658" s="65">
        <v>0.06</v>
      </c>
      <c r="P658" s="65">
        <v>0</v>
      </c>
      <c r="Q658" s="65">
        <v>17067.900000000001</v>
      </c>
      <c r="R658" s="65">
        <v>23</v>
      </c>
      <c r="S658" s="65">
        <v>12</v>
      </c>
      <c r="T658" s="65">
        <v>3.9682500000000004E-3</v>
      </c>
    </row>
    <row r="659" spans="1:20" x14ac:dyDescent="0.15">
      <c r="A659" s="65">
        <v>20180531</v>
      </c>
      <c r="B659" s="65">
        <v>1110</v>
      </c>
      <c r="C659" s="65" t="s">
        <v>25</v>
      </c>
      <c r="D659" s="65">
        <v>0</v>
      </c>
      <c r="E659" s="65">
        <v>9.4173499999999997E-4</v>
      </c>
      <c r="F659" s="65">
        <v>-1.3057699999999999E-3</v>
      </c>
      <c r="G659" s="65">
        <v>-3.6403100000000001E-4</v>
      </c>
      <c r="H659" s="65" t="s">
        <v>21</v>
      </c>
      <c r="I659" s="65" t="s">
        <v>27</v>
      </c>
      <c r="J659" s="65">
        <v>170</v>
      </c>
      <c r="K659" s="65">
        <v>4.3650799999999997E-2</v>
      </c>
      <c r="L659" s="65">
        <v>0.3</v>
      </c>
      <c r="M659" s="65">
        <v>4050.2</v>
      </c>
      <c r="N659" s="65">
        <v>3696</v>
      </c>
      <c r="O659" s="65">
        <v>0.06</v>
      </c>
      <c r="P659" s="65">
        <v>0</v>
      </c>
      <c r="Q659" s="65">
        <v>3615.17</v>
      </c>
      <c r="R659" s="65">
        <v>23</v>
      </c>
      <c r="S659" s="65">
        <v>12</v>
      </c>
      <c r="T659" s="65">
        <v>3.9682500000000004E-3</v>
      </c>
    </row>
    <row r="660" spans="1:20" x14ac:dyDescent="0.15">
      <c r="A660" s="65">
        <v>20180531</v>
      </c>
      <c r="B660" s="65">
        <v>1109</v>
      </c>
      <c r="C660" s="65" t="s">
        <v>33</v>
      </c>
      <c r="D660" s="65">
        <v>0</v>
      </c>
      <c r="E660" s="65">
        <v>6.05133E-9</v>
      </c>
      <c r="F660" s="65">
        <v>-6.0555600000000001E-9</v>
      </c>
      <c r="G660" s="65">
        <v>-4.2347900000000004E-12</v>
      </c>
      <c r="H660" s="65" t="s">
        <v>21</v>
      </c>
      <c r="I660" s="65" t="s">
        <v>27</v>
      </c>
      <c r="J660" s="65">
        <v>20</v>
      </c>
      <c r="K660" s="65">
        <v>4.3650799999999997E-2</v>
      </c>
      <c r="L660" s="65">
        <v>0.28000000000000003</v>
      </c>
      <c r="M660" s="65">
        <v>16997</v>
      </c>
      <c r="N660" s="65">
        <v>14590</v>
      </c>
      <c r="O660" s="65">
        <v>0.06</v>
      </c>
      <c r="P660" s="65">
        <v>0</v>
      </c>
      <c r="Q660" s="65">
        <v>14738.8</v>
      </c>
      <c r="R660" s="65">
        <v>23</v>
      </c>
      <c r="S660" s="65">
        <v>12</v>
      </c>
      <c r="T660" s="65">
        <v>3.9682500000000004E-3</v>
      </c>
    </row>
    <row r="661" spans="1:20" x14ac:dyDescent="0.15">
      <c r="A661" s="65">
        <v>20180531</v>
      </c>
      <c r="B661" s="65">
        <v>1108</v>
      </c>
      <c r="C661" s="65" t="s">
        <v>28</v>
      </c>
      <c r="D661" s="65">
        <v>0</v>
      </c>
      <c r="E661" s="65">
        <v>1.3323600000000001E-3</v>
      </c>
      <c r="F661" s="65">
        <v>-1.6559599999999999E-3</v>
      </c>
      <c r="G661" s="65">
        <v>-3.23603E-4</v>
      </c>
      <c r="H661" s="65" t="s">
        <v>21</v>
      </c>
      <c r="I661" s="65" t="s">
        <v>27</v>
      </c>
      <c r="J661" s="65">
        <v>30</v>
      </c>
      <c r="K661" s="65">
        <v>4.3650799999999997E-2</v>
      </c>
      <c r="L661" s="65">
        <v>0.28000000000000003</v>
      </c>
      <c r="M661" s="65">
        <v>4193.2</v>
      </c>
      <c r="N661" s="65">
        <v>3901</v>
      </c>
      <c r="O661" s="65">
        <v>0.06</v>
      </c>
      <c r="P661" s="65">
        <v>0</v>
      </c>
      <c r="Q661" s="65">
        <v>3801.62</v>
      </c>
      <c r="R661" s="65">
        <v>24</v>
      </c>
      <c r="S661" s="65">
        <v>13</v>
      </c>
      <c r="T661" s="65">
        <v>3.9682500000000004E-3</v>
      </c>
    </row>
    <row r="662" spans="1:20" x14ac:dyDescent="0.15">
      <c r="A662" s="65">
        <v>20180531</v>
      </c>
      <c r="B662" s="65">
        <v>1107</v>
      </c>
      <c r="C662" s="65" t="s">
        <v>25</v>
      </c>
      <c r="D662" s="65">
        <v>0</v>
      </c>
      <c r="E662" s="65">
        <v>7.2351700000000002E-6</v>
      </c>
      <c r="F662" s="65">
        <v>-8.7467500000000006E-6</v>
      </c>
      <c r="G662" s="65">
        <v>-1.5115799999999999E-6</v>
      </c>
      <c r="H662" s="65" t="s">
        <v>21</v>
      </c>
      <c r="I662" s="65" t="s">
        <v>27</v>
      </c>
      <c r="J662" s="65">
        <v>60</v>
      </c>
      <c r="K662" s="65">
        <v>4.3650799999999997E-2</v>
      </c>
      <c r="L662" s="65">
        <v>0.28000000000000003</v>
      </c>
      <c r="M662" s="65">
        <v>4064.5</v>
      </c>
      <c r="N662" s="65">
        <v>3696</v>
      </c>
      <c r="O662" s="65">
        <v>0.06</v>
      </c>
      <c r="P662" s="65">
        <v>0</v>
      </c>
      <c r="Q662" s="65">
        <v>3620.23</v>
      </c>
      <c r="R662" s="65">
        <v>24</v>
      </c>
      <c r="S662" s="65">
        <v>13</v>
      </c>
      <c r="T662" s="65">
        <v>3.9682500000000004E-3</v>
      </c>
    </row>
    <row r="663" spans="1:20" x14ac:dyDescent="0.15">
      <c r="A663" s="65">
        <v>20180531</v>
      </c>
      <c r="B663" s="65">
        <v>1106</v>
      </c>
      <c r="C663" s="65" t="s">
        <v>34</v>
      </c>
      <c r="D663" s="65">
        <v>0</v>
      </c>
      <c r="E663" s="65">
        <v>1.08376E-7</v>
      </c>
      <c r="F663" s="65">
        <v>-1.08838E-7</v>
      </c>
      <c r="G663" s="65">
        <v>-4.6109600000000001E-10</v>
      </c>
      <c r="H663" s="65" t="s">
        <v>21</v>
      </c>
      <c r="I663" s="65" t="s">
        <v>27</v>
      </c>
      <c r="J663" s="65">
        <v>10</v>
      </c>
      <c r="K663" s="65">
        <v>4.3650799999999997E-2</v>
      </c>
      <c r="L663" s="65">
        <v>0.22</v>
      </c>
      <c r="M663" s="65">
        <v>6023.6</v>
      </c>
      <c r="N663" s="65">
        <v>5455</v>
      </c>
      <c r="O663" s="65">
        <v>0.06</v>
      </c>
      <c r="P663" s="65">
        <v>0</v>
      </c>
      <c r="Q663" s="65">
        <v>5493.92</v>
      </c>
      <c r="R663" s="65">
        <v>24</v>
      </c>
      <c r="S663" s="65">
        <v>13</v>
      </c>
      <c r="T663" s="65">
        <v>3.9682500000000004E-3</v>
      </c>
    </row>
    <row r="664" spans="1:20" x14ac:dyDescent="0.15">
      <c r="A664" s="65">
        <v>20180531</v>
      </c>
      <c r="B664" s="65">
        <v>1105</v>
      </c>
      <c r="C664" s="65" t="s">
        <v>32</v>
      </c>
      <c r="D664" s="65">
        <v>0</v>
      </c>
      <c r="E664" s="65">
        <v>1293.31</v>
      </c>
      <c r="F664" s="65">
        <v>-7485.65</v>
      </c>
      <c r="G664" s="65">
        <v>-6192.34</v>
      </c>
      <c r="H664" s="65" t="s">
        <v>21</v>
      </c>
      <c r="I664" s="65" t="s">
        <v>27</v>
      </c>
      <c r="J664" s="65">
        <v>40</v>
      </c>
      <c r="K664" s="65">
        <v>4.3650799999999997E-2</v>
      </c>
      <c r="L664" s="65">
        <v>0.17</v>
      </c>
      <c r="M664" s="65">
        <v>17209.5</v>
      </c>
      <c r="N664" s="65">
        <v>17790</v>
      </c>
      <c r="O664" s="65">
        <v>0.06</v>
      </c>
      <c r="P664" s="65">
        <v>0</v>
      </c>
      <c r="Q664" s="65">
        <v>16960.400000000001</v>
      </c>
      <c r="R664" s="65">
        <v>24</v>
      </c>
      <c r="S664" s="65">
        <v>13</v>
      </c>
      <c r="T664" s="65">
        <v>3.9682500000000004E-3</v>
      </c>
    </row>
    <row r="665" spans="1:20" x14ac:dyDescent="0.15">
      <c r="A665" s="65">
        <v>20180531</v>
      </c>
      <c r="B665" s="65">
        <v>1104</v>
      </c>
      <c r="C665" s="65" t="s">
        <v>35</v>
      </c>
      <c r="D665" s="65">
        <v>0</v>
      </c>
      <c r="E665" s="65">
        <v>2.66748E-9</v>
      </c>
      <c r="F665" s="65">
        <v>-2.6685099999999999E-9</v>
      </c>
      <c r="G665" s="65">
        <v>-1.0294200000000001E-12</v>
      </c>
      <c r="H665" s="65" t="s">
        <v>21</v>
      </c>
      <c r="I665" s="65" t="s">
        <v>27</v>
      </c>
      <c r="J665" s="65">
        <v>30</v>
      </c>
      <c r="K665" s="65">
        <v>4.3650799999999997E-2</v>
      </c>
      <c r="L665" s="65">
        <v>0.2</v>
      </c>
      <c r="M665" s="65">
        <v>3328.6</v>
      </c>
      <c r="N665" s="65">
        <v>3020</v>
      </c>
      <c r="O665" s="65">
        <v>0.06</v>
      </c>
      <c r="P665" s="65">
        <v>0</v>
      </c>
      <c r="Q665" s="65">
        <v>3005.77</v>
      </c>
      <c r="R665" s="65">
        <v>24</v>
      </c>
      <c r="S665" s="65">
        <v>13</v>
      </c>
      <c r="T665" s="65">
        <v>3.9682500000000004E-3</v>
      </c>
    </row>
    <row r="666" spans="1:20" x14ac:dyDescent="0.15">
      <c r="A666" s="65">
        <v>20180531</v>
      </c>
      <c r="B666" s="65">
        <v>1103</v>
      </c>
      <c r="C666" s="65" t="s">
        <v>36</v>
      </c>
      <c r="D666" s="65">
        <v>0</v>
      </c>
      <c r="E666" s="65">
        <v>0</v>
      </c>
      <c r="F666" s="65">
        <v>0</v>
      </c>
      <c r="G666" s="65">
        <v>0</v>
      </c>
      <c r="H666" s="65" t="s">
        <v>21</v>
      </c>
      <c r="I666" s="65" t="s">
        <v>27</v>
      </c>
      <c r="J666" s="65">
        <v>30</v>
      </c>
      <c r="K666" s="65">
        <v>4.3650799999999997E-2</v>
      </c>
      <c r="L666" s="65">
        <v>0.17</v>
      </c>
      <c r="M666" s="65">
        <v>3084.4</v>
      </c>
      <c r="N666" s="65">
        <v>2758</v>
      </c>
      <c r="O666" s="65">
        <v>0.06</v>
      </c>
      <c r="P666" s="65">
        <v>0</v>
      </c>
      <c r="Q666" s="65">
        <v>2780.62</v>
      </c>
      <c r="R666" s="65">
        <v>24</v>
      </c>
      <c r="S666" s="65">
        <v>13</v>
      </c>
      <c r="T666" s="65">
        <v>3.9682500000000004E-3</v>
      </c>
    </row>
    <row r="667" spans="1:20" x14ac:dyDescent="0.15">
      <c r="A667" s="65">
        <v>20180531</v>
      </c>
      <c r="B667" s="65">
        <v>1102</v>
      </c>
      <c r="C667" s="65" t="s">
        <v>30</v>
      </c>
      <c r="D667" s="65">
        <v>0</v>
      </c>
      <c r="E667" s="65">
        <v>2.9955200000000001E-7</v>
      </c>
      <c r="F667" s="65">
        <v>-3.4517499999999999E-7</v>
      </c>
      <c r="G667" s="65">
        <v>-4.5622899999999999E-8</v>
      </c>
      <c r="H667" s="65" t="s">
        <v>21</v>
      </c>
      <c r="I667" s="65" t="s">
        <v>27</v>
      </c>
      <c r="J667" s="65">
        <v>1000</v>
      </c>
      <c r="K667" s="65">
        <v>4.3650799999999997E-2</v>
      </c>
      <c r="L667" s="65">
        <v>0.32</v>
      </c>
      <c r="M667" s="65">
        <v>543.72</v>
      </c>
      <c r="N667" s="65">
        <v>472.5</v>
      </c>
      <c r="O667" s="65">
        <v>0.06</v>
      </c>
      <c r="P667" s="65">
        <v>0</v>
      </c>
      <c r="Q667" s="65">
        <v>476.29399999999998</v>
      </c>
      <c r="R667" s="65">
        <v>24</v>
      </c>
      <c r="S667" s="65">
        <v>13</v>
      </c>
      <c r="T667" s="65">
        <v>3.9682500000000004E-3</v>
      </c>
    </row>
    <row r="668" spans="1:20" x14ac:dyDescent="0.15">
      <c r="A668" s="65">
        <v>20180531</v>
      </c>
      <c r="B668" s="65">
        <v>1101</v>
      </c>
      <c r="C668" s="65" t="s">
        <v>37</v>
      </c>
      <c r="D668" s="65">
        <v>0</v>
      </c>
      <c r="E668" s="65">
        <v>0</v>
      </c>
      <c r="F668" s="65">
        <v>0</v>
      </c>
      <c r="G668" s="65">
        <v>0</v>
      </c>
      <c r="H668" s="65" t="s">
        <v>21</v>
      </c>
      <c r="I668" s="65" t="s">
        <v>27</v>
      </c>
      <c r="J668" s="65">
        <v>1000</v>
      </c>
      <c r="K668" s="65">
        <v>4.3650799999999997E-2</v>
      </c>
      <c r="L668" s="65">
        <v>0.13</v>
      </c>
      <c r="M668" s="65">
        <v>55252.800000000003</v>
      </c>
      <c r="N668" s="65">
        <v>51380</v>
      </c>
      <c r="O668" s="65">
        <v>0.06</v>
      </c>
      <c r="P668" s="65">
        <v>0</v>
      </c>
      <c r="Q668" s="65">
        <v>51350</v>
      </c>
      <c r="R668" s="65">
        <v>24</v>
      </c>
      <c r="S668" s="65">
        <v>13</v>
      </c>
      <c r="T668" s="65">
        <v>3.9682500000000004E-3</v>
      </c>
    </row>
    <row r="669" spans="1:20" x14ac:dyDescent="0.15">
      <c r="A669" s="65">
        <v>20180531</v>
      </c>
      <c r="B669" s="65">
        <v>1098</v>
      </c>
      <c r="C669" s="65" t="s">
        <v>38</v>
      </c>
      <c r="D669" s="65">
        <v>0</v>
      </c>
      <c r="E669" s="65">
        <v>26250</v>
      </c>
      <c r="F669" s="65">
        <v>220725</v>
      </c>
      <c r="G669" s="65">
        <v>246975</v>
      </c>
      <c r="H669" s="65" t="s">
        <v>26</v>
      </c>
      <c r="I669" s="65" t="s">
        <v>22</v>
      </c>
      <c r="J669" s="65">
        <v>250</v>
      </c>
      <c r="K669" s="65">
        <v>3.9682500000000002E-2</v>
      </c>
      <c r="L669" s="65">
        <v>0</v>
      </c>
      <c r="M669" s="65">
        <v>18952.099999999999</v>
      </c>
      <c r="N669" s="65">
        <v>19940</v>
      </c>
      <c r="O669" s="65">
        <v>0.06</v>
      </c>
      <c r="P669" s="65">
        <v>0</v>
      </c>
      <c r="Q669" s="65">
        <v>0</v>
      </c>
      <c r="R669" s="65">
        <v>0</v>
      </c>
      <c r="S669" s="65">
        <v>0</v>
      </c>
      <c r="T669" s="65">
        <v>0</v>
      </c>
    </row>
    <row r="670" spans="1:20" x14ac:dyDescent="0.15">
      <c r="A670" s="65">
        <v>20180531</v>
      </c>
      <c r="B670" s="65">
        <v>1100</v>
      </c>
      <c r="C670" s="65" t="s">
        <v>28</v>
      </c>
      <c r="D670" s="65">
        <v>0</v>
      </c>
      <c r="E670" s="65">
        <v>6.7376000000000003E-4</v>
      </c>
      <c r="F670" s="65">
        <v>-7.4191800000000005E-4</v>
      </c>
      <c r="G670" s="65">
        <v>-6.8157999999999994E-5</v>
      </c>
      <c r="H670" s="65" t="s">
        <v>21</v>
      </c>
      <c r="I670" s="65" t="s">
        <v>27</v>
      </c>
      <c r="J670" s="65">
        <v>30</v>
      </c>
      <c r="K670" s="65">
        <v>3.5714299999999997E-2</v>
      </c>
      <c r="L670" s="65">
        <v>0.3</v>
      </c>
      <c r="M670" s="65">
        <v>4147</v>
      </c>
      <c r="N670" s="65">
        <v>3901</v>
      </c>
      <c r="O670" s="65">
        <v>0.06</v>
      </c>
      <c r="P670" s="65">
        <v>0</v>
      </c>
      <c r="Q670" s="65">
        <v>3799.29</v>
      </c>
      <c r="R670" s="65">
        <v>23</v>
      </c>
      <c r="S670" s="65">
        <v>14</v>
      </c>
      <c r="T670" s="65">
        <v>3.9682500000000004E-3</v>
      </c>
    </row>
    <row r="671" spans="1:20" x14ac:dyDescent="0.15">
      <c r="A671" s="65">
        <v>20180531</v>
      </c>
      <c r="B671" s="65">
        <v>1099</v>
      </c>
      <c r="C671" s="65" t="s">
        <v>39</v>
      </c>
      <c r="D671" s="65">
        <v>0</v>
      </c>
      <c r="E671" s="65">
        <v>0</v>
      </c>
      <c r="F671" s="65">
        <v>0</v>
      </c>
      <c r="G671" s="65">
        <v>0</v>
      </c>
      <c r="H671" s="65" t="s">
        <v>21</v>
      </c>
      <c r="I671" s="65" t="s">
        <v>27</v>
      </c>
      <c r="J671" s="65">
        <v>15</v>
      </c>
      <c r="K671" s="65">
        <v>3.5714299999999997E-2</v>
      </c>
      <c r="L671" s="65">
        <v>0.16</v>
      </c>
      <c r="M671" s="65">
        <v>6406.4</v>
      </c>
      <c r="N671" s="65">
        <v>5702</v>
      </c>
      <c r="O671" s="65">
        <v>0.06</v>
      </c>
      <c r="P671" s="65">
        <v>0</v>
      </c>
      <c r="Q671" s="65">
        <v>5780.14</v>
      </c>
      <c r="R671" s="65">
        <v>23</v>
      </c>
      <c r="S671" s="65">
        <v>14</v>
      </c>
      <c r="T671" s="65">
        <v>3.9682500000000004E-3</v>
      </c>
    </row>
    <row r="672" spans="1:20" x14ac:dyDescent="0.15">
      <c r="A672" s="65">
        <v>20180531</v>
      </c>
      <c r="B672" s="65">
        <v>1118</v>
      </c>
      <c r="C672" s="65" t="s">
        <v>31</v>
      </c>
      <c r="D672" s="65">
        <v>0</v>
      </c>
      <c r="E672" s="65">
        <v>402.46800000000002</v>
      </c>
      <c r="F672" s="65">
        <v>-1548.88</v>
      </c>
      <c r="G672" s="65">
        <v>-1146.4100000000001</v>
      </c>
      <c r="H672" s="65" t="s">
        <v>21</v>
      </c>
      <c r="I672" s="65" t="s">
        <v>27</v>
      </c>
      <c r="J672" s="65">
        <v>15</v>
      </c>
      <c r="K672" s="65">
        <v>4.7619000000000002E-2</v>
      </c>
      <c r="L672" s="65">
        <v>0.21</v>
      </c>
      <c r="M672" s="65">
        <v>18474.8</v>
      </c>
      <c r="N672" s="65">
        <v>18650</v>
      </c>
      <c r="O672" s="65">
        <v>0.06</v>
      </c>
      <c r="P672" s="65">
        <v>0</v>
      </c>
      <c r="Q672" s="65">
        <v>18070</v>
      </c>
      <c r="R672" s="65">
        <v>22</v>
      </c>
      <c r="S672" s="65">
        <v>10</v>
      </c>
      <c r="T672" s="65">
        <v>3.9682500000000004E-3</v>
      </c>
    </row>
    <row r="673" spans="1:20" x14ac:dyDescent="0.15">
      <c r="A673" s="65">
        <v>20180531</v>
      </c>
      <c r="B673" s="65">
        <v>1117</v>
      </c>
      <c r="C673" s="65" t="s">
        <v>28</v>
      </c>
      <c r="D673" s="65">
        <v>0</v>
      </c>
      <c r="E673" s="65">
        <v>-495.84699999999998</v>
      </c>
      <c r="F673" s="65">
        <v>-1973.65</v>
      </c>
      <c r="G673" s="65">
        <v>-2469.5</v>
      </c>
      <c r="H673" s="65" t="s">
        <v>21</v>
      </c>
      <c r="I673" s="65" t="s">
        <v>27</v>
      </c>
      <c r="J673" s="65">
        <v>40</v>
      </c>
      <c r="K673" s="65">
        <v>4.7619000000000002E-2</v>
      </c>
      <c r="L673" s="65">
        <v>0.23</v>
      </c>
      <c r="M673" s="65">
        <v>3799</v>
      </c>
      <c r="N673" s="65">
        <v>3901</v>
      </c>
      <c r="O673" s="65">
        <v>0.06</v>
      </c>
      <c r="P673" s="65">
        <v>0</v>
      </c>
      <c r="Q673" s="65">
        <v>3796.8</v>
      </c>
      <c r="R673" s="65">
        <v>22</v>
      </c>
      <c r="S673" s="65">
        <v>10</v>
      </c>
      <c r="T673" s="65">
        <v>3.9682500000000004E-3</v>
      </c>
    </row>
    <row r="674" spans="1:20" x14ac:dyDescent="0.15">
      <c r="A674" s="65">
        <v>20180531</v>
      </c>
      <c r="B674" s="65">
        <v>1116</v>
      </c>
      <c r="C674" s="65" t="s">
        <v>25</v>
      </c>
      <c r="D674" s="65">
        <v>0</v>
      </c>
      <c r="E674" s="65">
        <v>3.4039899999999998E-2</v>
      </c>
      <c r="F674" s="65">
        <v>-0.12571499999999999</v>
      </c>
      <c r="G674" s="65">
        <v>-9.1674699999999998E-2</v>
      </c>
      <c r="H674" s="65" t="s">
        <v>21</v>
      </c>
      <c r="I674" s="65" t="s">
        <v>27</v>
      </c>
      <c r="J674" s="65">
        <v>20</v>
      </c>
      <c r="K674" s="65">
        <v>4.7619000000000002E-2</v>
      </c>
      <c r="L674" s="65">
        <v>0.32</v>
      </c>
      <c r="M674" s="65">
        <v>3990.8</v>
      </c>
      <c r="N674" s="65">
        <v>3696</v>
      </c>
      <c r="O674" s="65">
        <v>0.06</v>
      </c>
      <c r="P674" s="65">
        <v>0</v>
      </c>
      <c r="Q674" s="65">
        <v>3602.6</v>
      </c>
      <c r="R674" s="65">
        <v>22</v>
      </c>
      <c r="S674" s="65">
        <v>10</v>
      </c>
      <c r="T674" s="65">
        <v>3.9682500000000004E-3</v>
      </c>
    </row>
    <row r="675" spans="1:20" x14ac:dyDescent="0.15">
      <c r="A675" s="65">
        <v>20180531</v>
      </c>
      <c r="B675" s="65">
        <v>1115</v>
      </c>
      <c r="C675" s="65" t="s">
        <v>25</v>
      </c>
      <c r="D675" s="65">
        <v>0</v>
      </c>
      <c r="E675" s="65">
        <v>-856.053</v>
      </c>
      <c r="F675" s="65">
        <v>-1572.88</v>
      </c>
      <c r="G675" s="65">
        <v>-2428.9299999999998</v>
      </c>
      <c r="H675" s="65" t="s">
        <v>21</v>
      </c>
      <c r="I675" s="65" t="s">
        <v>27</v>
      </c>
      <c r="J675" s="65">
        <v>60</v>
      </c>
      <c r="K675" s="65">
        <v>4.7619000000000002E-2</v>
      </c>
      <c r="L675" s="65">
        <v>0.24</v>
      </c>
      <c r="M675" s="65">
        <v>3628</v>
      </c>
      <c r="N675" s="65">
        <v>3696</v>
      </c>
      <c r="O675" s="65">
        <v>0.06</v>
      </c>
      <c r="P675" s="65">
        <v>0</v>
      </c>
      <c r="Q675" s="65">
        <v>3602.6</v>
      </c>
      <c r="R675" s="65">
        <v>22</v>
      </c>
      <c r="S675" s="65">
        <v>10</v>
      </c>
      <c r="T675" s="65">
        <v>3.9682500000000004E-3</v>
      </c>
    </row>
    <row r="676" spans="1:20" x14ac:dyDescent="0.15">
      <c r="A676" s="65">
        <v>20180531</v>
      </c>
      <c r="B676" s="65">
        <v>1096</v>
      </c>
      <c r="C676" s="65" t="s">
        <v>32</v>
      </c>
      <c r="D676" s="65">
        <v>0</v>
      </c>
      <c r="E676" s="65">
        <v>1166.8900000000001</v>
      </c>
      <c r="F676" s="65">
        <v>-2140.11</v>
      </c>
      <c r="G676" s="65">
        <v>-973.22</v>
      </c>
      <c r="H676" s="65" t="s">
        <v>21</v>
      </c>
      <c r="I676" s="65" t="s">
        <v>27</v>
      </c>
      <c r="J676" s="65">
        <v>100</v>
      </c>
      <c r="K676" s="65">
        <v>2.7777799999999998E-2</v>
      </c>
      <c r="L676" s="65">
        <v>0.2</v>
      </c>
      <c r="M676" s="65">
        <v>17237</v>
      </c>
      <c r="N676" s="65">
        <v>17790</v>
      </c>
      <c r="O676" s="65">
        <v>0.06</v>
      </c>
      <c r="P676" s="65">
        <v>0</v>
      </c>
      <c r="Q676" s="65">
        <v>16791.3</v>
      </c>
      <c r="R676" s="65">
        <v>22</v>
      </c>
      <c r="S676" s="65">
        <v>15</v>
      </c>
      <c r="T676" s="65">
        <v>3.9682500000000004E-3</v>
      </c>
    </row>
    <row r="677" spans="1:20" x14ac:dyDescent="0.15">
      <c r="A677" s="65">
        <v>20180531</v>
      </c>
      <c r="B677" s="65">
        <v>1095</v>
      </c>
      <c r="C677" s="65" t="s">
        <v>34</v>
      </c>
      <c r="D677" s="65">
        <v>0</v>
      </c>
      <c r="E677" s="65">
        <v>1.01874E-12</v>
      </c>
      <c r="F677" s="65">
        <v>-1.01874E-12</v>
      </c>
      <c r="G677" s="65">
        <v>0</v>
      </c>
      <c r="H677" s="65" t="s">
        <v>21</v>
      </c>
      <c r="I677" s="65" t="s">
        <v>27</v>
      </c>
      <c r="J677" s="65">
        <v>30</v>
      </c>
      <c r="K677" s="65">
        <v>2.7777799999999998E-2</v>
      </c>
      <c r="L677" s="65">
        <v>0.25</v>
      </c>
      <c r="M677" s="65">
        <v>5974.1</v>
      </c>
      <c r="N677" s="65">
        <v>5455</v>
      </c>
      <c r="O677" s="65">
        <v>0.06</v>
      </c>
      <c r="P677" s="65">
        <v>0</v>
      </c>
      <c r="Q677" s="65">
        <v>5489.4</v>
      </c>
      <c r="R677" s="65">
        <v>22</v>
      </c>
      <c r="S677" s="65">
        <v>15</v>
      </c>
      <c r="T677" s="65">
        <v>3.9682500000000004E-3</v>
      </c>
    </row>
    <row r="678" spans="1:20" x14ac:dyDescent="0.15">
      <c r="A678" s="65">
        <v>20180531</v>
      </c>
      <c r="B678" s="65">
        <v>1094</v>
      </c>
      <c r="C678" s="65" t="s">
        <v>40</v>
      </c>
      <c r="D678" s="65">
        <v>0</v>
      </c>
      <c r="E678" s="65">
        <v>0</v>
      </c>
      <c r="F678" s="65">
        <v>0</v>
      </c>
      <c r="G678" s="65">
        <v>0</v>
      </c>
      <c r="H678" s="65" t="s">
        <v>21</v>
      </c>
      <c r="I678" s="65" t="s">
        <v>27</v>
      </c>
      <c r="J678" s="65">
        <v>30</v>
      </c>
      <c r="K678" s="65">
        <v>2.7777799999999998E-2</v>
      </c>
      <c r="L678" s="65">
        <v>0.34</v>
      </c>
      <c r="M678" s="65">
        <v>13460.8</v>
      </c>
      <c r="N678" s="65">
        <v>11670</v>
      </c>
      <c r="O678" s="65">
        <v>0.06</v>
      </c>
      <c r="P678" s="65">
        <v>0</v>
      </c>
      <c r="Q678" s="65">
        <v>11755.7</v>
      </c>
      <c r="R678" s="65">
        <v>22</v>
      </c>
      <c r="S678" s="65">
        <v>15</v>
      </c>
      <c r="T678" s="65">
        <v>3.9682500000000004E-3</v>
      </c>
    </row>
    <row r="679" spans="1:20" x14ac:dyDescent="0.15">
      <c r="A679" s="65">
        <v>20180531</v>
      </c>
      <c r="B679" s="65">
        <v>1093</v>
      </c>
      <c r="C679" s="65" t="s">
        <v>41</v>
      </c>
      <c r="D679" s="65">
        <v>0</v>
      </c>
      <c r="E679" s="65">
        <v>6.1378299999999997E-2</v>
      </c>
      <c r="F679" s="65">
        <v>-6.2825800000000001E-2</v>
      </c>
      <c r="G679" s="65">
        <v>-1.4475099999999999E-3</v>
      </c>
      <c r="H679" s="65" t="s">
        <v>21</v>
      </c>
      <c r="I679" s="65" t="s">
        <v>27</v>
      </c>
      <c r="J679" s="65">
        <v>1000</v>
      </c>
      <c r="K679" s="65">
        <v>2.7777799999999998E-2</v>
      </c>
      <c r="L679" s="65">
        <v>0.27</v>
      </c>
      <c r="M679" s="65">
        <v>649.32000000000005</v>
      </c>
      <c r="N679" s="65">
        <v>624</v>
      </c>
      <c r="O679" s="65">
        <v>0.06</v>
      </c>
      <c r="P679" s="65">
        <v>0</v>
      </c>
      <c r="Q679" s="65">
        <v>617.745</v>
      </c>
      <c r="R679" s="65">
        <v>22</v>
      </c>
      <c r="S679" s="65">
        <v>15</v>
      </c>
      <c r="T679" s="65">
        <v>3.9682500000000004E-3</v>
      </c>
    </row>
    <row r="680" spans="1:20" x14ac:dyDescent="0.15">
      <c r="A680" s="65">
        <v>20180531</v>
      </c>
      <c r="B680" s="65">
        <v>1092</v>
      </c>
      <c r="C680" s="65" t="s">
        <v>36</v>
      </c>
      <c r="D680" s="65">
        <v>0</v>
      </c>
      <c r="E680" s="65">
        <v>1.5634E-9</v>
      </c>
      <c r="F680" s="65">
        <v>-1.56704E-9</v>
      </c>
      <c r="G680" s="65">
        <v>-3.6367100000000002E-12</v>
      </c>
      <c r="H680" s="65" t="s">
        <v>21</v>
      </c>
      <c r="I680" s="65" t="s">
        <v>27</v>
      </c>
      <c r="J680" s="65">
        <v>40</v>
      </c>
      <c r="K680" s="65">
        <v>2.7777799999999998E-2</v>
      </c>
      <c r="L680" s="65">
        <v>0.32</v>
      </c>
      <c r="M680" s="65">
        <v>3040.4</v>
      </c>
      <c r="N680" s="65">
        <v>2758</v>
      </c>
      <c r="O680" s="65">
        <v>0.06</v>
      </c>
      <c r="P680" s="65">
        <v>0</v>
      </c>
      <c r="Q680" s="65">
        <v>2780.73</v>
      </c>
      <c r="R680" s="65">
        <v>22</v>
      </c>
      <c r="S680" s="65">
        <v>15</v>
      </c>
      <c r="T680" s="65">
        <v>3.9682500000000004E-3</v>
      </c>
    </row>
    <row r="681" spans="1:20" x14ac:dyDescent="0.15">
      <c r="A681" s="65">
        <v>20180531</v>
      </c>
      <c r="B681" s="65">
        <v>1091</v>
      </c>
      <c r="C681" s="65" t="s">
        <v>25</v>
      </c>
      <c r="D681" s="65">
        <v>0</v>
      </c>
      <c r="E681" s="65">
        <v>6.4270200000000003E-8</v>
      </c>
      <c r="F681" s="65">
        <v>-6.4418000000000002E-8</v>
      </c>
      <c r="G681" s="65">
        <v>-1.47837E-10</v>
      </c>
      <c r="H681" s="65" t="s">
        <v>21</v>
      </c>
      <c r="I681" s="65" t="s">
        <v>27</v>
      </c>
      <c r="J681" s="65">
        <v>480</v>
      </c>
      <c r="K681" s="65">
        <v>2.7777799999999998E-2</v>
      </c>
      <c r="L681" s="65">
        <v>0.33</v>
      </c>
      <c r="M681" s="65">
        <v>4011.7</v>
      </c>
      <c r="N681" s="65">
        <v>3696</v>
      </c>
      <c r="O681" s="65">
        <v>0.06</v>
      </c>
      <c r="P681" s="65">
        <v>0</v>
      </c>
      <c r="Q681" s="65">
        <v>3627</v>
      </c>
      <c r="R681" s="65">
        <v>22</v>
      </c>
      <c r="S681" s="65">
        <v>15</v>
      </c>
      <c r="T681" s="65">
        <v>3.9682500000000004E-3</v>
      </c>
    </row>
    <row r="682" spans="1:20" x14ac:dyDescent="0.15">
      <c r="A682" s="65">
        <v>20180531</v>
      </c>
      <c r="B682" s="65">
        <v>1090</v>
      </c>
      <c r="C682" s="65" t="s">
        <v>42</v>
      </c>
      <c r="D682" s="65">
        <v>0</v>
      </c>
      <c r="E682" s="65">
        <v>0</v>
      </c>
      <c r="F682" s="65">
        <v>0</v>
      </c>
      <c r="G682" s="65">
        <v>0</v>
      </c>
      <c r="H682" s="65" t="s">
        <v>21</v>
      </c>
      <c r="I682" s="65" t="s">
        <v>27</v>
      </c>
      <c r="J682" s="65">
        <v>10</v>
      </c>
      <c r="K682" s="65">
        <v>2.7777799999999998E-2</v>
      </c>
      <c r="L682" s="65">
        <v>0.25</v>
      </c>
      <c r="M682" s="65">
        <v>5858.1</v>
      </c>
      <c r="N682" s="65">
        <v>5096</v>
      </c>
      <c r="O682" s="65">
        <v>0.06</v>
      </c>
      <c r="P682" s="65">
        <v>0</v>
      </c>
      <c r="Q682" s="65">
        <v>5100.37</v>
      </c>
      <c r="R682" s="65">
        <v>23</v>
      </c>
      <c r="S682" s="65">
        <v>16</v>
      </c>
      <c r="T682" s="65">
        <v>3.9682500000000004E-3</v>
      </c>
    </row>
    <row r="683" spans="1:20" x14ac:dyDescent="0.15">
      <c r="A683" s="65">
        <v>20180531</v>
      </c>
      <c r="B683" s="65">
        <v>1089</v>
      </c>
      <c r="C683" s="65" t="s">
        <v>30</v>
      </c>
      <c r="D683" s="65">
        <v>0</v>
      </c>
      <c r="E683" s="65">
        <v>0</v>
      </c>
      <c r="F683" s="65">
        <v>0</v>
      </c>
      <c r="G683" s="65">
        <v>0</v>
      </c>
      <c r="H683" s="65" t="s">
        <v>21</v>
      </c>
      <c r="I683" s="65" t="s">
        <v>27</v>
      </c>
      <c r="J683" s="65">
        <v>3000</v>
      </c>
      <c r="K683" s="65">
        <v>2.7777799999999998E-2</v>
      </c>
      <c r="L683" s="65">
        <v>0.37</v>
      </c>
      <c r="M683" s="65">
        <v>546.02</v>
      </c>
      <c r="N683" s="65">
        <v>472.5</v>
      </c>
      <c r="O683" s="65">
        <v>0.06</v>
      </c>
      <c r="P683" s="65">
        <v>0</v>
      </c>
      <c r="Q683" s="65">
        <v>475.31400000000002</v>
      </c>
      <c r="R683" s="65">
        <v>23</v>
      </c>
      <c r="S683" s="65">
        <v>16</v>
      </c>
      <c r="T683" s="65">
        <v>3.9682500000000004E-3</v>
      </c>
    </row>
    <row r="684" spans="1:20" x14ac:dyDescent="0.15">
      <c r="A684" s="65">
        <v>20180531</v>
      </c>
      <c r="B684" s="65">
        <v>1088</v>
      </c>
      <c r="C684" s="65" t="s">
        <v>34</v>
      </c>
      <c r="D684" s="65">
        <v>0</v>
      </c>
      <c r="E684" s="65">
        <v>0</v>
      </c>
      <c r="F684" s="65">
        <v>0</v>
      </c>
      <c r="G684" s="65">
        <v>0</v>
      </c>
      <c r="H684" s="65" t="s">
        <v>21</v>
      </c>
      <c r="I684" s="65" t="s">
        <v>27</v>
      </c>
      <c r="J684" s="65">
        <v>30</v>
      </c>
      <c r="K684" s="65">
        <v>2.7777799999999998E-2</v>
      </c>
      <c r="L684" s="65">
        <v>0.3</v>
      </c>
      <c r="M684" s="65">
        <v>6233</v>
      </c>
      <c r="N684" s="65">
        <v>5455</v>
      </c>
      <c r="O684" s="65">
        <v>0.06</v>
      </c>
      <c r="P684" s="65">
        <v>0</v>
      </c>
      <c r="Q684" s="65">
        <v>5484.56</v>
      </c>
      <c r="R684" s="65">
        <v>23</v>
      </c>
      <c r="S684" s="65">
        <v>16</v>
      </c>
      <c r="T684" s="65">
        <v>3.9682500000000004E-3</v>
      </c>
    </row>
    <row r="685" spans="1:20" x14ac:dyDescent="0.15">
      <c r="A685" s="65">
        <v>20180531</v>
      </c>
      <c r="B685" s="65">
        <v>1087</v>
      </c>
      <c r="C685" s="65" t="s">
        <v>32</v>
      </c>
      <c r="D685" s="65">
        <v>0</v>
      </c>
      <c r="E685" s="65">
        <v>2.8523200000000002E-3</v>
      </c>
      <c r="F685" s="65">
        <v>-2.8572200000000002E-3</v>
      </c>
      <c r="G685" s="65">
        <v>-4.8971699999999999E-6</v>
      </c>
      <c r="H685" s="65" t="s">
        <v>21</v>
      </c>
      <c r="I685" s="65" t="s">
        <v>27</v>
      </c>
      <c r="J685" s="65">
        <v>120</v>
      </c>
      <c r="K685" s="65">
        <v>2.7777799999999998E-2</v>
      </c>
      <c r="L685" s="65">
        <v>0.25</v>
      </c>
      <c r="M685" s="65">
        <v>17997.5</v>
      </c>
      <c r="N685" s="65">
        <v>17790</v>
      </c>
      <c r="O685" s="65">
        <v>0.06</v>
      </c>
      <c r="P685" s="65">
        <v>0</v>
      </c>
      <c r="Q685" s="65">
        <v>16723.400000000001</v>
      </c>
      <c r="R685" s="65">
        <v>23</v>
      </c>
      <c r="S685" s="65">
        <v>16</v>
      </c>
      <c r="T685" s="65">
        <v>3.9682500000000004E-3</v>
      </c>
    </row>
    <row r="686" spans="1:20" x14ac:dyDescent="0.15">
      <c r="A686" s="65">
        <v>20180531</v>
      </c>
      <c r="B686" s="65">
        <v>1086</v>
      </c>
      <c r="C686" s="65" t="s">
        <v>25</v>
      </c>
      <c r="D686" s="65">
        <v>0</v>
      </c>
      <c r="E686" s="65">
        <v>1.1523099999999999E-7</v>
      </c>
      <c r="F686" s="65">
        <v>-1.15515E-7</v>
      </c>
      <c r="G686" s="65">
        <v>-2.8408799999999998E-10</v>
      </c>
      <c r="H686" s="65" t="s">
        <v>21</v>
      </c>
      <c r="I686" s="65" t="s">
        <v>27</v>
      </c>
      <c r="J686" s="65">
        <v>120</v>
      </c>
      <c r="K686" s="65">
        <v>2.7777799999999998E-2</v>
      </c>
      <c r="L686" s="65">
        <v>0.44</v>
      </c>
      <c r="M686" s="65">
        <v>4118.1499999999996</v>
      </c>
      <c r="N686" s="65">
        <v>3696</v>
      </c>
      <c r="O686" s="65">
        <v>0.06</v>
      </c>
      <c r="P686" s="65">
        <v>0</v>
      </c>
      <c r="Q686" s="65">
        <v>3626.25</v>
      </c>
      <c r="R686" s="65">
        <v>23</v>
      </c>
      <c r="S686" s="65">
        <v>16</v>
      </c>
      <c r="T686" s="65">
        <v>3.9682500000000004E-3</v>
      </c>
    </row>
    <row r="687" spans="1:20" x14ac:dyDescent="0.15">
      <c r="A687" s="65">
        <v>20180531</v>
      </c>
      <c r="B687" s="65">
        <v>1085</v>
      </c>
      <c r="C687" s="65" t="s">
        <v>43</v>
      </c>
      <c r="D687" s="65">
        <v>0</v>
      </c>
      <c r="E687" s="65">
        <v>9.6988400000000002E-2</v>
      </c>
      <c r="F687" s="65">
        <v>-0.10269499999999999</v>
      </c>
      <c r="G687" s="65">
        <v>-5.7068400000000003E-3</v>
      </c>
      <c r="H687" s="65" t="s">
        <v>21</v>
      </c>
      <c r="I687" s="65" t="s">
        <v>27</v>
      </c>
      <c r="J687" s="65">
        <v>20</v>
      </c>
      <c r="K687" s="65">
        <v>2.7777799999999998E-2</v>
      </c>
      <c r="L687" s="65">
        <v>0.34</v>
      </c>
      <c r="M687" s="65">
        <v>3827.2</v>
      </c>
      <c r="N687" s="65">
        <v>3694</v>
      </c>
      <c r="O687" s="65">
        <v>0.06</v>
      </c>
      <c r="P687" s="65">
        <v>0</v>
      </c>
      <c r="Q687" s="65">
        <v>3625.19</v>
      </c>
      <c r="R687" s="65">
        <v>23</v>
      </c>
      <c r="S687" s="65">
        <v>16</v>
      </c>
      <c r="T687" s="65">
        <v>3.9682500000000004E-3</v>
      </c>
    </row>
    <row r="688" spans="1:20" x14ac:dyDescent="0.15">
      <c r="A688" s="65">
        <v>20180531</v>
      </c>
      <c r="B688" s="65">
        <v>1084</v>
      </c>
      <c r="C688" s="65" t="s">
        <v>28</v>
      </c>
      <c r="D688" s="65">
        <v>0</v>
      </c>
      <c r="E688" s="65">
        <v>1.9397999999999999E-9</v>
      </c>
      <c r="F688" s="65">
        <v>-1.94314E-9</v>
      </c>
      <c r="G688" s="65">
        <v>-3.3414600000000002E-12</v>
      </c>
      <c r="H688" s="65" t="s">
        <v>21</v>
      </c>
      <c r="I688" s="65" t="s">
        <v>27</v>
      </c>
      <c r="J688" s="65">
        <v>40</v>
      </c>
      <c r="K688" s="65">
        <v>2.7777799999999998E-2</v>
      </c>
      <c r="L688" s="65">
        <v>0.34</v>
      </c>
      <c r="M688" s="65">
        <v>4225.1000000000004</v>
      </c>
      <c r="N688" s="65">
        <v>3901</v>
      </c>
      <c r="O688" s="65">
        <v>0.06</v>
      </c>
      <c r="P688" s="65">
        <v>0</v>
      </c>
      <c r="Q688" s="65">
        <v>3792.06</v>
      </c>
      <c r="R688" s="65">
        <v>23</v>
      </c>
      <c r="S688" s="65">
        <v>16</v>
      </c>
      <c r="T688" s="65">
        <v>3.9682500000000004E-3</v>
      </c>
    </row>
    <row r="689" spans="1:20" x14ac:dyDescent="0.15">
      <c r="A689" s="65">
        <v>20180531</v>
      </c>
      <c r="B689" s="65">
        <v>1079</v>
      </c>
      <c r="C689" s="65" t="s">
        <v>36</v>
      </c>
      <c r="D689" s="65">
        <v>0</v>
      </c>
      <c r="E689" s="65">
        <v>0</v>
      </c>
      <c r="F689" s="65">
        <v>0</v>
      </c>
      <c r="G689" s="65">
        <v>0</v>
      </c>
      <c r="H689" s="65" t="s">
        <v>21</v>
      </c>
      <c r="I689" s="65" t="s">
        <v>27</v>
      </c>
      <c r="J689" s="65">
        <v>80</v>
      </c>
      <c r="K689" s="65">
        <v>2.7777799999999998E-2</v>
      </c>
      <c r="L689" s="65">
        <v>0.36</v>
      </c>
      <c r="M689" s="65">
        <v>3191.25</v>
      </c>
      <c r="N689" s="65">
        <v>2758</v>
      </c>
      <c r="O689" s="65">
        <v>0.06</v>
      </c>
      <c r="P689" s="65">
        <v>0</v>
      </c>
      <c r="Q689" s="65">
        <v>2780.69</v>
      </c>
      <c r="R689" s="65">
        <v>23</v>
      </c>
      <c r="S689" s="65">
        <v>16</v>
      </c>
      <c r="T689" s="65">
        <v>3.9682500000000004E-3</v>
      </c>
    </row>
    <row r="690" spans="1:20" x14ac:dyDescent="0.15">
      <c r="A690" s="65">
        <v>20180531</v>
      </c>
      <c r="B690" s="65">
        <v>1083</v>
      </c>
      <c r="C690" s="65" t="s">
        <v>32</v>
      </c>
      <c r="D690" s="65">
        <v>0</v>
      </c>
      <c r="E690" s="65">
        <v>2.58917E-2</v>
      </c>
      <c r="F690" s="65">
        <v>-2.5961100000000001E-2</v>
      </c>
      <c r="G690" s="65">
        <v>-6.94433E-5</v>
      </c>
      <c r="H690" s="65" t="s">
        <v>21</v>
      </c>
      <c r="I690" s="65" t="s">
        <v>27</v>
      </c>
      <c r="J690" s="65">
        <v>30</v>
      </c>
      <c r="K690" s="65">
        <v>2.3809500000000001E-2</v>
      </c>
      <c r="L690" s="65">
        <v>0.16</v>
      </c>
      <c r="M690" s="65">
        <v>17292</v>
      </c>
      <c r="N690" s="65">
        <v>17790</v>
      </c>
      <c r="O690" s="65">
        <v>0.06</v>
      </c>
      <c r="P690" s="65">
        <v>0</v>
      </c>
      <c r="Q690" s="65">
        <v>16608.099999999999</v>
      </c>
      <c r="R690" s="65">
        <v>24</v>
      </c>
      <c r="S690" s="65">
        <v>18</v>
      </c>
      <c r="T690" s="65">
        <v>3.9682500000000004E-3</v>
      </c>
    </row>
    <row r="691" spans="1:20" x14ac:dyDescent="0.15">
      <c r="A691" s="65">
        <v>20180531</v>
      </c>
      <c r="B691" s="65">
        <v>1082</v>
      </c>
      <c r="C691" s="65" t="s">
        <v>25</v>
      </c>
      <c r="D691" s="65">
        <v>0</v>
      </c>
      <c r="E691" s="65">
        <v>0</v>
      </c>
      <c r="F691" s="65">
        <v>0</v>
      </c>
      <c r="G691" s="65">
        <v>0</v>
      </c>
      <c r="H691" s="65" t="s">
        <v>21</v>
      </c>
      <c r="I691" s="65" t="s">
        <v>27</v>
      </c>
      <c r="J691" s="65">
        <v>120</v>
      </c>
      <c r="K691" s="65">
        <v>2.3809500000000001E-2</v>
      </c>
      <c r="L691" s="65">
        <v>0.3</v>
      </c>
      <c r="M691" s="65">
        <v>4012.8</v>
      </c>
      <c r="N691" s="65">
        <v>3696</v>
      </c>
      <c r="O691" s="65">
        <v>0.06</v>
      </c>
      <c r="P691" s="65">
        <v>0</v>
      </c>
      <c r="Q691" s="65">
        <v>3623.78</v>
      </c>
      <c r="R691" s="65">
        <v>24</v>
      </c>
      <c r="S691" s="65">
        <v>18</v>
      </c>
      <c r="T691" s="65">
        <v>3.9682500000000004E-3</v>
      </c>
    </row>
    <row r="692" spans="1:20" x14ac:dyDescent="0.15">
      <c r="A692" s="65">
        <v>20180531</v>
      </c>
      <c r="B692" s="65">
        <v>1078</v>
      </c>
      <c r="C692" s="65" t="s">
        <v>32</v>
      </c>
      <c r="D692" s="65">
        <v>0</v>
      </c>
      <c r="E692" s="65">
        <v>7.3666000000000003E-7</v>
      </c>
      <c r="F692" s="65">
        <v>-7.3666099999999995E-7</v>
      </c>
      <c r="G692" s="65">
        <v>-1.21295E-12</v>
      </c>
      <c r="H692" s="65" t="s">
        <v>21</v>
      </c>
      <c r="I692" s="65" t="s">
        <v>27</v>
      </c>
      <c r="J692" s="65">
        <v>45</v>
      </c>
      <c r="K692" s="65">
        <v>1.9841299999999999E-2</v>
      </c>
      <c r="L692" s="65">
        <v>0.16</v>
      </c>
      <c r="M692" s="65">
        <v>17292</v>
      </c>
      <c r="N692" s="65">
        <v>17790</v>
      </c>
      <c r="O692" s="65">
        <v>0.06</v>
      </c>
      <c r="P692" s="65">
        <v>0</v>
      </c>
      <c r="Q692" s="65">
        <v>16561.8</v>
      </c>
      <c r="R692" s="65">
        <v>24</v>
      </c>
      <c r="S692" s="65">
        <v>19</v>
      </c>
      <c r="T692" s="65">
        <v>3.9682500000000004E-3</v>
      </c>
    </row>
    <row r="693" spans="1:20" x14ac:dyDescent="0.15">
      <c r="A693" s="65">
        <v>20180531</v>
      </c>
      <c r="B693" s="65">
        <v>1077</v>
      </c>
      <c r="C693" s="65" t="s">
        <v>25</v>
      </c>
      <c r="D693" s="65">
        <v>0</v>
      </c>
      <c r="E693" s="65">
        <v>0</v>
      </c>
      <c r="F693" s="65">
        <v>0</v>
      </c>
      <c r="G693" s="65">
        <v>0</v>
      </c>
      <c r="H693" s="65" t="s">
        <v>21</v>
      </c>
      <c r="I693" s="65" t="s">
        <v>27</v>
      </c>
      <c r="J693" s="65">
        <v>60</v>
      </c>
      <c r="K693" s="65">
        <v>1.9841299999999999E-2</v>
      </c>
      <c r="L693" s="65">
        <v>0.3</v>
      </c>
      <c r="M693" s="65">
        <v>4041.4</v>
      </c>
      <c r="N693" s="65">
        <v>3696</v>
      </c>
      <c r="O693" s="65">
        <v>0.06</v>
      </c>
      <c r="P693" s="65">
        <v>0</v>
      </c>
      <c r="Q693" s="65">
        <v>3625.53</v>
      </c>
      <c r="R693" s="65">
        <v>24</v>
      </c>
      <c r="S693" s="65">
        <v>19</v>
      </c>
      <c r="T693" s="65">
        <v>3.9682500000000004E-3</v>
      </c>
    </row>
    <row r="694" spans="1:20" x14ac:dyDescent="0.15">
      <c r="A694" s="65">
        <v>20180531</v>
      </c>
      <c r="B694" s="65">
        <v>1069</v>
      </c>
      <c r="C694" s="65" t="s">
        <v>40</v>
      </c>
      <c r="D694" s="65">
        <v>0</v>
      </c>
      <c r="E694" s="65">
        <v>0</v>
      </c>
      <c r="F694" s="65">
        <v>0</v>
      </c>
      <c r="G694" s="65">
        <v>0</v>
      </c>
      <c r="H694" s="65" t="s">
        <v>21</v>
      </c>
      <c r="I694" s="65" t="s">
        <v>27</v>
      </c>
      <c r="J694" s="65">
        <v>60</v>
      </c>
      <c r="K694" s="65">
        <v>1.9841299999999999E-2</v>
      </c>
      <c r="L694" s="65">
        <v>0.33</v>
      </c>
      <c r="M694" s="65">
        <v>12787.5</v>
      </c>
      <c r="N694" s="65">
        <v>11670</v>
      </c>
      <c r="O694" s="65">
        <v>0.06</v>
      </c>
      <c r="P694" s="65">
        <v>0</v>
      </c>
      <c r="Q694" s="65">
        <v>11736.8</v>
      </c>
      <c r="R694" s="65">
        <v>25</v>
      </c>
      <c r="S694" s="65">
        <v>20</v>
      </c>
      <c r="T694" s="65">
        <v>3.9682500000000004E-3</v>
      </c>
    </row>
    <row r="695" spans="1:20" x14ac:dyDescent="0.15">
      <c r="A695" s="65">
        <v>20180531</v>
      </c>
      <c r="B695" s="65">
        <v>1068</v>
      </c>
      <c r="C695" s="65" t="s">
        <v>32</v>
      </c>
      <c r="D695" s="65">
        <v>0</v>
      </c>
      <c r="E695" s="65">
        <v>1.9523399999999999E-4</v>
      </c>
      <c r="F695" s="65">
        <v>-1.9524700000000001E-4</v>
      </c>
      <c r="G695" s="65">
        <v>-1.38123E-8</v>
      </c>
      <c r="H695" s="65" t="s">
        <v>21</v>
      </c>
      <c r="I695" s="65" t="s">
        <v>27</v>
      </c>
      <c r="J695" s="65">
        <v>15</v>
      </c>
      <c r="K695" s="65">
        <v>1.9841299999999999E-2</v>
      </c>
      <c r="L695" s="65">
        <v>0.16</v>
      </c>
      <c r="M695" s="65">
        <v>17132.5</v>
      </c>
      <c r="N695" s="65">
        <v>17790</v>
      </c>
      <c r="O695" s="65">
        <v>0.06</v>
      </c>
      <c r="P695" s="65">
        <v>0</v>
      </c>
      <c r="Q695" s="65">
        <v>16512.5</v>
      </c>
      <c r="R695" s="65">
        <v>25</v>
      </c>
      <c r="S695" s="65">
        <v>20</v>
      </c>
      <c r="T695" s="65">
        <v>3.9682500000000004E-3</v>
      </c>
    </row>
    <row r="696" spans="1:20" x14ac:dyDescent="0.15">
      <c r="A696" s="65">
        <v>20180531</v>
      </c>
      <c r="B696" s="65">
        <v>1067</v>
      </c>
      <c r="C696" s="65" t="s">
        <v>25</v>
      </c>
      <c r="D696" s="65">
        <v>0</v>
      </c>
      <c r="E696" s="65">
        <v>0</v>
      </c>
      <c r="F696" s="65">
        <v>0</v>
      </c>
      <c r="G696" s="65">
        <v>0</v>
      </c>
      <c r="H696" s="65" t="s">
        <v>21</v>
      </c>
      <c r="I696" s="65" t="s">
        <v>27</v>
      </c>
      <c r="J696" s="65">
        <v>800</v>
      </c>
      <c r="K696" s="65">
        <v>1.19048E-2</v>
      </c>
      <c r="L696" s="65">
        <v>0.28000000000000003</v>
      </c>
      <c r="M696" s="65">
        <v>4032.6</v>
      </c>
      <c r="N696" s="65">
        <v>3696</v>
      </c>
      <c r="O696" s="65">
        <v>0.06</v>
      </c>
      <c r="P696" s="65">
        <v>0</v>
      </c>
      <c r="Q696" s="65">
        <v>3627.45</v>
      </c>
      <c r="R696" s="65">
        <v>23</v>
      </c>
      <c r="S696" s="65">
        <v>20</v>
      </c>
      <c r="T696" s="65">
        <v>3.9682500000000004E-3</v>
      </c>
    </row>
    <row r="697" spans="1:20" x14ac:dyDescent="0.15">
      <c r="A697" s="65">
        <v>20180531</v>
      </c>
      <c r="B697" s="65">
        <v>1066</v>
      </c>
      <c r="C697" s="65" t="s">
        <v>37</v>
      </c>
      <c r="D697" s="65">
        <v>0</v>
      </c>
      <c r="E697" s="65">
        <v>2.8031699999999998E-7</v>
      </c>
      <c r="F697" s="65">
        <v>-2.8619100000000002E-7</v>
      </c>
      <c r="G697" s="65">
        <v>-5.8734999999999996E-9</v>
      </c>
      <c r="H697" s="65" t="s">
        <v>46</v>
      </c>
      <c r="I697" s="65" t="s">
        <v>27</v>
      </c>
      <c r="J697" s="65">
        <v>15</v>
      </c>
      <c r="K697" s="65">
        <v>7.9365100000000008E-3</v>
      </c>
      <c r="L697" s="65">
        <v>0.15</v>
      </c>
      <c r="M697" s="65">
        <v>56298</v>
      </c>
      <c r="N697" s="65">
        <v>51380</v>
      </c>
      <c r="O697" s="65">
        <v>0.06</v>
      </c>
      <c r="P697" s="65">
        <v>0</v>
      </c>
      <c r="Q697" s="65">
        <v>0</v>
      </c>
      <c r="R697" s="65">
        <v>0</v>
      </c>
      <c r="S697" s="65">
        <v>0</v>
      </c>
      <c r="T697" s="65">
        <v>0</v>
      </c>
    </row>
    <row r="698" spans="1:20" x14ac:dyDescent="0.15">
      <c r="A698" s="65">
        <v>20180531</v>
      </c>
      <c r="B698" s="65">
        <v>1065</v>
      </c>
      <c r="C698" s="65" t="s">
        <v>32</v>
      </c>
      <c r="D698" s="65">
        <v>0</v>
      </c>
      <c r="E698" s="65">
        <v>974.92600000000004</v>
      </c>
      <c r="F698" s="65">
        <v>-11658.4</v>
      </c>
      <c r="G698" s="65">
        <v>-10683.5</v>
      </c>
      <c r="H698" s="65" t="s">
        <v>46</v>
      </c>
      <c r="I698" s="65" t="s">
        <v>27</v>
      </c>
      <c r="J698" s="65">
        <v>15</v>
      </c>
      <c r="K698" s="65">
        <v>7.9365100000000008E-3</v>
      </c>
      <c r="L698" s="65">
        <v>0.15</v>
      </c>
      <c r="M698" s="65">
        <v>17077.5</v>
      </c>
      <c r="N698" s="65">
        <v>17790</v>
      </c>
      <c r="O698" s="65">
        <v>0.06</v>
      </c>
      <c r="P698" s="65">
        <v>0</v>
      </c>
      <c r="Q698" s="65">
        <v>0</v>
      </c>
      <c r="R698" s="65">
        <v>0</v>
      </c>
      <c r="S698" s="65">
        <v>0</v>
      </c>
      <c r="T698" s="65">
        <v>0</v>
      </c>
    </row>
    <row r="699" spans="1:20" x14ac:dyDescent="0.15">
      <c r="A699" s="65">
        <v>20180531</v>
      </c>
      <c r="B699" s="65">
        <v>1114</v>
      </c>
      <c r="C699" s="65" t="s">
        <v>25</v>
      </c>
      <c r="D699" s="65">
        <v>2</v>
      </c>
      <c r="E699" s="65">
        <v>-2000</v>
      </c>
      <c r="F699" s="65">
        <v>3400</v>
      </c>
      <c r="G699" s="65">
        <v>1400</v>
      </c>
      <c r="H699" s="65" t="s">
        <v>26</v>
      </c>
      <c r="I699" s="65" t="s">
        <v>27</v>
      </c>
      <c r="J699" s="65">
        <v>100</v>
      </c>
      <c r="K699" s="65">
        <v>4.7619000000000002E-2</v>
      </c>
      <c r="L699" s="65">
        <v>0</v>
      </c>
      <c r="M699" s="65">
        <v>3678</v>
      </c>
      <c r="N699" s="65">
        <v>3664</v>
      </c>
      <c r="O699" s="65">
        <v>0.06</v>
      </c>
      <c r="P699" s="65">
        <v>0</v>
      </c>
      <c r="Q699" s="65">
        <v>0</v>
      </c>
      <c r="R699" s="65">
        <v>360</v>
      </c>
      <c r="S699" s="65">
        <v>0</v>
      </c>
      <c r="T699" s="65">
        <v>0</v>
      </c>
    </row>
    <row r="700" spans="1:20" x14ac:dyDescent="0.15">
      <c r="A700" s="65">
        <v>20180531</v>
      </c>
      <c r="B700" s="65" t="s">
        <v>126</v>
      </c>
      <c r="C700" s="65" t="s">
        <v>126</v>
      </c>
      <c r="D700" s="65">
        <v>0</v>
      </c>
      <c r="E700" s="65">
        <v>15683.389954337901</v>
      </c>
      <c r="F700" s="65">
        <v>0</v>
      </c>
      <c r="G700" s="65">
        <v>0</v>
      </c>
      <c r="H700" s="65">
        <v>0</v>
      </c>
      <c r="I700" s="65">
        <v>0</v>
      </c>
      <c r="J700" s="65">
        <v>0</v>
      </c>
      <c r="K700" s="65">
        <v>0</v>
      </c>
      <c r="L700" s="65">
        <v>0</v>
      </c>
      <c r="M700" s="65">
        <v>0</v>
      </c>
      <c r="N700" s="65">
        <v>0</v>
      </c>
      <c r="O700" s="65">
        <v>0</v>
      </c>
      <c r="P700" s="65">
        <v>0</v>
      </c>
      <c r="Q700" s="65">
        <v>0</v>
      </c>
      <c r="R700" s="65">
        <v>0</v>
      </c>
      <c r="S700" s="65">
        <v>0</v>
      </c>
      <c r="T700" s="65">
        <v>0</v>
      </c>
    </row>
  </sheetData>
  <autoFilter ref="A1:T700">
    <sortState ref="A437:T520">
      <sortCondition ref="B1:B520"/>
    </sortState>
  </autoFilter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4" workbookViewId="0">
      <selection activeCell="J43" sqref="J43"/>
    </sheetView>
  </sheetViews>
  <sheetFormatPr defaultRowHeight="13.5" x14ac:dyDescent="0.15"/>
  <cols>
    <col min="1" max="1" width="18.125" style="15" customWidth="1"/>
    <col min="2" max="2" width="18.375" bestFit="1" customWidth="1"/>
    <col min="3" max="3" width="13.5" bestFit="1" customWidth="1"/>
    <col min="4" max="4" width="15.625" bestFit="1" customWidth="1"/>
    <col min="5" max="5" width="19.375" bestFit="1" customWidth="1"/>
    <col min="6" max="6" width="18.375" bestFit="1" customWidth="1"/>
    <col min="7" max="7" width="22.625" style="6" bestFit="1" customWidth="1"/>
    <col min="8" max="8" width="13" customWidth="1"/>
    <col min="9" max="9" width="15.125" bestFit="1" customWidth="1"/>
    <col min="10" max="10" width="15.125" customWidth="1"/>
    <col min="11" max="11" width="19.25" customWidth="1"/>
    <col min="12" max="12" width="19.375" bestFit="1" customWidth="1"/>
    <col min="13" max="13" width="5.75" customWidth="1"/>
    <col min="14" max="14" width="19.125" customWidth="1"/>
  </cols>
  <sheetData>
    <row r="1" spans="1:14" x14ac:dyDescent="0.15"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6" t="s">
        <v>120</v>
      </c>
      <c r="H1" s="3" t="s">
        <v>121</v>
      </c>
      <c r="I1" s="3" t="s">
        <v>122</v>
      </c>
      <c r="J1" s="3" t="s">
        <v>113</v>
      </c>
      <c r="K1" s="3" t="s">
        <v>123</v>
      </c>
      <c r="L1" s="4" t="s">
        <v>124</v>
      </c>
      <c r="M1" s="2"/>
      <c r="N1" s="2" t="s">
        <v>125</v>
      </c>
    </row>
    <row r="2" spans="1:14" x14ac:dyDescent="0.15">
      <c r="A2" s="15">
        <v>43187</v>
      </c>
      <c r="B2" s="4">
        <v>40000000</v>
      </c>
      <c r="C2" s="9">
        <v>0.06</v>
      </c>
      <c r="D2" s="4">
        <f>C2*B2*1/365*-1</f>
        <v>-6575.3424657534242</v>
      </c>
      <c r="E2" s="4">
        <v>32200000</v>
      </c>
      <c r="F2" s="4">
        <v>0</v>
      </c>
      <c r="G2" s="6">
        <v>4.5589999999999999E-2</v>
      </c>
      <c r="H2" s="5">
        <v>0.75</v>
      </c>
      <c r="I2" s="4">
        <f>G2/H2*1/365*E2</f>
        <v>5362.549771689497</v>
      </c>
      <c r="J2" s="4">
        <f t="shared" ref="J2:J7" si="0">I2+D2</f>
        <v>-1212.7926940639272</v>
      </c>
      <c r="K2" s="4"/>
      <c r="L2" s="4"/>
      <c r="M2" s="7"/>
      <c r="N2" s="7"/>
    </row>
    <row r="3" spans="1:14" ht="16.5" x14ac:dyDescent="0.15">
      <c r="A3" s="15">
        <f>A2+1</f>
        <v>43188</v>
      </c>
      <c r="B3" s="4">
        <v>40000000</v>
      </c>
      <c r="C3" s="9">
        <v>0.06</v>
      </c>
      <c r="D3" s="4">
        <f>C3*B3*1/365*-1</f>
        <v>-6575.3424657534242</v>
      </c>
      <c r="E3" s="4">
        <v>30700000</v>
      </c>
      <c r="F3" s="4">
        <v>0</v>
      </c>
      <c r="G3" s="6">
        <v>4.555E-2</v>
      </c>
      <c r="H3" s="5">
        <v>0.75</v>
      </c>
      <c r="I3" s="4">
        <f>G3/H3*1/365*E3</f>
        <v>5108.255707762557</v>
      </c>
      <c r="J3" s="4">
        <f t="shared" si="0"/>
        <v>-1467.0867579908672</v>
      </c>
      <c r="K3" s="4"/>
      <c r="L3" s="4"/>
      <c r="M3" s="2"/>
      <c r="N3" s="8"/>
    </row>
    <row r="4" spans="1:14" x14ac:dyDescent="0.15">
      <c r="A4" s="15">
        <f>A3+1</f>
        <v>43189</v>
      </c>
      <c r="B4" s="4">
        <v>40000000</v>
      </c>
      <c r="C4" s="9">
        <v>0.06</v>
      </c>
      <c r="D4" s="4">
        <f>C4*B4*1/365*-1</f>
        <v>-6575.3424657534242</v>
      </c>
      <c r="E4" s="4">
        <v>28200000</v>
      </c>
      <c r="F4" s="4">
        <v>0</v>
      </c>
      <c r="G4" s="6">
        <v>4.5499999999999999E-2</v>
      </c>
      <c r="H4" s="5">
        <v>0.75</v>
      </c>
      <c r="I4" s="4">
        <f>G4/H4*1/365*E4</f>
        <v>4687.1232876712329</v>
      </c>
      <c r="J4" s="4">
        <f t="shared" si="0"/>
        <v>-1888.2191780821913</v>
      </c>
      <c r="K4" s="4"/>
      <c r="L4" s="4"/>
      <c r="M4" s="7"/>
      <c r="N4" s="7"/>
    </row>
    <row r="5" spans="1:14" x14ac:dyDescent="0.15">
      <c r="A5" s="15">
        <v>43192</v>
      </c>
      <c r="B5" s="4">
        <v>40000000</v>
      </c>
      <c r="C5" s="9">
        <v>0.06</v>
      </c>
      <c r="D5" s="4">
        <f t="shared" ref="D5:D37" si="1">C5*B5*(A5-A4)/365*-1</f>
        <v>-19726.027397260274</v>
      </c>
      <c r="E5" s="4">
        <v>28200000</v>
      </c>
      <c r="F5" s="4">
        <v>0</v>
      </c>
      <c r="G5" s="6">
        <v>4.539E-2</v>
      </c>
      <c r="H5" s="5">
        <v>0.75</v>
      </c>
      <c r="I5" s="4">
        <f t="shared" ref="I5:I37" si="2">G5/H5*(A5-A4)/365*E5</f>
        <v>14027.375342465753</v>
      </c>
      <c r="J5" s="4">
        <f t="shared" si="0"/>
        <v>-5698.6520547945202</v>
      </c>
      <c r="K5" s="4"/>
      <c r="L5" s="4"/>
      <c r="M5" s="2"/>
      <c r="N5" s="7"/>
    </row>
    <row r="6" spans="1:14" x14ac:dyDescent="0.15">
      <c r="A6" s="15">
        <v>43193</v>
      </c>
      <c r="B6" s="4">
        <v>40000000</v>
      </c>
      <c r="C6" s="9">
        <v>0.06</v>
      </c>
      <c r="D6" s="4">
        <f t="shared" si="1"/>
        <v>-6575.3424657534242</v>
      </c>
      <c r="E6" s="4">
        <v>28200000</v>
      </c>
      <c r="F6" s="4">
        <v>0</v>
      </c>
      <c r="G6" s="6">
        <v>4.5319999999999999E-2</v>
      </c>
      <c r="H6" s="5">
        <v>0.75</v>
      </c>
      <c r="I6" s="4">
        <f t="shared" si="2"/>
        <v>4668.580821917808</v>
      </c>
      <c r="J6" s="4">
        <f t="shared" si="0"/>
        <v>-1906.7616438356163</v>
      </c>
      <c r="K6" s="4"/>
      <c r="L6" s="4"/>
      <c r="M6" s="2"/>
      <c r="N6" s="7"/>
    </row>
    <row r="7" spans="1:14" x14ac:dyDescent="0.15">
      <c r="A7" s="15">
        <v>43194</v>
      </c>
      <c r="B7" s="4">
        <v>40000000</v>
      </c>
      <c r="C7" s="9">
        <v>0.06</v>
      </c>
      <c r="D7" s="4">
        <f t="shared" si="1"/>
        <v>-6575.3424657534242</v>
      </c>
      <c r="E7" s="4">
        <v>28200000</v>
      </c>
      <c r="F7" s="4">
        <v>0</v>
      </c>
      <c r="G7" s="6">
        <v>4.5319999999999999E-2</v>
      </c>
      <c r="H7" s="5">
        <v>0.75</v>
      </c>
      <c r="I7" s="4">
        <f t="shared" si="2"/>
        <v>4668.580821917808</v>
      </c>
      <c r="J7" s="4">
        <f t="shared" si="0"/>
        <v>-1906.7616438356163</v>
      </c>
      <c r="K7" s="4"/>
      <c r="L7" s="4"/>
      <c r="M7" s="2"/>
      <c r="N7" s="7"/>
    </row>
    <row r="8" spans="1:14" x14ac:dyDescent="0.15">
      <c r="A8" s="15">
        <v>43199</v>
      </c>
      <c r="B8" s="4">
        <v>40000000</v>
      </c>
      <c r="C8" s="9">
        <v>0.06</v>
      </c>
      <c r="D8" s="4">
        <f t="shared" si="1"/>
        <v>-32876.71232876712</v>
      </c>
      <c r="E8" s="4">
        <v>28200000</v>
      </c>
      <c r="F8" s="4">
        <v>0</v>
      </c>
      <c r="G8" s="6">
        <v>4.6260000000000003E-2</v>
      </c>
      <c r="H8" s="5">
        <v>0.75</v>
      </c>
      <c r="I8" s="4">
        <f t="shared" si="2"/>
        <v>23827.068493150684</v>
      </c>
      <c r="J8" s="4">
        <f>I8+D8</f>
        <v>-9049.6438356164363</v>
      </c>
      <c r="K8" s="4"/>
      <c r="L8" s="4"/>
      <c r="M8" s="2"/>
      <c r="N8" s="7"/>
    </row>
    <row r="9" spans="1:14" x14ac:dyDescent="0.15">
      <c r="A9" s="15">
        <v>43200</v>
      </c>
      <c r="B9" s="4">
        <v>40000000</v>
      </c>
      <c r="C9" s="9">
        <v>0.06</v>
      </c>
      <c r="D9" s="4">
        <f t="shared" si="1"/>
        <v>-6575.3424657534242</v>
      </c>
      <c r="E9" s="4">
        <v>28200000</v>
      </c>
      <c r="F9" s="4">
        <v>0</v>
      </c>
      <c r="G9" s="6">
        <v>4.6240000000000003E-2</v>
      </c>
      <c r="H9" s="5">
        <v>0.75</v>
      </c>
      <c r="I9" s="4">
        <f t="shared" si="2"/>
        <v>4763.3534246575346</v>
      </c>
      <c r="J9" s="4">
        <f>I9+D9</f>
        <v>-1811.9890410958897</v>
      </c>
      <c r="K9" s="4"/>
      <c r="L9" s="4"/>
      <c r="M9" s="2"/>
      <c r="N9" s="7"/>
    </row>
    <row r="10" spans="1:14" x14ac:dyDescent="0.15">
      <c r="A10" s="15">
        <v>43201</v>
      </c>
      <c r="B10" s="4">
        <v>40000000</v>
      </c>
      <c r="C10" s="9">
        <v>0.06</v>
      </c>
      <c r="D10" s="4">
        <f t="shared" si="1"/>
        <v>-6575.3424657534242</v>
      </c>
      <c r="E10" s="4">
        <v>28200000</v>
      </c>
      <c r="F10" s="4">
        <v>0</v>
      </c>
      <c r="G10" s="6">
        <v>4.598E-2</v>
      </c>
      <c r="H10" s="5">
        <v>0.75</v>
      </c>
      <c r="I10" s="4">
        <f t="shared" si="2"/>
        <v>4736.5698630136985</v>
      </c>
      <c r="J10" s="4">
        <f t="shared" ref="J10:J37" si="3">I10+D10</f>
        <v>-1838.7726027397257</v>
      </c>
      <c r="K10" s="4"/>
      <c r="L10" s="4"/>
      <c r="M10" s="2"/>
      <c r="N10" s="7"/>
    </row>
    <row r="11" spans="1:14" x14ac:dyDescent="0.15">
      <c r="A11" s="15">
        <v>43202</v>
      </c>
      <c r="B11" s="4">
        <v>40000000</v>
      </c>
      <c r="C11" s="9">
        <v>0.06</v>
      </c>
      <c r="D11" s="4">
        <f t="shared" si="1"/>
        <v>-6575.3424657534242</v>
      </c>
      <c r="E11" s="4">
        <v>28200000</v>
      </c>
      <c r="F11" s="4">
        <v>0</v>
      </c>
      <c r="G11" s="6">
        <v>4.5539999999999997E-2</v>
      </c>
      <c r="H11" s="5">
        <v>0.75</v>
      </c>
      <c r="I11" s="4">
        <f t="shared" si="2"/>
        <v>4691.2438356164384</v>
      </c>
      <c r="J11" s="4">
        <f t="shared" si="3"/>
        <v>-1884.0986301369858</v>
      </c>
      <c r="K11" s="4"/>
      <c r="L11" s="4"/>
      <c r="M11" s="2"/>
      <c r="N11" s="7"/>
    </row>
    <row r="12" spans="1:14" x14ac:dyDescent="0.15">
      <c r="A12" s="15">
        <v>43203</v>
      </c>
      <c r="B12" s="4">
        <v>40000000</v>
      </c>
      <c r="C12" s="9">
        <v>0.06</v>
      </c>
      <c r="D12" s="4">
        <f t="shared" si="1"/>
        <v>-6575.3424657534242</v>
      </c>
      <c r="E12" s="4">
        <v>28200000</v>
      </c>
      <c r="F12" s="4">
        <v>0</v>
      </c>
      <c r="G12" s="6">
        <v>4.4970000000000003E-2</v>
      </c>
      <c r="H12" s="5">
        <v>0.75</v>
      </c>
      <c r="I12" s="4">
        <f t="shared" si="2"/>
        <v>4632.5260273972608</v>
      </c>
      <c r="J12" s="4">
        <f t="shared" si="3"/>
        <v>-1942.8164383561634</v>
      </c>
      <c r="K12" s="4"/>
      <c r="L12" s="4"/>
      <c r="M12" s="2"/>
      <c r="N12" s="7"/>
    </row>
    <row r="13" spans="1:14" x14ac:dyDescent="0.15">
      <c r="A13" s="15">
        <v>43206</v>
      </c>
      <c r="B13" s="4">
        <v>40000000</v>
      </c>
      <c r="C13" s="9">
        <v>0.06</v>
      </c>
      <c r="D13" s="4">
        <f t="shared" si="1"/>
        <v>-19726.027397260274</v>
      </c>
      <c r="E13" s="4">
        <v>28200000</v>
      </c>
      <c r="F13" s="4">
        <v>0</v>
      </c>
      <c r="G13" s="6">
        <v>4.2409999999999996E-2</v>
      </c>
      <c r="H13" s="5">
        <v>0.75</v>
      </c>
      <c r="I13" s="4">
        <f t="shared" si="2"/>
        <v>13106.432876712328</v>
      </c>
      <c r="J13" s="4">
        <f t="shared" si="3"/>
        <v>-6619.5945205479456</v>
      </c>
      <c r="K13" s="4"/>
      <c r="L13" s="4"/>
      <c r="M13" s="2"/>
      <c r="N13" s="7"/>
    </row>
    <row r="14" spans="1:14" x14ac:dyDescent="0.15">
      <c r="A14" s="15">
        <v>43207</v>
      </c>
      <c r="B14" s="4">
        <v>40000000</v>
      </c>
      <c r="C14" s="9">
        <v>0.06</v>
      </c>
      <c r="D14" s="4">
        <f t="shared" si="1"/>
        <v>-6575.3424657534242</v>
      </c>
      <c r="E14" s="4">
        <v>28200000</v>
      </c>
      <c r="F14" s="4">
        <v>0</v>
      </c>
      <c r="G14" s="6">
        <v>4.2409999999999996E-2</v>
      </c>
      <c r="H14" s="5">
        <v>0.75</v>
      </c>
      <c r="I14" s="4">
        <f t="shared" si="2"/>
        <v>4368.8109589041087</v>
      </c>
      <c r="J14" s="4">
        <f t="shared" si="3"/>
        <v>-2206.5315068493155</v>
      </c>
      <c r="K14" s="12"/>
      <c r="L14" s="10"/>
      <c r="M14" s="10"/>
      <c r="N14" s="14">
        <v>1897114.60406</v>
      </c>
    </row>
    <row r="15" spans="1:14" x14ac:dyDescent="0.15">
      <c r="A15" s="15">
        <v>43208</v>
      </c>
      <c r="B15" s="4">
        <v>40000000</v>
      </c>
      <c r="C15" s="9">
        <v>0.06</v>
      </c>
      <c r="D15" s="4">
        <f t="shared" si="1"/>
        <v>-6575.3424657534242</v>
      </c>
      <c r="E15" s="4">
        <v>28200000</v>
      </c>
      <c r="F15" s="4">
        <v>0</v>
      </c>
      <c r="G15" s="6">
        <v>4.0120000000000003E-2</v>
      </c>
      <c r="H15" s="5">
        <v>0.75</v>
      </c>
      <c r="I15" s="4">
        <f t="shared" si="2"/>
        <v>4132.9095890410963</v>
      </c>
      <c r="J15" s="4">
        <f t="shared" si="3"/>
        <v>-2442.4328767123279</v>
      </c>
      <c r="K15" s="13">
        <v>14632.618897230295</v>
      </c>
      <c r="L15" s="13">
        <v>12190.186020517967</v>
      </c>
      <c r="M15" s="13"/>
      <c r="N15" s="14">
        <v>1909304.790080518</v>
      </c>
    </row>
    <row r="16" spans="1:14" x14ac:dyDescent="0.15">
      <c r="A16" s="15">
        <v>43209</v>
      </c>
      <c r="B16" s="4">
        <v>40000000</v>
      </c>
      <c r="C16" s="9">
        <v>0.06</v>
      </c>
      <c r="D16" s="4">
        <f t="shared" si="1"/>
        <v>-6575.3424657534242</v>
      </c>
      <c r="E16" s="4">
        <v>28200000</v>
      </c>
      <c r="F16" s="4">
        <v>0</v>
      </c>
      <c r="G16" s="6">
        <v>4.1849999999999998E-2</v>
      </c>
      <c r="H16" s="5">
        <v>0.75</v>
      </c>
      <c r="I16" s="4">
        <f t="shared" si="2"/>
        <v>4311.123287671232</v>
      </c>
      <c r="J16" s="4">
        <f t="shared" si="3"/>
        <v>-2264.2191780821922</v>
      </c>
      <c r="K16" s="13">
        <v>-51372.485147032901</v>
      </c>
      <c r="L16" s="13">
        <v>-53636.70432511509</v>
      </c>
      <c r="M16" s="13"/>
      <c r="N16" s="14">
        <v>1855668.0857554029</v>
      </c>
    </row>
    <row r="17" spans="1:14" x14ac:dyDescent="0.15">
      <c r="A17" s="15">
        <v>43210</v>
      </c>
      <c r="B17" s="4">
        <v>40000000</v>
      </c>
      <c r="C17" s="9">
        <v>0.06</v>
      </c>
      <c r="D17" s="4">
        <f t="shared" si="1"/>
        <v>-6575.3424657534242</v>
      </c>
      <c r="E17" s="4">
        <v>28200000</v>
      </c>
      <c r="F17" s="4">
        <v>0</v>
      </c>
      <c r="G17" s="6">
        <v>4.1700000000000001E-2</v>
      </c>
      <c r="H17" s="5">
        <v>0.75</v>
      </c>
      <c r="I17" s="4">
        <f t="shared" si="2"/>
        <v>4295.6712328767126</v>
      </c>
      <c r="J17" s="4">
        <f t="shared" si="3"/>
        <v>-2279.6712328767117</v>
      </c>
      <c r="K17" s="13">
        <v>23564.757599137622</v>
      </c>
      <c r="L17" s="13">
        <v>21285.086366260912</v>
      </c>
      <c r="M17" s="13"/>
      <c r="N17" s="14">
        <v>1876953.1721216638</v>
      </c>
    </row>
    <row r="18" spans="1:14" x14ac:dyDescent="0.15">
      <c r="A18" s="15">
        <v>43213</v>
      </c>
      <c r="B18" s="4">
        <v>40000000</v>
      </c>
      <c r="C18" s="9">
        <v>0.06</v>
      </c>
      <c r="D18" s="4">
        <f t="shared" si="1"/>
        <v>-19726.027397260274</v>
      </c>
      <c r="E18" s="4">
        <v>28200000</v>
      </c>
      <c r="F18" s="4">
        <v>0</v>
      </c>
      <c r="G18" s="6">
        <v>4.095E-2</v>
      </c>
      <c r="H18" s="5">
        <v>0.75</v>
      </c>
      <c r="I18" s="4">
        <f t="shared" si="2"/>
        <v>12655.232876712329</v>
      </c>
      <c r="J18" s="4">
        <f t="shared" si="3"/>
        <v>-7070.7945205479446</v>
      </c>
      <c r="K18" s="13">
        <v>4043.3908258838928</v>
      </c>
      <c r="L18" s="13">
        <v>-3027.4036946640517</v>
      </c>
      <c r="M18" s="13"/>
      <c r="N18" s="14">
        <v>1873925.7684269997</v>
      </c>
    </row>
    <row r="19" spans="1:14" x14ac:dyDescent="0.15">
      <c r="A19" s="15">
        <v>43214</v>
      </c>
      <c r="B19" s="4">
        <v>40000000</v>
      </c>
      <c r="C19" s="9">
        <v>0.06</v>
      </c>
      <c r="D19" s="4">
        <f t="shared" si="1"/>
        <v>-6575.3424657534242</v>
      </c>
      <c r="E19" s="4">
        <v>28200000</v>
      </c>
      <c r="F19" s="4">
        <v>0</v>
      </c>
      <c r="G19" s="6">
        <v>4.1079999999999998E-2</v>
      </c>
      <c r="H19" s="5">
        <v>0.75</v>
      </c>
      <c r="I19" s="4">
        <f t="shared" si="2"/>
        <v>4231.8027397260275</v>
      </c>
      <c r="J19" s="4">
        <f t="shared" si="3"/>
        <v>-2343.5397260273967</v>
      </c>
      <c r="K19" s="13">
        <v>5877.9735379631102</v>
      </c>
      <c r="L19" s="13">
        <v>3534.4338119357135</v>
      </c>
      <c r="M19" s="13"/>
      <c r="N19" s="14">
        <v>1877460.2022389355</v>
      </c>
    </row>
    <row r="20" spans="1:14" x14ac:dyDescent="0.15">
      <c r="A20" s="15">
        <v>43215</v>
      </c>
      <c r="B20" s="4">
        <v>40000000</v>
      </c>
      <c r="C20" s="9">
        <v>0.06</v>
      </c>
      <c r="D20" s="4">
        <f t="shared" si="1"/>
        <v>-6575.3424657534242</v>
      </c>
      <c r="E20" s="4">
        <v>28200000</v>
      </c>
      <c r="F20" s="4">
        <v>0</v>
      </c>
      <c r="G20" s="6">
        <v>4.1149999999999999E-2</v>
      </c>
      <c r="H20" s="5">
        <v>0.75</v>
      </c>
      <c r="I20" s="4">
        <f t="shared" si="2"/>
        <v>4239.0136986301368</v>
      </c>
      <c r="J20" s="4">
        <f t="shared" si="3"/>
        <v>-2336.3287671232874</v>
      </c>
      <c r="K20" s="13">
        <v>4821.3885476715477</v>
      </c>
      <c r="L20" s="13">
        <v>2485.0597805482603</v>
      </c>
      <c r="M20" s="13"/>
      <c r="N20" s="14">
        <v>1879945.2620194838</v>
      </c>
    </row>
    <row r="21" spans="1:14" x14ac:dyDescent="0.15">
      <c r="A21" s="15">
        <v>43216</v>
      </c>
      <c r="B21" s="4">
        <v>40000000</v>
      </c>
      <c r="C21" s="9">
        <v>0.06</v>
      </c>
      <c r="D21" s="4">
        <f t="shared" si="1"/>
        <v>-6575.3424657534242</v>
      </c>
      <c r="E21" s="4">
        <v>28200000</v>
      </c>
      <c r="F21" s="4">
        <v>0</v>
      </c>
      <c r="G21" s="6">
        <v>4.1320000000000003E-2</v>
      </c>
      <c r="H21" s="5">
        <v>0.75</v>
      </c>
      <c r="I21" s="4">
        <f t="shared" si="2"/>
        <v>4256.5260273972599</v>
      </c>
      <c r="J21" s="4">
        <f t="shared" si="3"/>
        <v>-2318.8164383561643</v>
      </c>
      <c r="K21" s="13">
        <v>19747.669573531381</v>
      </c>
      <c r="L21" s="13">
        <v>17428.853135175217</v>
      </c>
      <c r="M21" s="13"/>
      <c r="N21" s="14">
        <v>1897374.1151546591</v>
      </c>
    </row>
    <row r="22" spans="1:14" x14ac:dyDescent="0.15">
      <c r="A22" s="15">
        <v>43217</v>
      </c>
      <c r="B22" s="4">
        <v>40000000</v>
      </c>
      <c r="C22" s="9">
        <v>0.06</v>
      </c>
      <c r="D22" s="4">
        <f t="shared" si="1"/>
        <v>-6575.3424657534242</v>
      </c>
      <c r="E22" s="4">
        <v>28200000</v>
      </c>
      <c r="F22" s="4">
        <v>0</v>
      </c>
      <c r="G22" s="6">
        <v>4.1410000000000002E-2</v>
      </c>
      <c r="H22" s="5">
        <v>0.75</v>
      </c>
      <c r="I22" s="4">
        <f t="shared" si="2"/>
        <v>4265.7972602739728</v>
      </c>
      <c r="J22" s="4">
        <f t="shared" si="3"/>
        <v>-2309.5452054794514</v>
      </c>
      <c r="K22" s="13">
        <v>9124.3720691289727</v>
      </c>
      <c r="L22" s="13">
        <v>6814.8268636495213</v>
      </c>
      <c r="M22" s="10"/>
      <c r="N22" s="14">
        <v>1904188.9420183087</v>
      </c>
    </row>
    <row r="23" spans="1:14" x14ac:dyDescent="0.15">
      <c r="A23" s="15">
        <v>43222</v>
      </c>
      <c r="B23" s="4">
        <v>40000000</v>
      </c>
      <c r="C23" s="9">
        <v>0.06</v>
      </c>
      <c r="D23" s="4">
        <f t="shared" si="1"/>
        <v>-32876.71232876712</v>
      </c>
      <c r="E23" s="4">
        <v>28200000</v>
      </c>
      <c r="F23" s="4">
        <v>0</v>
      </c>
      <c r="G23" s="6">
        <v>4.1820000000000003E-2</v>
      </c>
      <c r="H23" s="5">
        <v>0.75</v>
      </c>
      <c r="I23" s="4">
        <f t="shared" si="2"/>
        <v>21540.164383561649</v>
      </c>
      <c r="J23" s="4">
        <f t="shared" si="3"/>
        <v>-11336.547945205471</v>
      </c>
      <c r="K23" s="13">
        <v>-3012.9490352872272</v>
      </c>
      <c r="L23" s="13">
        <v>-14349.496980492699</v>
      </c>
      <c r="M23" s="10"/>
      <c r="N23" s="14">
        <v>1889839.445037816</v>
      </c>
    </row>
    <row r="24" spans="1:14" x14ac:dyDescent="0.15">
      <c r="A24" s="15">
        <v>43223</v>
      </c>
      <c r="B24" s="4">
        <v>40000000</v>
      </c>
      <c r="C24" s="9">
        <v>0.06</v>
      </c>
      <c r="D24" s="4">
        <f t="shared" si="1"/>
        <v>-6575.3424657534242</v>
      </c>
      <c r="E24" s="4">
        <v>28200000</v>
      </c>
      <c r="F24" s="4">
        <v>0</v>
      </c>
      <c r="G24" s="6">
        <v>4.1439999999999998E-2</v>
      </c>
      <c r="H24" s="5">
        <v>0.75</v>
      </c>
      <c r="I24" s="4">
        <f t="shared" si="2"/>
        <v>4268.8876712328765</v>
      </c>
      <c r="J24" s="4">
        <f t="shared" si="3"/>
        <v>-2306.4547945205477</v>
      </c>
      <c r="K24" s="13">
        <v>5732.4701380825036</v>
      </c>
      <c r="L24" s="13">
        <v>3426.0153435619559</v>
      </c>
      <c r="M24" s="10"/>
      <c r="N24" s="14">
        <v>1893265.460381378</v>
      </c>
    </row>
    <row r="25" spans="1:14" x14ac:dyDescent="0.15">
      <c r="A25" s="15">
        <v>43224</v>
      </c>
      <c r="B25" s="4">
        <v>40000000</v>
      </c>
      <c r="C25" s="9">
        <v>0.06</v>
      </c>
      <c r="D25" s="4">
        <f t="shared" si="1"/>
        <v>-6575.3424657534242</v>
      </c>
      <c r="E25" s="4">
        <v>28200000</v>
      </c>
      <c r="F25" s="4">
        <v>0</v>
      </c>
      <c r="G25" s="6">
        <v>4.1029999999999997E-2</v>
      </c>
      <c r="H25" s="5">
        <v>0.75</v>
      </c>
      <c r="I25" s="4">
        <f t="shared" si="2"/>
        <v>4226.6520547945202</v>
      </c>
      <c r="J25" s="4">
        <f t="shared" si="3"/>
        <v>-2348.6904109589041</v>
      </c>
      <c r="K25" s="13">
        <v>43701.8240448246</v>
      </c>
      <c r="L25" s="13">
        <v>41353.133633865698</v>
      </c>
      <c r="M25" s="10"/>
      <c r="N25" s="14">
        <v>1934398.7477132899</v>
      </c>
    </row>
    <row r="26" spans="1:14" x14ac:dyDescent="0.15">
      <c r="A26" s="15">
        <v>43227</v>
      </c>
      <c r="B26" s="4">
        <v>40000000</v>
      </c>
      <c r="C26" s="9">
        <v>0.06</v>
      </c>
      <c r="D26" s="4">
        <f t="shared" si="1"/>
        <v>-19726.027397260274</v>
      </c>
      <c r="E26" s="4">
        <v>28200000</v>
      </c>
      <c r="F26" s="4">
        <v>0</v>
      </c>
      <c r="G26" s="6">
        <v>3.968E-2</v>
      </c>
      <c r="H26" s="5">
        <v>0.75</v>
      </c>
      <c r="I26" s="4">
        <f t="shared" si="2"/>
        <v>12262.750684931507</v>
      </c>
      <c r="J26" s="4">
        <f t="shared" si="3"/>
        <v>-7463.2767123287667</v>
      </c>
      <c r="K26" s="13">
        <v>46018.092042879231</v>
      </c>
      <c r="L26" s="13">
        <v>38554.815330550467</v>
      </c>
      <c r="M26" s="11"/>
      <c r="N26" s="14">
        <v>1972953.5630438405</v>
      </c>
    </row>
    <row r="27" spans="1:14" x14ac:dyDescent="0.15">
      <c r="A27" s="15">
        <v>43228</v>
      </c>
      <c r="B27" s="4">
        <v>40000000</v>
      </c>
      <c r="C27" s="9">
        <v>0.06</v>
      </c>
      <c r="D27" s="4">
        <f t="shared" si="1"/>
        <v>-6575.3424657534242</v>
      </c>
      <c r="E27" s="4">
        <v>28200000</v>
      </c>
      <c r="F27" s="4">
        <v>0</v>
      </c>
      <c r="G27" s="6">
        <v>3.9480000000000001E-2</v>
      </c>
      <c r="H27" s="5">
        <v>0.75</v>
      </c>
      <c r="I27" s="4">
        <f t="shared" si="2"/>
        <v>4066.980821917808</v>
      </c>
      <c r="J27" s="4">
        <f t="shared" si="3"/>
        <v>-2508.3616438356162</v>
      </c>
      <c r="K27" s="13">
        <v>6712.561205116157</v>
      </c>
      <c r="L27" s="13">
        <v>4204.1995612805404</v>
      </c>
      <c r="M27" s="11"/>
      <c r="N27" s="14">
        <v>1977157.7626051209</v>
      </c>
    </row>
    <row r="28" spans="1:14" x14ac:dyDescent="0.15">
      <c r="A28" s="15">
        <v>43229</v>
      </c>
      <c r="B28" s="4">
        <v>40000000</v>
      </c>
      <c r="C28" s="9">
        <v>0.06</v>
      </c>
      <c r="D28" s="4">
        <f t="shared" si="1"/>
        <v>-6575.3424657534242</v>
      </c>
      <c r="E28" s="4">
        <v>28200000</v>
      </c>
      <c r="F28" s="4">
        <v>0</v>
      </c>
      <c r="G28" s="6">
        <v>3.9390000000000001E-2</v>
      </c>
      <c r="H28" s="5">
        <v>0.75</v>
      </c>
      <c r="I28" s="4">
        <f t="shared" si="2"/>
        <v>4057.709589041096</v>
      </c>
      <c r="J28" s="4">
        <f t="shared" si="3"/>
        <v>-2517.6328767123282</v>
      </c>
      <c r="K28" s="13">
        <v>18105.403986697245</v>
      </c>
      <c r="L28" s="13">
        <v>15587.771109984917</v>
      </c>
      <c r="M28" s="10"/>
      <c r="N28" s="14">
        <v>1992745.5337151058</v>
      </c>
    </row>
    <row r="29" spans="1:14" x14ac:dyDescent="0.15">
      <c r="A29" s="15">
        <v>43230</v>
      </c>
      <c r="B29" s="4">
        <v>40000000</v>
      </c>
      <c r="C29" s="9">
        <v>0.06</v>
      </c>
      <c r="D29" s="4">
        <f t="shared" si="1"/>
        <v>-6575.3424657534242</v>
      </c>
      <c r="E29" s="4">
        <v>61200000</v>
      </c>
      <c r="F29" s="4">
        <v>0</v>
      </c>
      <c r="G29" s="6">
        <v>3.9390000000000001E-2</v>
      </c>
      <c r="H29" s="5">
        <v>0.75</v>
      </c>
      <c r="I29" s="4">
        <f t="shared" si="2"/>
        <v>8806.093150684932</v>
      </c>
      <c r="J29" s="4">
        <f t="shared" si="3"/>
        <v>2230.7506849315077</v>
      </c>
      <c r="K29" s="13">
        <v>13264.710022352752</v>
      </c>
      <c r="L29" s="13">
        <v>15495.460707284259</v>
      </c>
      <c r="M29" s="10"/>
      <c r="N29" s="14">
        <v>2008240.9944223901</v>
      </c>
    </row>
    <row r="30" spans="1:14" x14ac:dyDescent="0.15">
      <c r="A30" s="15">
        <v>43231</v>
      </c>
      <c r="B30" s="4">
        <v>40000000</v>
      </c>
      <c r="C30" s="9">
        <v>0.06</v>
      </c>
      <c r="D30" s="4">
        <f t="shared" si="1"/>
        <v>-6575.3424657534242</v>
      </c>
      <c r="E30" s="4">
        <v>61200000</v>
      </c>
      <c r="F30" s="4">
        <v>0</v>
      </c>
      <c r="G30" s="6">
        <v>3.9600000000000003E-2</v>
      </c>
      <c r="H30" s="5">
        <v>0.75</v>
      </c>
      <c r="I30" s="4">
        <f t="shared" si="2"/>
        <v>8853.0410958904122</v>
      </c>
      <c r="J30" s="4">
        <f t="shared" si="3"/>
        <v>2277.698630136988</v>
      </c>
      <c r="K30" s="13">
        <v>4368.3647961264905</v>
      </c>
      <c r="L30" s="13">
        <v>6646.0634262634785</v>
      </c>
      <c r="M30" s="10"/>
      <c r="N30" s="14">
        <v>2014887.0578486535</v>
      </c>
    </row>
    <row r="31" spans="1:14" x14ac:dyDescent="0.15">
      <c r="A31" s="15">
        <v>43234</v>
      </c>
      <c r="B31" s="4">
        <v>40000000</v>
      </c>
      <c r="C31" s="9">
        <v>0.06</v>
      </c>
      <c r="D31" s="4">
        <f t="shared" si="1"/>
        <v>-19726.027397260274</v>
      </c>
      <c r="E31" s="4">
        <v>61200000</v>
      </c>
      <c r="F31" s="4">
        <v>0</v>
      </c>
      <c r="G31" s="6">
        <v>3.9940000000000003E-2</v>
      </c>
      <c r="H31" s="5">
        <v>0.75</v>
      </c>
      <c r="I31" s="4">
        <f t="shared" si="2"/>
        <v>26787.156164383567</v>
      </c>
      <c r="J31" s="4">
        <f t="shared" si="3"/>
        <v>7061.1287671232931</v>
      </c>
      <c r="K31" s="13">
        <v>11175.164871991339</v>
      </c>
      <c r="L31" s="13">
        <v>18236.293639114632</v>
      </c>
      <c r="M31" s="10"/>
      <c r="N31" s="14">
        <v>2033123.3514877681</v>
      </c>
    </row>
    <row r="32" spans="1:14" x14ac:dyDescent="0.15">
      <c r="A32" s="15">
        <v>43235</v>
      </c>
      <c r="B32" s="4">
        <v>40000000</v>
      </c>
      <c r="C32" s="9">
        <v>0.06</v>
      </c>
      <c r="D32" s="4">
        <f t="shared" si="1"/>
        <v>-6575.3424657534242</v>
      </c>
      <c r="E32" s="4">
        <v>61200000</v>
      </c>
      <c r="F32" s="4">
        <v>0</v>
      </c>
      <c r="G32" s="6">
        <v>3.984E-2</v>
      </c>
      <c r="H32" s="5">
        <v>0.75</v>
      </c>
      <c r="I32" s="4">
        <f t="shared" si="2"/>
        <v>8906.6958904109597</v>
      </c>
      <c r="J32" s="4">
        <f t="shared" si="3"/>
        <v>2331.3534246575355</v>
      </c>
      <c r="K32" s="13">
        <v>7925.5350930983814</v>
      </c>
      <c r="L32" s="13">
        <v>10256.888517755917</v>
      </c>
      <c r="M32" s="10"/>
      <c r="N32" s="14">
        <v>2043380.2400055241</v>
      </c>
    </row>
    <row r="33" spans="1:14" x14ac:dyDescent="0.15">
      <c r="A33" s="15">
        <v>43236</v>
      </c>
      <c r="B33" s="4">
        <v>40000000</v>
      </c>
      <c r="C33" s="9">
        <v>0.06</v>
      </c>
      <c r="D33" s="4">
        <f t="shared" si="1"/>
        <v>-6575.3424657534242</v>
      </c>
      <c r="E33" s="4">
        <v>61200000</v>
      </c>
      <c r="F33" s="4">
        <v>0</v>
      </c>
      <c r="G33" s="6">
        <v>3.984E-2</v>
      </c>
      <c r="H33" s="5">
        <v>0.75</v>
      </c>
      <c r="I33" s="4">
        <f t="shared" si="2"/>
        <v>8906.6958904109597</v>
      </c>
      <c r="J33" s="4">
        <f t="shared" si="3"/>
        <v>2331.3534246575355</v>
      </c>
      <c r="K33" s="13">
        <v>-4063.7247237695797</v>
      </c>
      <c r="L33" s="13">
        <v>-1732.3712991120442</v>
      </c>
      <c r="M33" s="10"/>
      <c r="N33" s="14">
        <v>2041647.8687064121</v>
      </c>
    </row>
    <row r="34" spans="1:14" x14ac:dyDescent="0.15">
      <c r="A34" s="15">
        <v>43237</v>
      </c>
      <c r="B34" s="4">
        <v>40000000</v>
      </c>
      <c r="C34" s="9">
        <v>0.06</v>
      </c>
      <c r="D34" s="4">
        <f t="shared" si="1"/>
        <v>-6575.3424657534242</v>
      </c>
      <c r="E34" s="4">
        <v>61200000</v>
      </c>
      <c r="F34" s="4">
        <v>0</v>
      </c>
      <c r="G34" s="6">
        <v>3.9829999999999997E-2</v>
      </c>
      <c r="H34" s="5">
        <v>0.75</v>
      </c>
      <c r="I34" s="4">
        <f t="shared" si="2"/>
        <v>8904.4602739726015</v>
      </c>
      <c r="J34" s="4">
        <f t="shared" si="3"/>
        <v>2329.1178082191773</v>
      </c>
      <c r="K34" s="13">
        <v>4688.0238906974673</v>
      </c>
      <c r="L34" s="13">
        <v>7017.1416989166446</v>
      </c>
      <c r="M34" s="10"/>
      <c r="N34" s="14">
        <v>2048665.0104053288</v>
      </c>
    </row>
    <row r="35" spans="1:14" x14ac:dyDescent="0.15">
      <c r="A35" s="15">
        <v>43238</v>
      </c>
      <c r="B35" s="4">
        <v>40000000</v>
      </c>
      <c r="C35" s="9">
        <v>0.06</v>
      </c>
      <c r="D35" s="4">
        <f t="shared" si="1"/>
        <v>-6575.3424657534242</v>
      </c>
      <c r="E35" s="4">
        <v>61200000</v>
      </c>
      <c r="F35" s="4">
        <v>0</v>
      </c>
      <c r="G35" s="6">
        <v>3.9660000000000001E-2</v>
      </c>
      <c r="H35" s="5">
        <v>0.75</v>
      </c>
      <c r="I35" s="4">
        <f t="shared" si="2"/>
        <v>8866.4547945205486</v>
      </c>
      <c r="J35" s="4">
        <f t="shared" si="3"/>
        <v>2291.1123287671244</v>
      </c>
      <c r="K35" s="13">
        <v>2177.5398873300473</v>
      </c>
      <c r="L35" s="13">
        <v>4468.6522160971717</v>
      </c>
      <c r="M35" s="10"/>
      <c r="N35" s="14">
        <v>2053133.6626214259</v>
      </c>
    </row>
    <row r="36" spans="1:14" x14ac:dyDescent="0.15">
      <c r="A36" s="15">
        <v>43241</v>
      </c>
      <c r="B36" s="4">
        <v>40000000</v>
      </c>
      <c r="C36" s="9">
        <v>0.06</v>
      </c>
      <c r="D36" s="4">
        <f t="shared" si="1"/>
        <v>-19726.027397260274</v>
      </c>
      <c r="E36" s="4">
        <v>61200000</v>
      </c>
      <c r="F36" s="4">
        <v>0</v>
      </c>
      <c r="G36" s="6">
        <v>4.011E-2</v>
      </c>
      <c r="H36" s="5">
        <v>0.75</v>
      </c>
      <c r="I36" s="4">
        <f t="shared" si="2"/>
        <v>26901.172602739727</v>
      </c>
      <c r="J36" s="4">
        <f t="shared" si="3"/>
        <v>7175.1452054794536</v>
      </c>
      <c r="K36" s="13">
        <v>-15938.719876498213</v>
      </c>
      <c r="L36" s="13">
        <v>-8763.5746710187595</v>
      </c>
      <c r="M36" s="10"/>
      <c r="N36" s="14">
        <v>2044370.0879504071</v>
      </c>
    </row>
    <row r="37" spans="1:14" x14ac:dyDescent="0.15">
      <c r="A37" s="15">
        <v>43242</v>
      </c>
      <c r="B37" s="4">
        <v>40000000</v>
      </c>
      <c r="C37" s="9">
        <v>0.06</v>
      </c>
      <c r="D37" s="4">
        <f t="shared" si="1"/>
        <v>-6575.3424657534242</v>
      </c>
      <c r="E37" s="4">
        <v>61200000</v>
      </c>
      <c r="F37" s="4">
        <v>0</v>
      </c>
      <c r="G37" s="6">
        <v>4.0219999999999999E-2</v>
      </c>
      <c r="H37" s="5">
        <v>0.75</v>
      </c>
      <c r="I37" s="4">
        <f t="shared" si="2"/>
        <v>8991.6493150684928</v>
      </c>
      <c r="J37" s="4">
        <f t="shared" si="3"/>
        <v>2416.3068493150686</v>
      </c>
      <c r="K37" s="13">
        <v>-25.527591508579462</v>
      </c>
      <c r="L37" s="13">
        <v>2390.7792578064891</v>
      </c>
      <c r="M37" s="10"/>
      <c r="N37" s="14">
        <v>2046760.8672082135</v>
      </c>
    </row>
    <row r="38" spans="1:14" x14ac:dyDescent="0.15">
      <c r="A38" s="15">
        <v>43243</v>
      </c>
      <c r="B38" s="4">
        <v>40000000</v>
      </c>
      <c r="C38" s="9">
        <v>0.06</v>
      </c>
      <c r="D38" s="4">
        <f t="shared" ref="D38" si="4">C38*B38*(A38-A37)/365*-1</f>
        <v>-6575.3424657534242</v>
      </c>
      <c r="E38" s="4">
        <v>109200000</v>
      </c>
      <c r="F38" s="4">
        <v>0</v>
      </c>
      <c r="G38" s="6">
        <v>4.0250000000000001E-2</v>
      </c>
      <c r="H38" s="5">
        <v>0.75</v>
      </c>
      <c r="I38" s="4">
        <f t="shared" ref="I38" si="5">G38/H38*(A38-A37)/365*E38</f>
        <v>16055.890410958904</v>
      </c>
      <c r="J38" s="4">
        <f t="shared" ref="J38" si="6">I38+D38</f>
        <v>9480.5479452054788</v>
      </c>
      <c r="K38" s="13">
        <f t="shared" ref="K38:K43" si="7">L38-J38</f>
        <v>59693.912337267357</v>
      </c>
      <c r="L38" s="17">
        <v>69174.460282472835</v>
      </c>
      <c r="M38" s="10"/>
      <c r="N38" s="14">
        <f t="shared" ref="N38:N43" si="8">N37+L38</f>
        <v>2115935.3274906864</v>
      </c>
    </row>
    <row r="39" spans="1:14" x14ac:dyDescent="0.15">
      <c r="A39" s="15">
        <v>43244</v>
      </c>
      <c r="B39" s="4">
        <v>40000000</v>
      </c>
      <c r="C39" s="9">
        <v>0.06</v>
      </c>
      <c r="D39" s="4">
        <f t="shared" ref="D39" si="9">C39*B39*(A39-A38)/365*-1</f>
        <v>-6575.3424657534242</v>
      </c>
      <c r="E39" s="4">
        <v>109200000</v>
      </c>
      <c r="F39" s="4">
        <v>0</v>
      </c>
      <c r="G39" s="6">
        <v>4.0289999999999999E-2</v>
      </c>
      <c r="H39" s="5">
        <v>0.75</v>
      </c>
      <c r="I39" s="4">
        <f t="shared" ref="I39" si="10">G39/H39*(A39-A38)/365*E39</f>
        <v>16071.846575342464</v>
      </c>
      <c r="J39" s="16">
        <f t="shared" ref="J39" si="11">I39+D39</f>
        <v>9496.504109589041</v>
      </c>
      <c r="K39" s="13">
        <f t="shared" si="7"/>
        <v>33152.262926596799</v>
      </c>
      <c r="L39" s="13">
        <v>42648.76703618584</v>
      </c>
      <c r="M39" s="2"/>
      <c r="N39" s="14">
        <f t="shared" si="8"/>
        <v>2158584.0945268725</v>
      </c>
    </row>
    <row r="40" spans="1:14" x14ac:dyDescent="0.15">
      <c r="A40" s="15">
        <v>43245</v>
      </c>
      <c r="B40" s="12">
        <v>40000000</v>
      </c>
      <c r="C40" s="9">
        <v>0.06</v>
      </c>
      <c r="D40" s="12">
        <f t="shared" ref="D40" si="12">C40*B40*(A40-A39)/365*-1</f>
        <v>-6575.3424657534242</v>
      </c>
      <c r="E40" s="12">
        <v>179200000</v>
      </c>
      <c r="F40" s="12">
        <v>0</v>
      </c>
      <c r="G40" s="6">
        <v>4.0489999999999998E-2</v>
      </c>
      <c r="H40" s="5">
        <v>0.75</v>
      </c>
      <c r="I40" s="12">
        <f t="shared" ref="I40" si="13">G40/H40*(A40-A39)/365*E40</f>
        <v>26505.234703196347</v>
      </c>
      <c r="J40" s="16">
        <f t="shared" ref="J40" si="14">I40+D40</f>
        <v>19929.892237442924</v>
      </c>
      <c r="K40" s="13">
        <f t="shared" si="7"/>
        <v>1041.2611927007601</v>
      </c>
      <c r="L40" s="13">
        <v>20971.153430143684</v>
      </c>
      <c r="N40" s="14">
        <f t="shared" si="8"/>
        <v>2179555.2479570163</v>
      </c>
    </row>
    <row r="41" spans="1:14" s="3" customFormat="1" x14ac:dyDescent="0.15">
      <c r="A41" s="15">
        <v>43248</v>
      </c>
      <c r="B41" s="12">
        <v>40000000</v>
      </c>
      <c r="C41" s="9">
        <v>0.06</v>
      </c>
      <c r="D41" s="12">
        <f t="shared" ref="D41" si="15">C41*B41*(A41-A40)/365*-1</f>
        <v>-19726.027397260274</v>
      </c>
      <c r="E41" s="12">
        <v>149200000</v>
      </c>
      <c r="F41" s="12">
        <v>0</v>
      </c>
      <c r="G41" s="6">
        <v>4.0529999999999997E-2</v>
      </c>
      <c r="H41" s="5">
        <v>0.75</v>
      </c>
      <c r="I41" s="12">
        <f t="shared" ref="I41" si="16">G41/H41*(A41-A40)/365*E41</f>
        <v>66269.326027397256</v>
      </c>
      <c r="J41" s="16">
        <f t="shared" ref="J41" si="17">I41+D41</f>
        <v>46543.298630136982</v>
      </c>
      <c r="K41" s="13">
        <f t="shared" si="7"/>
        <v>-25572.145199993298</v>
      </c>
      <c r="L41" s="13">
        <v>20971.153430143684</v>
      </c>
      <c r="N41" s="14">
        <f t="shared" si="8"/>
        <v>2200526.4013871602</v>
      </c>
    </row>
    <row r="42" spans="1:14" x14ac:dyDescent="0.15">
      <c r="A42" s="15">
        <v>43249</v>
      </c>
      <c r="B42" s="12">
        <v>40000000</v>
      </c>
      <c r="C42" s="9">
        <v>0.06</v>
      </c>
      <c r="D42" s="12">
        <f t="shared" ref="D42" si="18">C42*B42*(A42-A41)/365*-1</f>
        <v>-6575.3424657534242</v>
      </c>
      <c r="E42" s="12">
        <v>149200000</v>
      </c>
      <c r="F42" s="12">
        <v>0</v>
      </c>
      <c r="G42" s="6">
        <v>4.0680000000000001E-2</v>
      </c>
      <c r="H42" s="5">
        <v>0.75</v>
      </c>
      <c r="I42" s="12">
        <f t="shared" ref="I42" si="19">G42/H42*(A42-A41)/365*E42</f>
        <v>22171.528767123287</v>
      </c>
      <c r="J42" s="16">
        <f t="shared" ref="J42" si="20">I42+D42</f>
        <v>15596.186301369864</v>
      </c>
      <c r="K42" s="13">
        <f t="shared" si="7"/>
        <v>5374.9671287738201</v>
      </c>
      <c r="L42" s="13">
        <v>20971.153430143684</v>
      </c>
      <c r="M42" s="3"/>
      <c r="N42" s="14">
        <f t="shared" si="8"/>
        <v>2221497.554817304</v>
      </c>
    </row>
    <row r="43" spans="1:14" x14ac:dyDescent="0.15">
      <c r="A43" s="15">
        <v>43250</v>
      </c>
      <c r="B43" s="12">
        <v>40000000</v>
      </c>
      <c r="C43" s="9">
        <v>0.06</v>
      </c>
      <c r="D43" s="12">
        <f t="shared" ref="D43" si="21">C43*B43*(A43-A42)/365*-1</f>
        <v>-6575.3424657534242</v>
      </c>
      <c r="E43" s="12">
        <v>149200000</v>
      </c>
      <c r="F43" s="12">
        <v>0</v>
      </c>
      <c r="G43" s="6">
        <v>4.0840000000000001E-2</v>
      </c>
      <c r="H43" s="5">
        <v>0.75</v>
      </c>
      <c r="I43" s="12">
        <f t="shared" ref="I43" si="22">G43/H43*(A43-A42)/365*E43</f>
        <v>22258.732420091324</v>
      </c>
      <c r="J43" s="16">
        <f t="shared" ref="J43" si="23">I43+D43</f>
        <v>15683.389954337901</v>
      </c>
      <c r="K43" s="13">
        <f t="shared" si="7"/>
        <v>5287.7634758057829</v>
      </c>
      <c r="L43" s="13">
        <v>20971.153430143684</v>
      </c>
      <c r="M43" s="3"/>
      <c r="N43" s="14">
        <f t="shared" si="8"/>
        <v>2242468.7082474479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8"/>
  <sheetViews>
    <sheetView topLeftCell="F1" workbookViewId="0">
      <selection activeCell="J139" sqref="J139"/>
    </sheetView>
  </sheetViews>
  <sheetFormatPr defaultRowHeight="13.5" x14ac:dyDescent="0.15"/>
  <cols>
    <col min="1" max="1" width="11.625" style="28" hidden="1" customWidth="1"/>
    <col min="2" max="2" width="21.5" style="28" hidden="1" customWidth="1"/>
    <col min="3" max="3" width="16.5" style="28" hidden="1" customWidth="1"/>
    <col min="4" max="5" width="12.75" style="28" hidden="1" customWidth="1"/>
    <col min="6" max="6" width="16.5" style="28" customWidth="1"/>
    <col min="7" max="7" width="20.5" style="32" bestFit="1" customWidth="1"/>
    <col min="8" max="8" width="9.5" style="28" bestFit="1" customWidth="1"/>
    <col min="9" max="9" width="15.25" style="28" hidden="1" customWidth="1"/>
    <col min="10" max="10" width="17.75" style="28" customWidth="1"/>
    <col min="11" max="11" width="17.75" style="28" hidden="1" customWidth="1"/>
    <col min="12" max="12" width="25.25" style="28" hidden="1" customWidth="1"/>
    <col min="13" max="13" width="15.25" style="28" hidden="1" customWidth="1"/>
    <col min="14" max="14" width="12.75" style="28" customWidth="1"/>
    <col min="15" max="15" width="14" style="28" hidden="1" customWidth="1"/>
    <col min="16" max="16" width="12.75" style="28" hidden="1" customWidth="1"/>
    <col min="17" max="17" width="16.5" style="28" hidden="1" customWidth="1"/>
    <col min="18" max="18" width="21.5" style="28" hidden="1" customWidth="1"/>
    <col min="19" max="19" width="19" style="28" hidden="1" customWidth="1"/>
    <col min="20" max="20" width="15.25" style="28" hidden="1" customWidth="1"/>
    <col min="21" max="21" width="14" style="28" hidden="1" customWidth="1"/>
    <col min="22" max="23" width="12.75" style="28" hidden="1" customWidth="1"/>
    <col min="24" max="24" width="14" style="28" hidden="1" customWidth="1"/>
    <col min="25" max="25" width="19" style="28" hidden="1" customWidth="1"/>
    <col min="26" max="26" width="16.5" style="28" hidden="1" customWidth="1"/>
    <col min="27" max="27" width="10.5" style="28" hidden="1" customWidth="1"/>
    <col min="28" max="28" width="11.625" style="28" hidden="1" customWidth="1"/>
    <col min="29" max="29" width="16.5" style="28" hidden="1" customWidth="1"/>
    <col min="30" max="30" width="17.75" style="28" hidden="1" customWidth="1"/>
    <col min="31" max="31" width="20.25" style="28" hidden="1" customWidth="1"/>
    <col min="32" max="32" width="17.75" style="28" hidden="1" customWidth="1"/>
    <col min="33" max="33" width="16.5" style="28" hidden="1" customWidth="1"/>
    <col min="34" max="34" width="9" style="28" customWidth="1"/>
    <col min="35" max="35" width="10.5" style="28" bestFit="1" customWidth="1"/>
    <col min="36" max="41" width="9" style="28"/>
    <col min="42" max="43" width="0" style="28" hidden="1" customWidth="1"/>
    <col min="44" max="44" width="11.625" style="28" bestFit="1" customWidth="1"/>
    <col min="45" max="16384" width="9" style="28"/>
  </cols>
  <sheetData>
    <row r="1" spans="1:44" ht="22.5" x14ac:dyDescent="0.15">
      <c r="A1" s="68" t="s">
        <v>190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AI1" s="68" t="s">
        <v>191</v>
      </c>
      <c r="AJ1" s="69"/>
      <c r="AK1" s="69"/>
      <c r="AL1" s="69"/>
      <c r="AM1" s="69"/>
      <c r="AN1" s="69"/>
      <c r="AO1" s="69"/>
      <c r="AP1" s="69"/>
      <c r="AQ1" s="69"/>
      <c r="AR1" s="69"/>
    </row>
    <row r="2" spans="1:44" x14ac:dyDescent="0.15">
      <c r="A2" s="28" t="s">
        <v>134</v>
      </c>
      <c r="B2" s="28" t="s">
        <v>135</v>
      </c>
      <c r="C2" s="28" t="s">
        <v>136</v>
      </c>
      <c r="D2" s="28" t="s">
        <v>137</v>
      </c>
      <c r="E2" s="28" t="s">
        <v>138</v>
      </c>
      <c r="F2" s="28" t="s">
        <v>139</v>
      </c>
      <c r="G2" s="32" t="s">
        <v>140</v>
      </c>
      <c r="H2" s="28" t="s">
        <v>141</v>
      </c>
      <c r="I2" s="28" t="s">
        <v>142</v>
      </c>
      <c r="J2" s="28" t="s">
        <v>143</v>
      </c>
      <c r="K2" s="28" t="s">
        <v>181</v>
      </c>
      <c r="L2" s="28" t="s">
        <v>144</v>
      </c>
      <c r="M2" s="28" t="s">
        <v>145</v>
      </c>
      <c r="N2" s="28" t="s">
        <v>146</v>
      </c>
      <c r="O2" s="28" t="s">
        <v>147</v>
      </c>
      <c r="P2" s="28" t="s">
        <v>148</v>
      </c>
      <c r="Q2" s="28" t="s">
        <v>149</v>
      </c>
      <c r="R2" s="28" t="s">
        <v>150</v>
      </c>
      <c r="S2" s="28" t="s">
        <v>151</v>
      </c>
      <c r="T2" s="28" t="s">
        <v>152</v>
      </c>
      <c r="U2" s="28" t="s">
        <v>153</v>
      </c>
      <c r="V2" s="28" t="s">
        <v>154</v>
      </c>
      <c r="W2" s="28" t="s">
        <v>155</v>
      </c>
      <c r="X2" s="28" t="s">
        <v>156</v>
      </c>
      <c r="Y2" s="28" t="s">
        <v>157</v>
      </c>
      <c r="Z2" s="28" t="s">
        <v>158</v>
      </c>
      <c r="AA2" s="28" t="s">
        <v>159</v>
      </c>
      <c r="AB2" s="28" t="s">
        <v>160</v>
      </c>
      <c r="AC2" s="28" t="s">
        <v>161</v>
      </c>
      <c r="AD2" s="28" t="s">
        <v>162</v>
      </c>
      <c r="AE2" s="28" t="s">
        <v>163</v>
      </c>
      <c r="AF2" s="28" t="s">
        <v>164</v>
      </c>
      <c r="AG2" s="28" t="s">
        <v>165</v>
      </c>
      <c r="AI2" s="28" t="s">
        <v>182</v>
      </c>
      <c r="AJ2" s="28" t="s">
        <v>183</v>
      </c>
      <c r="AK2" s="28" t="s">
        <v>184</v>
      </c>
      <c r="AL2" s="28" t="s">
        <v>185</v>
      </c>
      <c r="AM2" s="28" t="s">
        <v>186</v>
      </c>
      <c r="AN2" s="28" t="s">
        <v>187</v>
      </c>
      <c r="AO2" s="28" t="s">
        <v>188</v>
      </c>
      <c r="AR2" s="28" t="s">
        <v>189</v>
      </c>
    </row>
    <row r="3" spans="1:44" hidden="1" x14ac:dyDescent="0.15">
      <c r="A3" s="28">
        <v>5</v>
      </c>
      <c r="B3" s="28">
        <v>2</v>
      </c>
      <c r="C3" s="28">
        <v>62</v>
      </c>
      <c r="D3" s="28">
        <v>3876</v>
      </c>
      <c r="E3" s="28">
        <v>0</v>
      </c>
      <c r="F3" s="28">
        <v>24750</v>
      </c>
      <c r="G3" s="32">
        <v>43187.377615740741</v>
      </c>
      <c r="H3" s="28">
        <v>-1</v>
      </c>
      <c r="I3" s="28">
        <v>-1</v>
      </c>
      <c r="J3" s="28">
        <v>3.0100000000000002</v>
      </c>
      <c r="K3" s="28">
        <v>62</v>
      </c>
      <c r="L3" s="28">
        <v>5</v>
      </c>
      <c r="M3" s="28">
        <v>7</v>
      </c>
      <c r="N3" s="28" t="s">
        <v>173</v>
      </c>
      <c r="O3" s="28" t="s">
        <v>173</v>
      </c>
      <c r="P3" s="28" t="s">
        <v>171</v>
      </c>
      <c r="T3" s="28" t="s">
        <v>168</v>
      </c>
      <c r="U3" s="28">
        <v>5</v>
      </c>
      <c r="V3" s="28">
        <v>5</v>
      </c>
      <c r="W3" s="28" t="s">
        <v>169</v>
      </c>
      <c r="AC3" s="15">
        <v>43186</v>
      </c>
    </row>
    <row r="4" spans="1:44" hidden="1" x14ac:dyDescent="0.15">
      <c r="A4" s="28">
        <v>5</v>
      </c>
      <c r="B4" s="28">
        <v>2</v>
      </c>
      <c r="C4" s="28">
        <v>62</v>
      </c>
      <c r="D4" s="28">
        <v>3875</v>
      </c>
      <c r="E4" s="28">
        <v>0</v>
      </c>
      <c r="F4" s="28">
        <v>24750</v>
      </c>
      <c r="G4" s="32">
        <v>43187.377615740741</v>
      </c>
      <c r="H4" s="28">
        <v>-1</v>
      </c>
      <c r="I4" s="28">
        <v>-1</v>
      </c>
      <c r="J4" s="28">
        <v>3.0100000000000002</v>
      </c>
      <c r="K4" s="28">
        <v>62</v>
      </c>
      <c r="L4" s="28">
        <v>5</v>
      </c>
      <c r="M4" s="28">
        <v>7</v>
      </c>
      <c r="N4" s="28" t="s">
        <v>173</v>
      </c>
      <c r="O4" s="28" t="s">
        <v>173</v>
      </c>
      <c r="P4" s="28" t="s">
        <v>171</v>
      </c>
      <c r="T4" s="28" t="s">
        <v>168</v>
      </c>
      <c r="U4" s="28">
        <v>5</v>
      </c>
      <c r="V4" s="28">
        <v>5</v>
      </c>
      <c r="W4" s="28" t="s">
        <v>169</v>
      </c>
      <c r="AC4" s="15">
        <v>43186</v>
      </c>
    </row>
    <row r="5" spans="1:44" hidden="1" x14ac:dyDescent="0.15">
      <c r="A5" s="28">
        <v>6</v>
      </c>
      <c r="B5" s="28">
        <v>3</v>
      </c>
      <c r="C5" s="28">
        <v>49</v>
      </c>
      <c r="D5" s="28">
        <v>3861</v>
      </c>
      <c r="E5" s="28">
        <v>0</v>
      </c>
      <c r="F5" s="28">
        <v>443</v>
      </c>
      <c r="G5" s="32">
        <v>43187.37777777778</v>
      </c>
      <c r="H5" s="28">
        <v>-1</v>
      </c>
      <c r="I5" s="28">
        <v>-1</v>
      </c>
      <c r="J5" s="28">
        <v>2.66</v>
      </c>
      <c r="K5" s="28">
        <v>49</v>
      </c>
      <c r="L5" s="28">
        <v>5</v>
      </c>
      <c r="M5" s="28">
        <v>2</v>
      </c>
      <c r="N5" s="28" t="s">
        <v>166</v>
      </c>
      <c r="O5" s="28" t="s">
        <v>166</v>
      </c>
      <c r="P5" s="28" t="s">
        <v>167</v>
      </c>
      <c r="T5" s="28" t="s">
        <v>168</v>
      </c>
      <c r="U5" s="28">
        <v>0.5</v>
      </c>
      <c r="V5" s="28">
        <v>100</v>
      </c>
      <c r="W5" s="28" t="s">
        <v>169</v>
      </c>
      <c r="AC5" s="28">
        <v>43174</v>
      </c>
    </row>
    <row r="6" spans="1:44" hidden="1" x14ac:dyDescent="0.15">
      <c r="A6" s="28">
        <v>12</v>
      </c>
      <c r="B6" s="28">
        <v>4</v>
      </c>
      <c r="C6" s="28">
        <v>52</v>
      </c>
      <c r="D6" s="28">
        <v>3816</v>
      </c>
      <c r="E6" s="28">
        <v>0</v>
      </c>
      <c r="F6" s="28">
        <v>5400</v>
      </c>
      <c r="G6" s="32">
        <v>43187.378622685188</v>
      </c>
      <c r="H6" s="28">
        <v>-1</v>
      </c>
      <c r="I6" s="28">
        <v>-1</v>
      </c>
      <c r="J6" s="28">
        <v>3</v>
      </c>
      <c r="K6" s="28">
        <v>52</v>
      </c>
      <c r="L6" s="28">
        <v>5</v>
      </c>
      <c r="M6" s="28">
        <v>12</v>
      </c>
      <c r="N6" s="28" t="s">
        <v>177</v>
      </c>
      <c r="O6" s="28" t="s">
        <v>177</v>
      </c>
      <c r="P6" s="28" t="s">
        <v>178</v>
      </c>
      <c r="T6" s="28" t="s">
        <v>168</v>
      </c>
      <c r="U6" s="28">
        <v>2</v>
      </c>
      <c r="V6" s="28">
        <v>5</v>
      </c>
      <c r="W6" s="28" t="s">
        <v>169</v>
      </c>
      <c r="AC6" s="28">
        <v>43175</v>
      </c>
    </row>
    <row r="7" spans="1:44" hidden="1" x14ac:dyDescent="0.15">
      <c r="A7" s="28">
        <v>12</v>
      </c>
      <c r="B7" s="28">
        <v>4</v>
      </c>
      <c r="C7" s="28">
        <v>52</v>
      </c>
      <c r="D7" s="28">
        <v>3815</v>
      </c>
      <c r="E7" s="28">
        <v>0</v>
      </c>
      <c r="F7" s="28">
        <v>5400</v>
      </c>
      <c r="G7" s="32">
        <v>43187.378622685188</v>
      </c>
      <c r="H7" s="28">
        <v>-1</v>
      </c>
      <c r="I7" s="28">
        <v>-1</v>
      </c>
      <c r="J7" s="28">
        <v>3</v>
      </c>
      <c r="K7" s="28">
        <v>52</v>
      </c>
      <c r="L7" s="28">
        <v>5</v>
      </c>
      <c r="M7" s="28">
        <v>12</v>
      </c>
      <c r="N7" s="28" t="s">
        <v>177</v>
      </c>
      <c r="O7" s="28" t="s">
        <v>177</v>
      </c>
      <c r="P7" s="28" t="s">
        <v>178</v>
      </c>
      <c r="T7" s="28" t="s">
        <v>168</v>
      </c>
      <c r="U7" s="28">
        <v>2</v>
      </c>
      <c r="V7" s="28">
        <v>5</v>
      </c>
      <c r="W7" s="28" t="s">
        <v>169</v>
      </c>
      <c r="AC7" s="28">
        <v>43175</v>
      </c>
    </row>
    <row r="8" spans="1:44" hidden="1" x14ac:dyDescent="0.15">
      <c r="A8" s="28">
        <v>14</v>
      </c>
      <c r="B8" s="28">
        <v>2</v>
      </c>
      <c r="C8" s="28">
        <v>59</v>
      </c>
      <c r="D8" s="28">
        <v>3817</v>
      </c>
      <c r="E8" s="28">
        <v>0</v>
      </c>
      <c r="F8" s="28">
        <v>13875</v>
      </c>
      <c r="G8" s="32">
        <v>43187.378888888888</v>
      </c>
      <c r="H8" s="28">
        <v>-1</v>
      </c>
      <c r="I8" s="28">
        <v>-1</v>
      </c>
      <c r="J8" s="28">
        <v>3.0100000000000002</v>
      </c>
      <c r="K8" s="28">
        <v>59</v>
      </c>
      <c r="L8" s="28">
        <v>5</v>
      </c>
      <c r="M8" s="28">
        <v>14</v>
      </c>
      <c r="N8" s="28" t="s">
        <v>170</v>
      </c>
      <c r="O8" s="28" t="s">
        <v>170</v>
      </c>
      <c r="P8" s="28" t="s">
        <v>171</v>
      </c>
      <c r="T8" s="28" t="s">
        <v>168</v>
      </c>
      <c r="U8" s="28">
        <v>5</v>
      </c>
      <c r="V8" s="28">
        <v>5</v>
      </c>
      <c r="W8" s="28" t="s">
        <v>169</v>
      </c>
      <c r="AC8" s="28">
        <v>43182</v>
      </c>
    </row>
    <row r="9" spans="1:44" hidden="1" x14ac:dyDescent="0.15">
      <c r="A9" s="28">
        <v>9</v>
      </c>
      <c r="B9" s="28">
        <v>2</v>
      </c>
      <c r="C9" s="28">
        <v>65</v>
      </c>
      <c r="D9" s="28">
        <v>3860</v>
      </c>
      <c r="E9" s="28">
        <v>0</v>
      </c>
      <c r="F9" s="28">
        <v>49630</v>
      </c>
      <c r="G9" s="32">
        <v>43187.379293981481</v>
      </c>
      <c r="H9" s="28">
        <v>-1</v>
      </c>
      <c r="I9" s="28">
        <v>-1</v>
      </c>
      <c r="J9" s="28">
        <v>12.43</v>
      </c>
      <c r="K9" s="28">
        <v>65</v>
      </c>
      <c r="L9" s="28">
        <v>5</v>
      </c>
      <c r="M9" s="28">
        <v>9</v>
      </c>
      <c r="N9" s="28" t="s">
        <v>174</v>
      </c>
      <c r="O9" s="28" t="s">
        <v>174</v>
      </c>
      <c r="P9" s="28" t="s">
        <v>171</v>
      </c>
      <c r="T9" s="28" t="s">
        <v>168</v>
      </c>
      <c r="U9" s="28">
        <v>10</v>
      </c>
      <c r="V9" s="28">
        <v>5</v>
      </c>
      <c r="W9" s="28" t="s">
        <v>169</v>
      </c>
      <c r="AC9" s="28">
        <v>43186</v>
      </c>
    </row>
    <row r="10" spans="1:44" hidden="1" x14ac:dyDescent="0.15">
      <c r="A10" s="28">
        <v>4</v>
      </c>
      <c r="B10" s="28">
        <v>3</v>
      </c>
      <c r="C10" s="28">
        <v>69</v>
      </c>
      <c r="D10" s="28">
        <v>3858</v>
      </c>
      <c r="E10" s="28">
        <v>0</v>
      </c>
      <c r="F10" s="28">
        <v>1788</v>
      </c>
      <c r="G10" s="32">
        <v>43187.401944444442</v>
      </c>
      <c r="H10" s="28">
        <v>-20</v>
      </c>
      <c r="I10" s="28">
        <v>-1</v>
      </c>
      <c r="J10" s="28">
        <v>24.03</v>
      </c>
      <c r="K10" s="28">
        <v>69</v>
      </c>
      <c r="L10" s="28">
        <v>5</v>
      </c>
      <c r="M10" s="28">
        <v>6</v>
      </c>
      <c r="N10" s="28" t="s">
        <v>175</v>
      </c>
      <c r="O10" s="28" t="s">
        <v>175</v>
      </c>
      <c r="P10" s="28" t="s">
        <v>167</v>
      </c>
      <c r="T10" s="28" t="s">
        <v>168</v>
      </c>
      <c r="U10" s="28">
        <v>1</v>
      </c>
      <c r="V10" s="28">
        <v>10</v>
      </c>
      <c r="W10" s="28" t="s">
        <v>169</v>
      </c>
      <c r="AC10" s="28">
        <v>43186</v>
      </c>
    </row>
    <row r="11" spans="1:44" hidden="1" x14ac:dyDescent="0.15">
      <c r="A11" s="28">
        <v>4</v>
      </c>
      <c r="B11" s="28">
        <v>3</v>
      </c>
      <c r="C11" s="28">
        <v>69</v>
      </c>
      <c r="D11" s="28">
        <v>3857</v>
      </c>
      <c r="E11" s="28">
        <v>0</v>
      </c>
      <c r="F11" s="28">
        <v>1788</v>
      </c>
      <c r="G11" s="32">
        <v>43187.401944444442</v>
      </c>
      <c r="H11" s="28">
        <v>-122</v>
      </c>
      <c r="I11" s="28">
        <v>-1</v>
      </c>
      <c r="J11" s="28">
        <v>146.57</v>
      </c>
      <c r="K11" s="28">
        <v>69</v>
      </c>
      <c r="L11" s="28">
        <v>5</v>
      </c>
      <c r="M11" s="28">
        <v>6</v>
      </c>
      <c r="N11" s="28" t="s">
        <v>175</v>
      </c>
      <c r="O11" s="28" t="s">
        <v>175</v>
      </c>
      <c r="P11" s="28" t="s">
        <v>167</v>
      </c>
      <c r="T11" s="28" t="s">
        <v>168</v>
      </c>
      <c r="U11" s="28">
        <v>1</v>
      </c>
      <c r="V11" s="28">
        <v>10</v>
      </c>
      <c r="W11" s="28" t="s">
        <v>169</v>
      </c>
      <c r="AC11" s="28">
        <v>43186</v>
      </c>
    </row>
    <row r="12" spans="1:44" hidden="1" x14ac:dyDescent="0.15">
      <c r="A12" s="28">
        <v>4</v>
      </c>
      <c r="B12" s="28">
        <v>3</v>
      </c>
      <c r="C12" s="28">
        <v>69</v>
      </c>
      <c r="D12" s="28">
        <v>3856</v>
      </c>
      <c r="E12" s="28">
        <v>0</v>
      </c>
      <c r="F12" s="28">
        <v>1789</v>
      </c>
      <c r="G12" s="32">
        <v>43187.401944444442</v>
      </c>
      <c r="H12" s="28">
        <v>-1</v>
      </c>
      <c r="I12" s="28">
        <v>-1</v>
      </c>
      <c r="J12" s="28">
        <v>1.2</v>
      </c>
      <c r="K12" s="28">
        <v>69</v>
      </c>
      <c r="L12" s="28">
        <v>5</v>
      </c>
      <c r="M12" s="28">
        <v>6</v>
      </c>
      <c r="N12" s="28" t="s">
        <v>175</v>
      </c>
      <c r="O12" s="28" t="s">
        <v>175</v>
      </c>
      <c r="P12" s="28" t="s">
        <v>167</v>
      </c>
      <c r="T12" s="28" t="s">
        <v>168</v>
      </c>
      <c r="U12" s="28">
        <v>1</v>
      </c>
      <c r="V12" s="28">
        <v>10</v>
      </c>
      <c r="W12" s="28" t="s">
        <v>169</v>
      </c>
      <c r="AC12" s="28">
        <v>43186</v>
      </c>
    </row>
    <row r="13" spans="1:44" hidden="1" x14ac:dyDescent="0.15">
      <c r="A13" s="28">
        <v>4</v>
      </c>
      <c r="B13" s="28">
        <v>3</v>
      </c>
      <c r="C13" s="28">
        <v>69</v>
      </c>
      <c r="D13" s="28">
        <v>3855</v>
      </c>
      <c r="E13" s="28">
        <v>0</v>
      </c>
      <c r="F13" s="28">
        <v>1789</v>
      </c>
      <c r="G13" s="32">
        <v>43187.401944444442</v>
      </c>
      <c r="H13" s="28">
        <v>-10</v>
      </c>
      <c r="I13" s="28">
        <v>-1</v>
      </c>
      <c r="J13" s="28">
        <v>12.01</v>
      </c>
      <c r="K13" s="28">
        <v>69</v>
      </c>
      <c r="L13" s="28">
        <v>5</v>
      </c>
      <c r="M13" s="28">
        <v>6</v>
      </c>
      <c r="N13" s="28" t="s">
        <v>175</v>
      </c>
      <c r="O13" s="28" t="s">
        <v>175</v>
      </c>
      <c r="P13" s="28" t="s">
        <v>167</v>
      </c>
      <c r="T13" s="28" t="s">
        <v>168</v>
      </c>
      <c r="U13" s="28">
        <v>1</v>
      </c>
      <c r="V13" s="28">
        <v>10</v>
      </c>
      <c r="W13" s="28" t="s">
        <v>169</v>
      </c>
      <c r="AC13" s="28">
        <v>43186</v>
      </c>
    </row>
    <row r="14" spans="1:44" hidden="1" x14ac:dyDescent="0.15">
      <c r="A14" s="28">
        <v>4</v>
      </c>
      <c r="B14" s="28">
        <v>3</v>
      </c>
      <c r="C14" s="28">
        <v>69</v>
      </c>
      <c r="D14" s="28">
        <v>3854</v>
      </c>
      <c r="E14" s="28">
        <v>0</v>
      </c>
      <c r="F14" s="28">
        <v>1789</v>
      </c>
      <c r="G14" s="32">
        <v>43187.401944444442</v>
      </c>
      <c r="H14" s="28">
        <v>-1</v>
      </c>
      <c r="I14" s="28">
        <v>-1</v>
      </c>
      <c r="J14" s="28">
        <v>1.2</v>
      </c>
      <c r="K14" s="28">
        <v>69</v>
      </c>
      <c r="L14" s="28">
        <v>5</v>
      </c>
      <c r="M14" s="28">
        <v>6</v>
      </c>
      <c r="N14" s="28" t="s">
        <v>175</v>
      </c>
      <c r="O14" s="28" t="s">
        <v>175</v>
      </c>
      <c r="P14" s="28" t="s">
        <v>167</v>
      </c>
      <c r="T14" s="28" t="s">
        <v>168</v>
      </c>
      <c r="U14" s="28">
        <v>1</v>
      </c>
      <c r="V14" s="28">
        <v>10</v>
      </c>
      <c r="W14" s="28" t="s">
        <v>169</v>
      </c>
      <c r="AC14" s="28">
        <v>43186</v>
      </c>
    </row>
    <row r="15" spans="1:44" hidden="1" x14ac:dyDescent="0.15">
      <c r="A15" s="28">
        <v>4</v>
      </c>
      <c r="B15" s="28">
        <v>3</v>
      </c>
      <c r="C15" s="28">
        <v>69</v>
      </c>
      <c r="D15" s="28">
        <v>3853</v>
      </c>
      <c r="E15" s="28">
        <v>0</v>
      </c>
      <c r="F15" s="28">
        <v>1789</v>
      </c>
      <c r="G15" s="32">
        <v>43187.401944444442</v>
      </c>
      <c r="H15" s="28">
        <v>-1</v>
      </c>
      <c r="I15" s="28">
        <v>-1</v>
      </c>
      <c r="J15" s="28">
        <v>1.2</v>
      </c>
      <c r="K15" s="28">
        <v>69</v>
      </c>
      <c r="L15" s="28">
        <v>5</v>
      </c>
      <c r="M15" s="28">
        <v>6</v>
      </c>
      <c r="N15" s="28" t="s">
        <v>175</v>
      </c>
      <c r="O15" s="28" t="s">
        <v>175</v>
      </c>
      <c r="P15" s="28" t="s">
        <v>167</v>
      </c>
      <c r="T15" s="28" t="s">
        <v>168</v>
      </c>
      <c r="U15" s="28">
        <v>1</v>
      </c>
      <c r="V15" s="28">
        <v>10</v>
      </c>
      <c r="W15" s="28" t="s">
        <v>169</v>
      </c>
      <c r="AC15" s="28">
        <v>43186</v>
      </c>
    </row>
    <row r="16" spans="1:44" hidden="1" x14ac:dyDescent="0.15">
      <c r="A16" s="28">
        <v>4</v>
      </c>
      <c r="B16" s="28">
        <v>3</v>
      </c>
      <c r="C16" s="28">
        <v>69</v>
      </c>
      <c r="D16" s="28">
        <v>3852</v>
      </c>
      <c r="E16" s="28">
        <v>0</v>
      </c>
      <c r="F16" s="28">
        <v>1789</v>
      </c>
      <c r="G16" s="32">
        <v>43187.401944444442</v>
      </c>
      <c r="H16" s="28">
        <v>-5</v>
      </c>
      <c r="I16" s="28">
        <v>-1</v>
      </c>
      <c r="J16" s="28">
        <v>6.01</v>
      </c>
      <c r="K16" s="28">
        <v>69</v>
      </c>
      <c r="L16" s="28">
        <v>5</v>
      </c>
      <c r="M16" s="28">
        <v>6</v>
      </c>
      <c r="N16" s="28" t="s">
        <v>175</v>
      </c>
      <c r="O16" s="28" t="s">
        <v>175</v>
      </c>
      <c r="P16" s="28" t="s">
        <v>167</v>
      </c>
      <c r="T16" s="28" t="s">
        <v>168</v>
      </c>
      <c r="U16" s="28">
        <v>1</v>
      </c>
      <c r="V16" s="28">
        <v>10</v>
      </c>
      <c r="W16" s="28" t="s">
        <v>169</v>
      </c>
      <c r="AC16" s="28">
        <v>43186</v>
      </c>
    </row>
    <row r="17" spans="1:29" hidden="1" x14ac:dyDescent="0.15">
      <c r="A17" s="28">
        <v>4</v>
      </c>
      <c r="B17" s="28">
        <v>3</v>
      </c>
      <c r="C17" s="28">
        <v>69</v>
      </c>
      <c r="D17" s="28">
        <v>3851</v>
      </c>
      <c r="E17" s="28">
        <v>0</v>
      </c>
      <c r="F17" s="28">
        <v>1789</v>
      </c>
      <c r="G17" s="32">
        <v>43187.401944444442</v>
      </c>
      <c r="H17" s="28">
        <v>-1</v>
      </c>
      <c r="I17" s="28">
        <v>-1</v>
      </c>
      <c r="J17" s="28">
        <v>1.2</v>
      </c>
      <c r="K17" s="28">
        <v>69</v>
      </c>
      <c r="L17" s="28">
        <v>5</v>
      </c>
      <c r="M17" s="28">
        <v>6</v>
      </c>
      <c r="N17" s="28" t="s">
        <v>175</v>
      </c>
      <c r="O17" s="28" t="s">
        <v>175</v>
      </c>
      <c r="P17" s="28" t="s">
        <v>167</v>
      </c>
      <c r="T17" s="28" t="s">
        <v>168</v>
      </c>
      <c r="U17" s="28">
        <v>1</v>
      </c>
      <c r="V17" s="28">
        <v>10</v>
      </c>
      <c r="W17" s="28" t="s">
        <v>169</v>
      </c>
      <c r="AC17" s="28">
        <v>43186</v>
      </c>
    </row>
    <row r="18" spans="1:29" hidden="1" x14ac:dyDescent="0.15">
      <c r="A18" s="28">
        <v>4</v>
      </c>
      <c r="B18" s="28">
        <v>3</v>
      </c>
      <c r="C18" s="28">
        <v>69</v>
      </c>
      <c r="D18" s="28">
        <v>3850</v>
      </c>
      <c r="E18" s="28">
        <v>0</v>
      </c>
      <c r="F18" s="28">
        <v>1789</v>
      </c>
      <c r="G18" s="32">
        <v>43187.401944444442</v>
      </c>
      <c r="H18" s="28">
        <v>-1</v>
      </c>
      <c r="I18" s="28">
        <v>-1</v>
      </c>
      <c r="J18" s="28">
        <v>1.2</v>
      </c>
      <c r="K18" s="28">
        <v>69</v>
      </c>
      <c r="L18" s="28">
        <v>5</v>
      </c>
      <c r="M18" s="28">
        <v>6</v>
      </c>
      <c r="N18" s="28" t="s">
        <v>175</v>
      </c>
      <c r="O18" s="28" t="s">
        <v>175</v>
      </c>
      <c r="P18" s="28" t="s">
        <v>167</v>
      </c>
      <c r="T18" s="28" t="s">
        <v>168</v>
      </c>
      <c r="U18" s="28">
        <v>1</v>
      </c>
      <c r="V18" s="28">
        <v>10</v>
      </c>
      <c r="W18" s="28" t="s">
        <v>169</v>
      </c>
      <c r="AC18" s="28">
        <v>43186</v>
      </c>
    </row>
    <row r="19" spans="1:29" hidden="1" x14ac:dyDescent="0.15">
      <c r="A19" s="28">
        <v>4</v>
      </c>
      <c r="B19" s="28">
        <v>3</v>
      </c>
      <c r="C19" s="28">
        <v>69</v>
      </c>
      <c r="D19" s="28">
        <v>3849</v>
      </c>
      <c r="E19" s="28">
        <v>0</v>
      </c>
      <c r="F19" s="28">
        <v>1789</v>
      </c>
      <c r="G19" s="32">
        <v>43187.401944444442</v>
      </c>
      <c r="H19" s="28">
        <v>-1</v>
      </c>
      <c r="I19" s="28">
        <v>-1</v>
      </c>
      <c r="J19" s="28">
        <v>1.2</v>
      </c>
      <c r="K19" s="28">
        <v>69</v>
      </c>
      <c r="L19" s="28">
        <v>5</v>
      </c>
      <c r="M19" s="28">
        <v>6</v>
      </c>
      <c r="N19" s="28" t="s">
        <v>175</v>
      </c>
      <c r="O19" s="28" t="s">
        <v>175</v>
      </c>
      <c r="P19" s="28" t="s">
        <v>167</v>
      </c>
      <c r="T19" s="28" t="s">
        <v>168</v>
      </c>
      <c r="U19" s="28">
        <v>1</v>
      </c>
      <c r="V19" s="28">
        <v>10</v>
      </c>
      <c r="W19" s="28" t="s">
        <v>169</v>
      </c>
      <c r="AC19" s="28">
        <v>43186</v>
      </c>
    </row>
    <row r="20" spans="1:29" hidden="1" x14ac:dyDescent="0.15">
      <c r="A20" s="28">
        <v>4</v>
      </c>
      <c r="B20" s="28">
        <v>3</v>
      </c>
      <c r="C20" s="28">
        <v>69</v>
      </c>
      <c r="D20" s="28">
        <v>3848</v>
      </c>
      <c r="E20" s="28">
        <v>0</v>
      </c>
      <c r="F20" s="28">
        <v>1789</v>
      </c>
      <c r="G20" s="32">
        <v>43187.401944444442</v>
      </c>
      <c r="H20" s="28">
        <v>-1</v>
      </c>
      <c r="I20" s="28">
        <v>-1</v>
      </c>
      <c r="J20" s="28">
        <v>1.2</v>
      </c>
      <c r="K20" s="28">
        <v>69</v>
      </c>
      <c r="L20" s="28">
        <v>5</v>
      </c>
      <c r="M20" s="28">
        <v>6</v>
      </c>
      <c r="N20" s="28" t="s">
        <v>175</v>
      </c>
      <c r="O20" s="28" t="s">
        <v>175</v>
      </c>
      <c r="P20" s="28" t="s">
        <v>167</v>
      </c>
      <c r="T20" s="28" t="s">
        <v>168</v>
      </c>
      <c r="U20" s="28">
        <v>1</v>
      </c>
      <c r="V20" s="28">
        <v>10</v>
      </c>
      <c r="W20" s="28" t="s">
        <v>169</v>
      </c>
      <c r="AC20" s="28">
        <v>43186</v>
      </c>
    </row>
    <row r="21" spans="1:29" hidden="1" x14ac:dyDescent="0.15">
      <c r="A21" s="28">
        <v>4</v>
      </c>
      <c r="B21" s="28">
        <v>3</v>
      </c>
      <c r="C21" s="28">
        <v>69</v>
      </c>
      <c r="D21" s="28">
        <v>3847</v>
      </c>
      <c r="E21" s="28">
        <v>0</v>
      </c>
      <c r="F21" s="28">
        <v>1789</v>
      </c>
      <c r="G21" s="32">
        <v>43187.401944444442</v>
      </c>
      <c r="H21" s="28">
        <v>-1</v>
      </c>
      <c r="I21" s="28">
        <v>-1</v>
      </c>
      <c r="J21" s="28">
        <v>1.2</v>
      </c>
      <c r="K21" s="28">
        <v>69</v>
      </c>
      <c r="L21" s="28">
        <v>5</v>
      </c>
      <c r="M21" s="28">
        <v>6</v>
      </c>
      <c r="N21" s="28" t="s">
        <v>175</v>
      </c>
      <c r="O21" s="28" t="s">
        <v>175</v>
      </c>
      <c r="P21" s="28" t="s">
        <v>167</v>
      </c>
      <c r="T21" s="28" t="s">
        <v>168</v>
      </c>
      <c r="U21" s="28">
        <v>1</v>
      </c>
      <c r="V21" s="28">
        <v>10</v>
      </c>
      <c r="W21" s="28" t="s">
        <v>169</v>
      </c>
      <c r="AC21" s="28">
        <v>43186</v>
      </c>
    </row>
    <row r="22" spans="1:29" hidden="1" x14ac:dyDescent="0.15">
      <c r="A22" s="28">
        <v>4</v>
      </c>
      <c r="B22" s="28">
        <v>3</v>
      </c>
      <c r="C22" s="28">
        <v>69</v>
      </c>
      <c r="D22" s="28">
        <v>3846</v>
      </c>
      <c r="E22" s="28">
        <v>0</v>
      </c>
      <c r="F22" s="28">
        <v>1789</v>
      </c>
      <c r="G22" s="32">
        <v>43187.401944444442</v>
      </c>
      <c r="H22" s="28">
        <v>-1</v>
      </c>
      <c r="I22" s="28">
        <v>-1</v>
      </c>
      <c r="J22" s="28">
        <v>1.2</v>
      </c>
      <c r="K22" s="28">
        <v>69</v>
      </c>
      <c r="L22" s="28">
        <v>5</v>
      </c>
      <c r="M22" s="28">
        <v>6</v>
      </c>
      <c r="N22" s="28" t="s">
        <v>175</v>
      </c>
      <c r="O22" s="28" t="s">
        <v>175</v>
      </c>
      <c r="P22" s="28" t="s">
        <v>167</v>
      </c>
      <c r="T22" s="28" t="s">
        <v>168</v>
      </c>
      <c r="U22" s="28">
        <v>1</v>
      </c>
      <c r="V22" s="28">
        <v>10</v>
      </c>
      <c r="W22" s="28" t="s">
        <v>169</v>
      </c>
      <c r="AC22" s="28">
        <v>43186</v>
      </c>
    </row>
    <row r="23" spans="1:29" hidden="1" x14ac:dyDescent="0.15">
      <c r="A23" s="28">
        <v>4</v>
      </c>
      <c r="B23" s="28">
        <v>3</v>
      </c>
      <c r="C23" s="28">
        <v>69</v>
      </c>
      <c r="D23" s="28">
        <v>3845</v>
      </c>
      <c r="E23" s="28">
        <v>0</v>
      </c>
      <c r="F23" s="28">
        <v>1789</v>
      </c>
      <c r="G23" s="32">
        <v>43187.401944444442</v>
      </c>
      <c r="H23" s="28">
        <v>-3</v>
      </c>
      <c r="I23" s="28">
        <v>-1</v>
      </c>
      <c r="J23" s="28">
        <v>3.6</v>
      </c>
      <c r="K23" s="28">
        <v>69</v>
      </c>
      <c r="L23" s="28">
        <v>5</v>
      </c>
      <c r="M23" s="28">
        <v>6</v>
      </c>
      <c r="N23" s="28" t="s">
        <v>175</v>
      </c>
      <c r="O23" s="28" t="s">
        <v>175</v>
      </c>
      <c r="P23" s="28" t="s">
        <v>167</v>
      </c>
      <c r="T23" s="28" t="s">
        <v>168</v>
      </c>
      <c r="U23" s="28">
        <v>1</v>
      </c>
      <c r="V23" s="28">
        <v>10</v>
      </c>
      <c r="W23" s="28" t="s">
        <v>169</v>
      </c>
      <c r="AC23" s="28">
        <v>43186</v>
      </c>
    </row>
    <row r="24" spans="1:29" hidden="1" x14ac:dyDescent="0.15">
      <c r="A24" s="28">
        <v>4</v>
      </c>
      <c r="B24" s="28">
        <v>3</v>
      </c>
      <c r="C24" s="28">
        <v>69</v>
      </c>
      <c r="D24" s="28">
        <v>3844</v>
      </c>
      <c r="E24" s="28">
        <v>0</v>
      </c>
      <c r="F24" s="28">
        <v>1789</v>
      </c>
      <c r="G24" s="32">
        <v>43187.401944444442</v>
      </c>
      <c r="H24" s="28">
        <v>-5</v>
      </c>
      <c r="I24" s="28">
        <v>-1</v>
      </c>
      <c r="J24" s="28">
        <v>6.01</v>
      </c>
      <c r="K24" s="28">
        <v>69</v>
      </c>
      <c r="L24" s="28">
        <v>5</v>
      </c>
      <c r="M24" s="28">
        <v>6</v>
      </c>
      <c r="N24" s="28" t="s">
        <v>175</v>
      </c>
      <c r="O24" s="28" t="s">
        <v>175</v>
      </c>
      <c r="P24" s="28" t="s">
        <v>167</v>
      </c>
      <c r="T24" s="28" t="s">
        <v>168</v>
      </c>
      <c r="U24" s="28">
        <v>1</v>
      </c>
      <c r="V24" s="28">
        <v>10</v>
      </c>
      <c r="W24" s="28" t="s">
        <v>169</v>
      </c>
      <c r="AC24" s="28">
        <v>43186</v>
      </c>
    </row>
    <row r="25" spans="1:29" hidden="1" x14ac:dyDescent="0.15">
      <c r="A25" s="28">
        <v>4</v>
      </c>
      <c r="B25" s="28">
        <v>3</v>
      </c>
      <c r="C25" s="28">
        <v>69</v>
      </c>
      <c r="D25" s="28">
        <v>3843</v>
      </c>
      <c r="E25" s="28">
        <v>0</v>
      </c>
      <c r="F25" s="28">
        <v>1789</v>
      </c>
      <c r="G25" s="32">
        <v>43187.401944444442</v>
      </c>
      <c r="H25" s="28">
        <v>-2</v>
      </c>
      <c r="I25" s="28">
        <v>-1</v>
      </c>
      <c r="J25" s="28">
        <v>2.4</v>
      </c>
      <c r="K25" s="28">
        <v>69</v>
      </c>
      <c r="L25" s="28">
        <v>5</v>
      </c>
      <c r="M25" s="28">
        <v>6</v>
      </c>
      <c r="N25" s="28" t="s">
        <v>175</v>
      </c>
      <c r="O25" s="28" t="s">
        <v>175</v>
      </c>
      <c r="P25" s="28" t="s">
        <v>167</v>
      </c>
      <c r="T25" s="28" t="s">
        <v>168</v>
      </c>
      <c r="U25" s="28">
        <v>1</v>
      </c>
      <c r="V25" s="28">
        <v>10</v>
      </c>
      <c r="W25" s="28" t="s">
        <v>169</v>
      </c>
      <c r="AC25" s="28">
        <v>43186</v>
      </c>
    </row>
    <row r="26" spans="1:29" hidden="1" x14ac:dyDescent="0.15">
      <c r="A26" s="28">
        <v>4</v>
      </c>
      <c r="B26" s="28">
        <v>3</v>
      </c>
      <c r="C26" s="28">
        <v>69</v>
      </c>
      <c r="D26" s="28">
        <v>3842</v>
      </c>
      <c r="E26" s="28">
        <v>0</v>
      </c>
      <c r="F26" s="28">
        <v>1789</v>
      </c>
      <c r="G26" s="32">
        <v>43187.401944444442</v>
      </c>
      <c r="H26" s="28">
        <v>-1</v>
      </c>
      <c r="I26" s="28">
        <v>-1</v>
      </c>
      <c r="J26" s="28">
        <v>1.2</v>
      </c>
      <c r="K26" s="28">
        <v>69</v>
      </c>
      <c r="L26" s="28">
        <v>5</v>
      </c>
      <c r="M26" s="28">
        <v>6</v>
      </c>
      <c r="N26" s="28" t="s">
        <v>175</v>
      </c>
      <c r="O26" s="28" t="s">
        <v>175</v>
      </c>
      <c r="P26" s="28" t="s">
        <v>167</v>
      </c>
      <c r="T26" s="28" t="s">
        <v>168</v>
      </c>
      <c r="U26" s="28">
        <v>1</v>
      </c>
      <c r="V26" s="28">
        <v>10</v>
      </c>
      <c r="W26" s="28" t="s">
        <v>169</v>
      </c>
      <c r="AC26" s="28">
        <v>43186</v>
      </c>
    </row>
    <row r="27" spans="1:29" hidden="1" x14ac:dyDescent="0.15">
      <c r="A27" s="28">
        <v>4</v>
      </c>
      <c r="B27" s="28">
        <v>3</v>
      </c>
      <c r="C27" s="28">
        <v>69</v>
      </c>
      <c r="D27" s="28">
        <v>3841</v>
      </c>
      <c r="E27" s="28">
        <v>0</v>
      </c>
      <c r="F27" s="28">
        <v>1789</v>
      </c>
      <c r="G27" s="32">
        <v>43187.401944444442</v>
      </c>
      <c r="H27" s="28">
        <v>-1</v>
      </c>
      <c r="I27" s="28">
        <v>-1</v>
      </c>
      <c r="J27" s="28">
        <v>1.2</v>
      </c>
      <c r="K27" s="28">
        <v>69</v>
      </c>
      <c r="L27" s="28">
        <v>5</v>
      </c>
      <c r="M27" s="28">
        <v>6</v>
      </c>
      <c r="N27" s="28" t="s">
        <v>175</v>
      </c>
      <c r="O27" s="28" t="s">
        <v>175</v>
      </c>
      <c r="P27" s="28" t="s">
        <v>167</v>
      </c>
      <c r="T27" s="28" t="s">
        <v>168</v>
      </c>
      <c r="U27" s="28">
        <v>1</v>
      </c>
      <c r="V27" s="28">
        <v>10</v>
      </c>
      <c r="W27" s="28" t="s">
        <v>169</v>
      </c>
      <c r="AC27" s="28">
        <v>43186</v>
      </c>
    </row>
    <row r="28" spans="1:29" hidden="1" x14ac:dyDescent="0.15">
      <c r="A28" s="28">
        <v>4</v>
      </c>
      <c r="B28" s="28">
        <v>3</v>
      </c>
      <c r="C28" s="28">
        <v>69</v>
      </c>
      <c r="D28" s="28">
        <v>3840</v>
      </c>
      <c r="E28" s="28">
        <v>0</v>
      </c>
      <c r="F28" s="28">
        <v>1789</v>
      </c>
      <c r="G28" s="32">
        <v>43187.401944444442</v>
      </c>
      <c r="H28" s="28">
        <v>-20</v>
      </c>
      <c r="I28" s="28">
        <v>-1</v>
      </c>
      <c r="J28" s="28">
        <v>24.03</v>
      </c>
      <c r="K28" s="28">
        <v>69</v>
      </c>
      <c r="L28" s="28">
        <v>5</v>
      </c>
      <c r="M28" s="28">
        <v>6</v>
      </c>
      <c r="N28" s="28" t="s">
        <v>175</v>
      </c>
      <c r="O28" s="28" t="s">
        <v>175</v>
      </c>
      <c r="P28" s="28" t="s">
        <v>167</v>
      </c>
      <c r="T28" s="28" t="s">
        <v>168</v>
      </c>
      <c r="U28" s="28">
        <v>1</v>
      </c>
      <c r="V28" s="28">
        <v>10</v>
      </c>
      <c r="W28" s="28" t="s">
        <v>169</v>
      </c>
      <c r="AC28" s="28">
        <v>43186</v>
      </c>
    </row>
    <row r="29" spans="1:29" hidden="1" x14ac:dyDescent="0.15">
      <c r="A29" s="28">
        <v>4</v>
      </c>
      <c r="B29" s="28">
        <v>3</v>
      </c>
      <c r="C29" s="28">
        <v>69</v>
      </c>
      <c r="D29" s="28">
        <v>3839</v>
      </c>
      <c r="E29" s="28">
        <v>0</v>
      </c>
      <c r="F29" s="28">
        <v>1789</v>
      </c>
      <c r="G29" s="32">
        <v>43187.401944444442</v>
      </c>
      <c r="H29" s="28">
        <v>-10</v>
      </c>
      <c r="I29" s="28">
        <v>-1</v>
      </c>
      <c r="J29" s="28">
        <v>12.01</v>
      </c>
      <c r="K29" s="28">
        <v>69</v>
      </c>
      <c r="L29" s="28">
        <v>5</v>
      </c>
      <c r="M29" s="28">
        <v>6</v>
      </c>
      <c r="N29" s="28" t="s">
        <v>175</v>
      </c>
      <c r="O29" s="28" t="s">
        <v>175</v>
      </c>
      <c r="P29" s="28" t="s">
        <v>167</v>
      </c>
      <c r="T29" s="28" t="s">
        <v>168</v>
      </c>
      <c r="U29" s="28">
        <v>1</v>
      </c>
      <c r="V29" s="28">
        <v>10</v>
      </c>
      <c r="W29" s="28" t="s">
        <v>169</v>
      </c>
      <c r="AC29" s="28">
        <v>43186</v>
      </c>
    </row>
    <row r="30" spans="1:29" hidden="1" x14ac:dyDescent="0.15">
      <c r="A30" s="28">
        <v>4</v>
      </c>
      <c r="B30" s="28">
        <v>3</v>
      </c>
      <c r="C30" s="28">
        <v>69</v>
      </c>
      <c r="D30" s="28">
        <v>3838</v>
      </c>
      <c r="E30" s="28">
        <v>0</v>
      </c>
      <c r="F30" s="28">
        <v>1789</v>
      </c>
      <c r="G30" s="32">
        <v>43187.401944444442</v>
      </c>
      <c r="H30" s="28">
        <v>-10</v>
      </c>
      <c r="I30" s="28">
        <v>-1</v>
      </c>
      <c r="J30" s="28">
        <v>12.01</v>
      </c>
      <c r="K30" s="28">
        <v>69</v>
      </c>
      <c r="L30" s="28">
        <v>5</v>
      </c>
      <c r="M30" s="28">
        <v>6</v>
      </c>
      <c r="N30" s="28" t="s">
        <v>175</v>
      </c>
      <c r="O30" s="28" t="s">
        <v>175</v>
      </c>
      <c r="P30" s="28" t="s">
        <v>167</v>
      </c>
      <c r="T30" s="28" t="s">
        <v>168</v>
      </c>
      <c r="U30" s="28">
        <v>1</v>
      </c>
      <c r="V30" s="28">
        <v>10</v>
      </c>
      <c r="W30" s="28" t="s">
        <v>169</v>
      </c>
      <c r="AC30" s="28">
        <v>43186</v>
      </c>
    </row>
    <row r="31" spans="1:29" hidden="1" x14ac:dyDescent="0.15">
      <c r="A31" s="28">
        <v>4</v>
      </c>
      <c r="B31" s="28">
        <v>3</v>
      </c>
      <c r="C31" s="28">
        <v>69</v>
      </c>
      <c r="D31" s="28">
        <v>3837</v>
      </c>
      <c r="E31" s="28">
        <v>0</v>
      </c>
      <c r="F31" s="28">
        <v>1789</v>
      </c>
      <c r="G31" s="32">
        <v>43187.401944444442</v>
      </c>
      <c r="H31" s="28">
        <v>-1</v>
      </c>
      <c r="I31" s="28">
        <v>-1</v>
      </c>
      <c r="J31" s="28">
        <v>1.2</v>
      </c>
      <c r="K31" s="28">
        <v>69</v>
      </c>
      <c r="L31" s="28">
        <v>5</v>
      </c>
      <c r="M31" s="28">
        <v>6</v>
      </c>
      <c r="N31" s="28" t="s">
        <v>175</v>
      </c>
      <c r="O31" s="28" t="s">
        <v>175</v>
      </c>
      <c r="P31" s="28" t="s">
        <v>167</v>
      </c>
      <c r="T31" s="28" t="s">
        <v>168</v>
      </c>
      <c r="U31" s="28">
        <v>1</v>
      </c>
      <c r="V31" s="28">
        <v>10</v>
      </c>
      <c r="W31" s="28" t="s">
        <v>169</v>
      </c>
      <c r="AC31" s="28">
        <v>43186</v>
      </c>
    </row>
    <row r="32" spans="1:29" hidden="1" x14ac:dyDescent="0.15">
      <c r="A32" s="28">
        <v>4</v>
      </c>
      <c r="B32" s="28">
        <v>3</v>
      </c>
      <c r="C32" s="28">
        <v>69</v>
      </c>
      <c r="D32" s="28">
        <v>3836</v>
      </c>
      <c r="E32" s="28">
        <v>0</v>
      </c>
      <c r="F32" s="28">
        <v>1789</v>
      </c>
      <c r="G32" s="32">
        <v>43187.401944444442</v>
      </c>
      <c r="H32" s="28">
        <v>-5</v>
      </c>
      <c r="I32" s="28">
        <v>-1</v>
      </c>
      <c r="J32" s="28">
        <v>6.01</v>
      </c>
      <c r="K32" s="28">
        <v>69</v>
      </c>
      <c r="L32" s="28">
        <v>5</v>
      </c>
      <c r="M32" s="28">
        <v>6</v>
      </c>
      <c r="N32" s="28" t="s">
        <v>175</v>
      </c>
      <c r="O32" s="28" t="s">
        <v>175</v>
      </c>
      <c r="P32" s="28" t="s">
        <v>167</v>
      </c>
      <c r="T32" s="28" t="s">
        <v>168</v>
      </c>
      <c r="U32" s="28">
        <v>1</v>
      </c>
      <c r="V32" s="28">
        <v>10</v>
      </c>
      <c r="W32" s="28" t="s">
        <v>169</v>
      </c>
      <c r="AC32" s="28">
        <v>43186</v>
      </c>
    </row>
    <row r="33" spans="1:29" hidden="1" x14ac:dyDescent="0.15">
      <c r="A33" s="28">
        <v>4</v>
      </c>
      <c r="B33" s="28">
        <v>3</v>
      </c>
      <c r="C33" s="28">
        <v>69</v>
      </c>
      <c r="D33" s="28">
        <v>3835</v>
      </c>
      <c r="E33" s="28">
        <v>0</v>
      </c>
      <c r="F33" s="28">
        <v>1789</v>
      </c>
      <c r="G33" s="32">
        <v>43187.401944444442</v>
      </c>
      <c r="H33" s="28">
        <v>-2</v>
      </c>
      <c r="I33" s="28">
        <v>-1</v>
      </c>
      <c r="J33" s="28">
        <v>2.4</v>
      </c>
      <c r="K33" s="28">
        <v>69</v>
      </c>
      <c r="L33" s="28">
        <v>5</v>
      </c>
      <c r="M33" s="28">
        <v>6</v>
      </c>
      <c r="N33" s="28" t="s">
        <v>175</v>
      </c>
      <c r="O33" s="28" t="s">
        <v>175</v>
      </c>
      <c r="P33" s="28" t="s">
        <v>167</v>
      </c>
      <c r="T33" s="28" t="s">
        <v>168</v>
      </c>
      <c r="U33" s="28">
        <v>1</v>
      </c>
      <c r="V33" s="28">
        <v>10</v>
      </c>
      <c r="W33" s="28" t="s">
        <v>169</v>
      </c>
      <c r="AC33" s="28">
        <v>43186</v>
      </c>
    </row>
    <row r="34" spans="1:29" hidden="1" x14ac:dyDescent="0.15">
      <c r="A34" s="28">
        <v>4</v>
      </c>
      <c r="B34" s="28">
        <v>3</v>
      </c>
      <c r="C34" s="28">
        <v>69</v>
      </c>
      <c r="D34" s="28">
        <v>3834</v>
      </c>
      <c r="E34" s="28">
        <v>0</v>
      </c>
      <c r="F34" s="28">
        <v>1789</v>
      </c>
      <c r="G34" s="32">
        <v>43187.401944444442</v>
      </c>
      <c r="H34" s="28">
        <v>-2</v>
      </c>
      <c r="I34" s="28">
        <v>-1</v>
      </c>
      <c r="J34" s="28">
        <v>2.4</v>
      </c>
      <c r="K34" s="28">
        <v>69</v>
      </c>
      <c r="L34" s="28">
        <v>5</v>
      </c>
      <c r="M34" s="28">
        <v>6</v>
      </c>
      <c r="N34" s="28" t="s">
        <v>175</v>
      </c>
      <c r="O34" s="28" t="s">
        <v>175</v>
      </c>
      <c r="P34" s="28" t="s">
        <v>167</v>
      </c>
      <c r="T34" s="28" t="s">
        <v>168</v>
      </c>
      <c r="U34" s="28">
        <v>1</v>
      </c>
      <c r="V34" s="28">
        <v>10</v>
      </c>
      <c r="W34" s="28" t="s">
        <v>169</v>
      </c>
      <c r="AC34" s="28">
        <v>43186</v>
      </c>
    </row>
    <row r="35" spans="1:29" hidden="1" x14ac:dyDescent="0.15">
      <c r="A35" s="28">
        <v>4</v>
      </c>
      <c r="B35" s="28">
        <v>3</v>
      </c>
      <c r="C35" s="28">
        <v>69</v>
      </c>
      <c r="D35" s="28">
        <v>3833</v>
      </c>
      <c r="E35" s="28">
        <v>0</v>
      </c>
      <c r="F35" s="28">
        <v>1789</v>
      </c>
      <c r="G35" s="32">
        <v>43187.401944444442</v>
      </c>
      <c r="H35" s="28">
        <v>-2</v>
      </c>
      <c r="I35" s="28">
        <v>-1</v>
      </c>
      <c r="J35" s="28">
        <v>2.4</v>
      </c>
      <c r="K35" s="28">
        <v>69</v>
      </c>
      <c r="L35" s="28">
        <v>5</v>
      </c>
      <c r="M35" s="28">
        <v>6</v>
      </c>
      <c r="N35" s="28" t="s">
        <v>175</v>
      </c>
      <c r="O35" s="28" t="s">
        <v>175</v>
      </c>
      <c r="P35" s="28" t="s">
        <v>167</v>
      </c>
      <c r="T35" s="28" t="s">
        <v>168</v>
      </c>
      <c r="U35" s="28">
        <v>1</v>
      </c>
      <c r="V35" s="28">
        <v>10</v>
      </c>
      <c r="W35" s="28" t="s">
        <v>169</v>
      </c>
      <c r="AC35" s="28">
        <v>43186</v>
      </c>
    </row>
    <row r="36" spans="1:29" hidden="1" x14ac:dyDescent="0.15">
      <c r="A36" s="28">
        <v>4</v>
      </c>
      <c r="B36" s="28">
        <v>3</v>
      </c>
      <c r="C36" s="28">
        <v>69</v>
      </c>
      <c r="D36" s="28">
        <v>3832</v>
      </c>
      <c r="E36" s="28">
        <v>0</v>
      </c>
      <c r="F36" s="28">
        <v>1789</v>
      </c>
      <c r="G36" s="32">
        <v>43187.401944444442</v>
      </c>
      <c r="H36" s="28">
        <v>-2</v>
      </c>
      <c r="I36" s="28">
        <v>-1</v>
      </c>
      <c r="J36" s="28">
        <v>2.4</v>
      </c>
      <c r="K36" s="28">
        <v>69</v>
      </c>
      <c r="L36" s="28">
        <v>5</v>
      </c>
      <c r="M36" s="28">
        <v>6</v>
      </c>
      <c r="N36" s="28" t="s">
        <v>175</v>
      </c>
      <c r="O36" s="28" t="s">
        <v>175</v>
      </c>
      <c r="P36" s="28" t="s">
        <v>167</v>
      </c>
      <c r="T36" s="28" t="s">
        <v>168</v>
      </c>
      <c r="U36" s="28">
        <v>1</v>
      </c>
      <c r="V36" s="28">
        <v>10</v>
      </c>
      <c r="W36" s="28" t="s">
        <v>169</v>
      </c>
      <c r="AC36" s="28">
        <v>43186</v>
      </c>
    </row>
    <row r="37" spans="1:29" hidden="1" x14ac:dyDescent="0.15">
      <c r="A37" s="28">
        <v>4</v>
      </c>
      <c r="B37" s="28">
        <v>3</v>
      </c>
      <c r="C37" s="28">
        <v>69</v>
      </c>
      <c r="D37" s="28">
        <v>3831</v>
      </c>
      <c r="E37" s="28">
        <v>0</v>
      </c>
      <c r="F37" s="28">
        <v>1789</v>
      </c>
      <c r="G37" s="32">
        <v>43187.401944444442</v>
      </c>
      <c r="H37" s="28">
        <v>-1</v>
      </c>
      <c r="I37" s="28">
        <v>-1</v>
      </c>
      <c r="J37" s="28">
        <v>1.2</v>
      </c>
      <c r="K37" s="28">
        <v>69</v>
      </c>
      <c r="L37" s="28">
        <v>5</v>
      </c>
      <c r="M37" s="28">
        <v>6</v>
      </c>
      <c r="N37" s="28" t="s">
        <v>175</v>
      </c>
      <c r="O37" s="28" t="s">
        <v>175</v>
      </c>
      <c r="P37" s="28" t="s">
        <v>167</v>
      </c>
      <c r="T37" s="28" t="s">
        <v>168</v>
      </c>
      <c r="U37" s="28">
        <v>1</v>
      </c>
      <c r="V37" s="28">
        <v>10</v>
      </c>
      <c r="W37" s="28" t="s">
        <v>169</v>
      </c>
      <c r="AC37" s="28">
        <v>43186</v>
      </c>
    </row>
    <row r="38" spans="1:29" hidden="1" x14ac:dyDescent="0.15">
      <c r="A38" s="28">
        <v>4</v>
      </c>
      <c r="B38" s="28">
        <v>3</v>
      </c>
      <c r="C38" s="28">
        <v>69</v>
      </c>
      <c r="D38" s="28">
        <v>3830</v>
      </c>
      <c r="E38" s="28">
        <v>0</v>
      </c>
      <c r="F38" s="28">
        <v>1789</v>
      </c>
      <c r="G38" s="32">
        <v>43187.401944444442</v>
      </c>
      <c r="H38" s="28">
        <v>-21</v>
      </c>
      <c r="I38" s="28">
        <v>-1</v>
      </c>
      <c r="J38" s="28">
        <v>25.23</v>
      </c>
      <c r="K38" s="28">
        <v>69</v>
      </c>
      <c r="L38" s="28">
        <v>5</v>
      </c>
      <c r="M38" s="28">
        <v>6</v>
      </c>
      <c r="N38" s="28" t="s">
        <v>175</v>
      </c>
      <c r="O38" s="28" t="s">
        <v>175</v>
      </c>
      <c r="P38" s="28" t="s">
        <v>167</v>
      </c>
      <c r="T38" s="28" t="s">
        <v>168</v>
      </c>
      <c r="U38" s="28">
        <v>1</v>
      </c>
      <c r="V38" s="28">
        <v>10</v>
      </c>
      <c r="W38" s="28" t="s">
        <v>169</v>
      </c>
      <c r="AC38" s="28">
        <v>43186</v>
      </c>
    </row>
    <row r="39" spans="1:29" hidden="1" x14ac:dyDescent="0.15">
      <c r="A39" s="28">
        <v>4</v>
      </c>
      <c r="B39" s="28">
        <v>3</v>
      </c>
      <c r="C39" s="28">
        <v>69</v>
      </c>
      <c r="D39" s="28">
        <v>3829</v>
      </c>
      <c r="E39" s="28">
        <v>0</v>
      </c>
      <c r="F39" s="28">
        <v>1789</v>
      </c>
      <c r="G39" s="32">
        <v>43187.401944444442</v>
      </c>
      <c r="H39" s="28">
        <v>-10</v>
      </c>
      <c r="I39" s="28">
        <v>-1</v>
      </c>
      <c r="J39" s="28">
        <v>12.01</v>
      </c>
      <c r="K39" s="28">
        <v>69</v>
      </c>
      <c r="L39" s="28">
        <v>5</v>
      </c>
      <c r="M39" s="28">
        <v>6</v>
      </c>
      <c r="N39" s="28" t="s">
        <v>175</v>
      </c>
      <c r="O39" s="28" t="s">
        <v>175</v>
      </c>
      <c r="P39" s="28" t="s">
        <v>167</v>
      </c>
      <c r="T39" s="28" t="s">
        <v>168</v>
      </c>
      <c r="U39" s="28">
        <v>1</v>
      </c>
      <c r="V39" s="28">
        <v>10</v>
      </c>
      <c r="W39" s="28" t="s">
        <v>169</v>
      </c>
      <c r="AC39" s="28">
        <v>43186</v>
      </c>
    </row>
    <row r="40" spans="1:29" hidden="1" x14ac:dyDescent="0.15">
      <c r="A40" s="28">
        <v>4</v>
      </c>
      <c r="B40" s="28">
        <v>3</v>
      </c>
      <c r="C40" s="28">
        <v>69</v>
      </c>
      <c r="D40" s="28">
        <v>3828</v>
      </c>
      <c r="E40" s="28">
        <v>0</v>
      </c>
      <c r="F40" s="28">
        <v>1789</v>
      </c>
      <c r="G40" s="32">
        <v>43187.401944444442</v>
      </c>
      <c r="H40" s="28">
        <v>-2</v>
      </c>
      <c r="I40" s="28">
        <v>-1</v>
      </c>
      <c r="J40" s="28">
        <v>2.4</v>
      </c>
      <c r="K40" s="28">
        <v>69</v>
      </c>
      <c r="L40" s="28">
        <v>5</v>
      </c>
      <c r="M40" s="28">
        <v>6</v>
      </c>
      <c r="N40" s="28" t="s">
        <v>175</v>
      </c>
      <c r="O40" s="28" t="s">
        <v>175</v>
      </c>
      <c r="P40" s="28" t="s">
        <v>167</v>
      </c>
      <c r="T40" s="28" t="s">
        <v>168</v>
      </c>
      <c r="U40" s="28">
        <v>1</v>
      </c>
      <c r="V40" s="28">
        <v>10</v>
      </c>
      <c r="W40" s="28" t="s">
        <v>169</v>
      </c>
      <c r="AC40" s="28">
        <v>43186</v>
      </c>
    </row>
    <row r="41" spans="1:29" hidden="1" x14ac:dyDescent="0.15">
      <c r="A41" s="28">
        <v>4</v>
      </c>
      <c r="B41" s="28">
        <v>3</v>
      </c>
      <c r="C41" s="28">
        <v>69</v>
      </c>
      <c r="D41" s="28">
        <v>3827</v>
      </c>
      <c r="E41" s="28">
        <v>0</v>
      </c>
      <c r="F41" s="28">
        <v>1789</v>
      </c>
      <c r="G41" s="32">
        <v>43187.401944444442</v>
      </c>
      <c r="H41" s="28">
        <v>-20</v>
      </c>
      <c r="I41" s="28">
        <v>-1</v>
      </c>
      <c r="J41" s="28">
        <v>24.03</v>
      </c>
      <c r="K41" s="28">
        <v>69</v>
      </c>
      <c r="L41" s="28">
        <v>5</v>
      </c>
      <c r="M41" s="28">
        <v>6</v>
      </c>
      <c r="N41" s="28" t="s">
        <v>175</v>
      </c>
      <c r="O41" s="28" t="s">
        <v>175</v>
      </c>
      <c r="P41" s="28" t="s">
        <v>167</v>
      </c>
      <c r="T41" s="28" t="s">
        <v>168</v>
      </c>
      <c r="U41" s="28">
        <v>1</v>
      </c>
      <c r="V41" s="28">
        <v>10</v>
      </c>
      <c r="W41" s="28" t="s">
        <v>169</v>
      </c>
      <c r="AC41" s="28">
        <v>43186</v>
      </c>
    </row>
    <row r="42" spans="1:29" hidden="1" x14ac:dyDescent="0.15">
      <c r="A42" s="28">
        <v>4</v>
      </c>
      <c r="B42" s="28">
        <v>3</v>
      </c>
      <c r="C42" s="28">
        <v>69</v>
      </c>
      <c r="D42" s="28">
        <v>3826</v>
      </c>
      <c r="E42" s="28">
        <v>0</v>
      </c>
      <c r="F42" s="28">
        <v>1789</v>
      </c>
      <c r="G42" s="32">
        <v>43187.401944444442</v>
      </c>
      <c r="H42" s="28">
        <v>-28</v>
      </c>
      <c r="I42" s="28">
        <v>-1</v>
      </c>
      <c r="J42" s="28">
        <v>33.64</v>
      </c>
      <c r="K42" s="28">
        <v>69</v>
      </c>
      <c r="L42" s="28">
        <v>5</v>
      </c>
      <c r="M42" s="28">
        <v>6</v>
      </c>
      <c r="N42" s="28" t="s">
        <v>175</v>
      </c>
      <c r="O42" s="28" t="s">
        <v>175</v>
      </c>
      <c r="P42" s="28" t="s">
        <v>167</v>
      </c>
      <c r="T42" s="28" t="s">
        <v>168</v>
      </c>
      <c r="U42" s="28">
        <v>1</v>
      </c>
      <c r="V42" s="28">
        <v>10</v>
      </c>
      <c r="W42" s="28" t="s">
        <v>169</v>
      </c>
      <c r="AC42" s="28">
        <v>43186</v>
      </c>
    </row>
    <row r="43" spans="1:29" hidden="1" x14ac:dyDescent="0.15">
      <c r="A43" s="28">
        <v>4</v>
      </c>
      <c r="B43" s="28">
        <v>3</v>
      </c>
      <c r="C43" s="28">
        <v>69</v>
      </c>
      <c r="D43" s="28">
        <v>3825</v>
      </c>
      <c r="E43" s="28">
        <v>0</v>
      </c>
      <c r="F43" s="28">
        <v>1789</v>
      </c>
      <c r="G43" s="32">
        <v>43187.401944444442</v>
      </c>
      <c r="H43" s="28">
        <v>-66</v>
      </c>
      <c r="I43" s="28">
        <v>-1</v>
      </c>
      <c r="J43" s="28">
        <v>79.290000000000006</v>
      </c>
      <c r="K43" s="28">
        <v>69</v>
      </c>
      <c r="L43" s="28">
        <v>5</v>
      </c>
      <c r="M43" s="28">
        <v>6</v>
      </c>
      <c r="N43" s="28" t="s">
        <v>175</v>
      </c>
      <c r="O43" s="28" t="s">
        <v>175</v>
      </c>
      <c r="P43" s="28" t="s">
        <v>167</v>
      </c>
      <c r="T43" s="28" t="s">
        <v>168</v>
      </c>
      <c r="U43" s="28">
        <v>1</v>
      </c>
      <c r="V43" s="28">
        <v>10</v>
      </c>
      <c r="W43" s="28" t="s">
        <v>169</v>
      </c>
      <c r="AC43" s="28">
        <v>43186</v>
      </c>
    </row>
    <row r="44" spans="1:29" hidden="1" x14ac:dyDescent="0.15">
      <c r="A44" s="28">
        <v>2</v>
      </c>
      <c r="B44" s="28">
        <v>2</v>
      </c>
      <c r="C44" s="28">
        <v>38</v>
      </c>
      <c r="D44" s="28">
        <v>3867</v>
      </c>
      <c r="E44" s="28">
        <v>0</v>
      </c>
      <c r="F44" s="28">
        <v>3271</v>
      </c>
      <c r="G44" s="32">
        <v>43187.426793981482</v>
      </c>
      <c r="H44" s="28">
        <v>4</v>
      </c>
      <c r="I44" s="28">
        <v>1</v>
      </c>
      <c r="J44" s="28">
        <v>13.09</v>
      </c>
      <c r="K44" s="28">
        <v>38</v>
      </c>
      <c r="L44" s="28">
        <v>5</v>
      </c>
      <c r="M44" s="28">
        <v>1</v>
      </c>
      <c r="N44" s="28" t="s">
        <v>176</v>
      </c>
      <c r="O44" s="28" t="s">
        <v>176</v>
      </c>
      <c r="P44" s="28" t="s">
        <v>171</v>
      </c>
      <c r="T44" s="28" t="s">
        <v>168</v>
      </c>
      <c r="U44" s="28">
        <v>1</v>
      </c>
      <c r="V44" s="28">
        <v>10</v>
      </c>
      <c r="W44" s="28" t="s">
        <v>169</v>
      </c>
      <c r="AC44" s="28">
        <v>43112</v>
      </c>
    </row>
    <row r="45" spans="1:29" hidden="1" x14ac:dyDescent="0.15">
      <c r="A45" s="28">
        <v>2</v>
      </c>
      <c r="B45" s="28">
        <v>2</v>
      </c>
      <c r="C45" s="28">
        <v>38</v>
      </c>
      <c r="D45" s="28">
        <v>3866</v>
      </c>
      <c r="E45" s="28">
        <v>0</v>
      </c>
      <c r="F45" s="28">
        <v>3271</v>
      </c>
      <c r="G45" s="32">
        <v>43187.426793981482</v>
      </c>
      <c r="H45" s="28">
        <v>1</v>
      </c>
      <c r="I45" s="28">
        <v>1</v>
      </c>
      <c r="J45" s="28">
        <v>3.27</v>
      </c>
      <c r="K45" s="28">
        <v>38</v>
      </c>
      <c r="L45" s="28">
        <v>5</v>
      </c>
      <c r="M45" s="28">
        <v>1</v>
      </c>
      <c r="N45" s="28" t="s">
        <v>176</v>
      </c>
      <c r="O45" s="28" t="s">
        <v>176</v>
      </c>
      <c r="P45" s="28" t="s">
        <v>171</v>
      </c>
      <c r="T45" s="28" t="s">
        <v>168</v>
      </c>
      <c r="U45" s="28">
        <v>1</v>
      </c>
      <c r="V45" s="28">
        <v>10</v>
      </c>
      <c r="W45" s="28" t="s">
        <v>169</v>
      </c>
      <c r="AC45" s="28">
        <v>43112</v>
      </c>
    </row>
    <row r="46" spans="1:29" hidden="1" x14ac:dyDescent="0.15">
      <c r="A46" s="28">
        <v>2</v>
      </c>
      <c r="B46" s="28">
        <v>2</v>
      </c>
      <c r="C46" s="28">
        <v>38</v>
      </c>
      <c r="D46" s="28">
        <v>3865</v>
      </c>
      <c r="E46" s="28">
        <v>0</v>
      </c>
      <c r="F46" s="28">
        <v>3271</v>
      </c>
      <c r="G46" s="32">
        <v>43187.426793981482</v>
      </c>
      <c r="H46" s="28">
        <v>2</v>
      </c>
      <c r="I46" s="28">
        <v>1</v>
      </c>
      <c r="J46" s="28">
        <v>6.55</v>
      </c>
      <c r="K46" s="28">
        <v>38</v>
      </c>
      <c r="L46" s="28">
        <v>5</v>
      </c>
      <c r="M46" s="28">
        <v>1</v>
      </c>
      <c r="N46" s="28" t="s">
        <v>176</v>
      </c>
      <c r="O46" s="28" t="s">
        <v>176</v>
      </c>
      <c r="P46" s="28" t="s">
        <v>171</v>
      </c>
      <c r="T46" s="28" t="s">
        <v>168</v>
      </c>
      <c r="U46" s="28">
        <v>1</v>
      </c>
      <c r="V46" s="28">
        <v>10</v>
      </c>
      <c r="W46" s="28" t="s">
        <v>169</v>
      </c>
      <c r="AC46" s="28">
        <v>43112</v>
      </c>
    </row>
    <row r="47" spans="1:29" hidden="1" x14ac:dyDescent="0.15">
      <c r="A47" s="28">
        <v>2</v>
      </c>
      <c r="B47" s="28">
        <v>2</v>
      </c>
      <c r="C47" s="28">
        <v>38</v>
      </c>
      <c r="D47" s="28">
        <v>3864</v>
      </c>
      <c r="E47" s="28">
        <v>0</v>
      </c>
      <c r="F47" s="28">
        <v>3271</v>
      </c>
      <c r="G47" s="32">
        <v>43187.426793981482</v>
      </c>
      <c r="H47" s="28">
        <v>1</v>
      </c>
      <c r="I47" s="28">
        <v>1</v>
      </c>
      <c r="J47" s="28">
        <v>3.27</v>
      </c>
      <c r="K47" s="28">
        <v>38</v>
      </c>
      <c r="L47" s="28">
        <v>5</v>
      </c>
      <c r="M47" s="28">
        <v>1</v>
      </c>
      <c r="N47" s="28" t="s">
        <v>176</v>
      </c>
      <c r="O47" s="28" t="s">
        <v>176</v>
      </c>
      <c r="P47" s="28" t="s">
        <v>171</v>
      </c>
      <c r="T47" s="28" t="s">
        <v>168</v>
      </c>
      <c r="U47" s="28">
        <v>1</v>
      </c>
      <c r="V47" s="28">
        <v>10</v>
      </c>
      <c r="W47" s="28" t="s">
        <v>169</v>
      </c>
      <c r="AC47" s="28">
        <v>43112</v>
      </c>
    </row>
    <row r="48" spans="1:29" hidden="1" x14ac:dyDescent="0.15">
      <c r="A48" s="28">
        <v>2</v>
      </c>
      <c r="B48" s="28">
        <v>2</v>
      </c>
      <c r="C48" s="28">
        <v>38</v>
      </c>
      <c r="D48" s="28">
        <v>3863</v>
      </c>
      <c r="E48" s="28">
        <v>0</v>
      </c>
      <c r="F48" s="28">
        <v>3271</v>
      </c>
      <c r="G48" s="32">
        <v>43187.426793981482</v>
      </c>
      <c r="H48" s="28">
        <v>1</v>
      </c>
      <c r="I48" s="28">
        <v>1</v>
      </c>
      <c r="J48" s="28">
        <v>3.27</v>
      </c>
      <c r="K48" s="28">
        <v>38</v>
      </c>
      <c r="L48" s="28">
        <v>5</v>
      </c>
      <c r="M48" s="28">
        <v>1</v>
      </c>
      <c r="N48" s="28" t="s">
        <v>176</v>
      </c>
      <c r="O48" s="28" t="s">
        <v>176</v>
      </c>
      <c r="P48" s="28" t="s">
        <v>171</v>
      </c>
      <c r="T48" s="28" t="s">
        <v>168</v>
      </c>
      <c r="U48" s="28">
        <v>1</v>
      </c>
      <c r="V48" s="28">
        <v>10</v>
      </c>
      <c r="W48" s="28" t="s">
        <v>169</v>
      </c>
      <c r="AC48" s="28">
        <v>43112</v>
      </c>
    </row>
    <row r="49" spans="1:29" hidden="1" x14ac:dyDescent="0.15">
      <c r="A49" s="28">
        <v>2</v>
      </c>
      <c r="B49" s="28">
        <v>2</v>
      </c>
      <c r="C49" s="28">
        <v>38</v>
      </c>
      <c r="D49" s="28">
        <v>3862</v>
      </c>
      <c r="E49" s="28">
        <v>0</v>
      </c>
      <c r="F49" s="28">
        <v>3271</v>
      </c>
      <c r="G49" s="32">
        <v>43187.426793981482</v>
      </c>
      <c r="H49" s="28">
        <v>1</v>
      </c>
      <c r="I49" s="28">
        <v>1</v>
      </c>
      <c r="J49" s="28">
        <v>3.27</v>
      </c>
      <c r="K49" s="28">
        <v>38</v>
      </c>
      <c r="L49" s="28">
        <v>5</v>
      </c>
      <c r="M49" s="28">
        <v>1</v>
      </c>
      <c r="N49" s="28" t="s">
        <v>176</v>
      </c>
      <c r="O49" s="28" t="s">
        <v>176</v>
      </c>
      <c r="P49" s="28" t="s">
        <v>171</v>
      </c>
      <c r="T49" s="28" t="s">
        <v>168</v>
      </c>
      <c r="U49" s="28">
        <v>1</v>
      </c>
      <c r="V49" s="28">
        <v>10</v>
      </c>
      <c r="W49" s="28" t="s">
        <v>169</v>
      </c>
      <c r="AC49" s="28">
        <v>43112</v>
      </c>
    </row>
    <row r="50" spans="1:29" hidden="1" x14ac:dyDescent="0.15">
      <c r="A50" s="28">
        <v>2</v>
      </c>
      <c r="B50" s="28">
        <v>2</v>
      </c>
      <c r="C50" s="28">
        <v>38</v>
      </c>
      <c r="D50" s="28">
        <v>3869</v>
      </c>
      <c r="E50" s="28">
        <v>0</v>
      </c>
      <c r="F50" s="28">
        <v>3271</v>
      </c>
      <c r="G50" s="32">
        <v>43187.426805555559</v>
      </c>
      <c r="H50" s="28">
        <v>3</v>
      </c>
      <c r="I50" s="28">
        <v>1</v>
      </c>
      <c r="J50" s="28">
        <v>9.82</v>
      </c>
      <c r="K50" s="28">
        <v>38</v>
      </c>
      <c r="L50" s="28">
        <v>5</v>
      </c>
      <c r="M50" s="28">
        <v>1</v>
      </c>
      <c r="N50" s="28" t="s">
        <v>176</v>
      </c>
      <c r="O50" s="28" t="s">
        <v>176</v>
      </c>
      <c r="P50" s="28" t="s">
        <v>171</v>
      </c>
      <c r="T50" s="28" t="s">
        <v>168</v>
      </c>
      <c r="U50" s="28">
        <v>1</v>
      </c>
      <c r="V50" s="28">
        <v>10</v>
      </c>
      <c r="W50" s="28" t="s">
        <v>169</v>
      </c>
      <c r="AC50" s="28">
        <v>43112</v>
      </c>
    </row>
    <row r="51" spans="1:29" hidden="1" x14ac:dyDescent="0.15">
      <c r="A51" s="28">
        <v>2</v>
      </c>
      <c r="B51" s="28">
        <v>2</v>
      </c>
      <c r="C51" s="28">
        <v>38</v>
      </c>
      <c r="D51" s="28">
        <v>3868</v>
      </c>
      <c r="E51" s="28">
        <v>0</v>
      </c>
      <c r="F51" s="28">
        <v>3270</v>
      </c>
      <c r="G51" s="32">
        <v>43187.426805555559</v>
      </c>
      <c r="H51" s="28">
        <v>7</v>
      </c>
      <c r="I51" s="28">
        <v>1</v>
      </c>
      <c r="J51" s="28">
        <v>22.91</v>
      </c>
      <c r="K51" s="28">
        <v>38</v>
      </c>
      <c r="L51" s="28">
        <v>5</v>
      </c>
      <c r="M51" s="28">
        <v>1</v>
      </c>
      <c r="N51" s="28" t="s">
        <v>176</v>
      </c>
      <c r="O51" s="28" t="s">
        <v>176</v>
      </c>
      <c r="P51" s="28" t="s">
        <v>171</v>
      </c>
      <c r="T51" s="28" t="s">
        <v>168</v>
      </c>
      <c r="U51" s="28">
        <v>1</v>
      </c>
      <c r="V51" s="28">
        <v>10</v>
      </c>
      <c r="W51" s="28" t="s">
        <v>169</v>
      </c>
      <c r="AC51" s="28">
        <v>43112</v>
      </c>
    </row>
    <row r="52" spans="1:29" hidden="1" x14ac:dyDescent="0.15">
      <c r="A52" s="28">
        <v>14</v>
      </c>
      <c r="B52" s="28">
        <v>2</v>
      </c>
      <c r="C52" s="28">
        <v>71</v>
      </c>
      <c r="D52" s="28">
        <v>3821</v>
      </c>
      <c r="E52" s="28">
        <v>0</v>
      </c>
      <c r="F52" s="28">
        <v>13965</v>
      </c>
      <c r="G52" s="32">
        <v>43187.443935185183</v>
      </c>
      <c r="H52" s="28">
        <v>15</v>
      </c>
      <c r="I52" s="28">
        <v>1</v>
      </c>
      <c r="J52" s="28">
        <v>45.08</v>
      </c>
      <c r="K52" s="28">
        <v>71</v>
      </c>
      <c r="L52" s="28">
        <v>5</v>
      </c>
      <c r="M52" s="28">
        <v>14</v>
      </c>
      <c r="N52" s="28" t="s">
        <v>179</v>
      </c>
      <c r="O52" s="28" t="s">
        <v>179</v>
      </c>
      <c r="P52" s="28" t="s">
        <v>171</v>
      </c>
      <c r="T52" s="28" t="s">
        <v>168</v>
      </c>
      <c r="U52" s="28">
        <v>5</v>
      </c>
      <c r="V52" s="28">
        <v>5</v>
      </c>
      <c r="W52" s="28" t="s">
        <v>169</v>
      </c>
      <c r="AC52" s="28">
        <v>43187</v>
      </c>
    </row>
    <row r="53" spans="1:29" hidden="1" x14ac:dyDescent="0.15">
      <c r="A53" s="28">
        <v>14</v>
      </c>
      <c r="B53" s="28">
        <v>2</v>
      </c>
      <c r="C53" s="28">
        <v>71</v>
      </c>
      <c r="D53" s="28">
        <v>3820</v>
      </c>
      <c r="E53" s="28">
        <v>0</v>
      </c>
      <c r="F53" s="28">
        <v>13965</v>
      </c>
      <c r="G53" s="32">
        <v>43187.443935185183</v>
      </c>
      <c r="H53" s="28">
        <v>2</v>
      </c>
      <c r="I53" s="28">
        <v>1</v>
      </c>
      <c r="J53" s="28">
        <v>6.01</v>
      </c>
      <c r="K53" s="28">
        <v>71</v>
      </c>
      <c r="L53" s="28">
        <v>5</v>
      </c>
      <c r="M53" s="28">
        <v>14</v>
      </c>
      <c r="N53" s="28" t="s">
        <v>179</v>
      </c>
      <c r="O53" s="28" t="s">
        <v>179</v>
      </c>
      <c r="P53" s="28" t="s">
        <v>171</v>
      </c>
      <c r="T53" s="28" t="s">
        <v>168</v>
      </c>
      <c r="U53" s="28">
        <v>5</v>
      </c>
      <c r="V53" s="28">
        <v>5</v>
      </c>
      <c r="W53" s="28" t="s">
        <v>169</v>
      </c>
      <c r="AC53" s="28">
        <v>43187</v>
      </c>
    </row>
    <row r="54" spans="1:29" hidden="1" x14ac:dyDescent="0.15">
      <c r="A54" s="28">
        <v>14</v>
      </c>
      <c r="B54" s="28">
        <v>2</v>
      </c>
      <c r="C54" s="28">
        <v>71</v>
      </c>
      <c r="D54" s="28">
        <v>3819</v>
      </c>
      <c r="E54" s="28">
        <v>0</v>
      </c>
      <c r="F54" s="28">
        <v>13965</v>
      </c>
      <c r="G54" s="32">
        <v>43187.443935185183</v>
      </c>
      <c r="H54" s="28">
        <v>5</v>
      </c>
      <c r="I54" s="28">
        <v>1</v>
      </c>
      <c r="J54" s="28">
        <v>15.030000000000001</v>
      </c>
      <c r="K54" s="28">
        <v>71</v>
      </c>
      <c r="L54" s="28">
        <v>5</v>
      </c>
      <c r="M54" s="28">
        <v>14</v>
      </c>
      <c r="N54" s="28" t="s">
        <v>179</v>
      </c>
      <c r="O54" s="28" t="s">
        <v>179</v>
      </c>
      <c r="P54" s="28" t="s">
        <v>171</v>
      </c>
      <c r="T54" s="28" t="s">
        <v>168</v>
      </c>
      <c r="U54" s="28">
        <v>5</v>
      </c>
      <c r="V54" s="28">
        <v>5</v>
      </c>
      <c r="W54" s="28" t="s">
        <v>169</v>
      </c>
      <c r="AC54" s="28">
        <v>43187</v>
      </c>
    </row>
    <row r="55" spans="1:29" hidden="1" x14ac:dyDescent="0.15">
      <c r="A55" s="28">
        <v>14</v>
      </c>
      <c r="B55" s="28">
        <v>2</v>
      </c>
      <c r="C55" s="28">
        <v>71</v>
      </c>
      <c r="D55" s="28">
        <v>3818</v>
      </c>
      <c r="E55" s="28">
        <v>0</v>
      </c>
      <c r="F55" s="28">
        <v>13965</v>
      </c>
      <c r="G55" s="32">
        <v>43187.443935185183</v>
      </c>
      <c r="H55" s="28">
        <v>3</v>
      </c>
      <c r="I55" s="28">
        <v>1</v>
      </c>
      <c r="J55" s="28">
        <v>9.02</v>
      </c>
      <c r="K55" s="28">
        <v>71</v>
      </c>
      <c r="L55" s="28">
        <v>5</v>
      </c>
      <c r="M55" s="28">
        <v>14</v>
      </c>
      <c r="N55" s="28" t="s">
        <v>179</v>
      </c>
      <c r="O55" s="28" t="s">
        <v>179</v>
      </c>
      <c r="P55" s="28" t="s">
        <v>171</v>
      </c>
      <c r="T55" s="28" t="s">
        <v>168</v>
      </c>
      <c r="U55" s="28">
        <v>5</v>
      </c>
      <c r="V55" s="28">
        <v>5</v>
      </c>
      <c r="W55" s="28" t="s">
        <v>169</v>
      </c>
      <c r="AC55" s="28">
        <v>43187</v>
      </c>
    </row>
    <row r="56" spans="1:29" hidden="1" x14ac:dyDescent="0.15">
      <c r="A56" s="28">
        <v>2</v>
      </c>
      <c r="B56" s="28">
        <v>2</v>
      </c>
      <c r="C56" s="28">
        <v>38</v>
      </c>
      <c r="D56" s="28">
        <v>3870</v>
      </c>
      <c r="E56" s="28">
        <v>0</v>
      </c>
      <c r="F56" s="28">
        <v>3252</v>
      </c>
      <c r="G56" s="32">
        <v>43187.444560185184</v>
      </c>
      <c r="H56" s="28">
        <v>16</v>
      </c>
      <c r="I56" s="28">
        <v>1</v>
      </c>
      <c r="J56" s="28">
        <v>52.07</v>
      </c>
      <c r="K56" s="28">
        <v>38</v>
      </c>
      <c r="L56" s="28">
        <v>5</v>
      </c>
      <c r="M56" s="28">
        <v>1</v>
      </c>
      <c r="N56" s="28" t="s">
        <v>176</v>
      </c>
      <c r="O56" s="28" t="s">
        <v>176</v>
      </c>
      <c r="P56" s="28" t="s">
        <v>171</v>
      </c>
      <c r="T56" s="28" t="s">
        <v>168</v>
      </c>
      <c r="U56" s="28">
        <v>1</v>
      </c>
      <c r="V56" s="28">
        <v>10</v>
      </c>
      <c r="W56" s="28" t="s">
        <v>169</v>
      </c>
      <c r="AC56" s="28">
        <v>43112</v>
      </c>
    </row>
    <row r="57" spans="1:29" hidden="1" x14ac:dyDescent="0.15">
      <c r="A57" s="28">
        <v>4</v>
      </c>
      <c r="B57" s="28">
        <v>3</v>
      </c>
      <c r="C57" s="28">
        <v>77</v>
      </c>
      <c r="D57" s="28">
        <v>3859</v>
      </c>
      <c r="E57" s="28">
        <v>0</v>
      </c>
      <c r="F57" s="28">
        <v>1745</v>
      </c>
      <c r="G57" s="32">
        <v>43187.607731481483</v>
      </c>
      <c r="H57" s="28">
        <v>19</v>
      </c>
      <c r="I57" s="28">
        <v>1</v>
      </c>
      <c r="J57" s="28">
        <v>22.830000000000002</v>
      </c>
      <c r="K57" s="28">
        <v>77</v>
      </c>
      <c r="L57" s="28">
        <v>5</v>
      </c>
      <c r="M57" s="28">
        <v>6</v>
      </c>
      <c r="N57" s="28" t="s">
        <v>180</v>
      </c>
      <c r="O57" s="28" t="s">
        <v>180</v>
      </c>
      <c r="P57" s="28" t="s">
        <v>167</v>
      </c>
      <c r="T57" s="28" t="s">
        <v>168</v>
      </c>
      <c r="U57" s="28">
        <v>1</v>
      </c>
      <c r="V57" s="28">
        <v>10</v>
      </c>
      <c r="W57" s="28" t="s">
        <v>169</v>
      </c>
      <c r="AC57" s="28">
        <v>43187</v>
      </c>
    </row>
    <row r="58" spans="1:29" hidden="1" x14ac:dyDescent="0.15">
      <c r="A58" s="28">
        <v>2</v>
      </c>
      <c r="B58" s="28">
        <v>2</v>
      </c>
      <c r="C58" s="28">
        <v>38</v>
      </c>
      <c r="D58" s="28">
        <v>3871</v>
      </c>
      <c r="E58" s="28">
        <v>0</v>
      </c>
      <c r="F58" s="28">
        <v>3212</v>
      </c>
      <c r="G58" s="32">
        <v>43187.620717592596</v>
      </c>
      <c r="H58" s="28">
        <v>-16</v>
      </c>
      <c r="I58" s="28">
        <v>-1</v>
      </c>
      <c r="J58" s="28">
        <v>51.43</v>
      </c>
      <c r="K58" s="28">
        <v>38</v>
      </c>
      <c r="L58" s="28">
        <v>5</v>
      </c>
      <c r="M58" s="28">
        <v>1</v>
      </c>
      <c r="N58" s="28" t="s">
        <v>176</v>
      </c>
      <c r="O58" s="28" t="s">
        <v>176</v>
      </c>
      <c r="P58" s="28" t="s">
        <v>171</v>
      </c>
      <c r="T58" s="28" t="s">
        <v>168</v>
      </c>
      <c r="U58" s="28">
        <v>1</v>
      </c>
      <c r="V58" s="28">
        <v>10</v>
      </c>
      <c r="W58" s="28" t="s">
        <v>169</v>
      </c>
      <c r="AC58" s="28">
        <v>43112</v>
      </c>
    </row>
    <row r="59" spans="1:29" hidden="1" x14ac:dyDescent="0.15">
      <c r="A59" s="28">
        <v>14</v>
      </c>
      <c r="B59" s="28">
        <v>2</v>
      </c>
      <c r="C59" s="28">
        <v>71</v>
      </c>
      <c r="D59" s="28">
        <v>3822</v>
      </c>
      <c r="E59" s="28">
        <v>0</v>
      </c>
      <c r="F59" s="28">
        <v>13900</v>
      </c>
      <c r="G59" s="32">
        <v>43187.620717592596</v>
      </c>
      <c r="H59" s="28">
        <v>-8</v>
      </c>
      <c r="I59" s="28">
        <v>-1</v>
      </c>
      <c r="J59" s="28">
        <v>0.04</v>
      </c>
      <c r="K59" s="28">
        <v>71</v>
      </c>
      <c r="L59" s="28">
        <v>5</v>
      </c>
      <c r="M59" s="28">
        <v>14</v>
      </c>
      <c r="N59" s="28" t="s">
        <v>179</v>
      </c>
      <c r="O59" s="28" t="s">
        <v>179</v>
      </c>
      <c r="P59" s="28" t="s">
        <v>171</v>
      </c>
      <c r="T59" s="28" t="s">
        <v>168</v>
      </c>
      <c r="U59" s="28">
        <v>5</v>
      </c>
      <c r="V59" s="28">
        <v>5</v>
      </c>
      <c r="W59" s="28" t="s">
        <v>169</v>
      </c>
      <c r="AC59" s="28">
        <v>43187</v>
      </c>
    </row>
    <row r="60" spans="1:29" hidden="1" x14ac:dyDescent="0.15">
      <c r="A60" s="28">
        <v>2</v>
      </c>
      <c r="B60" s="28">
        <v>2</v>
      </c>
      <c r="C60" s="28">
        <v>38</v>
      </c>
      <c r="D60" s="28">
        <v>3872</v>
      </c>
      <c r="E60" s="28">
        <v>0</v>
      </c>
      <c r="F60" s="28">
        <v>3212</v>
      </c>
      <c r="G60" s="32">
        <v>43187.620729166665</v>
      </c>
      <c r="H60" s="28">
        <v>-2</v>
      </c>
      <c r="I60" s="28">
        <v>-1</v>
      </c>
      <c r="J60" s="28">
        <v>6.43</v>
      </c>
      <c r="K60" s="28">
        <v>38</v>
      </c>
      <c r="L60" s="28">
        <v>5</v>
      </c>
      <c r="M60" s="28">
        <v>1</v>
      </c>
      <c r="N60" s="28" t="s">
        <v>176</v>
      </c>
      <c r="O60" s="28" t="s">
        <v>176</v>
      </c>
      <c r="P60" s="28" t="s">
        <v>171</v>
      </c>
      <c r="T60" s="28" t="s">
        <v>168</v>
      </c>
      <c r="U60" s="28">
        <v>1</v>
      </c>
      <c r="V60" s="28">
        <v>10</v>
      </c>
      <c r="W60" s="28" t="s">
        <v>169</v>
      </c>
      <c r="AC60" s="28">
        <v>43112</v>
      </c>
    </row>
    <row r="61" spans="1:29" hidden="1" x14ac:dyDescent="0.15">
      <c r="A61" s="28">
        <v>14</v>
      </c>
      <c r="B61" s="28">
        <v>2</v>
      </c>
      <c r="C61" s="28">
        <v>71</v>
      </c>
      <c r="D61" s="28">
        <v>3824</v>
      </c>
      <c r="E61" s="28">
        <v>0</v>
      </c>
      <c r="F61" s="28">
        <v>13900</v>
      </c>
      <c r="G61" s="32">
        <v>43187.620729166665</v>
      </c>
      <c r="H61" s="28">
        <v>-1</v>
      </c>
      <c r="I61" s="28">
        <v>-1</v>
      </c>
      <c r="J61" s="28">
        <v>0.01</v>
      </c>
      <c r="K61" s="28">
        <v>71</v>
      </c>
      <c r="L61" s="28">
        <v>5</v>
      </c>
      <c r="M61" s="28">
        <v>14</v>
      </c>
      <c r="N61" s="28" t="s">
        <v>179</v>
      </c>
      <c r="O61" s="28" t="s">
        <v>179</v>
      </c>
      <c r="P61" s="28" t="s">
        <v>171</v>
      </c>
      <c r="T61" s="28" t="s">
        <v>168</v>
      </c>
      <c r="U61" s="28">
        <v>5</v>
      </c>
      <c r="V61" s="28">
        <v>5</v>
      </c>
      <c r="W61" s="28" t="s">
        <v>169</v>
      </c>
      <c r="AC61" s="28">
        <v>43187</v>
      </c>
    </row>
    <row r="62" spans="1:29" hidden="1" x14ac:dyDescent="0.15">
      <c r="A62" s="28">
        <v>14</v>
      </c>
      <c r="B62" s="28">
        <v>2</v>
      </c>
      <c r="C62" s="28">
        <v>71</v>
      </c>
      <c r="D62" s="28">
        <v>3823</v>
      </c>
      <c r="E62" s="28">
        <v>0</v>
      </c>
      <c r="F62" s="28">
        <v>13900</v>
      </c>
      <c r="G62" s="32">
        <v>43187.620729166665</v>
      </c>
      <c r="H62" s="28">
        <v>-7</v>
      </c>
      <c r="I62" s="28">
        <v>-1</v>
      </c>
      <c r="J62" s="28">
        <v>0.04</v>
      </c>
      <c r="K62" s="28">
        <v>71</v>
      </c>
      <c r="L62" s="28">
        <v>5</v>
      </c>
      <c r="M62" s="28">
        <v>14</v>
      </c>
      <c r="N62" s="28" t="s">
        <v>179</v>
      </c>
      <c r="O62" s="28" t="s">
        <v>179</v>
      </c>
      <c r="P62" s="28" t="s">
        <v>171</v>
      </c>
      <c r="T62" s="28" t="s">
        <v>168</v>
      </c>
      <c r="U62" s="28">
        <v>5</v>
      </c>
      <c r="V62" s="28">
        <v>5</v>
      </c>
      <c r="W62" s="28" t="s">
        <v>169</v>
      </c>
      <c r="AC62" s="28">
        <v>43187</v>
      </c>
    </row>
    <row r="63" spans="1:29" hidden="1" x14ac:dyDescent="0.15">
      <c r="A63" s="28">
        <v>2</v>
      </c>
      <c r="B63" s="28">
        <v>2</v>
      </c>
      <c r="C63" s="28">
        <v>38</v>
      </c>
      <c r="D63" s="28">
        <v>3873</v>
      </c>
      <c r="E63" s="28">
        <v>0</v>
      </c>
      <c r="F63" s="28">
        <v>3213</v>
      </c>
      <c r="G63" s="32">
        <v>43187.620740740742</v>
      </c>
      <c r="H63" s="28">
        <v>-5</v>
      </c>
      <c r="I63" s="28">
        <v>-1</v>
      </c>
      <c r="J63" s="28">
        <v>16.080000000000002</v>
      </c>
      <c r="K63" s="28">
        <v>38</v>
      </c>
      <c r="L63" s="28">
        <v>5</v>
      </c>
      <c r="M63" s="28">
        <v>1</v>
      </c>
      <c r="N63" s="28" t="s">
        <v>176</v>
      </c>
      <c r="O63" s="28" t="s">
        <v>176</v>
      </c>
      <c r="P63" s="28" t="s">
        <v>171</v>
      </c>
      <c r="T63" s="28" t="s">
        <v>168</v>
      </c>
      <c r="U63" s="28">
        <v>1</v>
      </c>
      <c r="V63" s="28">
        <v>10</v>
      </c>
      <c r="W63" s="28" t="s">
        <v>169</v>
      </c>
      <c r="AC63" s="28">
        <v>43112</v>
      </c>
    </row>
    <row r="64" spans="1:29" hidden="1" x14ac:dyDescent="0.15">
      <c r="A64" s="28">
        <v>2</v>
      </c>
      <c r="B64" s="28">
        <v>2</v>
      </c>
      <c r="C64" s="28">
        <v>38</v>
      </c>
      <c r="D64" s="28">
        <v>3874</v>
      </c>
      <c r="E64" s="28">
        <v>0</v>
      </c>
      <c r="F64" s="28">
        <v>3212</v>
      </c>
      <c r="G64" s="32">
        <v>43187.620752314811</v>
      </c>
      <c r="H64" s="28">
        <v>-15</v>
      </c>
      <c r="I64" s="28">
        <v>-1</v>
      </c>
      <c r="J64" s="28">
        <v>48.22</v>
      </c>
      <c r="K64" s="28">
        <v>38</v>
      </c>
      <c r="L64" s="28">
        <v>5</v>
      </c>
      <c r="M64" s="28">
        <v>1</v>
      </c>
      <c r="N64" s="28" t="s">
        <v>176</v>
      </c>
      <c r="O64" s="28" t="s">
        <v>176</v>
      </c>
      <c r="P64" s="28" t="s">
        <v>171</v>
      </c>
      <c r="T64" s="28" t="s">
        <v>168</v>
      </c>
      <c r="U64" s="28">
        <v>1</v>
      </c>
      <c r="V64" s="28">
        <v>10</v>
      </c>
      <c r="W64" s="28" t="s">
        <v>169</v>
      </c>
      <c r="AC64" s="28">
        <v>43112</v>
      </c>
    </row>
    <row r="65" spans="1:44" hidden="1" x14ac:dyDescent="0.15">
      <c r="A65" s="28">
        <v>4</v>
      </c>
      <c r="B65" s="28">
        <v>3</v>
      </c>
      <c r="C65" s="28">
        <v>77</v>
      </c>
      <c r="D65" s="28">
        <v>3885</v>
      </c>
      <c r="E65" s="28">
        <v>0</v>
      </c>
      <c r="F65" s="28">
        <v>1745</v>
      </c>
      <c r="G65" s="32">
        <v>43188.444120370368</v>
      </c>
      <c r="H65" s="28">
        <v>19</v>
      </c>
      <c r="I65" s="28">
        <v>1</v>
      </c>
      <c r="J65" s="28">
        <v>22.830000000000002</v>
      </c>
      <c r="K65" s="28">
        <v>77</v>
      </c>
      <c r="L65" s="28">
        <v>5</v>
      </c>
      <c r="M65" s="28">
        <v>6</v>
      </c>
      <c r="N65" s="28" t="s">
        <v>180</v>
      </c>
      <c r="O65" s="28" t="s">
        <v>180</v>
      </c>
      <c r="P65" s="28" t="s">
        <v>167</v>
      </c>
      <c r="T65" s="28" t="s">
        <v>168</v>
      </c>
      <c r="U65" s="28">
        <v>1</v>
      </c>
      <c r="V65" s="28">
        <v>10</v>
      </c>
      <c r="W65" s="28" t="s">
        <v>169</v>
      </c>
      <c r="AC65" s="28">
        <v>43187</v>
      </c>
      <c r="AI65" s="1">
        <v>43188</v>
      </c>
      <c r="AJ65" s="24" t="s">
        <v>62</v>
      </c>
      <c r="AK65" s="27">
        <v>0.44412037037037039</v>
      </c>
      <c r="AL65" s="27" t="s">
        <v>50</v>
      </c>
      <c r="AM65" s="27" t="s">
        <v>49</v>
      </c>
      <c r="AN65" s="29">
        <v>19</v>
      </c>
      <c r="AO65" s="29">
        <v>1745</v>
      </c>
      <c r="AP65" s="30">
        <v>33155</v>
      </c>
      <c r="AQ65" s="31">
        <v>43188</v>
      </c>
      <c r="AR65" s="29">
        <v>22.826499999999999</v>
      </c>
    </row>
    <row r="66" spans="1:44" hidden="1" x14ac:dyDescent="0.15">
      <c r="A66" s="28">
        <v>2</v>
      </c>
      <c r="B66" s="28">
        <v>2</v>
      </c>
      <c r="C66" s="28">
        <v>38</v>
      </c>
      <c r="D66" s="28">
        <v>3888</v>
      </c>
      <c r="E66" s="28">
        <v>0</v>
      </c>
      <c r="F66" s="28">
        <v>3266</v>
      </c>
      <c r="G66" s="32">
        <v>43188.474560185183</v>
      </c>
      <c r="H66" s="28">
        <v>1</v>
      </c>
      <c r="I66" s="28">
        <v>1</v>
      </c>
      <c r="J66" s="28">
        <v>3.27</v>
      </c>
      <c r="K66" s="28">
        <v>38</v>
      </c>
      <c r="L66" s="28">
        <v>5</v>
      </c>
      <c r="M66" s="28">
        <v>1</v>
      </c>
      <c r="N66" s="28" t="s">
        <v>176</v>
      </c>
      <c r="O66" s="28" t="s">
        <v>176</v>
      </c>
      <c r="P66" s="28" t="s">
        <v>171</v>
      </c>
      <c r="T66" s="28" t="s">
        <v>168</v>
      </c>
      <c r="U66" s="28">
        <v>1</v>
      </c>
      <c r="V66" s="28">
        <v>10</v>
      </c>
      <c r="W66" s="28" t="s">
        <v>169</v>
      </c>
      <c r="AC66" s="28">
        <v>43112</v>
      </c>
      <c r="AI66" s="1">
        <v>43188</v>
      </c>
      <c r="AJ66" s="24" t="s">
        <v>25</v>
      </c>
      <c r="AK66" s="27">
        <v>0.47456018518518522</v>
      </c>
      <c r="AL66" s="27" t="s">
        <v>50</v>
      </c>
      <c r="AM66" s="27" t="s">
        <v>49</v>
      </c>
      <c r="AN66" s="29">
        <v>8</v>
      </c>
      <c r="AO66" s="29">
        <v>3266</v>
      </c>
      <c r="AP66" s="30">
        <v>26128</v>
      </c>
      <c r="AQ66" s="31">
        <v>43188</v>
      </c>
      <c r="AR66" s="29">
        <v>26.148900000000001</v>
      </c>
    </row>
    <row r="67" spans="1:44" hidden="1" x14ac:dyDescent="0.15">
      <c r="A67" s="28">
        <v>2</v>
      </c>
      <c r="B67" s="28">
        <v>2</v>
      </c>
      <c r="C67" s="28">
        <v>38</v>
      </c>
      <c r="D67" s="28">
        <v>3887</v>
      </c>
      <c r="E67" s="28">
        <v>0</v>
      </c>
      <c r="F67" s="28">
        <v>3266</v>
      </c>
      <c r="G67" s="32">
        <v>43188.474560185183</v>
      </c>
      <c r="H67" s="28">
        <v>10</v>
      </c>
      <c r="I67" s="28">
        <v>1</v>
      </c>
      <c r="J67" s="28">
        <v>32.69</v>
      </c>
      <c r="K67" s="28">
        <v>38</v>
      </c>
      <c r="L67" s="28">
        <v>5</v>
      </c>
      <c r="M67" s="28">
        <v>1</v>
      </c>
      <c r="N67" s="28" t="s">
        <v>176</v>
      </c>
      <c r="O67" s="28" t="s">
        <v>176</v>
      </c>
      <c r="P67" s="28" t="s">
        <v>171</v>
      </c>
      <c r="T67" s="28" t="s">
        <v>168</v>
      </c>
      <c r="U67" s="28">
        <v>1</v>
      </c>
      <c r="V67" s="28">
        <v>10</v>
      </c>
      <c r="W67" s="28" t="s">
        <v>169</v>
      </c>
      <c r="AC67" s="28">
        <v>43112</v>
      </c>
      <c r="AI67" s="1">
        <v>43188</v>
      </c>
      <c r="AJ67" s="24" t="s">
        <v>25</v>
      </c>
      <c r="AK67" s="27">
        <v>0.47456018518518522</v>
      </c>
      <c r="AL67" s="27" t="s">
        <v>50</v>
      </c>
      <c r="AM67" s="27" t="s">
        <v>49</v>
      </c>
      <c r="AN67" s="29">
        <v>10</v>
      </c>
      <c r="AO67" s="29">
        <v>3266</v>
      </c>
      <c r="AP67" s="30">
        <v>32660</v>
      </c>
      <c r="AQ67" s="31">
        <v>43188</v>
      </c>
      <c r="AR67" s="29">
        <v>32.686100000000003</v>
      </c>
    </row>
    <row r="68" spans="1:44" hidden="1" x14ac:dyDescent="0.15">
      <c r="A68" s="28">
        <v>2</v>
      </c>
      <c r="B68" s="28">
        <v>2</v>
      </c>
      <c r="C68" s="28">
        <v>38</v>
      </c>
      <c r="D68" s="28">
        <v>3886</v>
      </c>
      <c r="E68" s="28">
        <v>0</v>
      </c>
      <c r="F68" s="28">
        <v>3266</v>
      </c>
      <c r="G68" s="32">
        <v>43188.474560185183</v>
      </c>
      <c r="H68" s="28">
        <v>8</v>
      </c>
      <c r="I68" s="28">
        <v>1</v>
      </c>
      <c r="J68" s="28">
        <v>26.150000000000002</v>
      </c>
      <c r="K68" s="28">
        <v>38</v>
      </c>
      <c r="L68" s="28">
        <v>5</v>
      </c>
      <c r="M68" s="28">
        <v>1</v>
      </c>
      <c r="N68" s="28" t="s">
        <v>176</v>
      </c>
      <c r="O68" s="28" t="s">
        <v>176</v>
      </c>
      <c r="P68" s="28" t="s">
        <v>171</v>
      </c>
      <c r="T68" s="28" t="s">
        <v>168</v>
      </c>
      <c r="U68" s="28">
        <v>1</v>
      </c>
      <c r="V68" s="28">
        <v>10</v>
      </c>
      <c r="W68" s="28" t="s">
        <v>169</v>
      </c>
      <c r="AC68" s="28">
        <v>43112</v>
      </c>
      <c r="AI68" s="1">
        <v>43188</v>
      </c>
      <c r="AJ68" s="24" t="s">
        <v>25</v>
      </c>
      <c r="AK68" s="27">
        <v>0.47456018518518522</v>
      </c>
      <c r="AL68" s="27" t="s">
        <v>50</v>
      </c>
      <c r="AM68" s="27" t="s">
        <v>49</v>
      </c>
      <c r="AN68" s="29">
        <v>1</v>
      </c>
      <c r="AO68" s="29">
        <v>3266</v>
      </c>
      <c r="AP68" s="30">
        <v>3266</v>
      </c>
      <c r="AQ68" s="31">
        <v>43188</v>
      </c>
      <c r="AR68" s="29">
        <v>3.2686099999999998</v>
      </c>
    </row>
    <row r="69" spans="1:44" hidden="1" x14ac:dyDescent="0.15">
      <c r="A69" s="28">
        <v>2</v>
      </c>
      <c r="B69" s="28">
        <v>2</v>
      </c>
      <c r="C69" s="28">
        <v>54</v>
      </c>
      <c r="D69" s="28">
        <v>3894</v>
      </c>
      <c r="E69" s="28">
        <v>0</v>
      </c>
      <c r="F69" s="28">
        <v>3190</v>
      </c>
      <c r="G69" s="32">
        <v>43188.590127314812</v>
      </c>
      <c r="H69" s="28">
        <v>1</v>
      </c>
      <c r="I69" s="28">
        <v>1</v>
      </c>
      <c r="J69" s="28">
        <v>3.19</v>
      </c>
      <c r="K69" s="28">
        <v>54</v>
      </c>
      <c r="L69" s="28">
        <v>5</v>
      </c>
      <c r="M69" s="28">
        <v>1</v>
      </c>
      <c r="N69" s="28" t="s">
        <v>172</v>
      </c>
      <c r="O69" s="28" t="s">
        <v>172</v>
      </c>
      <c r="P69" s="28" t="s">
        <v>171</v>
      </c>
      <c r="T69" s="28" t="s">
        <v>168</v>
      </c>
      <c r="U69" s="28">
        <v>1</v>
      </c>
      <c r="V69" s="28">
        <v>10</v>
      </c>
      <c r="W69" s="28" t="s">
        <v>169</v>
      </c>
      <c r="AC69" s="28">
        <v>43179</v>
      </c>
      <c r="AI69" s="1">
        <v>43188</v>
      </c>
      <c r="AJ69" s="24" t="s">
        <v>33</v>
      </c>
      <c r="AK69" s="27">
        <v>0.59012731481481484</v>
      </c>
      <c r="AL69" s="27" t="s">
        <v>50</v>
      </c>
      <c r="AM69" s="27" t="s">
        <v>49</v>
      </c>
      <c r="AN69" s="29">
        <v>1</v>
      </c>
      <c r="AO69" s="29">
        <v>13970</v>
      </c>
      <c r="AP69" s="30">
        <v>13970</v>
      </c>
      <c r="AQ69" s="31">
        <v>43188</v>
      </c>
      <c r="AR69" s="29">
        <v>3.0055900000000002</v>
      </c>
    </row>
    <row r="70" spans="1:44" s="33" customFormat="1" hidden="1" x14ac:dyDescent="0.15">
      <c r="A70" s="28">
        <v>5</v>
      </c>
      <c r="B70" s="28">
        <v>2</v>
      </c>
      <c r="C70" s="28">
        <v>62</v>
      </c>
      <c r="D70" s="28">
        <v>3899</v>
      </c>
      <c r="E70" s="28">
        <v>0</v>
      </c>
      <c r="F70" s="28">
        <v>24830</v>
      </c>
      <c r="G70" s="32">
        <v>43188.590127314812</v>
      </c>
      <c r="H70" s="28">
        <v>1</v>
      </c>
      <c r="I70" s="28">
        <v>-1</v>
      </c>
      <c r="J70" s="28">
        <v>3.0100000000000002</v>
      </c>
      <c r="K70" s="28">
        <v>62</v>
      </c>
      <c r="L70" s="28">
        <v>5</v>
      </c>
      <c r="M70" s="28">
        <v>7</v>
      </c>
      <c r="N70" s="28" t="s">
        <v>173</v>
      </c>
      <c r="O70" s="28" t="s">
        <v>173</v>
      </c>
      <c r="P70" s="28" t="s">
        <v>171</v>
      </c>
      <c r="Q70" s="28"/>
      <c r="R70" s="28"/>
      <c r="S70" s="28"/>
      <c r="T70" s="28" t="s">
        <v>168</v>
      </c>
      <c r="U70" s="28">
        <v>5</v>
      </c>
      <c r="V70" s="28">
        <v>5</v>
      </c>
      <c r="W70" s="28" t="s">
        <v>169</v>
      </c>
      <c r="X70" s="28"/>
      <c r="Y70" s="28"/>
      <c r="Z70" s="28"/>
      <c r="AA70" s="28"/>
      <c r="AB70" s="28"/>
      <c r="AC70" s="15">
        <v>43186</v>
      </c>
      <c r="AD70" s="28"/>
      <c r="AE70" s="28"/>
      <c r="AF70" s="28"/>
      <c r="AG70" s="28"/>
      <c r="AH70" s="28"/>
      <c r="AI70" s="1">
        <v>43188</v>
      </c>
      <c r="AJ70" s="24" t="s">
        <v>33</v>
      </c>
      <c r="AK70" s="27">
        <v>0.59012731481481484</v>
      </c>
      <c r="AL70" s="27" t="s">
        <v>50</v>
      </c>
      <c r="AM70" s="27" t="s">
        <v>49</v>
      </c>
      <c r="AN70" s="29">
        <v>2</v>
      </c>
      <c r="AO70" s="29">
        <v>13975</v>
      </c>
      <c r="AP70" s="30">
        <v>27950</v>
      </c>
      <c r="AQ70" s="31">
        <v>43188</v>
      </c>
      <c r="AR70" s="29">
        <v>6.0111800000000004</v>
      </c>
    </row>
    <row r="71" spans="1:44" hidden="1" x14ac:dyDescent="0.15">
      <c r="A71" s="28">
        <v>5</v>
      </c>
      <c r="B71" s="28">
        <v>2</v>
      </c>
      <c r="C71" s="28">
        <v>62</v>
      </c>
      <c r="D71" s="28">
        <v>3898</v>
      </c>
      <c r="E71" s="28">
        <v>0</v>
      </c>
      <c r="F71" s="28">
        <v>24830</v>
      </c>
      <c r="G71" s="32">
        <v>43188.590127314812</v>
      </c>
      <c r="H71" s="28">
        <v>1</v>
      </c>
      <c r="I71" s="28">
        <v>-1</v>
      </c>
      <c r="J71" s="28">
        <v>3.0100000000000002</v>
      </c>
      <c r="K71" s="28">
        <v>62</v>
      </c>
      <c r="L71" s="28">
        <v>5</v>
      </c>
      <c r="M71" s="28">
        <v>7</v>
      </c>
      <c r="N71" s="28" t="s">
        <v>173</v>
      </c>
      <c r="O71" s="28" t="s">
        <v>173</v>
      </c>
      <c r="P71" s="28" t="s">
        <v>171</v>
      </c>
      <c r="T71" s="28" t="s">
        <v>168</v>
      </c>
      <c r="U71" s="28">
        <v>5</v>
      </c>
      <c r="V71" s="28">
        <v>5</v>
      </c>
      <c r="W71" s="28" t="s">
        <v>169</v>
      </c>
      <c r="AC71" s="15">
        <v>43186</v>
      </c>
      <c r="AI71" s="1">
        <v>43188</v>
      </c>
      <c r="AJ71" s="24" t="s">
        <v>33</v>
      </c>
      <c r="AK71" s="27">
        <v>0.59012731481481484</v>
      </c>
      <c r="AL71" s="27" t="s">
        <v>50</v>
      </c>
      <c r="AM71" s="27" t="s">
        <v>49</v>
      </c>
      <c r="AN71" s="29">
        <v>1</v>
      </c>
      <c r="AO71" s="29">
        <v>13975</v>
      </c>
      <c r="AP71" s="30">
        <v>13975</v>
      </c>
      <c r="AQ71" s="31">
        <v>43188</v>
      </c>
      <c r="AR71" s="29">
        <v>3.0055900000000002</v>
      </c>
    </row>
    <row r="72" spans="1:44" hidden="1" x14ac:dyDescent="0.15">
      <c r="A72" s="28">
        <v>5</v>
      </c>
      <c r="B72" s="28">
        <v>2</v>
      </c>
      <c r="C72" s="28">
        <v>62</v>
      </c>
      <c r="D72" s="28">
        <v>3897</v>
      </c>
      <c r="E72" s="28">
        <v>0</v>
      </c>
      <c r="F72" s="28">
        <v>24830</v>
      </c>
      <c r="G72" s="32">
        <v>43188.590127314812</v>
      </c>
      <c r="H72" s="28">
        <v>1</v>
      </c>
      <c r="I72" s="28">
        <v>-1</v>
      </c>
      <c r="J72" s="28">
        <v>3.0100000000000002</v>
      </c>
      <c r="K72" s="28">
        <v>62</v>
      </c>
      <c r="L72" s="28">
        <v>5</v>
      </c>
      <c r="M72" s="28">
        <v>7</v>
      </c>
      <c r="N72" s="28" t="s">
        <v>173</v>
      </c>
      <c r="O72" s="28" t="s">
        <v>173</v>
      </c>
      <c r="P72" s="28" t="s">
        <v>171</v>
      </c>
      <c r="T72" s="28" t="s">
        <v>168</v>
      </c>
      <c r="U72" s="28">
        <v>5</v>
      </c>
      <c r="V72" s="28">
        <v>5</v>
      </c>
      <c r="W72" s="28" t="s">
        <v>169</v>
      </c>
      <c r="AC72" s="15">
        <v>43186</v>
      </c>
      <c r="AI72" s="1">
        <v>43188</v>
      </c>
      <c r="AJ72" s="24" t="s">
        <v>29</v>
      </c>
      <c r="AK72" s="27">
        <v>0.59012731481481484</v>
      </c>
      <c r="AL72" s="27" t="s">
        <v>50</v>
      </c>
      <c r="AM72" s="27" t="s">
        <v>49</v>
      </c>
      <c r="AN72" s="29">
        <v>1</v>
      </c>
      <c r="AO72" s="29">
        <v>3190</v>
      </c>
      <c r="AP72" s="30">
        <v>3190</v>
      </c>
      <c r="AQ72" s="31">
        <v>43188</v>
      </c>
      <c r="AR72" s="29">
        <v>3.1925500000000002</v>
      </c>
    </row>
    <row r="73" spans="1:44" hidden="1" x14ac:dyDescent="0.15">
      <c r="A73" s="28">
        <v>5</v>
      </c>
      <c r="B73" s="28">
        <v>2</v>
      </c>
      <c r="C73" s="28">
        <v>62</v>
      </c>
      <c r="D73" s="28">
        <v>3896</v>
      </c>
      <c r="E73" s="28">
        <v>0</v>
      </c>
      <c r="F73" s="28">
        <v>24830</v>
      </c>
      <c r="G73" s="32">
        <v>43188.590127314812</v>
      </c>
      <c r="H73" s="28">
        <v>1</v>
      </c>
      <c r="I73" s="28">
        <v>-1</v>
      </c>
      <c r="J73" s="28">
        <v>3.0100000000000002</v>
      </c>
      <c r="K73" s="28">
        <v>62</v>
      </c>
      <c r="L73" s="28">
        <v>5</v>
      </c>
      <c r="M73" s="28">
        <v>7</v>
      </c>
      <c r="N73" s="28" t="s">
        <v>173</v>
      </c>
      <c r="O73" s="28" t="s">
        <v>173</v>
      </c>
      <c r="P73" s="28" t="s">
        <v>171</v>
      </c>
      <c r="T73" s="28" t="s">
        <v>168</v>
      </c>
      <c r="U73" s="28">
        <v>5</v>
      </c>
      <c r="V73" s="28">
        <v>5</v>
      </c>
      <c r="W73" s="28" t="s">
        <v>169</v>
      </c>
      <c r="AC73" s="15">
        <v>43186</v>
      </c>
      <c r="AI73" s="1">
        <v>43188</v>
      </c>
      <c r="AJ73" s="24" t="s">
        <v>59</v>
      </c>
      <c r="AK73" s="27">
        <v>0.59012731481481484</v>
      </c>
      <c r="AL73" s="27" t="s">
        <v>50</v>
      </c>
      <c r="AM73" s="27" t="s">
        <v>47</v>
      </c>
      <c r="AN73" s="29">
        <v>1</v>
      </c>
      <c r="AO73" s="29">
        <v>24830</v>
      </c>
      <c r="AP73" s="30">
        <v>24830</v>
      </c>
      <c r="AQ73" s="31">
        <v>43188</v>
      </c>
      <c r="AR73" s="29">
        <v>3.0099300000000002</v>
      </c>
    </row>
    <row r="74" spans="1:44" hidden="1" x14ac:dyDescent="0.15">
      <c r="A74" s="28">
        <v>14</v>
      </c>
      <c r="B74" s="28">
        <v>2</v>
      </c>
      <c r="C74" s="28">
        <v>71</v>
      </c>
      <c r="D74" s="28">
        <v>3881</v>
      </c>
      <c r="E74" s="28">
        <v>0</v>
      </c>
      <c r="F74" s="28">
        <v>13975</v>
      </c>
      <c r="G74" s="32">
        <v>43188.590127314812</v>
      </c>
      <c r="H74" s="28">
        <v>1</v>
      </c>
      <c r="I74" s="28">
        <v>1</v>
      </c>
      <c r="J74" s="28">
        <v>3.0100000000000002</v>
      </c>
      <c r="K74" s="28">
        <v>71</v>
      </c>
      <c r="L74" s="28">
        <v>5</v>
      </c>
      <c r="M74" s="28">
        <v>14</v>
      </c>
      <c r="N74" s="28" t="s">
        <v>179</v>
      </c>
      <c r="O74" s="28" t="s">
        <v>179</v>
      </c>
      <c r="P74" s="28" t="s">
        <v>171</v>
      </c>
      <c r="T74" s="28" t="s">
        <v>168</v>
      </c>
      <c r="U74" s="28">
        <v>5</v>
      </c>
      <c r="V74" s="28">
        <v>5</v>
      </c>
      <c r="W74" s="28" t="s">
        <v>169</v>
      </c>
      <c r="AC74" s="28">
        <v>43187</v>
      </c>
      <c r="AI74" s="1">
        <v>43188</v>
      </c>
      <c r="AJ74" s="24" t="s">
        <v>59</v>
      </c>
      <c r="AK74" s="27">
        <v>0.59012731481481484</v>
      </c>
      <c r="AL74" s="27" t="s">
        <v>50</v>
      </c>
      <c r="AM74" s="27" t="s">
        <v>47</v>
      </c>
      <c r="AN74" s="29">
        <v>1</v>
      </c>
      <c r="AO74" s="29">
        <v>24830</v>
      </c>
      <c r="AP74" s="30">
        <v>24830</v>
      </c>
      <c r="AQ74" s="31">
        <v>43188</v>
      </c>
      <c r="AR74" s="29">
        <v>3.0099300000000002</v>
      </c>
    </row>
    <row r="75" spans="1:44" hidden="1" x14ac:dyDescent="0.15">
      <c r="A75" s="28">
        <v>14</v>
      </c>
      <c r="B75" s="28">
        <v>2</v>
      </c>
      <c r="C75" s="28">
        <v>71</v>
      </c>
      <c r="D75" s="28">
        <v>3880</v>
      </c>
      <c r="E75" s="28">
        <v>0</v>
      </c>
      <c r="F75" s="28">
        <v>13975</v>
      </c>
      <c r="G75" s="32">
        <v>43188.590127314812</v>
      </c>
      <c r="H75" s="28">
        <v>2</v>
      </c>
      <c r="I75" s="28">
        <v>1</v>
      </c>
      <c r="J75" s="28">
        <v>6.01</v>
      </c>
      <c r="K75" s="28">
        <v>71</v>
      </c>
      <c r="L75" s="28">
        <v>5</v>
      </c>
      <c r="M75" s="28">
        <v>14</v>
      </c>
      <c r="N75" s="28" t="s">
        <v>179</v>
      </c>
      <c r="O75" s="28" t="s">
        <v>179</v>
      </c>
      <c r="P75" s="28" t="s">
        <v>171</v>
      </c>
      <c r="T75" s="28" t="s">
        <v>168</v>
      </c>
      <c r="U75" s="28">
        <v>5</v>
      </c>
      <c r="V75" s="28">
        <v>5</v>
      </c>
      <c r="W75" s="28" t="s">
        <v>169</v>
      </c>
      <c r="AC75" s="28">
        <v>43187</v>
      </c>
      <c r="AI75" s="1">
        <v>43188</v>
      </c>
      <c r="AJ75" s="24" t="s">
        <v>59</v>
      </c>
      <c r="AK75" s="27">
        <v>0.59012731481481484</v>
      </c>
      <c r="AL75" s="27" t="s">
        <v>50</v>
      </c>
      <c r="AM75" s="27" t="s">
        <v>47</v>
      </c>
      <c r="AN75" s="29">
        <v>1</v>
      </c>
      <c r="AO75" s="29">
        <v>24830</v>
      </c>
      <c r="AP75" s="30">
        <v>24830</v>
      </c>
      <c r="AQ75" s="31">
        <v>43188</v>
      </c>
      <c r="AR75" s="29">
        <v>3.0099300000000002</v>
      </c>
    </row>
    <row r="76" spans="1:44" hidden="1" x14ac:dyDescent="0.15">
      <c r="A76" s="28">
        <v>14</v>
      </c>
      <c r="B76" s="28">
        <v>2</v>
      </c>
      <c r="C76" s="28">
        <v>71</v>
      </c>
      <c r="D76" s="28">
        <v>3879</v>
      </c>
      <c r="E76" s="28">
        <v>0</v>
      </c>
      <c r="F76" s="28">
        <v>13970</v>
      </c>
      <c r="G76" s="32">
        <v>43188.590127314812</v>
      </c>
      <c r="H76" s="28">
        <v>1</v>
      </c>
      <c r="I76" s="28">
        <v>1</v>
      </c>
      <c r="J76" s="28">
        <v>3.0100000000000002</v>
      </c>
      <c r="K76" s="28">
        <v>71</v>
      </c>
      <c r="L76" s="28">
        <v>5</v>
      </c>
      <c r="M76" s="28">
        <v>14</v>
      </c>
      <c r="N76" s="28" t="s">
        <v>179</v>
      </c>
      <c r="O76" s="28" t="s">
        <v>179</v>
      </c>
      <c r="P76" s="28" t="s">
        <v>171</v>
      </c>
      <c r="T76" s="28" t="s">
        <v>168</v>
      </c>
      <c r="U76" s="28">
        <v>5</v>
      </c>
      <c r="V76" s="28">
        <v>5</v>
      </c>
      <c r="W76" s="28" t="s">
        <v>169</v>
      </c>
      <c r="AC76" s="28">
        <v>43187</v>
      </c>
      <c r="AI76" s="1">
        <v>43188</v>
      </c>
      <c r="AJ76" s="24" t="s">
        <v>59</v>
      </c>
      <c r="AK76" s="27">
        <v>0.59012731481481484</v>
      </c>
      <c r="AL76" s="27" t="s">
        <v>50</v>
      </c>
      <c r="AM76" s="27" t="s">
        <v>47</v>
      </c>
      <c r="AN76" s="29">
        <v>1</v>
      </c>
      <c r="AO76" s="29">
        <v>24830</v>
      </c>
      <c r="AP76" s="30">
        <v>24830</v>
      </c>
      <c r="AQ76" s="31">
        <v>43188</v>
      </c>
      <c r="AR76" s="29">
        <v>3.0099300000000002</v>
      </c>
    </row>
    <row r="77" spans="1:44" hidden="1" x14ac:dyDescent="0.15">
      <c r="A77" s="28">
        <v>5</v>
      </c>
      <c r="B77" s="28">
        <v>2</v>
      </c>
      <c r="C77" s="28">
        <v>62</v>
      </c>
      <c r="D77" s="28">
        <v>3900</v>
      </c>
      <c r="E77" s="28">
        <v>0</v>
      </c>
      <c r="F77" s="28">
        <v>24830</v>
      </c>
      <c r="G77" s="32">
        <v>43188.590138888889</v>
      </c>
      <c r="H77" s="28">
        <v>3</v>
      </c>
      <c r="I77" s="28">
        <v>-1</v>
      </c>
      <c r="J77" s="28">
        <v>9.0299999999999994</v>
      </c>
      <c r="K77" s="28">
        <v>62</v>
      </c>
      <c r="L77" s="28">
        <v>5</v>
      </c>
      <c r="M77" s="28">
        <v>7</v>
      </c>
      <c r="N77" s="28" t="s">
        <v>173</v>
      </c>
      <c r="O77" s="28" t="s">
        <v>173</v>
      </c>
      <c r="P77" s="28" t="s">
        <v>171</v>
      </c>
      <c r="T77" s="28" t="s">
        <v>168</v>
      </c>
      <c r="U77" s="28">
        <v>5</v>
      </c>
      <c r="V77" s="28">
        <v>5</v>
      </c>
      <c r="W77" s="28" t="s">
        <v>169</v>
      </c>
      <c r="AC77" s="15">
        <v>43186</v>
      </c>
      <c r="AI77" s="1">
        <v>43188</v>
      </c>
      <c r="AJ77" s="24" t="s">
        <v>59</v>
      </c>
      <c r="AK77" s="27">
        <v>0.59013888888888888</v>
      </c>
      <c r="AL77" s="27" t="s">
        <v>50</v>
      </c>
      <c r="AM77" s="27" t="s">
        <v>47</v>
      </c>
      <c r="AN77" s="29">
        <v>3</v>
      </c>
      <c r="AO77" s="29">
        <v>24830</v>
      </c>
      <c r="AP77" s="30">
        <v>74490</v>
      </c>
      <c r="AQ77" s="31">
        <v>43188</v>
      </c>
      <c r="AR77" s="29">
        <v>9.0297999999999998</v>
      </c>
    </row>
    <row r="78" spans="1:44" hidden="1" x14ac:dyDescent="0.15">
      <c r="A78" s="28">
        <v>5</v>
      </c>
      <c r="B78" s="28">
        <v>2</v>
      </c>
      <c r="C78" s="28">
        <v>62</v>
      </c>
      <c r="D78" s="28">
        <v>3901</v>
      </c>
      <c r="E78" s="28">
        <v>0</v>
      </c>
      <c r="F78" s="28">
        <v>24830</v>
      </c>
      <c r="G78" s="32">
        <v>43188.590150462966</v>
      </c>
      <c r="H78" s="28">
        <v>1</v>
      </c>
      <c r="I78" s="28">
        <v>-1</v>
      </c>
      <c r="J78" s="28">
        <v>3.0100000000000002</v>
      </c>
      <c r="K78" s="28">
        <v>62</v>
      </c>
      <c r="L78" s="28">
        <v>5</v>
      </c>
      <c r="M78" s="28">
        <v>7</v>
      </c>
      <c r="N78" s="28" t="s">
        <v>173</v>
      </c>
      <c r="O78" s="28" t="s">
        <v>173</v>
      </c>
      <c r="P78" s="28" t="s">
        <v>171</v>
      </c>
      <c r="T78" s="28" t="s">
        <v>168</v>
      </c>
      <c r="U78" s="28">
        <v>5</v>
      </c>
      <c r="V78" s="28">
        <v>5</v>
      </c>
      <c r="W78" s="28" t="s">
        <v>169</v>
      </c>
      <c r="AC78" s="15">
        <v>43186</v>
      </c>
      <c r="AI78" s="1">
        <v>43188</v>
      </c>
      <c r="AJ78" s="24" t="s">
        <v>59</v>
      </c>
      <c r="AK78" s="27">
        <v>0.59015046296296292</v>
      </c>
      <c r="AL78" s="27" t="s">
        <v>50</v>
      </c>
      <c r="AM78" s="27" t="s">
        <v>47</v>
      </c>
      <c r="AN78" s="29">
        <v>1</v>
      </c>
      <c r="AO78" s="29">
        <v>24830</v>
      </c>
      <c r="AP78" s="30">
        <v>24830</v>
      </c>
      <c r="AQ78" s="31">
        <v>43188</v>
      </c>
      <c r="AR78" s="29">
        <v>3.0099300000000002</v>
      </c>
    </row>
    <row r="79" spans="1:44" hidden="1" x14ac:dyDescent="0.15">
      <c r="A79" s="28">
        <v>5</v>
      </c>
      <c r="B79" s="28">
        <v>2</v>
      </c>
      <c r="C79" s="28">
        <v>62</v>
      </c>
      <c r="D79" s="28">
        <v>3902</v>
      </c>
      <c r="E79" s="28">
        <v>0</v>
      </c>
      <c r="F79" s="28">
        <v>24830</v>
      </c>
      <c r="G79" s="32">
        <v>43188.590162037035</v>
      </c>
      <c r="H79" s="28">
        <v>1</v>
      </c>
      <c r="I79" s="28">
        <v>-1</v>
      </c>
      <c r="J79" s="28">
        <v>3.0100000000000002</v>
      </c>
      <c r="K79" s="28">
        <v>62</v>
      </c>
      <c r="L79" s="28">
        <v>5</v>
      </c>
      <c r="M79" s="28">
        <v>7</v>
      </c>
      <c r="N79" s="28" t="s">
        <v>173</v>
      </c>
      <c r="O79" s="28" t="s">
        <v>173</v>
      </c>
      <c r="P79" s="28" t="s">
        <v>171</v>
      </c>
      <c r="T79" s="28" t="s">
        <v>168</v>
      </c>
      <c r="U79" s="28">
        <v>5</v>
      </c>
      <c r="V79" s="28">
        <v>5</v>
      </c>
      <c r="W79" s="28" t="s">
        <v>169</v>
      </c>
      <c r="AC79" s="15">
        <v>43186</v>
      </c>
      <c r="AI79" s="1">
        <v>43188</v>
      </c>
      <c r="AJ79" s="24" t="s">
        <v>59</v>
      </c>
      <c r="AK79" s="27">
        <v>0.59016203703703707</v>
      </c>
      <c r="AL79" s="27" t="s">
        <v>50</v>
      </c>
      <c r="AM79" s="27" t="s">
        <v>47</v>
      </c>
      <c r="AN79" s="29">
        <v>1</v>
      </c>
      <c r="AO79" s="29">
        <v>24830</v>
      </c>
      <c r="AP79" s="30">
        <v>24830</v>
      </c>
      <c r="AQ79" s="31">
        <v>43188</v>
      </c>
      <c r="AR79" s="29">
        <v>3.0099300000000002</v>
      </c>
    </row>
    <row r="80" spans="1:44" hidden="1" x14ac:dyDescent="0.15">
      <c r="A80" s="28">
        <v>5</v>
      </c>
      <c r="B80" s="28">
        <v>2</v>
      </c>
      <c r="C80" s="28">
        <v>62</v>
      </c>
      <c r="D80" s="28">
        <v>3904</v>
      </c>
      <c r="E80" s="28">
        <v>0</v>
      </c>
      <c r="F80" s="28">
        <v>24830</v>
      </c>
      <c r="G80" s="32">
        <v>43188.590173611112</v>
      </c>
      <c r="H80" s="28">
        <v>1</v>
      </c>
      <c r="I80" s="28">
        <v>-1</v>
      </c>
      <c r="J80" s="28">
        <v>3.0100000000000002</v>
      </c>
      <c r="K80" s="28">
        <v>62</v>
      </c>
      <c r="L80" s="28">
        <v>5</v>
      </c>
      <c r="M80" s="28">
        <v>7</v>
      </c>
      <c r="N80" s="28" t="s">
        <v>173</v>
      </c>
      <c r="O80" s="28" t="s">
        <v>173</v>
      </c>
      <c r="P80" s="28" t="s">
        <v>171</v>
      </c>
      <c r="T80" s="28" t="s">
        <v>168</v>
      </c>
      <c r="U80" s="28">
        <v>5</v>
      </c>
      <c r="V80" s="28">
        <v>5</v>
      </c>
      <c r="W80" s="28" t="s">
        <v>169</v>
      </c>
      <c r="AC80" s="15">
        <v>43186</v>
      </c>
      <c r="AI80" s="1">
        <v>43188</v>
      </c>
      <c r="AJ80" s="24" t="s">
        <v>59</v>
      </c>
      <c r="AK80" s="27">
        <v>0.59017361111111111</v>
      </c>
      <c r="AL80" s="27" t="s">
        <v>50</v>
      </c>
      <c r="AM80" s="27" t="s">
        <v>47</v>
      </c>
      <c r="AN80" s="29">
        <v>1</v>
      </c>
      <c r="AO80" s="29">
        <v>24830</v>
      </c>
      <c r="AP80" s="30">
        <v>24830</v>
      </c>
      <c r="AQ80" s="31">
        <v>43188</v>
      </c>
      <c r="AR80" s="29">
        <v>3.0099300000000002</v>
      </c>
    </row>
    <row r="81" spans="1:44" hidden="1" x14ac:dyDescent="0.15">
      <c r="A81" s="28">
        <v>5</v>
      </c>
      <c r="B81" s="28">
        <v>2</v>
      </c>
      <c r="C81" s="28">
        <v>62</v>
      </c>
      <c r="D81" s="28">
        <v>3903</v>
      </c>
      <c r="E81" s="28">
        <v>0</v>
      </c>
      <c r="F81" s="28">
        <v>24830</v>
      </c>
      <c r="G81" s="32">
        <v>43188.590173611112</v>
      </c>
      <c r="H81" s="28">
        <v>1</v>
      </c>
      <c r="I81" s="28">
        <v>-1</v>
      </c>
      <c r="J81" s="28">
        <v>3.0100000000000002</v>
      </c>
      <c r="K81" s="28">
        <v>62</v>
      </c>
      <c r="L81" s="28">
        <v>5</v>
      </c>
      <c r="M81" s="28">
        <v>7</v>
      </c>
      <c r="N81" s="28" t="s">
        <v>173</v>
      </c>
      <c r="O81" s="28" t="s">
        <v>173</v>
      </c>
      <c r="P81" s="28" t="s">
        <v>171</v>
      </c>
      <c r="T81" s="28" t="s">
        <v>168</v>
      </c>
      <c r="U81" s="28">
        <v>5</v>
      </c>
      <c r="V81" s="28">
        <v>5</v>
      </c>
      <c r="W81" s="28" t="s">
        <v>169</v>
      </c>
      <c r="AC81" s="15">
        <v>43186</v>
      </c>
      <c r="AI81" s="1">
        <v>43188</v>
      </c>
      <c r="AJ81" s="24" t="s">
        <v>59</v>
      </c>
      <c r="AK81" s="27">
        <v>0.59017361111111111</v>
      </c>
      <c r="AL81" s="27" t="s">
        <v>50</v>
      </c>
      <c r="AM81" s="27" t="s">
        <v>47</v>
      </c>
      <c r="AN81" s="29">
        <v>1</v>
      </c>
      <c r="AO81" s="29">
        <v>24830</v>
      </c>
      <c r="AP81" s="30">
        <v>24830</v>
      </c>
      <c r="AQ81" s="31">
        <v>43188</v>
      </c>
      <c r="AR81" s="29">
        <v>3.0099300000000002</v>
      </c>
    </row>
    <row r="82" spans="1:44" hidden="1" x14ac:dyDescent="0.15">
      <c r="A82" s="28">
        <v>5</v>
      </c>
      <c r="B82" s="28">
        <v>2</v>
      </c>
      <c r="C82" s="28">
        <v>62</v>
      </c>
      <c r="D82" s="28">
        <v>3908</v>
      </c>
      <c r="E82" s="28">
        <v>0</v>
      </c>
      <c r="F82" s="28">
        <v>24835</v>
      </c>
      <c r="G82" s="32">
        <v>43188.590185185189</v>
      </c>
      <c r="H82" s="28">
        <v>1</v>
      </c>
      <c r="I82" s="28">
        <v>-1</v>
      </c>
      <c r="J82" s="28">
        <v>3.0100000000000002</v>
      </c>
      <c r="K82" s="28">
        <v>62</v>
      </c>
      <c r="L82" s="28">
        <v>5</v>
      </c>
      <c r="M82" s="28">
        <v>7</v>
      </c>
      <c r="N82" s="28" t="s">
        <v>173</v>
      </c>
      <c r="O82" s="28" t="s">
        <v>173</v>
      </c>
      <c r="P82" s="28" t="s">
        <v>171</v>
      </c>
      <c r="T82" s="28" t="s">
        <v>168</v>
      </c>
      <c r="U82" s="28">
        <v>5</v>
      </c>
      <c r="V82" s="28">
        <v>5</v>
      </c>
      <c r="W82" s="28" t="s">
        <v>169</v>
      </c>
      <c r="AC82" s="15">
        <v>43186</v>
      </c>
      <c r="AI82" s="1">
        <v>43188</v>
      </c>
      <c r="AJ82" s="24" t="s">
        <v>59</v>
      </c>
      <c r="AK82" s="27">
        <v>0.59018518518518526</v>
      </c>
      <c r="AL82" s="27" t="s">
        <v>50</v>
      </c>
      <c r="AM82" s="27" t="s">
        <v>47</v>
      </c>
      <c r="AN82" s="29">
        <v>1</v>
      </c>
      <c r="AO82" s="29">
        <v>24835</v>
      </c>
      <c r="AP82" s="30">
        <v>24835</v>
      </c>
      <c r="AQ82" s="31">
        <v>43188</v>
      </c>
      <c r="AR82" s="29">
        <v>3.0099300000000002</v>
      </c>
    </row>
    <row r="83" spans="1:44" hidden="1" x14ac:dyDescent="0.15">
      <c r="A83" s="28">
        <v>5</v>
      </c>
      <c r="B83" s="28">
        <v>2</v>
      </c>
      <c r="C83" s="28">
        <v>62</v>
      </c>
      <c r="D83" s="28">
        <v>3907</v>
      </c>
      <c r="E83" s="28">
        <v>0</v>
      </c>
      <c r="F83" s="28">
        <v>24835</v>
      </c>
      <c r="G83" s="32">
        <v>43188.590185185189</v>
      </c>
      <c r="H83" s="28">
        <v>1</v>
      </c>
      <c r="I83" s="28">
        <v>-1</v>
      </c>
      <c r="J83" s="28">
        <v>3.0100000000000002</v>
      </c>
      <c r="K83" s="28">
        <v>62</v>
      </c>
      <c r="L83" s="28">
        <v>5</v>
      </c>
      <c r="M83" s="28">
        <v>7</v>
      </c>
      <c r="N83" s="28" t="s">
        <v>173</v>
      </c>
      <c r="O83" s="28" t="s">
        <v>173</v>
      </c>
      <c r="P83" s="28" t="s">
        <v>171</v>
      </c>
      <c r="T83" s="28" t="s">
        <v>168</v>
      </c>
      <c r="U83" s="28">
        <v>5</v>
      </c>
      <c r="V83" s="28">
        <v>5</v>
      </c>
      <c r="W83" s="28" t="s">
        <v>169</v>
      </c>
      <c r="AC83" s="15">
        <v>43186</v>
      </c>
      <c r="AI83" s="1">
        <v>43188</v>
      </c>
      <c r="AJ83" s="24" t="s">
        <v>59</v>
      </c>
      <c r="AK83" s="27">
        <v>0.59018518518518526</v>
      </c>
      <c r="AL83" s="27" t="s">
        <v>50</v>
      </c>
      <c r="AM83" s="27" t="s">
        <v>47</v>
      </c>
      <c r="AN83" s="29">
        <v>1</v>
      </c>
      <c r="AO83" s="29">
        <v>24835</v>
      </c>
      <c r="AP83" s="30">
        <v>24835</v>
      </c>
      <c r="AQ83" s="31">
        <v>43188</v>
      </c>
      <c r="AR83" s="29">
        <v>3.0099300000000002</v>
      </c>
    </row>
    <row r="84" spans="1:44" hidden="1" x14ac:dyDescent="0.15">
      <c r="A84" s="28">
        <v>5</v>
      </c>
      <c r="B84" s="28">
        <v>2</v>
      </c>
      <c r="C84" s="28">
        <v>62</v>
      </c>
      <c r="D84" s="28">
        <v>3906</v>
      </c>
      <c r="E84" s="28">
        <v>0</v>
      </c>
      <c r="F84" s="28">
        <v>24835</v>
      </c>
      <c r="G84" s="32">
        <v>43188.590185185189</v>
      </c>
      <c r="H84" s="28">
        <v>1</v>
      </c>
      <c r="I84" s="28">
        <v>-1</v>
      </c>
      <c r="J84" s="28">
        <v>3.0100000000000002</v>
      </c>
      <c r="K84" s="28">
        <v>62</v>
      </c>
      <c r="L84" s="28">
        <v>5</v>
      </c>
      <c r="M84" s="28">
        <v>7</v>
      </c>
      <c r="N84" s="28" t="s">
        <v>173</v>
      </c>
      <c r="O84" s="28" t="s">
        <v>173</v>
      </c>
      <c r="P84" s="28" t="s">
        <v>171</v>
      </c>
      <c r="T84" s="28" t="s">
        <v>168</v>
      </c>
      <c r="U84" s="28">
        <v>5</v>
      </c>
      <c r="V84" s="28">
        <v>5</v>
      </c>
      <c r="W84" s="28" t="s">
        <v>169</v>
      </c>
      <c r="AC84" s="15">
        <v>43186</v>
      </c>
      <c r="AI84" s="1">
        <v>43188</v>
      </c>
      <c r="AJ84" s="24" t="s">
        <v>59</v>
      </c>
      <c r="AK84" s="27">
        <v>0.59018518518518526</v>
      </c>
      <c r="AL84" s="27" t="s">
        <v>50</v>
      </c>
      <c r="AM84" s="27" t="s">
        <v>47</v>
      </c>
      <c r="AN84" s="29">
        <v>1</v>
      </c>
      <c r="AO84" s="29">
        <v>24835</v>
      </c>
      <c r="AP84" s="30">
        <v>24835</v>
      </c>
      <c r="AQ84" s="31">
        <v>43188</v>
      </c>
      <c r="AR84" s="29">
        <v>3.0099300000000002</v>
      </c>
    </row>
    <row r="85" spans="1:44" hidden="1" x14ac:dyDescent="0.15">
      <c r="A85" s="28">
        <v>5</v>
      </c>
      <c r="B85" s="28">
        <v>2</v>
      </c>
      <c r="C85" s="28">
        <v>62</v>
      </c>
      <c r="D85" s="28">
        <v>3905</v>
      </c>
      <c r="E85" s="28">
        <v>0</v>
      </c>
      <c r="F85" s="28">
        <v>24835</v>
      </c>
      <c r="G85" s="32">
        <v>43188.590185185189</v>
      </c>
      <c r="H85" s="28">
        <v>1</v>
      </c>
      <c r="I85" s="28">
        <v>-1</v>
      </c>
      <c r="J85" s="28">
        <v>3.0100000000000002</v>
      </c>
      <c r="K85" s="28">
        <v>62</v>
      </c>
      <c r="L85" s="28">
        <v>5</v>
      </c>
      <c r="M85" s="28">
        <v>7</v>
      </c>
      <c r="N85" s="28" t="s">
        <v>173</v>
      </c>
      <c r="O85" s="28" t="s">
        <v>173</v>
      </c>
      <c r="P85" s="28" t="s">
        <v>171</v>
      </c>
      <c r="T85" s="28" t="s">
        <v>168</v>
      </c>
      <c r="U85" s="28">
        <v>5</v>
      </c>
      <c r="V85" s="28">
        <v>5</v>
      </c>
      <c r="W85" s="28" t="s">
        <v>169</v>
      </c>
      <c r="AC85" s="15">
        <v>43186</v>
      </c>
      <c r="AI85" s="1">
        <v>43188</v>
      </c>
      <c r="AJ85" s="24" t="s">
        <v>59</v>
      </c>
      <c r="AK85" s="27">
        <v>0.59018518518518526</v>
      </c>
      <c r="AL85" s="27" t="s">
        <v>50</v>
      </c>
      <c r="AM85" s="27" t="s">
        <v>47</v>
      </c>
      <c r="AN85" s="29">
        <v>1</v>
      </c>
      <c r="AO85" s="29">
        <v>24835</v>
      </c>
      <c r="AP85" s="30">
        <v>24835</v>
      </c>
      <c r="AQ85" s="31">
        <v>43188</v>
      </c>
      <c r="AR85" s="29">
        <v>3.0099300000000002</v>
      </c>
    </row>
    <row r="86" spans="1:44" hidden="1" x14ac:dyDescent="0.15">
      <c r="A86" s="28">
        <v>5</v>
      </c>
      <c r="B86" s="28">
        <v>2</v>
      </c>
      <c r="C86" s="28">
        <v>62</v>
      </c>
      <c r="D86" s="28">
        <v>3909</v>
      </c>
      <c r="E86" s="28">
        <v>0</v>
      </c>
      <c r="F86" s="28">
        <v>24835</v>
      </c>
      <c r="G86" s="32">
        <v>43188.590196759258</v>
      </c>
      <c r="H86" s="28">
        <v>1</v>
      </c>
      <c r="I86" s="28">
        <v>-1</v>
      </c>
      <c r="J86" s="28">
        <v>3.0100000000000002</v>
      </c>
      <c r="K86" s="28">
        <v>62</v>
      </c>
      <c r="L86" s="28">
        <v>5</v>
      </c>
      <c r="M86" s="28">
        <v>7</v>
      </c>
      <c r="N86" s="28" t="s">
        <v>173</v>
      </c>
      <c r="O86" s="28" t="s">
        <v>173</v>
      </c>
      <c r="P86" s="28" t="s">
        <v>171</v>
      </c>
      <c r="T86" s="28" t="s">
        <v>168</v>
      </c>
      <c r="U86" s="28">
        <v>5</v>
      </c>
      <c r="V86" s="28">
        <v>5</v>
      </c>
      <c r="W86" s="28" t="s">
        <v>169</v>
      </c>
      <c r="AC86" s="15">
        <v>43186</v>
      </c>
      <c r="AI86" s="1">
        <v>43188</v>
      </c>
      <c r="AJ86" s="24" t="s">
        <v>59</v>
      </c>
      <c r="AK86" s="27">
        <v>0.5901967592592593</v>
      </c>
      <c r="AL86" s="27" t="s">
        <v>50</v>
      </c>
      <c r="AM86" s="27" t="s">
        <v>47</v>
      </c>
      <c r="AN86" s="29">
        <v>1</v>
      </c>
      <c r="AO86" s="29">
        <v>24835</v>
      </c>
      <c r="AP86" s="30">
        <v>24835</v>
      </c>
      <c r="AQ86" s="31">
        <v>43188</v>
      </c>
      <c r="AR86" s="29">
        <v>3.0099300000000002</v>
      </c>
    </row>
    <row r="87" spans="1:44" hidden="1" x14ac:dyDescent="0.15">
      <c r="A87" s="28">
        <v>5</v>
      </c>
      <c r="B87" s="28">
        <v>2</v>
      </c>
      <c r="C87" s="28">
        <v>62</v>
      </c>
      <c r="D87" s="28">
        <v>3911</v>
      </c>
      <c r="E87" s="28">
        <v>0</v>
      </c>
      <c r="F87" s="28">
        <v>24835</v>
      </c>
      <c r="G87" s="32">
        <v>43188.590208333335</v>
      </c>
      <c r="H87" s="28">
        <v>1</v>
      </c>
      <c r="I87" s="28">
        <v>-1</v>
      </c>
      <c r="J87" s="28">
        <v>3.0100000000000002</v>
      </c>
      <c r="K87" s="28">
        <v>62</v>
      </c>
      <c r="L87" s="28">
        <v>5</v>
      </c>
      <c r="M87" s="28">
        <v>7</v>
      </c>
      <c r="N87" s="28" t="s">
        <v>173</v>
      </c>
      <c r="O87" s="28" t="s">
        <v>173</v>
      </c>
      <c r="P87" s="28" t="s">
        <v>171</v>
      </c>
      <c r="T87" s="28" t="s">
        <v>168</v>
      </c>
      <c r="U87" s="28">
        <v>5</v>
      </c>
      <c r="V87" s="28">
        <v>5</v>
      </c>
      <c r="W87" s="28" t="s">
        <v>169</v>
      </c>
      <c r="AC87" s="15">
        <v>43186</v>
      </c>
      <c r="AI87" s="1">
        <v>43188</v>
      </c>
      <c r="AJ87" s="24" t="s">
        <v>59</v>
      </c>
      <c r="AK87" s="27">
        <v>0.59020833333333333</v>
      </c>
      <c r="AL87" s="27" t="s">
        <v>50</v>
      </c>
      <c r="AM87" s="27" t="s">
        <v>47</v>
      </c>
      <c r="AN87" s="29">
        <v>3</v>
      </c>
      <c r="AO87" s="29">
        <v>24835</v>
      </c>
      <c r="AP87" s="30">
        <v>74505</v>
      </c>
      <c r="AQ87" s="31">
        <v>43188</v>
      </c>
      <c r="AR87" s="29">
        <v>9.0297999999999998</v>
      </c>
    </row>
    <row r="88" spans="1:44" hidden="1" x14ac:dyDescent="0.15">
      <c r="A88" s="28">
        <v>5</v>
      </c>
      <c r="B88" s="28">
        <v>2</v>
      </c>
      <c r="C88" s="28">
        <v>62</v>
      </c>
      <c r="D88" s="28">
        <v>3910</v>
      </c>
      <c r="E88" s="28">
        <v>0</v>
      </c>
      <c r="F88" s="28">
        <v>24835</v>
      </c>
      <c r="G88" s="32">
        <v>43188.590208333335</v>
      </c>
      <c r="H88" s="28">
        <v>3</v>
      </c>
      <c r="I88" s="28">
        <v>-1</v>
      </c>
      <c r="J88" s="28">
        <v>9.0299999999999994</v>
      </c>
      <c r="K88" s="28">
        <v>62</v>
      </c>
      <c r="L88" s="28">
        <v>5</v>
      </c>
      <c r="M88" s="28">
        <v>7</v>
      </c>
      <c r="N88" s="28" t="s">
        <v>173</v>
      </c>
      <c r="O88" s="28" t="s">
        <v>173</v>
      </c>
      <c r="P88" s="28" t="s">
        <v>171</v>
      </c>
      <c r="T88" s="28" t="s">
        <v>168</v>
      </c>
      <c r="U88" s="28">
        <v>5</v>
      </c>
      <c r="V88" s="28">
        <v>5</v>
      </c>
      <c r="W88" s="28" t="s">
        <v>169</v>
      </c>
      <c r="AC88" s="15">
        <v>43186</v>
      </c>
      <c r="AI88" s="1">
        <v>43188</v>
      </c>
      <c r="AJ88" s="24" t="s">
        <v>59</v>
      </c>
      <c r="AK88" s="27">
        <v>0.59020833333333333</v>
      </c>
      <c r="AL88" s="27" t="s">
        <v>50</v>
      </c>
      <c r="AM88" s="27" t="s">
        <v>47</v>
      </c>
      <c r="AN88" s="29">
        <v>1</v>
      </c>
      <c r="AO88" s="29">
        <v>24835</v>
      </c>
      <c r="AP88" s="30">
        <v>24835</v>
      </c>
      <c r="AQ88" s="31">
        <v>43188</v>
      </c>
      <c r="AR88" s="29">
        <v>3.0099300000000002</v>
      </c>
    </row>
    <row r="89" spans="1:44" hidden="1" x14ac:dyDescent="0.15">
      <c r="A89" s="28">
        <v>5</v>
      </c>
      <c r="B89" s="28">
        <v>2</v>
      </c>
      <c r="C89" s="28">
        <v>62</v>
      </c>
      <c r="D89" s="28">
        <v>3913</v>
      </c>
      <c r="E89" s="28">
        <v>0</v>
      </c>
      <c r="F89" s="28">
        <v>24835</v>
      </c>
      <c r="G89" s="32">
        <v>43188.590219907404</v>
      </c>
      <c r="H89" s="28">
        <v>2</v>
      </c>
      <c r="I89" s="28">
        <v>-1</v>
      </c>
      <c r="J89" s="28">
        <v>6.0200000000000005</v>
      </c>
      <c r="K89" s="28">
        <v>62</v>
      </c>
      <c r="L89" s="28">
        <v>5</v>
      </c>
      <c r="M89" s="28">
        <v>7</v>
      </c>
      <c r="N89" s="28" t="s">
        <v>173</v>
      </c>
      <c r="O89" s="28" t="s">
        <v>173</v>
      </c>
      <c r="P89" s="28" t="s">
        <v>171</v>
      </c>
      <c r="T89" s="28" t="s">
        <v>168</v>
      </c>
      <c r="U89" s="28">
        <v>5</v>
      </c>
      <c r="V89" s="28">
        <v>5</v>
      </c>
      <c r="W89" s="28" t="s">
        <v>169</v>
      </c>
      <c r="AC89" s="15">
        <v>43186</v>
      </c>
      <c r="AI89" s="1">
        <v>43188</v>
      </c>
      <c r="AJ89" s="24" t="s">
        <v>59</v>
      </c>
      <c r="AK89" s="27">
        <v>0.59021990740740737</v>
      </c>
      <c r="AL89" s="27" t="s">
        <v>50</v>
      </c>
      <c r="AM89" s="27" t="s">
        <v>47</v>
      </c>
      <c r="AN89" s="29">
        <v>2</v>
      </c>
      <c r="AO89" s="29">
        <v>24835</v>
      </c>
      <c r="AP89" s="30">
        <v>49670</v>
      </c>
      <c r="AQ89" s="31">
        <v>43188</v>
      </c>
      <c r="AR89" s="29">
        <v>6.0198700000000001</v>
      </c>
    </row>
    <row r="90" spans="1:44" hidden="1" x14ac:dyDescent="0.15">
      <c r="A90" s="28">
        <v>5</v>
      </c>
      <c r="B90" s="28">
        <v>2</v>
      </c>
      <c r="C90" s="28">
        <v>62</v>
      </c>
      <c r="D90" s="28">
        <v>3912</v>
      </c>
      <c r="E90" s="28">
        <v>0</v>
      </c>
      <c r="F90" s="28">
        <v>24835</v>
      </c>
      <c r="G90" s="32">
        <v>43188.590219907404</v>
      </c>
      <c r="H90" s="28">
        <v>2</v>
      </c>
      <c r="I90" s="28">
        <v>-1</v>
      </c>
      <c r="J90" s="28">
        <v>6.0200000000000005</v>
      </c>
      <c r="K90" s="28">
        <v>62</v>
      </c>
      <c r="L90" s="28">
        <v>5</v>
      </c>
      <c r="M90" s="28">
        <v>7</v>
      </c>
      <c r="N90" s="28" t="s">
        <v>173</v>
      </c>
      <c r="O90" s="28" t="s">
        <v>173</v>
      </c>
      <c r="P90" s="28" t="s">
        <v>171</v>
      </c>
      <c r="T90" s="28" t="s">
        <v>168</v>
      </c>
      <c r="U90" s="28">
        <v>5</v>
      </c>
      <c r="V90" s="28">
        <v>5</v>
      </c>
      <c r="W90" s="28" t="s">
        <v>169</v>
      </c>
      <c r="AC90" s="15">
        <v>43186</v>
      </c>
      <c r="AI90" s="1">
        <v>43188</v>
      </c>
      <c r="AJ90" s="24" t="s">
        <v>59</v>
      </c>
      <c r="AK90" s="27">
        <v>0.59021990740740737</v>
      </c>
      <c r="AL90" s="27" t="s">
        <v>50</v>
      </c>
      <c r="AM90" s="27" t="s">
        <v>47</v>
      </c>
      <c r="AN90" s="29">
        <v>2</v>
      </c>
      <c r="AO90" s="29">
        <v>24835</v>
      </c>
      <c r="AP90" s="30">
        <v>49670</v>
      </c>
      <c r="AQ90" s="31">
        <v>43188</v>
      </c>
      <c r="AR90" s="29">
        <v>6.0198700000000001</v>
      </c>
    </row>
    <row r="91" spans="1:44" hidden="1" x14ac:dyDescent="0.15">
      <c r="A91" s="28">
        <v>5</v>
      </c>
      <c r="B91" s="28">
        <v>2</v>
      </c>
      <c r="C91" s="28">
        <v>62</v>
      </c>
      <c r="D91" s="28">
        <v>3914</v>
      </c>
      <c r="E91" s="28">
        <v>0</v>
      </c>
      <c r="F91" s="28">
        <v>24835</v>
      </c>
      <c r="G91" s="32">
        <v>43188.590231481481</v>
      </c>
      <c r="H91" s="28">
        <v>1</v>
      </c>
      <c r="I91" s="28">
        <v>-1</v>
      </c>
      <c r="J91" s="28">
        <v>3.0100000000000002</v>
      </c>
      <c r="K91" s="28">
        <v>62</v>
      </c>
      <c r="L91" s="28">
        <v>5</v>
      </c>
      <c r="M91" s="28">
        <v>7</v>
      </c>
      <c r="N91" s="28" t="s">
        <v>173</v>
      </c>
      <c r="O91" s="28" t="s">
        <v>173</v>
      </c>
      <c r="P91" s="28" t="s">
        <v>171</v>
      </c>
      <c r="T91" s="28" t="s">
        <v>168</v>
      </c>
      <c r="U91" s="28">
        <v>5</v>
      </c>
      <c r="V91" s="28">
        <v>5</v>
      </c>
      <c r="W91" s="28" t="s">
        <v>169</v>
      </c>
      <c r="AC91" s="15">
        <v>43186</v>
      </c>
      <c r="AI91" s="1">
        <v>43188</v>
      </c>
      <c r="AJ91" s="24" t="s">
        <v>59</v>
      </c>
      <c r="AK91" s="27">
        <v>0.59023148148148141</v>
      </c>
      <c r="AL91" s="27" t="s">
        <v>50</v>
      </c>
      <c r="AM91" s="27" t="s">
        <v>47</v>
      </c>
      <c r="AN91" s="29">
        <v>1</v>
      </c>
      <c r="AO91" s="29">
        <v>24835</v>
      </c>
      <c r="AP91" s="30">
        <v>24835</v>
      </c>
      <c r="AQ91" s="31">
        <v>43188</v>
      </c>
      <c r="AR91" s="29">
        <v>3.0099300000000002</v>
      </c>
    </row>
    <row r="92" spans="1:44" hidden="1" x14ac:dyDescent="0.15">
      <c r="A92" s="28">
        <v>5</v>
      </c>
      <c r="B92" s="28">
        <v>2</v>
      </c>
      <c r="C92" s="28">
        <v>62</v>
      </c>
      <c r="D92" s="28">
        <v>3915</v>
      </c>
      <c r="E92" s="28">
        <v>0</v>
      </c>
      <c r="F92" s="28">
        <v>24835</v>
      </c>
      <c r="G92" s="32">
        <v>43188.590243055558</v>
      </c>
      <c r="H92" s="28">
        <v>1</v>
      </c>
      <c r="I92" s="28">
        <v>-1</v>
      </c>
      <c r="J92" s="28">
        <v>3.0100000000000002</v>
      </c>
      <c r="K92" s="28">
        <v>62</v>
      </c>
      <c r="L92" s="28">
        <v>5</v>
      </c>
      <c r="M92" s="28">
        <v>7</v>
      </c>
      <c r="N92" s="28" t="s">
        <v>173</v>
      </c>
      <c r="O92" s="28" t="s">
        <v>173</v>
      </c>
      <c r="P92" s="28" t="s">
        <v>171</v>
      </c>
      <c r="T92" s="28" t="s">
        <v>168</v>
      </c>
      <c r="U92" s="28">
        <v>5</v>
      </c>
      <c r="V92" s="28">
        <v>5</v>
      </c>
      <c r="W92" s="28" t="s">
        <v>169</v>
      </c>
      <c r="AC92" s="15">
        <v>43186</v>
      </c>
      <c r="AI92" s="1">
        <v>43188</v>
      </c>
      <c r="AJ92" s="24" t="s">
        <v>59</v>
      </c>
      <c r="AK92" s="27">
        <v>0.59024305555555556</v>
      </c>
      <c r="AL92" s="27" t="s">
        <v>50</v>
      </c>
      <c r="AM92" s="27" t="s">
        <v>47</v>
      </c>
      <c r="AN92" s="29">
        <v>1</v>
      </c>
      <c r="AO92" s="29">
        <v>24835</v>
      </c>
      <c r="AP92" s="30">
        <v>24835</v>
      </c>
      <c r="AQ92" s="31">
        <v>43188</v>
      </c>
      <c r="AR92" s="29">
        <v>3.0099300000000002</v>
      </c>
    </row>
    <row r="93" spans="1:44" hidden="1" x14ac:dyDescent="0.15">
      <c r="A93" s="28">
        <v>5</v>
      </c>
      <c r="B93" s="28">
        <v>2</v>
      </c>
      <c r="C93" s="28">
        <v>62</v>
      </c>
      <c r="D93" s="28">
        <v>3916</v>
      </c>
      <c r="E93" s="28">
        <v>0</v>
      </c>
      <c r="F93" s="28">
        <v>24835</v>
      </c>
      <c r="G93" s="32">
        <v>43188.590266203704</v>
      </c>
      <c r="H93" s="28">
        <v>1</v>
      </c>
      <c r="I93" s="28">
        <v>-1</v>
      </c>
      <c r="J93" s="28">
        <v>3.0100000000000002</v>
      </c>
      <c r="K93" s="28">
        <v>62</v>
      </c>
      <c r="L93" s="28">
        <v>5</v>
      </c>
      <c r="M93" s="28">
        <v>7</v>
      </c>
      <c r="N93" s="28" t="s">
        <v>173</v>
      </c>
      <c r="O93" s="28" t="s">
        <v>173</v>
      </c>
      <c r="P93" s="28" t="s">
        <v>171</v>
      </c>
      <c r="T93" s="28" t="s">
        <v>168</v>
      </c>
      <c r="U93" s="28">
        <v>5</v>
      </c>
      <c r="V93" s="28">
        <v>5</v>
      </c>
      <c r="W93" s="28" t="s">
        <v>169</v>
      </c>
      <c r="AC93" s="15">
        <v>43186</v>
      </c>
      <c r="AI93" s="1">
        <v>43188</v>
      </c>
      <c r="AJ93" s="24" t="s">
        <v>59</v>
      </c>
      <c r="AK93" s="27">
        <v>0.59026620370370375</v>
      </c>
      <c r="AL93" s="27" t="s">
        <v>50</v>
      </c>
      <c r="AM93" s="27" t="s">
        <v>47</v>
      </c>
      <c r="AN93" s="29">
        <v>1</v>
      </c>
      <c r="AO93" s="29">
        <v>24835</v>
      </c>
      <c r="AP93" s="30">
        <v>24835</v>
      </c>
      <c r="AQ93" s="31">
        <v>43188</v>
      </c>
      <c r="AR93" s="29">
        <v>3.0099300000000002</v>
      </c>
    </row>
    <row r="94" spans="1:44" hidden="1" x14ac:dyDescent="0.15">
      <c r="A94" s="28">
        <v>5</v>
      </c>
      <c r="B94" s="28">
        <v>2</v>
      </c>
      <c r="C94" s="28">
        <v>62</v>
      </c>
      <c r="D94" s="28">
        <v>3918</v>
      </c>
      <c r="E94" s="28">
        <v>0</v>
      </c>
      <c r="F94" s="28">
        <v>24830</v>
      </c>
      <c r="G94" s="32">
        <v>43188.590277777781</v>
      </c>
      <c r="H94" s="28">
        <v>2</v>
      </c>
      <c r="I94" s="28">
        <v>-1</v>
      </c>
      <c r="J94" s="28">
        <v>6.0200000000000005</v>
      </c>
      <c r="K94" s="28">
        <v>62</v>
      </c>
      <c r="L94" s="28">
        <v>5</v>
      </c>
      <c r="M94" s="28">
        <v>7</v>
      </c>
      <c r="N94" s="28" t="s">
        <v>173</v>
      </c>
      <c r="O94" s="28" t="s">
        <v>173</v>
      </c>
      <c r="P94" s="28" t="s">
        <v>171</v>
      </c>
      <c r="T94" s="28" t="s">
        <v>168</v>
      </c>
      <c r="U94" s="28">
        <v>5</v>
      </c>
      <c r="V94" s="28">
        <v>5</v>
      </c>
      <c r="W94" s="28" t="s">
        <v>169</v>
      </c>
      <c r="AC94" s="15">
        <v>43186</v>
      </c>
      <c r="AI94" s="1">
        <v>43188</v>
      </c>
      <c r="AJ94" s="24" t="s">
        <v>59</v>
      </c>
      <c r="AK94" s="27">
        <v>0.59027777777777779</v>
      </c>
      <c r="AL94" s="27" t="s">
        <v>50</v>
      </c>
      <c r="AM94" s="27" t="s">
        <v>47</v>
      </c>
      <c r="AN94" s="29">
        <v>2</v>
      </c>
      <c r="AO94" s="29">
        <v>24830</v>
      </c>
      <c r="AP94" s="30">
        <v>49660</v>
      </c>
      <c r="AQ94" s="31">
        <v>43188</v>
      </c>
      <c r="AR94" s="29">
        <v>6.0198600000000004</v>
      </c>
    </row>
    <row r="95" spans="1:44" hidden="1" x14ac:dyDescent="0.15">
      <c r="A95" s="28">
        <v>5</v>
      </c>
      <c r="B95" s="28">
        <v>2</v>
      </c>
      <c r="C95" s="28">
        <v>62</v>
      </c>
      <c r="D95" s="28">
        <v>3917</v>
      </c>
      <c r="E95" s="28">
        <v>0</v>
      </c>
      <c r="F95" s="28">
        <v>24830</v>
      </c>
      <c r="G95" s="32">
        <v>43188.590277777781</v>
      </c>
      <c r="H95" s="28">
        <v>2</v>
      </c>
      <c r="I95" s="28">
        <v>-1</v>
      </c>
      <c r="J95" s="28">
        <v>6.0200000000000005</v>
      </c>
      <c r="K95" s="28">
        <v>62</v>
      </c>
      <c r="L95" s="28">
        <v>5</v>
      </c>
      <c r="M95" s="28">
        <v>7</v>
      </c>
      <c r="N95" s="28" t="s">
        <v>173</v>
      </c>
      <c r="O95" s="28" t="s">
        <v>173</v>
      </c>
      <c r="P95" s="28" t="s">
        <v>171</v>
      </c>
      <c r="T95" s="28" t="s">
        <v>168</v>
      </c>
      <c r="U95" s="28">
        <v>5</v>
      </c>
      <c r="V95" s="28">
        <v>5</v>
      </c>
      <c r="W95" s="28" t="s">
        <v>169</v>
      </c>
      <c r="AC95" s="15">
        <v>43186</v>
      </c>
      <c r="AI95" s="1">
        <v>43188</v>
      </c>
      <c r="AJ95" s="24" t="s">
        <v>59</v>
      </c>
      <c r="AK95" s="27">
        <v>0.59027777777777779</v>
      </c>
      <c r="AL95" s="27" t="s">
        <v>50</v>
      </c>
      <c r="AM95" s="27" t="s">
        <v>47</v>
      </c>
      <c r="AN95" s="29">
        <v>2</v>
      </c>
      <c r="AO95" s="29">
        <v>24830</v>
      </c>
      <c r="AP95" s="30">
        <v>49660</v>
      </c>
      <c r="AQ95" s="31">
        <v>43188</v>
      </c>
      <c r="AR95" s="29">
        <v>6.0198600000000004</v>
      </c>
    </row>
    <row r="96" spans="1:44" hidden="1" x14ac:dyDescent="0.15">
      <c r="A96" s="28">
        <v>5</v>
      </c>
      <c r="B96" s="28">
        <v>2</v>
      </c>
      <c r="C96" s="28">
        <v>62</v>
      </c>
      <c r="D96" s="28">
        <v>3919</v>
      </c>
      <c r="E96" s="28">
        <v>0</v>
      </c>
      <c r="F96" s="28">
        <v>24835</v>
      </c>
      <c r="G96" s="32">
        <v>43188.590289351851</v>
      </c>
      <c r="H96" s="28">
        <v>1</v>
      </c>
      <c r="I96" s="28">
        <v>-1</v>
      </c>
      <c r="J96" s="28">
        <v>3.0100000000000002</v>
      </c>
      <c r="K96" s="28">
        <v>62</v>
      </c>
      <c r="L96" s="28">
        <v>5</v>
      </c>
      <c r="M96" s="28">
        <v>7</v>
      </c>
      <c r="N96" s="28" t="s">
        <v>173</v>
      </c>
      <c r="O96" s="28" t="s">
        <v>173</v>
      </c>
      <c r="P96" s="28" t="s">
        <v>171</v>
      </c>
      <c r="T96" s="28" t="s">
        <v>168</v>
      </c>
      <c r="U96" s="28">
        <v>5</v>
      </c>
      <c r="V96" s="28">
        <v>5</v>
      </c>
      <c r="W96" s="28" t="s">
        <v>169</v>
      </c>
      <c r="AC96" s="15">
        <v>43186</v>
      </c>
      <c r="AI96" s="1">
        <v>43188</v>
      </c>
      <c r="AJ96" s="24" t="s">
        <v>59</v>
      </c>
      <c r="AK96" s="27">
        <v>0.59028935185185183</v>
      </c>
      <c r="AL96" s="27" t="s">
        <v>50</v>
      </c>
      <c r="AM96" s="27" t="s">
        <v>47</v>
      </c>
      <c r="AN96" s="29">
        <v>1</v>
      </c>
      <c r="AO96" s="29">
        <v>24835</v>
      </c>
      <c r="AP96" s="30">
        <v>24835</v>
      </c>
      <c r="AQ96" s="31">
        <v>43188</v>
      </c>
      <c r="AR96" s="29">
        <v>3.0099300000000002</v>
      </c>
    </row>
    <row r="97" spans="1:44" hidden="1" x14ac:dyDescent="0.15">
      <c r="A97" s="28">
        <v>5</v>
      </c>
      <c r="B97" s="28">
        <v>2</v>
      </c>
      <c r="C97" s="28">
        <v>62</v>
      </c>
      <c r="D97" s="28">
        <v>3922</v>
      </c>
      <c r="E97" s="28">
        <v>0</v>
      </c>
      <c r="F97" s="28">
        <v>24835</v>
      </c>
      <c r="G97" s="32">
        <v>43188.590300925927</v>
      </c>
      <c r="H97" s="28">
        <v>2</v>
      </c>
      <c r="I97" s="28">
        <v>-1</v>
      </c>
      <c r="J97" s="28">
        <v>6.0200000000000005</v>
      </c>
      <c r="K97" s="28">
        <v>62</v>
      </c>
      <c r="L97" s="28">
        <v>5</v>
      </c>
      <c r="M97" s="28">
        <v>7</v>
      </c>
      <c r="N97" s="28" t="s">
        <v>173</v>
      </c>
      <c r="O97" s="28" t="s">
        <v>173</v>
      </c>
      <c r="P97" s="28" t="s">
        <v>171</v>
      </c>
      <c r="T97" s="28" t="s">
        <v>168</v>
      </c>
      <c r="U97" s="28">
        <v>5</v>
      </c>
      <c r="V97" s="28">
        <v>5</v>
      </c>
      <c r="W97" s="28" t="s">
        <v>169</v>
      </c>
      <c r="AC97" s="15">
        <v>43186</v>
      </c>
      <c r="AI97" s="1">
        <v>43188</v>
      </c>
      <c r="AJ97" s="24" t="s">
        <v>59</v>
      </c>
      <c r="AK97" s="27">
        <v>0.59030092592592587</v>
      </c>
      <c r="AL97" s="27" t="s">
        <v>50</v>
      </c>
      <c r="AM97" s="27" t="s">
        <v>47</v>
      </c>
      <c r="AN97" s="29">
        <v>1</v>
      </c>
      <c r="AO97" s="29">
        <v>24835</v>
      </c>
      <c r="AP97" s="30">
        <v>24835</v>
      </c>
      <c r="AQ97" s="31">
        <v>43188</v>
      </c>
      <c r="AR97" s="29">
        <v>3.0099300000000002</v>
      </c>
    </row>
    <row r="98" spans="1:44" hidden="1" x14ac:dyDescent="0.15">
      <c r="A98" s="28">
        <v>5</v>
      </c>
      <c r="B98" s="28">
        <v>2</v>
      </c>
      <c r="C98" s="28">
        <v>62</v>
      </c>
      <c r="D98" s="28">
        <v>3921</v>
      </c>
      <c r="E98" s="28">
        <v>0</v>
      </c>
      <c r="F98" s="28">
        <v>24835</v>
      </c>
      <c r="G98" s="32">
        <v>43188.590300925927</v>
      </c>
      <c r="H98" s="28">
        <v>1</v>
      </c>
      <c r="I98" s="28">
        <v>-1</v>
      </c>
      <c r="J98" s="28">
        <v>3.0100000000000002</v>
      </c>
      <c r="K98" s="28">
        <v>62</v>
      </c>
      <c r="L98" s="28">
        <v>5</v>
      </c>
      <c r="M98" s="28">
        <v>7</v>
      </c>
      <c r="N98" s="28" t="s">
        <v>173</v>
      </c>
      <c r="O98" s="28" t="s">
        <v>173</v>
      </c>
      <c r="P98" s="28" t="s">
        <v>171</v>
      </c>
      <c r="T98" s="28" t="s">
        <v>168</v>
      </c>
      <c r="U98" s="28">
        <v>5</v>
      </c>
      <c r="V98" s="28">
        <v>5</v>
      </c>
      <c r="W98" s="28" t="s">
        <v>169</v>
      </c>
      <c r="AC98" s="15">
        <v>43186</v>
      </c>
      <c r="AI98" s="1">
        <v>43188</v>
      </c>
      <c r="AJ98" s="24" t="s">
        <v>59</v>
      </c>
      <c r="AK98" s="27">
        <v>0.59030092592592587</v>
      </c>
      <c r="AL98" s="27" t="s">
        <v>50</v>
      </c>
      <c r="AM98" s="27" t="s">
        <v>47</v>
      </c>
      <c r="AN98" s="29">
        <v>1</v>
      </c>
      <c r="AO98" s="29">
        <v>24835</v>
      </c>
      <c r="AP98" s="30">
        <v>24835</v>
      </c>
      <c r="AQ98" s="31">
        <v>43188</v>
      </c>
      <c r="AR98" s="29">
        <v>3.0099300000000002</v>
      </c>
    </row>
    <row r="99" spans="1:44" hidden="1" x14ac:dyDescent="0.15">
      <c r="A99" s="28">
        <v>5</v>
      </c>
      <c r="B99" s="28">
        <v>2</v>
      </c>
      <c r="C99" s="28">
        <v>62</v>
      </c>
      <c r="D99" s="28">
        <v>3920</v>
      </c>
      <c r="E99" s="28">
        <v>0</v>
      </c>
      <c r="F99" s="28">
        <v>24835</v>
      </c>
      <c r="G99" s="32">
        <v>43188.590300925927</v>
      </c>
      <c r="H99" s="28">
        <v>1</v>
      </c>
      <c r="I99" s="28">
        <v>-1</v>
      </c>
      <c r="J99" s="28">
        <v>3.0100000000000002</v>
      </c>
      <c r="K99" s="28">
        <v>62</v>
      </c>
      <c r="L99" s="28">
        <v>5</v>
      </c>
      <c r="M99" s="28">
        <v>7</v>
      </c>
      <c r="N99" s="28" t="s">
        <v>173</v>
      </c>
      <c r="O99" s="28" t="s">
        <v>173</v>
      </c>
      <c r="P99" s="28" t="s">
        <v>171</v>
      </c>
      <c r="T99" s="28" t="s">
        <v>168</v>
      </c>
      <c r="U99" s="28">
        <v>5</v>
      </c>
      <c r="V99" s="28">
        <v>5</v>
      </c>
      <c r="W99" s="28" t="s">
        <v>169</v>
      </c>
      <c r="AC99" s="15">
        <v>43186</v>
      </c>
      <c r="AI99" s="1">
        <v>43188</v>
      </c>
      <c r="AJ99" s="24" t="s">
        <v>59</v>
      </c>
      <c r="AK99" s="27">
        <v>0.59030092592592587</v>
      </c>
      <c r="AL99" s="27" t="s">
        <v>50</v>
      </c>
      <c r="AM99" s="27" t="s">
        <v>47</v>
      </c>
      <c r="AN99" s="29">
        <v>2</v>
      </c>
      <c r="AO99" s="29">
        <v>24835</v>
      </c>
      <c r="AP99" s="30">
        <v>49670</v>
      </c>
      <c r="AQ99" s="31">
        <v>43188</v>
      </c>
      <c r="AR99" s="29">
        <v>6.0198700000000001</v>
      </c>
    </row>
    <row r="100" spans="1:44" hidden="1" x14ac:dyDescent="0.15">
      <c r="A100" s="28">
        <v>5</v>
      </c>
      <c r="B100" s="28">
        <v>2</v>
      </c>
      <c r="C100" s="28">
        <v>62</v>
      </c>
      <c r="D100" s="28">
        <v>3926</v>
      </c>
      <c r="E100" s="28">
        <v>0</v>
      </c>
      <c r="F100" s="28">
        <v>24835</v>
      </c>
      <c r="G100" s="32">
        <v>43188.590312499997</v>
      </c>
      <c r="H100" s="28">
        <v>1</v>
      </c>
      <c r="I100" s="28">
        <v>-1</v>
      </c>
      <c r="J100" s="28">
        <v>3.0100000000000002</v>
      </c>
      <c r="K100" s="28">
        <v>62</v>
      </c>
      <c r="L100" s="28">
        <v>5</v>
      </c>
      <c r="M100" s="28">
        <v>7</v>
      </c>
      <c r="N100" s="28" t="s">
        <v>173</v>
      </c>
      <c r="O100" s="28" t="s">
        <v>173</v>
      </c>
      <c r="P100" s="28" t="s">
        <v>171</v>
      </c>
      <c r="T100" s="28" t="s">
        <v>168</v>
      </c>
      <c r="U100" s="28">
        <v>5</v>
      </c>
      <c r="V100" s="28">
        <v>5</v>
      </c>
      <c r="W100" s="28" t="s">
        <v>169</v>
      </c>
      <c r="AC100" s="15">
        <v>43186</v>
      </c>
      <c r="AI100" s="1">
        <v>43188</v>
      </c>
      <c r="AJ100" s="24" t="s">
        <v>59</v>
      </c>
      <c r="AK100" s="27">
        <v>0.59031250000000002</v>
      </c>
      <c r="AL100" s="27" t="s">
        <v>50</v>
      </c>
      <c r="AM100" s="27" t="s">
        <v>47</v>
      </c>
      <c r="AN100" s="29">
        <v>1</v>
      </c>
      <c r="AO100" s="29">
        <v>24835</v>
      </c>
      <c r="AP100" s="30">
        <v>24835</v>
      </c>
      <c r="AQ100" s="31">
        <v>43188</v>
      </c>
      <c r="AR100" s="29">
        <v>3.0099300000000002</v>
      </c>
    </row>
    <row r="101" spans="1:44" hidden="1" x14ac:dyDescent="0.15">
      <c r="A101" s="28">
        <v>5</v>
      </c>
      <c r="B101" s="28">
        <v>2</v>
      </c>
      <c r="C101" s="28">
        <v>62</v>
      </c>
      <c r="D101" s="28">
        <v>3925</v>
      </c>
      <c r="E101" s="28">
        <v>0</v>
      </c>
      <c r="F101" s="28">
        <v>24835</v>
      </c>
      <c r="G101" s="32">
        <v>43188.590312499997</v>
      </c>
      <c r="H101" s="28">
        <v>1</v>
      </c>
      <c r="I101" s="28">
        <v>-1</v>
      </c>
      <c r="J101" s="28">
        <v>3.0100000000000002</v>
      </c>
      <c r="K101" s="28">
        <v>62</v>
      </c>
      <c r="L101" s="28">
        <v>5</v>
      </c>
      <c r="M101" s="28">
        <v>7</v>
      </c>
      <c r="N101" s="28" t="s">
        <v>173</v>
      </c>
      <c r="O101" s="28" t="s">
        <v>173</v>
      </c>
      <c r="P101" s="28" t="s">
        <v>171</v>
      </c>
      <c r="T101" s="28" t="s">
        <v>168</v>
      </c>
      <c r="U101" s="28">
        <v>5</v>
      </c>
      <c r="V101" s="28">
        <v>5</v>
      </c>
      <c r="W101" s="28" t="s">
        <v>169</v>
      </c>
      <c r="AC101" s="15">
        <v>43186</v>
      </c>
      <c r="AI101" s="1">
        <v>43188</v>
      </c>
      <c r="AJ101" s="24" t="s">
        <v>59</v>
      </c>
      <c r="AK101" s="27">
        <v>0.59031250000000002</v>
      </c>
      <c r="AL101" s="27" t="s">
        <v>50</v>
      </c>
      <c r="AM101" s="27" t="s">
        <v>47</v>
      </c>
      <c r="AN101" s="29">
        <v>1</v>
      </c>
      <c r="AO101" s="29">
        <v>24835</v>
      </c>
      <c r="AP101" s="30">
        <v>24835</v>
      </c>
      <c r="AQ101" s="31">
        <v>43188</v>
      </c>
      <c r="AR101" s="29">
        <v>3.0099300000000002</v>
      </c>
    </row>
    <row r="102" spans="1:44" hidden="1" x14ac:dyDescent="0.15">
      <c r="A102" s="28">
        <v>5</v>
      </c>
      <c r="B102" s="28">
        <v>2</v>
      </c>
      <c r="C102" s="28">
        <v>62</v>
      </c>
      <c r="D102" s="28">
        <v>3924</v>
      </c>
      <c r="E102" s="28">
        <v>0</v>
      </c>
      <c r="F102" s="28">
        <v>24835</v>
      </c>
      <c r="G102" s="32">
        <v>43188.590312499997</v>
      </c>
      <c r="H102" s="28">
        <v>1</v>
      </c>
      <c r="I102" s="28">
        <v>-1</v>
      </c>
      <c r="J102" s="28">
        <v>3.0100000000000002</v>
      </c>
      <c r="K102" s="28">
        <v>62</v>
      </c>
      <c r="L102" s="28">
        <v>5</v>
      </c>
      <c r="M102" s="28">
        <v>7</v>
      </c>
      <c r="N102" s="28" t="s">
        <v>173</v>
      </c>
      <c r="O102" s="28" t="s">
        <v>173</v>
      </c>
      <c r="P102" s="28" t="s">
        <v>171</v>
      </c>
      <c r="T102" s="28" t="s">
        <v>168</v>
      </c>
      <c r="U102" s="28">
        <v>5</v>
      </c>
      <c r="V102" s="28">
        <v>5</v>
      </c>
      <c r="W102" s="28" t="s">
        <v>169</v>
      </c>
      <c r="AC102" s="15">
        <v>43186</v>
      </c>
      <c r="AI102" s="1">
        <v>43188</v>
      </c>
      <c r="AJ102" s="24" t="s">
        <v>59</v>
      </c>
      <c r="AK102" s="27">
        <v>0.59031250000000002</v>
      </c>
      <c r="AL102" s="27" t="s">
        <v>50</v>
      </c>
      <c r="AM102" s="27" t="s">
        <v>47</v>
      </c>
      <c r="AN102" s="29">
        <v>1</v>
      </c>
      <c r="AO102" s="29">
        <v>24835</v>
      </c>
      <c r="AP102" s="30">
        <v>24835</v>
      </c>
      <c r="AQ102" s="31">
        <v>43188</v>
      </c>
      <c r="AR102" s="29">
        <v>3.0099300000000002</v>
      </c>
    </row>
    <row r="103" spans="1:44" hidden="1" x14ac:dyDescent="0.15">
      <c r="A103" s="28">
        <v>5</v>
      </c>
      <c r="B103" s="28">
        <v>2</v>
      </c>
      <c r="C103" s="28">
        <v>62</v>
      </c>
      <c r="D103" s="28">
        <v>3923</v>
      </c>
      <c r="E103" s="28">
        <v>0</v>
      </c>
      <c r="F103" s="28">
        <v>24835</v>
      </c>
      <c r="G103" s="32">
        <v>43188.590312499997</v>
      </c>
      <c r="H103" s="28">
        <v>1</v>
      </c>
      <c r="I103" s="28">
        <v>-1</v>
      </c>
      <c r="J103" s="28">
        <v>3.0100000000000002</v>
      </c>
      <c r="K103" s="28">
        <v>62</v>
      </c>
      <c r="L103" s="28">
        <v>5</v>
      </c>
      <c r="M103" s="28">
        <v>7</v>
      </c>
      <c r="N103" s="28" t="s">
        <v>173</v>
      </c>
      <c r="O103" s="28" t="s">
        <v>173</v>
      </c>
      <c r="P103" s="28" t="s">
        <v>171</v>
      </c>
      <c r="T103" s="28" t="s">
        <v>168</v>
      </c>
      <c r="U103" s="28">
        <v>5</v>
      </c>
      <c r="V103" s="28">
        <v>5</v>
      </c>
      <c r="W103" s="28" t="s">
        <v>169</v>
      </c>
      <c r="AC103" s="15">
        <v>43186</v>
      </c>
      <c r="AI103" s="1">
        <v>43188</v>
      </c>
      <c r="AJ103" s="24" t="s">
        <v>59</v>
      </c>
      <c r="AK103" s="27">
        <v>0.59031250000000002</v>
      </c>
      <c r="AL103" s="27" t="s">
        <v>50</v>
      </c>
      <c r="AM103" s="27" t="s">
        <v>47</v>
      </c>
      <c r="AN103" s="29">
        <v>1</v>
      </c>
      <c r="AO103" s="29">
        <v>24835</v>
      </c>
      <c r="AP103" s="30">
        <v>24835</v>
      </c>
      <c r="AQ103" s="31">
        <v>43188</v>
      </c>
      <c r="AR103" s="29">
        <v>3.0099300000000002</v>
      </c>
    </row>
    <row r="104" spans="1:44" hidden="1" x14ac:dyDescent="0.15">
      <c r="A104" s="28">
        <v>5</v>
      </c>
      <c r="B104" s="28">
        <v>2</v>
      </c>
      <c r="C104" s="28">
        <v>62</v>
      </c>
      <c r="D104" s="28">
        <v>3928</v>
      </c>
      <c r="E104" s="28">
        <v>0</v>
      </c>
      <c r="F104" s="28">
        <v>24825</v>
      </c>
      <c r="G104" s="32">
        <v>43188.590902777774</v>
      </c>
      <c r="H104" s="28">
        <v>-1</v>
      </c>
      <c r="I104" s="28">
        <v>1</v>
      </c>
      <c r="J104" s="28">
        <v>3.0100000000000002</v>
      </c>
      <c r="K104" s="28">
        <v>62</v>
      </c>
      <c r="L104" s="28">
        <v>5</v>
      </c>
      <c r="M104" s="28">
        <v>7</v>
      </c>
      <c r="N104" s="28" t="s">
        <v>173</v>
      </c>
      <c r="O104" s="28" t="s">
        <v>173</v>
      </c>
      <c r="P104" s="28" t="s">
        <v>171</v>
      </c>
      <c r="T104" s="28" t="s">
        <v>168</v>
      </c>
      <c r="U104" s="28">
        <v>5</v>
      </c>
      <c r="V104" s="28">
        <v>5</v>
      </c>
      <c r="W104" s="28" t="s">
        <v>169</v>
      </c>
      <c r="AC104" s="15">
        <v>43186</v>
      </c>
      <c r="AI104" s="1">
        <v>43188</v>
      </c>
      <c r="AJ104" s="24" t="s">
        <v>59</v>
      </c>
      <c r="AK104" s="27">
        <v>0.59090277777777778</v>
      </c>
      <c r="AL104" s="27" t="s">
        <v>48</v>
      </c>
      <c r="AM104" s="27" t="s">
        <v>49</v>
      </c>
      <c r="AN104" s="29">
        <v>3</v>
      </c>
      <c r="AO104" s="29">
        <v>24825</v>
      </c>
      <c r="AP104" s="30">
        <v>74475</v>
      </c>
      <c r="AQ104" s="31">
        <v>43188</v>
      </c>
      <c r="AR104" s="29">
        <v>9.0297900000000002</v>
      </c>
    </row>
    <row r="105" spans="1:44" hidden="1" x14ac:dyDescent="0.15">
      <c r="A105" s="28">
        <v>5</v>
      </c>
      <c r="B105" s="28">
        <v>2</v>
      </c>
      <c r="C105" s="28">
        <v>62</v>
      </c>
      <c r="D105" s="28">
        <v>3927</v>
      </c>
      <c r="E105" s="28">
        <v>0</v>
      </c>
      <c r="F105" s="28">
        <v>24825</v>
      </c>
      <c r="G105" s="32">
        <v>43188.590902777774</v>
      </c>
      <c r="H105" s="28">
        <v>-3</v>
      </c>
      <c r="I105" s="28">
        <v>1</v>
      </c>
      <c r="J105" s="28">
        <v>9.0299999999999994</v>
      </c>
      <c r="K105" s="28">
        <v>62</v>
      </c>
      <c r="L105" s="28">
        <v>5</v>
      </c>
      <c r="M105" s="28">
        <v>7</v>
      </c>
      <c r="N105" s="28" t="s">
        <v>173</v>
      </c>
      <c r="O105" s="28" t="s">
        <v>173</v>
      </c>
      <c r="P105" s="28" t="s">
        <v>171</v>
      </c>
      <c r="T105" s="28" t="s">
        <v>168</v>
      </c>
      <c r="U105" s="28">
        <v>5</v>
      </c>
      <c r="V105" s="28">
        <v>5</v>
      </c>
      <c r="W105" s="28" t="s">
        <v>169</v>
      </c>
      <c r="AC105" s="15">
        <v>43186</v>
      </c>
      <c r="AI105" s="1">
        <v>43188</v>
      </c>
      <c r="AJ105" s="24" t="s">
        <v>59</v>
      </c>
      <c r="AK105" s="27">
        <v>0.59090277777777778</v>
      </c>
      <c r="AL105" s="27" t="s">
        <v>48</v>
      </c>
      <c r="AM105" s="27" t="s">
        <v>49</v>
      </c>
      <c r="AN105" s="29">
        <v>1</v>
      </c>
      <c r="AO105" s="29">
        <v>24825</v>
      </c>
      <c r="AP105" s="30">
        <v>24825</v>
      </c>
      <c r="AQ105" s="31">
        <v>43188</v>
      </c>
      <c r="AR105" s="29">
        <v>3.0099300000000002</v>
      </c>
    </row>
    <row r="106" spans="1:44" hidden="1" x14ac:dyDescent="0.15">
      <c r="A106" s="28">
        <v>5</v>
      </c>
      <c r="B106" s="28">
        <v>2</v>
      </c>
      <c r="C106" s="28">
        <v>62</v>
      </c>
      <c r="D106" s="28">
        <v>3932</v>
      </c>
      <c r="E106" s="28">
        <v>0</v>
      </c>
      <c r="F106" s="28">
        <v>24825</v>
      </c>
      <c r="G106" s="32">
        <v>43188.590914351851</v>
      </c>
      <c r="H106" s="28">
        <v>-1</v>
      </c>
      <c r="I106" s="28">
        <v>1</v>
      </c>
      <c r="J106" s="28">
        <v>3.0100000000000002</v>
      </c>
      <c r="K106" s="28">
        <v>62</v>
      </c>
      <c r="L106" s="28">
        <v>5</v>
      </c>
      <c r="M106" s="28">
        <v>7</v>
      </c>
      <c r="N106" s="28" t="s">
        <v>173</v>
      </c>
      <c r="O106" s="28" t="s">
        <v>173</v>
      </c>
      <c r="P106" s="28" t="s">
        <v>171</v>
      </c>
      <c r="T106" s="28" t="s">
        <v>168</v>
      </c>
      <c r="U106" s="28">
        <v>5</v>
      </c>
      <c r="V106" s="28">
        <v>5</v>
      </c>
      <c r="W106" s="28" t="s">
        <v>169</v>
      </c>
      <c r="AC106" s="15">
        <v>43186</v>
      </c>
      <c r="AI106" s="1">
        <v>43188</v>
      </c>
      <c r="AJ106" s="24" t="s">
        <v>59</v>
      </c>
      <c r="AK106" s="27">
        <v>0.59091435185185182</v>
      </c>
      <c r="AL106" s="27" t="s">
        <v>48</v>
      </c>
      <c r="AM106" s="27" t="s">
        <v>49</v>
      </c>
      <c r="AN106" s="29">
        <v>1</v>
      </c>
      <c r="AO106" s="29">
        <v>24825</v>
      </c>
      <c r="AP106" s="30">
        <v>24825</v>
      </c>
      <c r="AQ106" s="31">
        <v>43188</v>
      </c>
      <c r="AR106" s="29">
        <v>3.0099300000000002</v>
      </c>
    </row>
    <row r="107" spans="1:44" hidden="1" x14ac:dyDescent="0.15">
      <c r="A107" s="28">
        <v>5</v>
      </c>
      <c r="B107" s="28">
        <v>2</v>
      </c>
      <c r="C107" s="28">
        <v>62</v>
      </c>
      <c r="D107" s="28">
        <v>3931</v>
      </c>
      <c r="E107" s="28">
        <v>0</v>
      </c>
      <c r="F107" s="28">
        <v>24825</v>
      </c>
      <c r="G107" s="32">
        <v>43188.590914351851</v>
      </c>
      <c r="H107" s="28">
        <v>-1</v>
      </c>
      <c r="I107" s="28">
        <v>1</v>
      </c>
      <c r="J107" s="28">
        <v>3.0100000000000002</v>
      </c>
      <c r="K107" s="28">
        <v>62</v>
      </c>
      <c r="L107" s="28">
        <v>5</v>
      </c>
      <c r="M107" s="28">
        <v>7</v>
      </c>
      <c r="N107" s="28" t="s">
        <v>173</v>
      </c>
      <c r="O107" s="28" t="s">
        <v>173</v>
      </c>
      <c r="P107" s="28" t="s">
        <v>171</v>
      </c>
      <c r="T107" s="28" t="s">
        <v>168</v>
      </c>
      <c r="U107" s="28">
        <v>5</v>
      </c>
      <c r="V107" s="28">
        <v>5</v>
      </c>
      <c r="W107" s="28" t="s">
        <v>169</v>
      </c>
      <c r="AC107" s="15">
        <v>43186</v>
      </c>
      <c r="AI107" s="1">
        <v>43188</v>
      </c>
      <c r="AJ107" s="24" t="s">
        <v>59</v>
      </c>
      <c r="AK107" s="27">
        <v>0.59091435185185182</v>
      </c>
      <c r="AL107" s="27" t="s">
        <v>48</v>
      </c>
      <c r="AM107" s="27" t="s">
        <v>49</v>
      </c>
      <c r="AN107" s="29">
        <v>1</v>
      </c>
      <c r="AO107" s="29">
        <v>24825</v>
      </c>
      <c r="AP107" s="30">
        <v>24825</v>
      </c>
      <c r="AQ107" s="31">
        <v>43188</v>
      </c>
      <c r="AR107" s="29">
        <v>3.0099300000000002</v>
      </c>
    </row>
    <row r="108" spans="1:44" hidden="1" x14ac:dyDescent="0.15">
      <c r="A108" s="28">
        <v>5</v>
      </c>
      <c r="B108" s="28">
        <v>2</v>
      </c>
      <c r="C108" s="28">
        <v>62</v>
      </c>
      <c r="D108" s="28">
        <v>3930</v>
      </c>
      <c r="E108" s="28">
        <v>0</v>
      </c>
      <c r="F108" s="28">
        <v>24825</v>
      </c>
      <c r="G108" s="32">
        <v>43188.590914351851</v>
      </c>
      <c r="H108" s="28">
        <v>-1</v>
      </c>
      <c r="I108" s="28">
        <v>1</v>
      </c>
      <c r="J108" s="28">
        <v>3.0100000000000002</v>
      </c>
      <c r="K108" s="28">
        <v>62</v>
      </c>
      <c r="L108" s="28">
        <v>5</v>
      </c>
      <c r="M108" s="28">
        <v>7</v>
      </c>
      <c r="N108" s="28" t="s">
        <v>173</v>
      </c>
      <c r="O108" s="28" t="s">
        <v>173</v>
      </c>
      <c r="P108" s="28" t="s">
        <v>171</v>
      </c>
      <c r="T108" s="28" t="s">
        <v>168</v>
      </c>
      <c r="U108" s="28">
        <v>5</v>
      </c>
      <c r="V108" s="28">
        <v>5</v>
      </c>
      <c r="W108" s="28" t="s">
        <v>169</v>
      </c>
      <c r="AC108" s="15">
        <v>43186</v>
      </c>
      <c r="AI108" s="1">
        <v>43188</v>
      </c>
      <c r="AJ108" s="24" t="s">
        <v>59</v>
      </c>
      <c r="AK108" s="27">
        <v>0.59091435185185182</v>
      </c>
      <c r="AL108" s="27" t="s">
        <v>48</v>
      </c>
      <c r="AM108" s="27" t="s">
        <v>49</v>
      </c>
      <c r="AN108" s="29">
        <v>1</v>
      </c>
      <c r="AO108" s="29">
        <v>24825</v>
      </c>
      <c r="AP108" s="30">
        <v>24825</v>
      </c>
      <c r="AQ108" s="31">
        <v>43188</v>
      </c>
      <c r="AR108" s="29">
        <v>3.0099300000000002</v>
      </c>
    </row>
    <row r="109" spans="1:44" hidden="1" x14ac:dyDescent="0.15">
      <c r="A109" s="28">
        <v>5</v>
      </c>
      <c r="B109" s="28">
        <v>2</v>
      </c>
      <c r="C109" s="28">
        <v>62</v>
      </c>
      <c r="D109" s="28">
        <v>3929</v>
      </c>
      <c r="E109" s="28">
        <v>0</v>
      </c>
      <c r="F109" s="28">
        <v>24825</v>
      </c>
      <c r="G109" s="32">
        <v>43188.590914351851</v>
      </c>
      <c r="H109" s="28">
        <v>-1</v>
      </c>
      <c r="I109" s="28">
        <v>1</v>
      </c>
      <c r="J109" s="28">
        <v>3.0100000000000002</v>
      </c>
      <c r="K109" s="28">
        <v>62</v>
      </c>
      <c r="L109" s="28">
        <v>5</v>
      </c>
      <c r="M109" s="28">
        <v>7</v>
      </c>
      <c r="N109" s="28" t="s">
        <v>173</v>
      </c>
      <c r="O109" s="28" t="s">
        <v>173</v>
      </c>
      <c r="P109" s="28" t="s">
        <v>171</v>
      </c>
      <c r="T109" s="28" t="s">
        <v>168</v>
      </c>
      <c r="U109" s="28">
        <v>5</v>
      </c>
      <c r="V109" s="28">
        <v>5</v>
      </c>
      <c r="W109" s="28" t="s">
        <v>169</v>
      </c>
      <c r="AC109" s="15">
        <v>43186</v>
      </c>
      <c r="AI109" s="1">
        <v>43188</v>
      </c>
      <c r="AJ109" s="24" t="s">
        <v>59</v>
      </c>
      <c r="AK109" s="27">
        <v>0.59091435185185182</v>
      </c>
      <c r="AL109" s="27" t="s">
        <v>48</v>
      </c>
      <c r="AM109" s="27" t="s">
        <v>49</v>
      </c>
      <c r="AN109" s="29">
        <v>1</v>
      </c>
      <c r="AO109" s="29">
        <v>24825</v>
      </c>
      <c r="AP109" s="30">
        <v>24825</v>
      </c>
      <c r="AQ109" s="31">
        <v>43188</v>
      </c>
      <c r="AR109" s="29">
        <v>3.0099300000000002</v>
      </c>
    </row>
    <row r="110" spans="1:44" hidden="1" x14ac:dyDescent="0.15">
      <c r="A110" s="28">
        <v>5</v>
      </c>
      <c r="B110" s="28">
        <v>2</v>
      </c>
      <c r="C110" s="28">
        <v>62</v>
      </c>
      <c r="D110" s="28">
        <v>3934</v>
      </c>
      <c r="E110" s="28">
        <v>0</v>
      </c>
      <c r="F110" s="28">
        <v>24825</v>
      </c>
      <c r="G110" s="32">
        <v>43188.590925925928</v>
      </c>
      <c r="H110" s="28">
        <v>-1</v>
      </c>
      <c r="I110" s="28">
        <v>1</v>
      </c>
      <c r="J110" s="28">
        <v>3.0100000000000002</v>
      </c>
      <c r="K110" s="28">
        <v>62</v>
      </c>
      <c r="L110" s="28">
        <v>5</v>
      </c>
      <c r="M110" s="28">
        <v>7</v>
      </c>
      <c r="N110" s="28" t="s">
        <v>173</v>
      </c>
      <c r="O110" s="28" t="s">
        <v>173</v>
      </c>
      <c r="P110" s="28" t="s">
        <v>171</v>
      </c>
      <c r="T110" s="28" t="s">
        <v>168</v>
      </c>
      <c r="U110" s="28">
        <v>5</v>
      </c>
      <c r="V110" s="28">
        <v>5</v>
      </c>
      <c r="W110" s="28" t="s">
        <v>169</v>
      </c>
      <c r="AC110" s="15">
        <v>43186</v>
      </c>
      <c r="AI110" s="1">
        <v>43188</v>
      </c>
      <c r="AJ110" s="24" t="s">
        <v>59</v>
      </c>
      <c r="AK110" s="27">
        <v>0.59092592592592597</v>
      </c>
      <c r="AL110" s="27" t="s">
        <v>48</v>
      </c>
      <c r="AM110" s="27" t="s">
        <v>49</v>
      </c>
      <c r="AN110" s="29">
        <v>1</v>
      </c>
      <c r="AO110" s="29">
        <v>24825</v>
      </c>
      <c r="AP110" s="30">
        <v>24825</v>
      </c>
      <c r="AQ110" s="31">
        <v>43188</v>
      </c>
      <c r="AR110" s="29">
        <v>3.0099300000000002</v>
      </c>
    </row>
    <row r="111" spans="1:44" hidden="1" x14ac:dyDescent="0.15">
      <c r="A111" s="28">
        <v>5</v>
      </c>
      <c r="B111" s="28">
        <v>2</v>
      </c>
      <c r="C111" s="28">
        <v>62</v>
      </c>
      <c r="D111" s="28">
        <v>3933</v>
      </c>
      <c r="E111" s="28">
        <v>0</v>
      </c>
      <c r="F111" s="28">
        <v>24825</v>
      </c>
      <c r="G111" s="32">
        <v>43188.590925925928</v>
      </c>
      <c r="H111" s="28">
        <v>-1</v>
      </c>
      <c r="I111" s="28">
        <v>1</v>
      </c>
      <c r="J111" s="28">
        <v>3.0100000000000002</v>
      </c>
      <c r="K111" s="28">
        <v>62</v>
      </c>
      <c r="L111" s="28">
        <v>5</v>
      </c>
      <c r="M111" s="28">
        <v>7</v>
      </c>
      <c r="N111" s="28" t="s">
        <v>173</v>
      </c>
      <c r="O111" s="28" t="s">
        <v>173</v>
      </c>
      <c r="P111" s="28" t="s">
        <v>171</v>
      </c>
      <c r="T111" s="28" t="s">
        <v>168</v>
      </c>
      <c r="U111" s="28">
        <v>5</v>
      </c>
      <c r="V111" s="28">
        <v>5</v>
      </c>
      <c r="W111" s="28" t="s">
        <v>169</v>
      </c>
      <c r="AC111" s="15">
        <v>43186</v>
      </c>
      <c r="AI111" s="1">
        <v>43188</v>
      </c>
      <c r="AJ111" s="24" t="s">
        <v>59</v>
      </c>
      <c r="AK111" s="27">
        <v>0.59092592592592597</v>
      </c>
      <c r="AL111" s="27" t="s">
        <v>48</v>
      </c>
      <c r="AM111" s="27" t="s">
        <v>49</v>
      </c>
      <c r="AN111" s="29">
        <v>1</v>
      </c>
      <c r="AO111" s="29">
        <v>24825</v>
      </c>
      <c r="AP111" s="30">
        <v>24825</v>
      </c>
      <c r="AQ111" s="31">
        <v>43188</v>
      </c>
      <c r="AR111" s="29">
        <v>3.0099300000000002</v>
      </c>
    </row>
    <row r="112" spans="1:44" hidden="1" x14ac:dyDescent="0.15">
      <c r="A112" s="28">
        <v>5</v>
      </c>
      <c r="B112" s="28">
        <v>2</v>
      </c>
      <c r="C112" s="28">
        <v>62</v>
      </c>
      <c r="D112" s="28">
        <v>3935</v>
      </c>
      <c r="E112" s="28">
        <v>0</v>
      </c>
      <c r="F112" s="28">
        <v>24825</v>
      </c>
      <c r="G112" s="32">
        <v>43188.590937499997</v>
      </c>
      <c r="H112" s="28">
        <v>-1</v>
      </c>
      <c r="I112" s="28">
        <v>1</v>
      </c>
      <c r="J112" s="28">
        <v>3.0100000000000002</v>
      </c>
      <c r="K112" s="28">
        <v>62</v>
      </c>
      <c r="L112" s="28">
        <v>5</v>
      </c>
      <c r="M112" s="28">
        <v>7</v>
      </c>
      <c r="N112" s="28" t="s">
        <v>173</v>
      </c>
      <c r="O112" s="28" t="s">
        <v>173</v>
      </c>
      <c r="P112" s="28" t="s">
        <v>171</v>
      </c>
      <c r="T112" s="28" t="s">
        <v>168</v>
      </c>
      <c r="U112" s="28">
        <v>5</v>
      </c>
      <c r="V112" s="28">
        <v>5</v>
      </c>
      <c r="W112" s="28" t="s">
        <v>169</v>
      </c>
      <c r="AC112" s="15">
        <v>43186</v>
      </c>
      <c r="AI112" s="1">
        <v>43188</v>
      </c>
      <c r="AJ112" s="24" t="s">
        <v>59</v>
      </c>
      <c r="AK112" s="27">
        <v>0.5909375</v>
      </c>
      <c r="AL112" s="27" t="s">
        <v>48</v>
      </c>
      <c r="AM112" s="27" t="s">
        <v>49</v>
      </c>
      <c r="AN112" s="29">
        <v>1</v>
      </c>
      <c r="AO112" s="29">
        <v>24825</v>
      </c>
      <c r="AP112" s="30">
        <v>24825</v>
      </c>
      <c r="AQ112" s="31">
        <v>43188</v>
      </c>
      <c r="AR112" s="29">
        <v>3.0099300000000002</v>
      </c>
    </row>
    <row r="113" spans="1:44" hidden="1" x14ac:dyDescent="0.15">
      <c r="A113" s="28">
        <v>5</v>
      </c>
      <c r="B113" s="28">
        <v>2</v>
      </c>
      <c r="C113" s="28">
        <v>62</v>
      </c>
      <c r="D113" s="28">
        <v>3936</v>
      </c>
      <c r="E113" s="28">
        <v>0</v>
      </c>
      <c r="F113" s="28">
        <v>24825</v>
      </c>
      <c r="G113" s="32">
        <v>43188.590949074074</v>
      </c>
      <c r="H113" s="28">
        <v>-1</v>
      </c>
      <c r="I113" s="28">
        <v>1</v>
      </c>
      <c r="J113" s="28">
        <v>3.0100000000000002</v>
      </c>
      <c r="K113" s="28">
        <v>62</v>
      </c>
      <c r="L113" s="28">
        <v>5</v>
      </c>
      <c r="M113" s="28">
        <v>7</v>
      </c>
      <c r="N113" s="28" t="s">
        <v>173</v>
      </c>
      <c r="O113" s="28" t="s">
        <v>173</v>
      </c>
      <c r="P113" s="28" t="s">
        <v>171</v>
      </c>
      <c r="T113" s="28" t="s">
        <v>168</v>
      </c>
      <c r="U113" s="28">
        <v>5</v>
      </c>
      <c r="V113" s="28">
        <v>5</v>
      </c>
      <c r="W113" s="28" t="s">
        <v>169</v>
      </c>
      <c r="AC113" s="15">
        <v>43186</v>
      </c>
      <c r="AI113" s="1">
        <v>43188</v>
      </c>
      <c r="AJ113" s="24" t="s">
        <v>59</v>
      </c>
      <c r="AK113" s="27">
        <v>0.59094907407407404</v>
      </c>
      <c r="AL113" s="27" t="s">
        <v>48</v>
      </c>
      <c r="AM113" s="27" t="s">
        <v>49</v>
      </c>
      <c r="AN113" s="29">
        <v>1</v>
      </c>
      <c r="AO113" s="29">
        <v>24825</v>
      </c>
      <c r="AP113" s="30">
        <v>24825</v>
      </c>
      <c r="AQ113" s="31">
        <v>43188</v>
      </c>
      <c r="AR113" s="29">
        <v>3.0099300000000002</v>
      </c>
    </row>
    <row r="114" spans="1:44" hidden="1" x14ac:dyDescent="0.15">
      <c r="A114" s="28">
        <v>5</v>
      </c>
      <c r="B114" s="28">
        <v>2</v>
      </c>
      <c r="C114" s="28">
        <v>62</v>
      </c>
      <c r="D114" s="28">
        <v>3938</v>
      </c>
      <c r="E114" s="28">
        <v>0</v>
      </c>
      <c r="F114" s="28">
        <v>24820</v>
      </c>
      <c r="G114" s="32">
        <v>43188.590960648151</v>
      </c>
      <c r="H114" s="28">
        <v>-3</v>
      </c>
      <c r="I114" s="28">
        <v>1</v>
      </c>
      <c r="J114" s="28">
        <v>9.0299999999999994</v>
      </c>
      <c r="K114" s="28">
        <v>62</v>
      </c>
      <c r="L114" s="28">
        <v>5</v>
      </c>
      <c r="M114" s="28">
        <v>7</v>
      </c>
      <c r="N114" s="28" t="s">
        <v>173</v>
      </c>
      <c r="O114" s="28" t="s">
        <v>173</v>
      </c>
      <c r="P114" s="28" t="s">
        <v>171</v>
      </c>
      <c r="T114" s="28" t="s">
        <v>168</v>
      </c>
      <c r="U114" s="28">
        <v>5</v>
      </c>
      <c r="V114" s="28">
        <v>5</v>
      </c>
      <c r="W114" s="28" t="s">
        <v>169</v>
      </c>
      <c r="AC114" s="15">
        <v>43186</v>
      </c>
      <c r="AI114" s="1">
        <v>43188</v>
      </c>
      <c r="AJ114" s="24" t="s">
        <v>59</v>
      </c>
      <c r="AK114" s="27">
        <v>0.59096064814814808</v>
      </c>
      <c r="AL114" s="27" t="s">
        <v>48</v>
      </c>
      <c r="AM114" s="27" t="s">
        <v>49</v>
      </c>
      <c r="AN114" s="29">
        <v>1</v>
      </c>
      <c r="AO114" s="29">
        <v>24820</v>
      </c>
      <c r="AP114" s="30">
        <v>24820</v>
      </c>
      <c r="AQ114" s="31">
        <v>43188</v>
      </c>
      <c r="AR114" s="29">
        <v>3.0099300000000002</v>
      </c>
    </row>
    <row r="115" spans="1:44" hidden="1" x14ac:dyDescent="0.15">
      <c r="A115" s="28">
        <v>5</v>
      </c>
      <c r="B115" s="28">
        <v>2</v>
      </c>
      <c r="C115" s="28">
        <v>62</v>
      </c>
      <c r="D115" s="28">
        <v>3937</v>
      </c>
      <c r="E115" s="28">
        <v>0</v>
      </c>
      <c r="F115" s="28">
        <v>24820</v>
      </c>
      <c r="G115" s="32">
        <v>43188.590960648151</v>
      </c>
      <c r="H115" s="28">
        <v>-1</v>
      </c>
      <c r="I115" s="28">
        <v>1</v>
      </c>
      <c r="J115" s="28">
        <v>3.0100000000000002</v>
      </c>
      <c r="K115" s="28">
        <v>62</v>
      </c>
      <c r="L115" s="28">
        <v>5</v>
      </c>
      <c r="M115" s="28">
        <v>7</v>
      </c>
      <c r="N115" s="28" t="s">
        <v>173</v>
      </c>
      <c r="O115" s="28" t="s">
        <v>173</v>
      </c>
      <c r="P115" s="28" t="s">
        <v>171</v>
      </c>
      <c r="T115" s="28" t="s">
        <v>168</v>
      </c>
      <c r="U115" s="28">
        <v>5</v>
      </c>
      <c r="V115" s="28">
        <v>5</v>
      </c>
      <c r="W115" s="28" t="s">
        <v>169</v>
      </c>
      <c r="AC115" s="15">
        <v>43186</v>
      </c>
      <c r="AI115" s="1">
        <v>43188</v>
      </c>
      <c r="AJ115" s="24" t="s">
        <v>59</v>
      </c>
      <c r="AK115" s="27">
        <v>0.59096064814814808</v>
      </c>
      <c r="AL115" s="27" t="s">
        <v>48</v>
      </c>
      <c r="AM115" s="27" t="s">
        <v>49</v>
      </c>
      <c r="AN115" s="29">
        <v>3</v>
      </c>
      <c r="AO115" s="29">
        <v>24820</v>
      </c>
      <c r="AP115" s="30">
        <v>74460</v>
      </c>
      <c r="AQ115" s="31">
        <v>43188</v>
      </c>
      <c r="AR115" s="29">
        <v>9.0297800000000006</v>
      </c>
    </row>
    <row r="116" spans="1:44" hidden="1" x14ac:dyDescent="0.15">
      <c r="A116" s="28">
        <v>2</v>
      </c>
      <c r="B116" s="28">
        <v>2</v>
      </c>
      <c r="C116" s="28">
        <v>54</v>
      </c>
      <c r="D116" s="28">
        <v>3895</v>
      </c>
      <c r="E116" s="28">
        <v>0</v>
      </c>
      <c r="F116" s="28">
        <v>3198</v>
      </c>
      <c r="G116" s="32">
        <v>43188.599120370367</v>
      </c>
      <c r="H116" s="28">
        <v>2</v>
      </c>
      <c r="I116" s="28">
        <v>1</v>
      </c>
      <c r="J116" s="28">
        <v>6.4</v>
      </c>
      <c r="K116" s="28">
        <v>54</v>
      </c>
      <c r="L116" s="28">
        <v>5</v>
      </c>
      <c r="M116" s="28">
        <v>1</v>
      </c>
      <c r="N116" s="28" t="s">
        <v>172</v>
      </c>
      <c r="O116" s="28" t="s">
        <v>172</v>
      </c>
      <c r="P116" s="28" t="s">
        <v>171</v>
      </c>
      <c r="T116" s="28" t="s">
        <v>168</v>
      </c>
      <c r="U116" s="28">
        <v>1</v>
      </c>
      <c r="V116" s="28">
        <v>10</v>
      </c>
      <c r="W116" s="28" t="s">
        <v>169</v>
      </c>
      <c r="AC116" s="28">
        <v>43179</v>
      </c>
      <c r="AI116" s="1">
        <v>43188</v>
      </c>
      <c r="AJ116" s="24" t="s">
        <v>29</v>
      </c>
      <c r="AK116" s="27">
        <v>0.59912037037037036</v>
      </c>
      <c r="AL116" s="27" t="s">
        <v>50</v>
      </c>
      <c r="AM116" s="27" t="s">
        <v>49</v>
      </c>
      <c r="AN116" s="29">
        <v>2</v>
      </c>
      <c r="AO116" s="29">
        <v>3198</v>
      </c>
      <c r="AP116" s="30">
        <v>6396</v>
      </c>
      <c r="AQ116" s="31">
        <v>43188</v>
      </c>
      <c r="AR116" s="29">
        <v>6.4011199999999997</v>
      </c>
    </row>
    <row r="117" spans="1:44" hidden="1" x14ac:dyDescent="0.15">
      <c r="A117" s="28">
        <v>5</v>
      </c>
      <c r="B117" s="28">
        <v>2</v>
      </c>
      <c r="C117" s="28">
        <v>62</v>
      </c>
      <c r="D117" s="28">
        <v>3940</v>
      </c>
      <c r="E117" s="28">
        <v>0</v>
      </c>
      <c r="F117" s="28">
        <v>24835</v>
      </c>
      <c r="G117" s="32">
        <v>43188.599120370367</v>
      </c>
      <c r="H117" s="28">
        <v>8</v>
      </c>
      <c r="I117" s="28">
        <v>-1</v>
      </c>
      <c r="J117" s="28">
        <v>24.080000000000002</v>
      </c>
      <c r="K117" s="28">
        <v>62</v>
      </c>
      <c r="L117" s="28">
        <v>5</v>
      </c>
      <c r="M117" s="28">
        <v>7</v>
      </c>
      <c r="N117" s="28" t="s">
        <v>173</v>
      </c>
      <c r="O117" s="28" t="s">
        <v>173</v>
      </c>
      <c r="P117" s="28" t="s">
        <v>171</v>
      </c>
      <c r="T117" s="28" t="s">
        <v>168</v>
      </c>
      <c r="U117" s="28">
        <v>5</v>
      </c>
      <c r="V117" s="28">
        <v>5</v>
      </c>
      <c r="W117" s="28" t="s">
        <v>169</v>
      </c>
      <c r="AC117" s="15">
        <v>43186</v>
      </c>
      <c r="AI117" s="1">
        <v>43188</v>
      </c>
      <c r="AJ117" s="24" t="s">
        <v>59</v>
      </c>
      <c r="AK117" s="27">
        <v>0.59912037037037036</v>
      </c>
      <c r="AL117" s="27" t="s">
        <v>50</v>
      </c>
      <c r="AM117" s="27" t="s">
        <v>47</v>
      </c>
      <c r="AN117" s="29">
        <v>2</v>
      </c>
      <c r="AO117" s="29">
        <v>24835</v>
      </c>
      <c r="AP117" s="30">
        <v>49670</v>
      </c>
      <c r="AQ117" s="31">
        <v>43188</v>
      </c>
      <c r="AR117" s="29">
        <v>6.0198700000000001</v>
      </c>
    </row>
    <row r="118" spans="1:44" hidden="1" x14ac:dyDescent="0.15">
      <c r="A118" s="28">
        <v>5</v>
      </c>
      <c r="B118" s="28">
        <v>2</v>
      </c>
      <c r="C118" s="28">
        <v>62</v>
      </c>
      <c r="D118" s="28">
        <v>3939</v>
      </c>
      <c r="E118" s="28">
        <v>0</v>
      </c>
      <c r="F118" s="28">
        <v>24835</v>
      </c>
      <c r="G118" s="32">
        <v>43188.599120370367</v>
      </c>
      <c r="H118" s="28">
        <v>2</v>
      </c>
      <c r="I118" s="28">
        <v>-1</v>
      </c>
      <c r="J118" s="28">
        <v>6.0200000000000005</v>
      </c>
      <c r="K118" s="28">
        <v>62</v>
      </c>
      <c r="L118" s="28">
        <v>5</v>
      </c>
      <c r="M118" s="28">
        <v>7</v>
      </c>
      <c r="N118" s="28" t="s">
        <v>173</v>
      </c>
      <c r="O118" s="28" t="s">
        <v>173</v>
      </c>
      <c r="P118" s="28" t="s">
        <v>171</v>
      </c>
      <c r="T118" s="28" t="s">
        <v>168</v>
      </c>
      <c r="U118" s="28">
        <v>5</v>
      </c>
      <c r="V118" s="28">
        <v>5</v>
      </c>
      <c r="W118" s="28" t="s">
        <v>169</v>
      </c>
      <c r="AC118" s="15">
        <v>43186</v>
      </c>
      <c r="AI118" s="1">
        <v>43188</v>
      </c>
      <c r="AJ118" s="24" t="s">
        <v>59</v>
      </c>
      <c r="AK118" s="27">
        <v>0.59912037037037036</v>
      </c>
      <c r="AL118" s="27" t="s">
        <v>50</v>
      </c>
      <c r="AM118" s="27" t="s">
        <v>47</v>
      </c>
      <c r="AN118" s="29">
        <v>8</v>
      </c>
      <c r="AO118" s="29">
        <v>24835</v>
      </c>
      <c r="AP118" s="30">
        <v>198680</v>
      </c>
      <c r="AQ118" s="31">
        <v>43188</v>
      </c>
      <c r="AR118" s="29">
        <v>24.079499999999999</v>
      </c>
    </row>
    <row r="119" spans="1:44" hidden="1" x14ac:dyDescent="0.15">
      <c r="A119" s="28">
        <v>2</v>
      </c>
      <c r="B119" s="28">
        <v>2</v>
      </c>
      <c r="C119" s="28">
        <v>38</v>
      </c>
      <c r="D119" s="28">
        <v>3889</v>
      </c>
      <c r="E119" s="28">
        <v>0</v>
      </c>
      <c r="F119" s="28">
        <v>3280</v>
      </c>
      <c r="G119" s="32">
        <v>43188.59946759259</v>
      </c>
      <c r="H119" s="28">
        <v>7</v>
      </c>
      <c r="I119" s="28">
        <v>1</v>
      </c>
      <c r="J119" s="28">
        <v>22.98</v>
      </c>
      <c r="K119" s="28">
        <v>38</v>
      </c>
      <c r="L119" s="28">
        <v>5</v>
      </c>
      <c r="M119" s="28">
        <v>1</v>
      </c>
      <c r="N119" s="28" t="s">
        <v>176</v>
      </c>
      <c r="O119" s="28" t="s">
        <v>176</v>
      </c>
      <c r="P119" s="28" t="s">
        <v>171</v>
      </c>
      <c r="T119" s="28" t="s">
        <v>168</v>
      </c>
      <c r="U119" s="28">
        <v>1</v>
      </c>
      <c r="V119" s="28">
        <v>10</v>
      </c>
      <c r="W119" s="28" t="s">
        <v>169</v>
      </c>
      <c r="AC119" s="28">
        <v>43112</v>
      </c>
      <c r="AI119" s="1">
        <v>43188</v>
      </c>
      <c r="AJ119" s="24" t="s">
        <v>25</v>
      </c>
      <c r="AK119" s="27">
        <v>0.59946759259259264</v>
      </c>
      <c r="AL119" s="27" t="s">
        <v>50</v>
      </c>
      <c r="AM119" s="27" t="s">
        <v>49</v>
      </c>
      <c r="AN119" s="29">
        <v>7</v>
      </c>
      <c r="AO119" s="29">
        <v>3280</v>
      </c>
      <c r="AP119" s="30">
        <v>22960</v>
      </c>
      <c r="AQ119" s="31">
        <v>43188</v>
      </c>
      <c r="AR119" s="29">
        <v>22.978400000000001</v>
      </c>
    </row>
    <row r="120" spans="1:44" hidden="1" x14ac:dyDescent="0.15">
      <c r="A120" s="28">
        <v>14</v>
      </c>
      <c r="B120" s="28">
        <v>2</v>
      </c>
      <c r="C120" s="28">
        <v>71</v>
      </c>
      <c r="D120" s="28">
        <v>3882</v>
      </c>
      <c r="E120" s="28">
        <v>0</v>
      </c>
      <c r="F120" s="28">
        <v>13940</v>
      </c>
      <c r="G120" s="32">
        <v>43188.608391203707</v>
      </c>
      <c r="H120" s="28">
        <v>-2</v>
      </c>
      <c r="I120" s="28">
        <v>-1</v>
      </c>
      <c r="J120" s="28">
        <v>6.01</v>
      </c>
      <c r="K120" s="28">
        <v>71</v>
      </c>
      <c r="L120" s="28">
        <v>5</v>
      </c>
      <c r="M120" s="28">
        <v>14</v>
      </c>
      <c r="N120" s="28" t="s">
        <v>179</v>
      </c>
      <c r="O120" s="28" t="s">
        <v>179</v>
      </c>
      <c r="P120" s="28" t="s">
        <v>171</v>
      </c>
      <c r="T120" s="28" t="s">
        <v>168</v>
      </c>
      <c r="U120" s="28">
        <v>5</v>
      </c>
      <c r="V120" s="28">
        <v>5</v>
      </c>
      <c r="W120" s="28" t="s">
        <v>169</v>
      </c>
      <c r="AC120" s="28">
        <v>43187</v>
      </c>
      <c r="AI120" s="1">
        <v>43188</v>
      </c>
      <c r="AJ120" s="24" t="s">
        <v>33</v>
      </c>
      <c r="AK120" s="27">
        <v>0.6083912037037037</v>
      </c>
      <c r="AL120" s="27" t="s">
        <v>48</v>
      </c>
      <c r="AM120" s="27" t="s">
        <v>47</v>
      </c>
      <c r="AN120" s="29">
        <v>2</v>
      </c>
      <c r="AO120" s="29">
        <v>13940</v>
      </c>
      <c r="AP120" s="30">
        <v>27880</v>
      </c>
      <c r="AQ120" s="31">
        <v>43188</v>
      </c>
      <c r="AR120" s="29">
        <v>6.0111499999999998</v>
      </c>
    </row>
    <row r="121" spans="1:44" x14ac:dyDescent="0.15">
      <c r="A121" s="28">
        <v>14</v>
      </c>
      <c r="B121" s="28">
        <v>2</v>
      </c>
      <c r="C121" s="28">
        <v>71</v>
      </c>
      <c r="D121" s="28">
        <v>3884</v>
      </c>
      <c r="E121" s="28">
        <v>0</v>
      </c>
      <c r="F121" s="28">
        <v>13945</v>
      </c>
      <c r="G121" s="32">
        <v>43188.612685185188</v>
      </c>
      <c r="H121" s="28">
        <v>-2</v>
      </c>
      <c r="I121" s="28">
        <v>-1</v>
      </c>
      <c r="J121" s="28">
        <v>6.01</v>
      </c>
      <c r="K121" s="28">
        <v>71</v>
      </c>
      <c r="L121" s="28">
        <v>5</v>
      </c>
      <c r="M121" s="28">
        <v>14</v>
      </c>
      <c r="N121" s="28" t="s">
        <v>179</v>
      </c>
      <c r="O121" s="28" t="s">
        <v>179</v>
      </c>
      <c r="P121" s="28" t="s">
        <v>171</v>
      </c>
      <c r="T121" s="28" t="s">
        <v>168</v>
      </c>
      <c r="U121" s="28">
        <v>5</v>
      </c>
      <c r="V121" s="28">
        <v>5</v>
      </c>
      <c r="W121" s="28" t="s">
        <v>169</v>
      </c>
      <c r="AC121" s="28">
        <v>43187</v>
      </c>
      <c r="AI121" s="1">
        <v>43188</v>
      </c>
      <c r="AJ121" s="24" t="s">
        <v>33</v>
      </c>
      <c r="AK121" s="27">
        <v>0.61268518518518522</v>
      </c>
      <c r="AL121" s="27" t="s">
        <v>48</v>
      </c>
      <c r="AM121" s="27" t="s">
        <v>47</v>
      </c>
      <c r="AN121" s="29">
        <v>2</v>
      </c>
      <c r="AO121" s="29">
        <v>13945</v>
      </c>
      <c r="AP121" s="30">
        <v>27890</v>
      </c>
      <c r="AQ121" s="31">
        <v>43188</v>
      </c>
      <c r="AR121" s="29">
        <v>6.0111600000000003</v>
      </c>
    </row>
    <row r="122" spans="1:44" x14ac:dyDescent="0.15">
      <c r="A122" s="28">
        <v>14</v>
      </c>
      <c r="B122" s="28">
        <v>2</v>
      </c>
      <c r="C122" s="28">
        <v>71</v>
      </c>
      <c r="D122" s="28">
        <v>3883</v>
      </c>
      <c r="E122" s="28">
        <v>0</v>
      </c>
      <c r="F122" s="28">
        <v>13945</v>
      </c>
      <c r="G122" s="32">
        <v>43188.612685185188</v>
      </c>
      <c r="H122" s="28">
        <v>-2</v>
      </c>
      <c r="I122" s="28">
        <v>-1</v>
      </c>
      <c r="J122" s="28">
        <v>6.01</v>
      </c>
      <c r="K122" s="28">
        <v>71</v>
      </c>
      <c r="L122" s="28">
        <v>5</v>
      </c>
      <c r="M122" s="28">
        <v>14</v>
      </c>
      <c r="N122" s="28" t="s">
        <v>179</v>
      </c>
      <c r="O122" s="28" t="s">
        <v>179</v>
      </c>
      <c r="P122" s="28" t="s">
        <v>171</v>
      </c>
      <c r="T122" s="28" t="s">
        <v>168</v>
      </c>
      <c r="U122" s="28">
        <v>5</v>
      </c>
      <c r="V122" s="28">
        <v>5</v>
      </c>
      <c r="W122" s="28" t="s">
        <v>169</v>
      </c>
      <c r="AC122" s="28">
        <v>43187</v>
      </c>
      <c r="AI122" s="1">
        <v>43188</v>
      </c>
      <c r="AJ122" s="24" t="s">
        <v>33</v>
      </c>
      <c r="AK122" s="27">
        <v>0.61268518518518522</v>
      </c>
      <c r="AL122" s="27" t="s">
        <v>48</v>
      </c>
      <c r="AM122" s="27" t="s">
        <v>47</v>
      </c>
      <c r="AN122" s="29">
        <v>2</v>
      </c>
      <c r="AO122" s="29">
        <v>13945</v>
      </c>
      <c r="AP122" s="30">
        <v>27890</v>
      </c>
      <c r="AQ122" s="31">
        <v>43188</v>
      </c>
      <c r="AR122" s="29">
        <v>6.0111600000000003</v>
      </c>
    </row>
    <row r="123" spans="1:44" x14ac:dyDescent="0.15">
      <c r="A123" s="28">
        <v>2</v>
      </c>
      <c r="B123" s="28">
        <v>2</v>
      </c>
      <c r="C123" s="28">
        <v>38</v>
      </c>
      <c r="D123" s="28">
        <v>3891</v>
      </c>
      <c r="E123" s="28">
        <v>0</v>
      </c>
      <c r="F123" s="28">
        <v>3279</v>
      </c>
      <c r="G123" s="32">
        <v>43188.613136574073</v>
      </c>
      <c r="H123" s="28">
        <v>-2</v>
      </c>
      <c r="I123" s="28">
        <v>-1</v>
      </c>
      <c r="J123" s="28">
        <v>6.5600000000000005</v>
      </c>
      <c r="K123" s="28">
        <v>38</v>
      </c>
      <c r="L123" s="28">
        <v>5</v>
      </c>
      <c r="M123" s="28">
        <v>1</v>
      </c>
      <c r="N123" s="28" t="s">
        <v>176</v>
      </c>
      <c r="O123" s="28" t="s">
        <v>176</v>
      </c>
      <c r="P123" s="28" t="s">
        <v>171</v>
      </c>
      <c r="T123" s="28" t="s">
        <v>168</v>
      </c>
      <c r="U123" s="28">
        <v>1</v>
      </c>
      <c r="V123" s="28">
        <v>10</v>
      </c>
      <c r="W123" s="28" t="s">
        <v>169</v>
      </c>
      <c r="AC123" s="28">
        <v>43112</v>
      </c>
      <c r="AI123" s="1">
        <v>43188</v>
      </c>
      <c r="AJ123" s="24" t="s">
        <v>25</v>
      </c>
      <c r="AK123" s="27">
        <v>0.61313657407407407</v>
      </c>
      <c r="AL123" s="27" t="s">
        <v>48</v>
      </c>
      <c r="AM123" s="27" t="s">
        <v>47</v>
      </c>
      <c r="AN123" s="29">
        <v>2</v>
      </c>
      <c r="AO123" s="29">
        <v>3279</v>
      </c>
      <c r="AP123" s="30">
        <v>6558</v>
      </c>
      <c r="AQ123" s="31">
        <v>43188</v>
      </c>
      <c r="AR123" s="29">
        <v>6.56325</v>
      </c>
    </row>
    <row r="124" spans="1:44" x14ac:dyDescent="0.15">
      <c r="A124" s="28">
        <v>2</v>
      </c>
      <c r="B124" s="28">
        <v>2</v>
      </c>
      <c r="C124" s="28">
        <v>38</v>
      </c>
      <c r="D124" s="28">
        <v>3890</v>
      </c>
      <c r="E124" s="28">
        <v>0</v>
      </c>
      <c r="F124" s="28">
        <v>3279</v>
      </c>
      <c r="G124" s="32">
        <v>43188.613136574073</v>
      </c>
      <c r="H124" s="28">
        <v>-2</v>
      </c>
      <c r="I124" s="28">
        <v>-1</v>
      </c>
      <c r="J124" s="28">
        <v>6.5600000000000005</v>
      </c>
      <c r="K124" s="28">
        <v>38</v>
      </c>
      <c r="L124" s="28">
        <v>5</v>
      </c>
      <c r="M124" s="28">
        <v>1</v>
      </c>
      <c r="N124" s="28" t="s">
        <v>176</v>
      </c>
      <c r="O124" s="28" t="s">
        <v>176</v>
      </c>
      <c r="P124" s="28" t="s">
        <v>171</v>
      </c>
      <c r="T124" s="28" t="s">
        <v>168</v>
      </c>
      <c r="U124" s="28">
        <v>1</v>
      </c>
      <c r="V124" s="28">
        <v>10</v>
      </c>
      <c r="W124" s="28" t="s">
        <v>169</v>
      </c>
      <c r="AC124" s="28">
        <v>43112</v>
      </c>
      <c r="AI124" s="1">
        <v>43188</v>
      </c>
      <c r="AJ124" s="24" t="s">
        <v>25</v>
      </c>
      <c r="AK124" s="27">
        <v>0.61313657407407407</v>
      </c>
      <c r="AL124" s="27" t="s">
        <v>48</v>
      </c>
      <c r="AM124" s="27" t="s">
        <v>47</v>
      </c>
      <c r="AN124" s="29">
        <v>2</v>
      </c>
      <c r="AO124" s="29">
        <v>3279</v>
      </c>
      <c r="AP124" s="30">
        <v>6558</v>
      </c>
      <c r="AQ124" s="31">
        <v>43188</v>
      </c>
      <c r="AR124" s="29">
        <v>6.56325</v>
      </c>
    </row>
    <row r="125" spans="1:44" x14ac:dyDescent="0.15">
      <c r="A125" s="28">
        <v>5</v>
      </c>
      <c r="B125" s="28">
        <v>2</v>
      </c>
      <c r="C125" s="28">
        <v>62</v>
      </c>
      <c r="D125" s="28">
        <v>3941</v>
      </c>
      <c r="E125" s="28">
        <v>0</v>
      </c>
      <c r="F125" s="28">
        <v>24880</v>
      </c>
      <c r="G125" s="32">
        <v>43188.613495370373</v>
      </c>
      <c r="H125" s="28">
        <v>4</v>
      </c>
      <c r="I125" s="28">
        <v>-1</v>
      </c>
      <c r="J125" s="28">
        <v>12.040000000000001</v>
      </c>
      <c r="K125" s="28">
        <v>62</v>
      </c>
      <c r="L125" s="28">
        <v>5</v>
      </c>
      <c r="M125" s="28">
        <v>7</v>
      </c>
      <c r="N125" s="28" t="s">
        <v>173</v>
      </c>
      <c r="O125" s="28" t="s">
        <v>173</v>
      </c>
      <c r="P125" s="28" t="s">
        <v>171</v>
      </c>
      <c r="T125" s="28" t="s">
        <v>168</v>
      </c>
      <c r="U125" s="28">
        <v>5</v>
      </c>
      <c r="V125" s="28">
        <v>5</v>
      </c>
      <c r="W125" s="28" t="s">
        <v>169</v>
      </c>
      <c r="AC125" s="15">
        <v>43186</v>
      </c>
      <c r="AI125" s="1">
        <v>43188</v>
      </c>
      <c r="AJ125" s="24" t="s">
        <v>25</v>
      </c>
      <c r="AK125" s="27">
        <v>0.61349537037037039</v>
      </c>
      <c r="AL125" s="27" t="s">
        <v>48</v>
      </c>
      <c r="AM125" s="27" t="s">
        <v>47</v>
      </c>
      <c r="AN125" s="29">
        <v>3</v>
      </c>
      <c r="AO125" s="29">
        <v>3279</v>
      </c>
      <c r="AP125" s="30">
        <v>9837</v>
      </c>
      <c r="AQ125" s="31">
        <v>43188</v>
      </c>
      <c r="AR125" s="29">
        <v>9.8448700000000002</v>
      </c>
    </row>
    <row r="126" spans="1:44" x14ac:dyDescent="0.15">
      <c r="A126" s="28">
        <v>2</v>
      </c>
      <c r="B126" s="28">
        <v>2</v>
      </c>
      <c r="C126" s="28">
        <v>38</v>
      </c>
      <c r="D126" s="28">
        <v>3893</v>
      </c>
      <c r="E126" s="28">
        <v>0</v>
      </c>
      <c r="F126" s="28">
        <v>3279</v>
      </c>
      <c r="G126" s="32">
        <v>43188.613495370373</v>
      </c>
      <c r="H126" s="28">
        <v>-1</v>
      </c>
      <c r="I126" s="28">
        <v>-1</v>
      </c>
      <c r="J126" s="28">
        <v>3.2800000000000002</v>
      </c>
      <c r="K126" s="28">
        <v>38</v>
      </c>
      <c r="L126" s="28">
        <v>5</v>
      </c>
      <c r="M126" s="28">
        <v>1</v>
      </c>
      <c r="N126" s="28" t="s">
        <v>176</v>
      </c>
      <c r="O126" s="28" t="s">
        <v>176</v>
      </c>
      <c r="P126" s="28" t="s">
        <v>171</v>
      </c>
      <c r="T126" s="28" t="s">
        <v>168</v>
      </c>
      <c r="U126" s="28">
        <v>1</v>
      </c>
      <c r="V126" s="28">
        <v>10</v>
      </c>
      <c r="W126" s="28" t="s">
        <v>169</v>
      </c>
      <c r="AC126" s="28">
        <v>43112</v>
      </c>
      <c r="AI126" s="1">
        <v>43188</v>
      </c>
      <c r="AJ126" s="24" t="s">
        <v>25</v>
      </c>
      <c r="AK126" s="27">
        <v>0.61349537037037039</v>
      </c>
      <c r="AL126" s="27" t="s">
        <v>48</v>
      </c>
      <c r="AM126" s="27" t="s">
        <v>47</v>
      </c>
      <c r="AN126" s="29">
        <v>1</v>
      </c>
      <c r="AO126" s="29">
        <v>3279</v>
      </c>
      <c r="AP126" s="30">
        <v>3279</v>
      </c>
      <c r="AQ126" s="31">
        <v>43188</v>
      </c>
      <c r="AR126" s="29">
        <v>3.2816200000000002</v>
      </c>
    </row>
    <row r="127" spans="1:44" x14ac:dyDescent="0.15">
      <c r="A127" s="28">
        <v>2</v>
      </c>
      <c r="B127" s="28">
        <v>2</v>
      </c>
      <c r="C127" s="28">
        <v>38</v>
      </c>
      <c r="D127" s="28">
        <v>3892</v>
      </c>
      <c r="E127" s="28">
        <v>0</v>
      </c>
      <c r="F127" s="28">
        <v>3279</v>
      </c>
      <c r="G127" s="32">
        <v>43188.613495370373</v>
      </c>
      <c r="H127" s="28">
        <v>-3</v>
      </c>
      <c r="I127" s="28">
        <v>-1</v>
      </c>
      <c r="J127" s="28">
        <v>9.84</v>
      </c>
      <c r="K127" s="28">
        <v>38</v>
      </c>
      <c r="L127" s="28">
        <v>5</v>
      </c>
      <c r="M127" s="28">
        <v>1</v>
      </c>
      <c r="N127" s="28" t="s">
        <v>176</v>
      </c>
      <c r="O127" s="28" t="s">
        <v>176</v>
      </c>
      <c r="P127" s="28" t="s">
        <v>171</v>
      </c>
      <c r="T127" s="28" t="s">
        <v>168</v>
      </c>
      <c r="U127" s="28">
        <v>1</v>
      </c>
      <c r="V127" s="28">
        <v>10</v>
      </c>
      <c r="W127" s="28" t="s">
        <v>169</v>
      </c>
      <c r="AC127" s="28">
        <v>43112</v>
      </c>
      <c r="AI127" s="1">
        <v>43188</v>
      </c>
      <c r="AJ127" s="24" t="s">
        <v>59</v>
      </c>
      <c r="AK127" s="27">
        <v>0.61349537037037039</v>
      </c>
      <c r="AL127" s="27" t="s">
        <v>50</v>
      </c>
      <c r="AM127" s="27" t="s">
        <v>47</v>
      </c>
      <c r="AN127" s="29">
        <v>4</v>
      </c>
      <c r="AO127" s="29">
        <v>24880</v>
      </c>
      <c r="AP127" s="30">
        <v>99520</v>
      </c>
      <c r="AQ127" s="31">
        <v>43188</v>
      </c>
      <c r="AR127" s="29">
        <v>12.0398</v>
      </c>
    </row>
    <row r="128" spans="1:44" s="33" customFormat="1" x14ac:dyDescent="0.15">
      <c r="A128" s="33">
        <v>5</v>
      </c>
      <c r="B128" s="33">
        <v>2</v>
      </c>
      <c r="C128" s="33">
        <v>62</v>
      </c>
      <c r="D128" s="33">
        <v>3943</v>
      </c>
      <c r="E128" s="33">
        <v>0</v>
      </c>
      <c r="F128" s="33">
        <v>24885</v>
      </c>
      <c r="G128" s="34">
        <v>43188.614641203705</v>
      </c>
      <c r="H128" s="33">
        <v>-2</v>
      </c>
      <c r="I128" s="33">
        <v>1</v>
      </c>
      <c r="J128" s="33">
        <v>6.0200000000000005</v>
      </c>
      <c r="K128" s="33">
        <v>62</v>
      </c>
      <c r="L128" s="33">
        <v>5</v>
      </c>
      <c r="M128" s="33">
        <v>7</v>
      </c>
      <c r="N128" s="33" t="s">
        <v>173</v>
      </c>
      <c r="O128" s="33" t="s">
        <v>173</v>
      </c>
      <c r="P128" s="33" t="s">
        <v>171</v>
      </c>
      <c r="T128" s="33" t="s">
        <v>168</v>
      </c>
      <c r="U128" s="33">
        <v>5</v>
      </c>
      <c r="V128" s="33">
        <v>5</v>
      </c>
      <c r="W128" s="33" t="s">
        <v>169</v>
      </c>
      <c r="AC128" s="41">
        <v>43186</v>
      </c>
      <c r="AI128" s="35">
        <v>43189</v>
      </c>
      <c r="AJ128" s="36" t="s">
        <v>59</v>
      </c>
      <c r="AK128" s="37">
        <v>0.87853009259259263</v>
      </c>
      <c r="AL128" s="37" t="s">
        <v>48</v>
      </c>
      <c r="AM128" s="37" t="s">
        <v>49</v>
      </c>
      <c r="AN128" s="38">
        <v>2</v>
      </c>
      <c r="AO128" s="38">
        <v>24885</v>
      </c>
      <c r="AP128" s="39">
        <v>49770</v>
      </c>
      <c r="AQ128" s="40">
        <v>43188</v>
      </c>
      <c r="AR128" s="38">
        <v>6.0199100000000003</v>
      </c>
    </row>
    <row r="129" spans="1:44" x14ac:dyDescent="0.15">
      <c r="A129" s="28">
        <v>5</v>
      </c>
      <c r="B129" s="28">
        <v>2</v>
      </c>
      <c r="C129" s="28">
        <v>62</v>
      </c>
      <c r="D129" s="28">
        <v>3942</v>
      </c>
      <c r="E129" s="28">
        <v>0</v>
      </c>
      <c r="F129" s="28">
        <v>24885</v>
      </c>
      <c r="G129" s="32">
        <v>43188.614641203705</v>
      </c>
      <c r="H129" s="28">
        <v>-2</v>
      </c>
      <c r="I129" s="28">
        <v>1</v>
      </c>
      <c r="J129" s="28">
        <v>6.0200000000000005</v>
      </c>
      <c r="K129" s="28">
        <v>62</v>
      </c>
      <c r="L129" s="28">
        <v>5</v>
      </c>
      <c r="M129" s="28">
        <v>7</v>
      </c>
      <c r="N129" s="28" t="s">
        <v>173</v>
      </c>
      <c r="O129" s="28" t="s">
        <v>173</v>
      </c>
      <c r="P129" s="28" t="s">
        <v>171</v>
      </c>
      <c r="T129" s="28" t="s">
        <v>168</v>
      </c>
      <c r="U129" s="28">
        <v>5</v>
      </c>
      <c r="V129" s="28">
        <v>5</v>
      </c>
      <c r="W129" s="28" t="s">
        <v>169</v>
      </c>
      <c r="AC129" s="15">
        <v>43186</v>
      </c>
      <c r="AI129" s="1">
        <v>43189</v>
      </c>
      <c r="AJ129" s="24" t="s">
        <v>59</v>
      </c>
      <c r="AK129" s="27">
        <v>0.87853009259259263</v>
      </c>
      <c r="AL129" s="27" t="s">
        <v>48</v>
      </c>
      <c r="AM129" s="27" t="s">
        <v>49</v>
      </c>
      <c r="AN129" s="29">
        <v>2</v>
      </c>
      <c r="AO129" s="29">
        <v>24885</v>
      </c>
      <c r="AP129" s="30">
        <v>49770</v>
      </c>
      <c r="AQ129" s="31">
        <v>43188</v>
      </c>
      <c r="AR129" s="29">
        <v>6.0199100000000003</v>
      </c>
    </row>
    <row r="130" spans="1:44" x14ac:dyDescent="0.15">
      <c r="A130" s="28">
        <v>5</v>
      </c>
      <c r="B130" s="28">
        <v>2</v>
      </c>
      <c r="C130" s="28">
        <v>62</v>
      </c>
      <c r="D130" s="28">
        <v>3945</v>
      </c>
      <c r="E130" s="28">
        <v>0</v>
      </c>
      <c r="F130" s="28">
        <v>24880</v>
      </c>
      <c r="G130" s="32">
        <v>43188.614756944444</v>
      </c>
      <c r="H130" s="28">
        <v>-2</v>
      </c>
      <c r="I130" s="28">
        <v>1</v>
      </c>
      <c r="J130" s="28">
        <v>6.0200000000000005</v>
      </c>
      <c r="K130" s="28">
        <v>62</v>
      </c>
      <c r="L130" s="28">
        <v>5</v>
      </c>
      <c r="M130" s="28">
        <v>7</v>
      </c>
      <c r="N130" s="28" t="s">
        <v>173</v>
      </c>
      <c r="O130" s="28" t="s">
        <v>173</v>
      </c>
      <c r="P130" s="28" t="s">
        <v>171</v>
      </c>
      <c r="T130" s="28" t="s">
        <v>168</v>
      </c>
      <c r="U130" s="28">
        <v>5</v>
      </c>
      <c r="V130" s="28">
        <v>5</v>
      </c>
      <c r="W130" s="28" t="s">
        <v>169</v>
      </c>
      <c r="AC130" s="15">
        <v>43186</v>
      </c>
      <c r="AI130" s="1">
        <v>43189</v>
      </c>
      <c r="AJ130" s="24" t="s">
        <v>59</v>
      </c>
      <c r="AK130" s="27">
        <v>0.87864583333333324</v>
      </c>
      <c r="AL130" s="27" t="s">
        <v>48</v>
      </c>
      <c r="AM130" s="27" t="s">
        <v>49</v>
      </c>
      <c r="AN130" s="29">
        <v>1</v>
      </c>
      <c r="AO130" s="29">
        <v>24880</v>
      </c>
      <c r="AP130" s="30">
        <v>24880</v>
      </c>
      <c r="AQ130" s="31">
        <v>43188</v>
      </c>
      <c r="AR130" s="29">
        <v>3.0099499999999999</v>
      </c>
    </row>
    <row r="131" spans="1:44" x14ac:dyDescent="0.15">
      <c r="A131" s="28">
        <v>5</v>
      </c>
      <c r="B131" s="28">
        <v>2</v>
      </c>
      <c r="C131" s="28">
        <v>62</v>
      </c>
      <c r="D131" s="28">
        <v>3944</v>
      </c>
      <c r="E131" s="28">
        <v>0</v>
      </c>
      <c r="F131" s="28">
        <v>24880</v>
      </c>
      <c r="G131" s="32">
        <v>43188.614756944444</v>
      </c>
      <c r="H131" s="28">
        <v>-1</v>
      </c>
      <c r="I131" s="28">
        <v>1</v>
      </c>
      <c r="J131" s="28">
        <v>3.0100000000000002</v>
      </c>
      <c r="K131" s="28">
        <v>62</v>
      </c>
      <c r="L131" s="28">
        <v>5</v>
      </c>
      <c r="M131" s="28">
        <v>7</v>
      </c>
      <c r="N131" s="28" t="s">
        <v>173</v>
      </c>
      <c r="O131" s="28" t="s">
        <v>173</v>
      </c>
      <c r="P131" s="28" t="s">
        <v>171</v>
      </c>
      <c r="T131" s="28" t="s">
        <v>168</v>
      </c>
      <c r="U131" s="28">
        <v>5</v>
      </c>
      <c r="V131" s="28">
        <v>5</v>
      </c>
      <c r="W131" s="28" t="s">
        <v>169</v>
      </c>
      <c r="AC131" s="15">
        <v>43186</v>
      </c>
      <c r="AI131" s="1">
        <v>43189</v>
      </c>
      <c r="AJ131" s="24" t="s">
        <v>59</v>
      </c>
      <c r="AK131" s="27">
        <v>0.87864583333333324</v>
      </c>
      <c r="AL131" s="27" t="s">
        <v>48</v>
      </c>
      <c r="AM131" s="27" t="s">
        <v>49</v>
      </c>
      <c r="AN131" s="29">
        <v>2</v>
      </c>
      <c r="AO131" s="29">
        <v>24880</v>
      </c>
      <c r="AP131" s="30">
        <v>49760</v>
      </c>
      <c r="AQ131" s="31">
        <v>43188</v>
      </c>
      <c r="AR131" s="29">
        <v>6.0198999999999998</v>
      </c>
    </row>
    <row r="132" spans="1:44" x14ac:dyDescent="0.15">
      <c r="A132" s="28">
        <v>5</v>
      </c>
      <c r="B132" s="28">
        <v>2</v>
      </c>
      <c r="C132" s="28">
        <v>62</v>
      </c>
      <c r="D132" s="28">
        <v>3946</v>
      </c>
      <c r="E132" s="28">
        <v>0</v>
      </c>
      <c r="F132" s="28">
        <v>24880</v>
      </c>
      <c r="G132" s="32">
        <v>43188.614872685182</v>
      </c>
      <c r="H132" s="28">
        <v>-1</v>
      </c>
      <c r="I132" s="28">
        <v>1</v>
      </c>
      <c r="J132" s="28">
        <v>3.0100000000000002</v>
      </c>
      <c r="K132" s="28">
        <v>62</v>
      </c>
      <c r="L132" s="28">
        <v>5</v>
      </c>
      <c r="M132" s="28">
        <v>7</v>
      </c>
      <c r="N132" s="28" t="s">
        <v>173</v>
      </c>
      <c r="O132" s="28" t="s">
        <v>173</v>
      </c>
      <c r="P132" s="28" t="s">
        <v>171</v>
      </c>
      <c r="T132" s="28" t="s">
        <v>168</v>
      </c>
      <c r="U132" s="28">
        <v>5</v>
      </c>
      <c r="V132" s="28">
        <v>5</v>
      </c>
      <c r="W132" s="28" t="s">
        <v>169</v>
      </c>
      <c r="AC132" s="15">
        <v>43186</v>
      </c>
      <c r="AI132" s="1">
        <v>43189</v>
      </c>
      <c r="AJ132" s="24" t="s">
        <v>59</v>
      </c>
      <c r="AK132" s="27">
        <v>0.87876157407407407</v>
      </c>
      <c r="AL132" s="27" t="s">
        <v>48</v>
      </c>
      <c r="AM132" s="27" t="s">
        <v>49</v>
      </c>
      <c r="AN132" s="29">
        <v>1</v>
      </c>
      <c r="AO132" s="29">
        <v>24880</v>
      </c>
      <c r="AP132" s="30">
        <v>24880</v>
      </c>
      <c r="AQ132" s="31">
        <v>43188</v>
      </c>
      <c r="AR132" s="29">
        <v>3.0099499999999999</v>
      </c>
    </row>
    <row r="133" spans="1:44" x14ac:dyDescent="0.15">
      <c r="A133" s="28">
        <v>5</v>
      </c>
      <c r="B133" s="28">
        <v>2</v>
      </c>
      <c r="C133" s="28">
        <v>62</v>
      </c>
      <c r="D133" s="28">
        <v>3947</v>
      </c>
      <c r="E133" s="28">
        <v>0</v>
      </c>
      <c r="F133" s="28">
        <v>24875</v>
      </c>
      <c r="G133" s="32">
        <v>43188.614988425928</v>
      </c>
      <c r="H133" s="28">
        <v>-1</v>
      </c>
      <c r="I133" s="28">
        <v>1</v>
      </c>
      <c r="J133" s="28">
        <v>3.0100000000000002</v>
      </c>
      <c r="K133" s="28">
        <v>62</v>
      </c>
      <c r="L133" s="28">
        <v>5</v>
      </c>
      <c r="M133" s="28">
        <v>7</v>
      </c>
      <c r="N133" s="28" t="s">
        <v>173</v>
      </c>
      <c r="O133" s="28" t="s">
        <v>173</v>
      </c>
      <c r="P133" s="28" t="s">
        <v>171</v>
      </c>
      <c r="T133" s="28" t="s">
        <v>168</v>
      </c>
      <c r="U133" s="28">
        <v>5</v>
      </c>
      <c r="V133" s="28">
        <v>5</v>
      </c>
      <c r="W133" s="28" t="s">
        <v>169</v>
      </c>
      <c r="AC133" s="15">
        <v>43186</v>
      </c>
      <c r="AI133" s="1">
        <v>43189</v>
      </c>
      <c r="AJ133" s="24" t="s">
        <v>59</v>
      </c>
      <c r="AK133" s="27">
        <v>0.87887731481481479</v>
      </c>
      <c r="AL133" s="27" t="s">
        <v>48</v>
      </c>
      <c r="AM133" s="27" t="s">
        <v>49</v>
      </c>
      <c r="AN133" s="29">
        <v>1</v>
      </c>
      <c r="AO133" s="29">
        <v>24875</v>
      </c>
      <c r="AP133" s="30">
        <v>24875</v>
      </c>
      <c r="AQ133" s="31">
        <v>43188</v>
      </c>
      <c r="AR133" s="29">
        <v>3.0099499999999999</v>
      </c>
    </row>
    <row r="134" spans="1:44" x14ac:dyDescent="0.15">
      <c r="A134" s="28">
        <v>5</v>
      </c>
      <c r="B134" s="28">
        <v>2</v>
      </c>
      <c r="C134" s="28">
        <v>62</v>
      </c>
      <c r="D134" s="28">
        <v>3949</v>
      </c>
      <c r="E134" s="28">
        <v>0</v>
      </c>
      <c r="F134" s="28">
        <v>24870</v>
      </c>
      <c r="G134" s="32">
        <v>43188.615104166667</v>
      </c>
      <c r="H134" s="28">
        <v>-1</v>
      </c>
      <c r="I134" s="28">
        <v>1</v>
      </c>
      <c r="J134" s="28">
        <v>3.0100000000000002</v>
      </c>
      <c r="K134" s="28">
        <v>62</v>
      </c>
      <c r="L134" s="28">
        <v>5</v>
      </c>
      <c r="M134" s="28">
        <v>7</v>
      </c>
      <c r="N134" s="28" t="s">
        <v>173</v>
      </c>
      <c r="O134" s="28" t="s">
        <v>173</v>
      </c>
      <c r="P134" s="28" t="s">
        <v>171</v>
      </c>
      <c r="T134" s="28" t="s">
        <v>168</v>
      </c>
      <c r="U134" s="28">
        <v>5</v>
      </c>
      <c r="V134" s="28">
        <v>5</v>
      </c>
      <c r="W134" s="28" t="s">
        <v>169</v>
      </c>
      <c r="AC134" s="15">
        <v>43186</v>
      </c>
      <c r="AI134" s="1">
        <v>43189</v>
      </c>
      <c r="AJ134" s="24" t="s">
        <v>59</v>
      </c>
      <c r="AK134" s="27">
        <v>0.87899305555555562</v>
      </c>
      <c r="AL134" s="27" t="s">
        <v>48</v>
      </c>
      <c r="AM134" s="27" t="s">
        <v>49</v>
      </c>
      <c r="AN134" s="29">
        <v>1</v>
      </c>
      <c r="AO134" s="29">
        <v>24875</v>
      </c>
      <c r="AP134" s="30">
        <v>24875</v>
      </c>
      <c r="AQ134" s="31">
        <v>43188</v>
      </c>
      <c r="AR134" s="29">
        <v>3.0099499999999999</v>
      </c>
    </row>
    <row r="135" spans="1:44" x14ac:dyDescent="0.15">
      <c r="A135" s="28">
        <v>5</v>
      </c>
      <c r="B135" s="28">
        <v>2</v>
      </c>
      <c r="C135" s="28">
        <v>62</v>
      </c>
      <c r="D135" s="28">
        <v>3948</v>
      </c>
      <c r="E135" s="28">
        <v>0</v>
      </c>
      <c r="F135" s="28">
        <v>24875</v>
      </c>
      <c r="G135" s="32">
        <v>43188.615104166667</v>
      </c>
      <c r="H135" s="28">
        <v>-1</v>
      </c>
      <c r="I135" s="28">
        <v>1</v>
      </c>
      <c r="J135" s="28">
        <v>3.0100000000000002</v>
      </c>
      <c r="K135" s="28">
        <v>62</v>
      </c>
      <c r="L135" s="28">
        <v>5</v>
      </c>
      <c r="M135" s="28">
        <v>7</v>
      </c>
      <c r="N135" s="28" t="s">
        <v>173</v>
      </c>
      <c r="O135" s="28" t="s">
        <v>173</v>
      </c>
      <c r="P135" s="28" t="s">
        <v>171</v>
      </c>
      <c r="T135" s="28" t="s">
        <v>168</v>
      </c>
      <c r="U135" s="28">
        <v>5</v>
      </c>
      <c r="V135" s="28">
        <v>5</v>
      </c>
      <c r="W135" s="28" t="s">
        <v>169</v>
      </c>
      <c r="AC135" s="15">
        <v>43186</v>
      </c>
      <c r="AI135" s="1">
        <v>43189</v>
      </c>
      <c r="AJ135" s="24" t="s">
        <v>59</v>
      </c>
      <c r="AK135" s="27">
        <v>0.87899305555555562</v>
      </c>
      <c r="AL135" s="27" t="s">
        <v>48</v>
      </c>
      <c r="AM135" s="27" t="s">
        <v>49</v>
      </c>
      <c r="AN135" s="29">
        <v>1</v>
      </c>
      <c r="AO135" s="29">
        <v>24870</v>
      </c>
      <c r="AP135" s="30">
        <v>24870</v>
      </c>
      <c r="AQ135" s="31">
        <v>43188</v>
      </c>
      <c r="AR135" s="29">
        <v>3.0099499999999999</v>
      </c>
    </row>
    <row r="136" spans="1:44" x14ac:dyDescent="0.15">
      <c r="A136" s="28">
        <v>5</v>
      </c>
      <c r="B136" s="28">
        <v>2</v>
      </c>
      <c r="C136" s="28">
        <v>62</v>
      </c>
      <c r="D136" s="28">
        <v>3950</v>
      </c>
      <c r="E136" s="28">
        <v>0</v>
      </c>
      <c r="F136" s="28">
        <v>24870</v>
      </c>
      <c r="G136" s="32">
        <v>43188.615219907406</v>
      </c>
      <c r="H136" s="28">
        <v>-4</v>
      </c>
      <c r="I136" s="28">
        <v>1</v>
      </c>
      <c r="J136" s="28">
        <v>12.040000000000001</v>
      </c>
      <c r="K136" s="28">
        <v>62</v>
      </c>
      <c r="L136" s="28">
        <v>5</v>
      </c>
      <c r="M136" s="28">
        <v>7</v>
      </c>
      <c r="N136" s="28" t="s">
        <v>173</v>
      </c>
      <c r="O136" s="28" t="s">
        <v>173</v>
      </c>
      <c r="P136" s="28" t="s">
        <v>171</v>
      </c>
      <c r="T136" s="28" t="s">
        <v>168</v>
      </c>
      <c r="U136" s="28">
        <v>5</v>
      </c>
      <c r="V136" s="28">
        <v>5</v>
      </c>
      <c r="W136" s="28" t="s">
        <v>169</v>
      </c>
      <c r="AC136" s="15">
        <v>43186</v>
      </c>
      <c r="AI136" s="1">
        <v>43189</v>
      </c>
      <c r="AJ136" s="24" t="s">
        <v>59</v>
      </c>
      <c r="AK136" s="27">
        <v>0.87910879629629635</v>
      </c>
      <c r="AL136" s="27" t="s">
        <v>48</v>
      </c>
      <c r="AM136" s="27" t="s">
        <v>49</v>
      </c>
      <c r="AN136" s="29">
        <v>4</v>
      </c>
      <c r="AO136" s="29">
        <v>24870</v>
      </c>
      <c r="AP136" s="30">
        <v>99480</v>
      </c>
      <c r="AQ136" s="31">
        <v>43188</v>
      </c>
      <c r="AR136" s="29">
        <v>12.0398</v>
      </c>
    </row>
    <row r="137" spans="1:44" x14ac:dyDescent="0.15">
      <c r="A137" s="28">
        <v>5</v>
      </c>
      <c r="B137" s="28">
        <v>2</v>
      </c>
      <c r="C137" s="28">
        <v>62</v>
      </c>
      <c r="D137" s="28">
        <v>3952</v>
      </c>
      <c r="E137" s="28">
        <v>0</v>
      </c>
      <c r="F137" s="28">
        <v>24865</v>
      </c>
      <c r="G137" s="32">
        <v>43188.615335648145</v>
      </c>
      <c r="H137" s="28">
        <v>-3</v>
      </c>
      <c r="I137" s="28">
        <v>1</v>
      </c>
      <c r="J137" s="28">
        <v>9.0299999999999994</v>
      </c>
      <c r="K137" s="28">
        <v>62</v>
      </c>
      <c r="L137" s="28">
        <v>5</v>
      </c>
      <c r="M137" s="28">
        <v>7</v>
      </c>
      <c r="N137" s="28" t="s">
        <v>173</v>
      </c>
      <c r="O137" s="28" t="s">
        <v>173</v>
      </c>
      <c r="P137" s="28" t="s">
        <v>171</v>
      </c>
      <c r="T137" s="28" t="s">
        <v>168</v>
      </c>
      <c r="U137" s="28">
        <v>5</v>
      </c>
      <c r="V137" s="28">
        <v>5</v>
      </c>
      <c r="W137" s="28" t="s">
        <v>169</v>
      </c>
      <c r="AC137" s="15">
        <v>43186</v>
      </c>
      <c r="AI137" s="1">
        <v>43189</v>
      </c>
      <c r="AJ137" s="24" t="s">
        <v>59</v>
      </c>
      <c r="AK137" s="27">
        <v>0.87922453703703696</v>
      </c>
      <c r="AL137" s="27" t="s">
        <v>48</v>
      </c>
      <c r="AM137" s="27" t="s">
        <v>49</v>
      </c>
      <c r="AN137" s="29">
        <v>1</v>
      </c>
      <c r="AO137" s="29">
        <v>24865</v>
      </c>
      <c r="AP137" s="30">
        <v>24865</v>
      </c>
      <c r="AQ137" s="31">
        <v>43188</v>
      </c>
      <c r="AR137" s="29">
        <v>3.0099499999999999</v>
      </c>
    </row>
    <row r="138" spans="1:44" x14ac:dyDescent="0.15">
      <c r="A138" s="28">
        <v>5</v>
      </c>
      <c r="B138" s="28">
        <v>2</v>
      </c>
      <c r="C138" s="28">
        <v>62</v>
      </c>
      <c r="D138" s="28">
        <v>3951</v>
      </c>
      <c r="E138" s="28">
        <v>0</v>
      </c>
      <c r="F138" s="28">
        <v>24865</v>
      </c>
      <c r="G138" s="32">
        <v>43188.615335648145</v>
      </c>
      <c r="H138" s="28">
        <v>-1</v>
      </c>
      <c r="I138" s="28">
        <v>1</v>
      </c>
      <c r="J138" s="28">
        <v>3.0100000000000002</v>
      </c>
      <c r="K138" s="28">
        <v>62</v>
      </c>
      <c r="L138" s="28">
        <v>5</v>
      </c>
      <c r="M138" s="28">
        <v>7</v>
      </c>
      <c r="N138" s="28" t="s">
        <v>173</v>
      </c>
      <c r="O138" s="28" t="s">
        <v>173</v>
      </c>
      <c r="P138" s="28" t="s">
        <v>171</v>
      </c>
      <c r="T138" s="28" t="s">
        <v>168</v>
      </c>
      <c r="U138" s="28">
        <v>5</v>
      </c>
      <c r="V138" s="28">
        <v>5</v>
      </c>
      <c r="W138" s="28" t="s">
        <v>169</v>
      </c>
      <c r="AC138" s="15">
        <v>43186</v>
      </c>
      <c r="AI138" s="1">
        <v>43189</v>
      </c>
      <c r="AJ138" s="24" t="s">
        <v>59</v>
      </c>
      <c r="AK138" s="27">
        <v>0.87922453703703696</v>
      </c>
      <c r="AL138" s="27" t="s">
        <v>48</v>
      </c>
      <c r="AM138" s="27" t="s">
        <v>49</v>
      </c>
      <c r="AN138" s="29">
        <v>3</v>
      </c>
      <c r="AO138" s="29">
        <v>24865</v>
      </c>
      <c r="AP138" s="30">
        <v>74595</v>
      </c>
      <c r="AQ138" s="31">
        <v>43188</v>
      </c>
      <c r="AR138" s="29">
        <v>9.0298400000000001</v>
      </c>
    </row>
    <row r="139" spans="1:44" x14ac:dyDescent="0.15">
      <c r="A139" s="28">
        <v>5</v>
      </c>
      <c r="B139" s="28">
        <v>2</v>
      </c>
      <c r="C139" s="28">
        <v>62</v>
      </c>
      <c r="D139" s="28">
        <v>3955</v>
      </c>
      <c r="E139" s="28">
        <v>0</v>
      </c>
      <c r="F139" s="28">
        <v>24860</v>
      </c>
      <c r="G139" s="32">
        <v>43188.615451388891</v>
      </c>
      <c r="H139" s="28">
        <v>-1</v>
      </c>
      <c r="I139" s="28">
        <v>1</v>
      </c>
      <c r="J139" s="28">
        <v>3.0100000000000002</v>
      </c>
      <c r="K139" s="28">
        <v>62</v>
      </c>
      <c r="L139" s="28">
        <v>5</v>
      </c>
      <c r="M139" s="28">
        <v>7</v>
      </c>
      <c r="N139" s="28" t="s">
        <v>173</v>
      </c>
      <c r="O139" s="28" t="s">
        <v>173</v>
      </c>
      <c r="P139" s="28" t="s">
        <v>171</v>
      </c>
      <c r="T139" s="28" t="s">
        <v>168</v>
      </c>
      <c r="U139" s="28">
        <v>5</v>
      </c>
      <c r="V139" s="28">
        <v>5</v>
      </c>
      <c r="W139" s="28" t="s">
        <v>169</v>
      </c>
      <c r="AC139" s="15">
        <v>43186</v>
      </c>
      <c r="AI139" s="1">
        <v>43189</v>
      </c>
      <c r="AJ139" s="24" t="s">
        <v>59</v>
      </c>
      <c r="AK139" s="27">
        <v>0.87934027777777779</v>
      </c>
      <c r="AL139" s="27" t="s">
        <v>48</v>
      </c>
      <c r="AM139" s="27" t="s">
        <v>49</v>
      </c>
      <c r="AN139" s="29">
        <v>1</v>
      </c>
      <c r="AO139" s="29">
        <v>24860</v>
      </c>
      <c r="AP139" s="30">
        <v>24860</v>
      </c>
      <c r="AQ139" s="31">
        <v>43188</v>
      </c>
      <c r="AR139" s="29">
        <v>3.0099399999999998</v>
      </c>
    </row>
    <row r="140" spans="1:44" x14ac:dyDescent="0.15">
      <c r="A140" s="28">
        <v>5</v>
      </c>
      <c r="B140" s="28">
        <v>2</v>
      </c>
      <c r="C140" s="28">
        <v>62</v>
      </c>
      <c r="D140" s="28">
        <v>3954</v>
      </c>
      <c r="E140" s="28">
        <v>0</v>
      </c>
      <c r="F140" s="28">
        <v>24860</v>
      </c>
      <c r="G140" s="32">
        <v>43188.615451388891</v>
      </c>
      <c r="H140" s="28">
        <v>-1</v>
      </c>
      <c r="I140" s="28">
        <v>1</v>
      </c>
      <c r="J140" s="28">
        <v>3.0100000000000002</v>
      </c>
      <c r="K140" s="28">
        <v>62</v>
      </c>
      <c r="L140" s="28">
        <v>5</v>
      </c>
      <c r="M140" s="28">
        <v>7</v>
      </c>
      <c r="N140" s="28" t="s">
        <v>173</v>
      </c>
      <c r="O140" s="28" t="s">
        <v>173</v>
      </c>
      <c r="P140" s="28" t="s">
        <v>171</v>
      </c>
      <c r="T140" s="28" t="s">
        <v>168</v>
      </c>
      <c r="U140" s="28">
        <v>5</v>
      </c>
      <c r="V140" s="28">
        <v>5</v>
      </c>
      <c r="W140" s="28" t="s">
        <v>169</v>
      </c>
      <c r="AC140" s="15">
        <v>43186</v>
      </c>
      <c r="AI140" s="1">
        <v>43189</v>
      </c>
      <c r="AJ140" s="24" t="s">
        <v>59</v>
      </c>
      <c r="AK140" s="27">
        <v>0.87934027777777779</v>
      </c>
      <c r="AL140" s="27" t="s">
        <v>48</v>
      </c>
      <c r="AM140" s="27" t="s">
        <v>49</v>
      </c>
      <c r="AN140" s="29">
        <v>1</v>
      </c>
      <c r="AO140" s="29">
        <v>24860</v>
      </c>
      <c r="AP140" s="30">
        <v>24860</v>
      </c>
      <c r="AQ140" s="31">
        <v>43188</v>
      </c>
      <c r="AR140" s="29">
        <v>3.0099399999999998</v>
      </c>
    </row>
    <row r="141" spans="1:44" x14ac:dyDescent="0.15">
      <c r="A141" s="28">
        <v>5</v>
      </c>
      <c r="B141" s="28">
        <v>2</v>
      </c>
      <c r="C141" s="28">
        <v>62</v>
      </c>
      <c r="D141" s="28">
        <v>3953</v>
      </c>
      <c r="E141" s="28">
        <v>0</v>
      </c>
      <c r="F141" s="28">
        <v>24860</v>
      </c>
      <c r="G141" s="32">
        <v>43188.615451388891</v>
      </c>
      <c r="H141" s="28">
        <v>-1</v>
      </c>
      <c r="I141" s="28">
        <v>1</v>
      </c>
      <c r="J141" s="28">
        <v>3.0100000000000002</v>
      </c>
      <c r="K141" s="28">
        <v>62</v>
      </c>
      <c r="L141" s="28">
        <v>5</v>
      </c>
      <c r="M141" s="28">
        <v>7</v>
      </c>
      <c r="N141" s="28" t="s">
        <v>173</v>
      </c>
      <c r="O141" s="28" t="s">
        <v>173</v>
      </c>
      <c r="P141" s="28" t="s">
        <v>171</v>
      </c>
      <c r="T141" s="28" t="s">
        <v>168</v>
      </c>
      <c r="U141" s="28">
        <v>5</v>
      </c>
      <c r="V141" s="28">
        <v>5</v>
      </c>
      <c r="W141" s="28" t="s">
        <v>169</v>
      </c>
      <c r="AC141" s="15">
        <v>43186</v>
      </c>
      <c r="AI141" s="1">
        <v>43189</v>
      </c>
      <c r="AJ141" s="24" t="s">
        <v>59</v>
      </c>
      <c r="AK141" s="27">
        <v>0.87934027777777779</v>
      </c>
      <c r="AL141" s="27" t="s">
        <v>48</v>
      </c>
      <c r="AM141" s="27" t="s">
        <v>49</v>
      </c>
      <c r="AN141" s="29">
        <v>1</v>
      </c>
      <c r="AO141" s="29">
        <v>24860</v>
      </c>
      <c r="AP141" s="30">
        <v>24860</v>
      </c>
      <c r="AQ141" s="31">
        <v>43188</v>
      </c>
      <c r="AR141" s="29">
        <v>3.0099399999999998</v>
      </c>
    </row>
    <row r="142" spans="1:44" x14ac:dyDescent="0.15">
      <c r="A142" s="28">
        <v>5</v>
      </c>
      <c r="B142" s="28">
        <v>2</v>
      </c>
      <c r="C142" s="28">
        <v>62</v>
      </c>
      <c r="D142" s="28">
        <v>3956</v>
      </c>
      <c r="E142" s="28">
        <v>0</v>
      </c>
      <c r="F142" s="28">
        <v>24865</v>
      </c>
      <c r="G142" s="32">
        <v>43188.615567129629</v>
      </c>
      <c r="H142" s="28">
        <v>-4</v>
      </c>
      <c r="I142" s="28">
        <v>1</v>
      </c>
      <c r="J142" s="28">
        <v>12.040000000000001</v>
      </c>
      <c r="K142" s="28">
        <v>62</v>
      </c>
      <c r="L142" s="28">
        <v>5</v>
      </c>
      <c r="M142" s="28">
        <v>7</v>
      </c>
      <c r="N142" s="28" t="s">
        <v>173</v>
      </c>
      <c r="O142" s="28" t="s">
        <v>173</v>
      </c>
      <c r="P142" s="28" t="s">
        <v>171</v>
      </c>
      <c r="T142" s="28" t="s">
        <v>168</v>
      </c>
      <c r="U142" s="28">
        <v>5</v>
      </c>
      <c r="V142" s="28">
        <v>5</v>
      </c>
      <c r="W142" s="28" t="s">
        <v>169</v>
      </c>
      <c r="AC142" s="15">
        <v>43186</v>
      </c>
      <c r="AI142" s="1">
        <v>43189</v>
      </c>
      <c r="AJ142" s="24" t="s">
        <v>59</v>
      </c>
      <c r="AK142" s="27">
        <v>0.87945601851851851</v>
      </c>
      <c r="AL142" s="27" t="s">
        <v>48</v>
      </c>
      <c r="AM142" s="27" t="s">
        <v>49</v>
      </c>
      <c r="AN142" s="29">
        <v>4</v>
      </c>
      <c r="AO142" s="29">
        <v>24865</v>
      </c>
      <c r="AP142" s="30">
        <v>99460</v>
      </c>
      <c r="AQ142" s="31">
        <v>43188</v>
      </c>
      <c r="AR142" s="29">
        <v>12.0398</v>
      </c>
    </row>
    <row r="143" spans="1:44" s="42" customFormat="1" x14ac:dyDescent="0.15">
      <c r="A143" s="42">
        <v>5</v>
      </c>
      <c r="B143" s="42">
        <v>2</v>
      </c>
      <c r="C143" s="42">
        <v>62</v>
      </c>
      <c r="D143" s="42">
        <v>3958</v>
      </c>
      <c r="E143" s="42">
        <v>0</v>
      </c>
      <c r="F143" s="42">
        <v>24855</v>
      </c>
      <c r="G143" s="43">
        <v>43188.615682870368</v>
      </c>
      <c r="H143" s="42">
        <v>-2</v>
      </c>
      <c r="I143" s="42">
        <v>1</v>
      </c>
      <c r="J143" s="42">
        <v>6.0200000000000005</v>
      </c>
      <c r="K143" s="42">
        <v>62</v>
      </c>
      <c r="L143" s="42">
        <v>5</v>
      </c>
      <c r="M143" s="42">
        <v>7</v>
      </c>
      <c r="N143" s="42" t="s">
        <v>173</v>
      </c>
      <c r="O143" s="42" t="s">
        <v>173</v>
      </c>
      <c r="P143" s="42" t="s">
        <v>171</v>
      </c>
      <c r="T143" s="42" t="s">
        <v>168</v>
      </c>
      <c r="U143" s="42">
        <v>5</v>
      </c>
      <c r="V143" s="42">
        <v>5</v>
      </c>
      <c r="W143" s="42" t="s">
        <v>169</v>
      </c>
      <c r="AC143" s="44">
        <v>43186</v>
      </c>
      <c r="AI143" s="45">
        <v>43189</v>
      </c>
      <c r="AJ143" s="46" t="s">
        <v>59</v>
      </c>
      <c r="AK143" s="47">
        <v>0.87957175925925923</v>
      </c>
      <c r="AL143" s="47" t="s">
        <v>48</v>
      </c>
      <c r="AM143" s="47" t="s">
        <v>49</v>
      </c>
      <c r="AN143" s="48">
        <v>2</v>
      </c>
      <c r="AO143" s="48">
        <v>24855</v>
      </c>
      <c r="AP143" s="49">
        <v>49710</v>
      </c>
      <c r="AQ143" s="50">
        <v>43188</v>
      </c>
      <c r="AR143" s="48">
        <v>6.0198799999999997</v>
      </c>
    </row>
    <row r="144" spans="1:44" x14ac:dyDescent="0.15">
      <c r="A144" s="28">
        <v>5</v>
      </c>
      <c r="B144" s="28">
        <v>2</v>
      </c>
      <c r="C144" s="28">
        <v>62</v>
      </c>
      <c r="D144" s="28">
        <v>3957</v>
      </c>
      <c r="E144" s="28">
        <v>0</v>
      </c>
      <c r="F144" s="28">
        <v>24855</v>
      </c>
      <c r="G144" s="32">
        <v>43188.615682870368</v>
      </c>
      <c r="H144" s="28">
        <v>-2</v>
      </c>
      <c r="I144" s="28">
        <v>1</v>
      </c>
      <c r="J144" s="28">
        <v>6.0200000000000005</v>
      </c>
      <c r="K144" s="28">
        <v>62</v>
      </c>
      <c r="L144" s="28">
        <v>5</v>
      </c>
      <c r="M144" s="28">
        <v>7</v>
      </c>
      <c r="N144" s="28" t="s">
        <v>173</v>
      </c>
      <c r="O144" s="28" t="s">
        <v>173</v>
      </c>
      <c r="P144" s="28" t="s">
        <v>171</v>
      </c>
      <c r="T144" s="28" t="s">
        <v>168</v>
      </c>
      <c r="U144" s="28">
        <v>5</v>
      </c>
      <c r="V144" s="28">
        <v>5</v>
      </c>
      <c r="W144" s="28" t="s">
        <v>169</v>
      </c>
      <c r="AC144" s="15">
        <v>43186</v>
      </c>
      <c r="AI144" s="1">
        <v>43189</v>
      </c>
      <c r="AJ144" s="24" t="s">
        <v>59</v>
      </c>
      <c r="AK144" s="27">
        <v>0.87957175925925923</v>
      </c>
      <c r="AL144" s="27" t="s">
        <v>48</v>
      </c>
      <c r="AM144" s="27" t="s">
        <v>49</v>
      </c>
      <c r="AN144" s="29">
        <v>2</v>
      </c>
      <c r="AO144" s="29">
        <v>24855</v>
      </c>
      <c r="AP144" s="30">
        <v>49710</v>
      </c>
      <c r="AQ144" s="31">
        <v>43188</v>
      </c>
      <c r="AR144" s="29">
        <v>6.0198799999999997</v>
      </c>
    </row>
    <row r="145" spans="1:44" x14ac:dyDescent="0.15">
      <c r="A145" s="28">
        <v>5</v>
      </c>
      <c r="B145" s="28">
        <v>2</v>
      </c>
      <c r="C145" s="28">
        <v>62</v>
      </c>
      <c r="D145" s="28">
        <v>3959</v>
      </c>
      <c r="E145" s="28">
        <v>0</v>
      </c>
      <c r="F145" s="28">
        <v>24845</v>
      </c>
      <c r="G145" s="32">
        <v>43188.615798611114</v>
      </c>
      <c r="H145" s="28">
        <v>-1</v>
      </c>
      <c r="I145" s="28">
        <v>1</v>
      </c>
      <c r="J145" s="28">
        <v>3.0100000000000002</v>
      </c>
      <c r="K145" s="28">
        <v>62</v>
      </c>
      <c r="L145" s="28">
        <v>5</v>
      </c>
      <c r="M145" s="28">
        <v>7</v>
      </c>
      <c r="N145" s="28" t="s">
        <v>173</v>
      </c>
      <c r="O145" s="28" t="s">
        <v>173</v>
      </c>
      <c r="P145" s="28" t="s">
        <v>171</v>
      </c>
      <c r="T145" s="28" t="s">
        <v>168</v>
      </c>
      <c r="U145" s="28">
        <v>5</v>
      </c>
      <c r="V145" s="28">
        <v>5</v>
      </c>
      <c r="W145" s="28" t="s">
        <v>169</v>
      </c>
      <c r="AC145" s="15">
        <v>43186</v>
      </c>
      <c r="AI145" s="1">
        <v>43189</v>
      </c>
      <c r="AJ145" s="24" t="s">
        <v>59</v>
      </c>
      <c r="AK145" s="27">
        <v>0.87968750000000007</v>
      </c>
      <c r="AL145" s="27" t="s">
        <v>48</v>
      </c>
      <c r="AM145" s="27" t="s">
        <v>49</v>
      </c>
      <c r="AN145" s="29">
        <v>1</v>
      </c>
      <c r="AO145" s="29">
        <v>24845</v>
      </c>
      <c r="AP145" s="30">
        <v>24845</v>
      </c>
      <c r="AQ145" s="31">
        <v>43188</v>
      </c>
      <c r="AR145" s="29">
        <v>3.0099399999999998</v>
      </c>
    </row>
    <row r="146" spans="1:44" x14ac:dyDescent="0.15">
      <c r="A146" s="28">
        <v>5</v>
      </c>
      <c r="B146" s="28">
        <v>2</v>
      </c>
      <c r="C146" s="28">
        <v>62</v>
      </c>
      <c r="D146" s="28">
        <v>3961</v>
      </c>
      <c r="E146" s="28">
        <v>0</v>
      </c>
      <c r="F146" s="28">
        <v>24855</v>
      </c>
      <c r="G146" s="32">
        <v>43188.615914351853</v>
      </c>
      <c r="H146" s="28">
        <v>-1</v>
      </c>
      <c r="I146" s="28">
        <v>1</v>
      </c>
      <c r="J146" s="28">
        <v>3.0100000000000002</v>
      </c>
      <c r="K146" s="28">
        <v>62</v>
      </c>
      <c r="L146" s="28">
        <v>5</v>
      </c>
      <c r="M146" s="28">
        <v>7</v>
      </c>
      <c r="N146" s="28" t="s">
        <v>173</v>
      </c>
      <c r="O146" s="28" t="s">
        <v>173</v>
      </c>
      <c r="P146" s="28" t="s">
        <v>171</v>
      </c>
      <c r="T146" s="28" t="s">
        <v>168</v>
      </c>
      <c r="U146" s="28">
        <v>5</v>
      </c>
      <c r="V146" s="28">
        <v>5</v>
      </c>
      <c r="W146" s="28" t="s">
        <v>169</v>
      </c>
      <c r="AC146" s="15">
        <v>43186</v>
      </c>
      <c r="AI146" s="1">
        <v>43189</v>
      </c>
      <c r="AJ146" s="24" t="s">
        <v>59</v>
      </c>
      <c r="AK146" s="27">
        <v>0.87980324074074068</v>
      </c>
      <c r="AL146" s="27" t="s">
        <v>48</v>
      </c>
      <c r="AM146" s="27" t="s">
        <v>49</v>
      </c>
      <c r="AN146" s="29">
        <v>1</v>
      </c>
      <c r="AO146" s="29">
        <v>24855</v>
      </c>
      <c r="AP146" s="30">
        <v>24855</v>
      </c>
      <c r="AQ146" s="31">
        <v>43188</v>
      </c>
      <c r="AR146" s="29">
        <v>3.0099399999999998</v>
      </c>
    </row>
    <row r="147" spans="1:44" x14ac:dyDescent="0.15">
      <c r="A147" s="28">
        <v>5</v>
      </c>
      <c r="B147" s="28">
        <v>2</v>
      </c>
      <c r="C147" s="28">
        <v>62</v>
      </c>
      <c r="D147" s="28">
        <v>3960</v>
      </c>
      <c r="E147" s="28">
        <v>0</v>
      </c>
      <c r="F147" s="28">
        <v>24855</v>
      </c>
      <c r="G147" s="32">
        <v>43188.615914351853</v>
      </c>
      <c r="H147" s="28">
        <v>-1</v>
      </c>
      <c r="I147" s="28">
        <v>1</v>
      </c>
      <c r="J147" s="28">
        <v>3.0100000000000002</v>
      </c>
      <c r="K147" s="28">
        <v>62</v>
      </c>
      <c r="L147" s="28">
        <v>5</v>
      </c>
      <c r="M147" s="28">
        <v>7</v>
      </c>
      <c r="N147" s="28" t="s">
        <v>173</v>
      </c>
      <c r="O147" s="28" t="s">
        <v>173</v>
      </c>
      <c r="P147" s="28" t="s">
        <v>171</v>
      </c>
      <c r="T147" s="28" t="s">
        <v>168</v>
      </c>
      <c r="U147" s="28">
        <v>5</v>
      </c>
      <c r="V147" s="28">
        <v>5</v>
      </c>
      <c r="W147" s="28" t="s">
        <v>169</v>
      </c>
      <c r="AC147" s="15">
        <v>43186</v>
      </c>
      <c r="AI147" s="1">
        <v>43189</v>
      </c>
      <c r="AJ147" s="24" t="s">
        <v>59</v>
      </c>
      <c r="AK147" s="27">
        <v>0.87980324074074068</v>
      </c>
      <c r="AL147" s="27" t="s">
        <v>48</v>
      </c>
      <c r="AM147" s="27" t="s">
        <v>49</v>
      </c>
      <c r="AN147" s="29">
        <v>1</v>
      </c>
      <c r="AO147" s="29">
        <v>24855</v>
      </c>
      <c r="AP147" s="30">
        <v>24855</v>
      </c>
      <c r="AQ147" s="31">
        <v>43188</v>
      </c>
      <c r="AR147" s="29">
        <v>3.0099399999999998</v>
      </c>
    </row>
    <row r="148" spans="1:44" x14ac:dyDescent="0.15">
      <c r="A148" s="28">
        <v>5</v>
      </c>
      <c r="B148" s="28">
        <v>2</v>
      </c>
      <c r="C148" s="28">
        <v>62</v>
      </c>
      <c r="D148" s="28">
        <v>3962</v>
      </c>
      <c r="E148" s="28">
        <v>0</v>
      </c>
      <c r="F148" s="28">
        <v>24845</v>
      </c>
      <c r="G148" s="32">
        <v>43188.616030092591</v>
      </c>
      <c r="H148" s="28">
        <v>-4</v>
      </c>
      <c r="I148" s="28">
        <v>1</v>
      </c>
      <c r="J148" s="28">
        <v>12.040000000000001</v>
      </c>
      <c r="K148" s="28">
        <v>62</v>
      </c>
      <c r="L148" s="28">
        <v>5</v>
      </c>
      <c r="M148" s="28">
        <v>7</v>
      </c>
      <c r="N148" s="28" t="s">
        <v>173</v>
      </c>
      <c r="O148" s="28" t="s">
        <v>173</v>
      </c>
      <c r="P148" s="28" t="s">
        <v>171</v>
      </c>
      <c r="T148" s="28" t="s">
        <v>168</v>
      </c>
      <c r="U148" s="28">
        <v>5</v>
      </c>
      <c r="V148" s="28">
        <v>5</v>
      </c>
      <c r="W148" s="28" t="s">
        <v>169</v>
      </c>
      <c r="AC148" s="15">
        <v>43186</v>
      </c>
      <c r="AI148" s="1">
        <v>43189</v>
      </c>
      <c r="AJ148" s="24" t="s">
        <v>59</v>
      </c>
      <c r="AK148" s="27">
        <v>0.87991898148148151</v>
      </c>
      <c r="AL148" s="27" t="s">
        <v>48</v>
      </c>
      <c r="AM148" s="27" t="s">
        <v>49</v>
      </c>
      <c r="AN148" s="29">
        <v>4</v>
      </c>
      <c r="AO148" s="29">
        <v>24845</v>
      </c>
      <c r="AP148" s="30">
        <v>99380</v>
      </c>
      <c r="AQ148" s="31">
        <v>43188</v>
      </c>
      <c r="AR148" s="29">
        <v>12.0398</v>
      </c>
    </row>
    <row r="149" spans="1:44" x14ac:dyDescent="0.15">
      <c r="A149" s="28">
        <v>5</v>
      </c>
      <c r="B149" s="28">
        <v>2</v>
      </c>
      <c r="C149" s="28">
        <v>62</v>
      </c>
      <c r="D149" s="28">
        <v>3963</v>
      </c>
      <c r="E149" s="28">
        <v>0</v>
      </c>
      <c r="F149" s="28">
        <v>24840</v>
      </c>
      <c r="G149" s="32">
        <v>43188.61614583333</v>
      </c>
      <c r="H149" s="28">
        <v>-1</v>
      </c>
      <c r="I149" s="28">
        <v>1</v>
      </c>
      <c r="J149" s="28">
        <v>3.0100000000000002</v>
      </c>
      <c r="K149" s="28">
        <v>62</v>
      </c>
      <c r="L149" s="28">
        <v>5</v>
      </c>
      <c r="M149" s="28">
        <v>7</v>
      </c>
      <c r="N149" s="28" t="s">
        <v>173</v>
      </c>
      <c r="O149" s="28" t="s">
        <v>173</v>
      </c>
      <c r="P149" s="28" t="s">
        <v>171</v>
      </c>
      <c r="T149" s="28" t="s">
        <v>168</v>
      </c>
      <c r="U149" s="28">
        <v>5</v>
      </c>
      <c r="V149" s="28">
        <v>5</v>
      </c>
      <c r="W149" s="28" t="s">
        <v>169</v>
      </c>
      <c r="AC149" s="15">
        <v>43186</v>
      </c>
      <c r="AI149" s="1">
        <v>43189</v>
      </c>
      <c r="AJ149" s="24" t="s">
        <v>59</v>
      </c>
      <c r="AK149" s="27">
        <v>0.88003472222222223</v>
      </c>
      <c r="AL149" s="27" t="s">
        <v>48</v>
      </c>
      <c r="AM149" s="27" t="s">
        <v>49</v>
      </c>
      <c r="AN149" s="29">
        <v>1</v>
      </c>
      <c r="AO149" s="29">
        <v>24840</v>
      </c>
      <c r="AP149" s="30">
        <v>24840</v>
      </c>
      <c r="AQ149" s="31">
        <v>43188</v>
      </c>
      <c r="AR149" s="29">
        <v>3.0099399999999998</v>
      </c>
    </row>
    <row r="150" spans="1:44" x14ac:dyDescent="0.15">
      <c r="A150" s="28">
        <v>5</v>
      </c>
      <c r="B150" s="28">
        <v>2</v>
      </c>
      <c r="C150" s="28">
        <v>62</v>
      </c>
      <c r="D150" s="28">
        <v>3964</v>
      </c>
      <c r="E150" s="28">
        <v>0</v>
      </c>
      <c r="F150" s="28">
        <v>24845</v>
      </c>
      <c r="G150" s="32">
        <v>43188.616261574076</v>
      </c>
      <c r="H150" s="28">
        <v>-4</v>
      </c>
      <c r="I150" s="28">
        <v>1</v>
      </c>
      <c r="J150" s="28">
        <v>12.040000000000001</v>
      </c>
      <c r="K150" s="28">
        <v>62</v>
      </c>
      <c r="L150" s="28">
        <v>5</v>
      </c>
      <c r="M150" s="28">
        <v>7</v>
      </c>
      <c r="N150" s="28" t="s">
        <v>173</v>
      </c>
      <c r="O150" s="28" t="s">
        <v>173</v>
      </c>
      <c r="P150" s="28" t="s">
        <v>171</v>
      </c>
      <c r="T150" s="28" t="s">
        <v>168</v>
      </c>
      <c r="U150" s="28">
        <v>5</v>
      </c>
      <c r="V150" s="28">
        <v>5</v>
      </c>
      <c r="W150" s="28" t="s">
        <v>169</v>
      </c>
      <c r="AC150" s="15">
        <v>43186</v>
      </c>
      <c r="AI150" s="1">
        <v>43189</v>
      </c>
      <c r="AJ150" s="24" t="s">
        <v>59</v>
      </c>
      <c r="AK150" s="27">
        <v>0.88015046296296295</v>
      </c>
      <c r="AL150" s="27" t="s">
        <v>48</v>
      </c>
      <c r="AM150" s="27" t="s">
        <v>49</v>
      </c>
      <c r="AN150" s="29">
        <v>4</v>
      </c>
      <c r="AO150" s="29">
        <v>24845</v>
      </c>
      <c r="AP150" s="30">
        <v>99380</v>
      </c>
      <c r="AQ150" s="31">
        <v>43188</v>
      </c>
      <c r="AR150" s="29">
        <v>12.0398</v>
      </c>
    </row>
    <row r="151" spans="1:44" x14ac:dyDescent="0.15">
      <c r="A151" s="28">
        <v>5</v>
      </c>
      <c r="B151" s="28">
        <v>2</v>
      </c>
      <c r="C151" s="28">
        <v>62</v>
      </c>
      <c r="D151" s="28">
        <v>3966</v>
      </c>
      <c r="E151" s="28">
        <v>0</v>
      </c>
      <c r="F151" s="28">
        <v>24845</v>
      </c>
      <c r="G151" s="32">
        <v>43188.616388888891</v>
      </c>
      <c r="H151" s="28">
        <v>-1</v>
      </c>
      <c r="I151" s="28">
        <v>1</v>
      </c>
      <c r="J151" s="28">
        <v>3.0100000000000002</v>
      </c>
      <c r="K151" s="28">
        <v>62</v>
      </c>
      <c r="L151" s="28">
        <v>5</v>
      </c>
      <c r="M151" s="28">
        <v>7</v>
      </c>
      <c r="N151" s="28" t="s">
        <v>173</v>
      </c>
      <c r="O151" s="28" t="s">
        <v>173</v>
      </c>
      <c r="P151" s="28" t="s">
        <v>171</v>
      </c>
      <c r="T151" s="28" t="s">
        <v>168</v>
      </c>
      <c r="U151" s="28">
        <v>5</v>
      </c>
      <c r="V151" s="28">
        <v>5</v>
      </c>
      <c r="W151" s="28" t="s">
        <v>169</v>
      </c>
      <c r="AC151" s="15">
        <v>43186</v>
      </c>
      <c r="AI151" s="1">
        <v>43189</v>
      </c>
      <c r="AJ151" s="24" t="s">
        <v>59</v>
      </c>
      <c r="AK151" s="27">
        <v>0.88027777777777771</v>
      </c>
      <c r="AL151" s="27" t="s">
        <v>48</v>
      </c>
      <c r="AM151" s="27" t="s">
        <v>49</v>
      </c>
      <c r="AN151" s="29">
        <v>3</v>
      </c>
      <c r="AO151" s="29">
        <v>24850</v>
      </c>
      <c r="AP151" s="30">
        <v>74550</v>
      </c>
      <c r="AQ151" s="31">
        <v>43188</v>
      </c>
      <c r="AR151" s="29">
        <v>9.0298200000000008</v>
      </c>
    </row>
    <row r="152" spans="1:44" x14ac:dyDescent="0.15">
      <c r="A152" s="28">
        <v>5</v>
      </c>
      <c r="B152" s="28">
        <v>2</v>
      </c>
      <c r="C152" s="28">
        <v>62</v>
      </c>
      <c r="D152" s="28">
        <v>3965</v>
      </c>
      <c r="E152" s="28">
        <v>0</v>
      </c>
      <c r="F152" s="28">
        <v>24850</v>
      </c>
      <c r="G152" s="32">
        <v>43188.616388888891</v>
      </c>
      <c r="H152" s="28">
        <v>-3</v>
      </c>
      <c r="I152" s="28">
        <v>1</v>
      </c>
      <c r="J152" s="28">
        <v>9.0299999999999994</v>
      </c>
      <c r="K152" s="28">
        <v>62</v>
      </c>
      <c r="L152" s="28">
        <v>5</v>
      </c>
      <c r="M152" s="28">
        <v>7</v>
      </c>
      <c r="N152" s="28" t="s">
        <v>173</v>
      </c>
      <c r="O152" s="28" t="s">
        <v>173</v>
      </c>
      <c r="P152" s="28" t="s">
        <v>171</v>
      </c>
      <c r="T152" s="28" t="s">
        <v>168</v>
      </c>
      <c r="U152" s="28">
        <v>5</v>
      </c>
      <c r="V152" s="28">
        <v>5</v>
      </c>
      <c r="W152" s="28" t="s">
        <v>169</v>
      </c>
      <c r="AC152" s="15">
        <v>43186</v>
      </c>
      <c r="AI152" s="1">
        <v>43189</v>
      </c>
      <c r="AJ152" s="24" t="s">
        <v>59</v>
      </c>
      <c r="AK152" s="27">
        <v>0.88027777777777771</v>
      </c>
      <c r="AL152" s="27" t="s">
        <v>48</v>
      </c>
      <c r="AM152" s="27" t="s">
        <v>49</v>
      </c>
      <c r="AN152" s="29">
        <v>1</v>
      </c>
      <c r="AO152" s="29">
        <v>24845</v>
      </c>
      <c r="AP152" s="30">
        <v>24845</v>
      </c>
      <c r="AQ152" s="31">
        <v>43188</v>
      </c>
      <c r="AR152" s="29">
        <v>3.0099399999999998</v>
      </c>
    </row>
    <row r="153" spans="1:44" x14ac:dyDescent="0.15">
      <c r="A153" s="28">
        <v>5</v>
      </c>
      <c r="B153" s="28">
        <v>2</v>
      </c>
      <c r="C153" s="28">
        <v>62</v>
      </c>
      <c r="D153" s="28">
        <v>3967</v>
      </c>
      <c r="E153" s="28">
        <v>0</v>
      </c>
      <c r="F153" s="28">
        <v>24850</v>
      </c>
      <c r="G153" s="32">
        <v>43188.616493055553</v>
      </c>
      <c r="H153" s="28">
        <v>-2</v>
      </c>
      <c r="I153" s="28">
        <v>1</v>
      </c>
      <c r="J153" s="28">
        <v>6.0200000000000005</v>
      </c>
      <c r="K153" s="28">
        <v>62</v>
      </c>
      <c r="L153" s="28">
        <v>5</v>
      </c>
      <c r="M153" s="28">
        <v>7</v>
      </c>
      <c r="N153" s="28" t="s">
        <v>173</v>
      </c>
      <c r="O153" s="28" t="s">
        <v>173</v>
      </c>
      <c r="P153" s="28" t="s">
        <v>171</v>
      </c>
      <c r="T153" s="28" t="s">
        <v>168</v>
      </c>
      <c r="U153" s="28">
        <v>5</v>
      </c>
      <c r="V153" s="28">
        <v>5</v>
      </c>
      <c r="W153" s="28" t="s">
        <v>169</v>
      </c>
      <c r="AC153" s="15">
        <v>43186</v>
      </c>
      <c r="AI153" s="1">
        <v>43189</v>
      </c>
      <c r="AJ153" s="24" t="s">
        <v>59</v>
      </c>
      <c r="AK153" s="27">
        <v>0.8803819444444444</v>
      </c>
      <c r="AL153" s="27" t="s">
        <v>48</v>
      </c>
      <c r="AM153" s="27" t="s">
        <v>49</v>
      </c>
      <c r="AN153" s="29">
        <v>2</v>
      </c>
      <c r="AO153" s="29">
        <v>24850</v>
      </c>
      <c r="AP153" s="30">
        <v>49700</v>
      </c>
      <c r="AQ153" s="31">
        <v>43188</v>
      </c>
      <c r="AR153" s="29">
        <v>6.0198799999999997</v>
      </c>
    </row>
    <row r="154" spans="1:44" x14ac:dyDescent="0.15">
      <c r="AI154" s="1"/>
      <c r="AJ154" s="24"/>
      <c r="AK154" s="27"/>
      <c r="AL154" s="27"/>
      <c r="AM154" s="27"/>
      <c r="AN154" s="29"/>
      <c r="AO154" s="29"/>
      <c r="AP154" s="30"/>
      <c r="AQ154" s="31"/>
      <c r="AR154" s="29"/>
    </row>
    <row r="155" spans="1:44" x14ac:dyDescent="0.15">
      <c r="AI155" s="1"/>
      <c r="AJ155" s="24"/>
      <c r="AK155" s="27"/>
      <c r="AL155" s="27"/>
      <c r="AM155" s="27"/>
      <c r="AN155" s="29"/>
      <c r="AO155" s="29"/>
      <c r="AP155" s="30"/>
      <c r="AQ155" s="31"/>
      <c r="AR155" s="29"/>
    </row>
    <row r="156" spans="1:44" x14ac:dyDescent="0.15">
      <c r="AI156" s="1"/>
      <c r="AJ156" s="24"/>
      <c r="AK156" s="27"/>
      <c r="AL156" s="27"/>
      <c r="AM156" s="27"/>
      <c r="AN156" s="29"/>
      <c r="AO156" s="29"/>
      <c r="AP156" s="30"/>
      <c r="AQ156" s="31"/>
      <c r="AR156" s="29"/>
    </row>
    <row r="157" spans="1:44" x14ac:dyDescent="0.15">
      <c r="AI157" s="1"/>
      <c r="AJ157" s="24"/>
      <c r="AK157" s="27"/>
      <c r="AL157" s="27"/>
      <c r="AM157" s="27"/>
      <c r="AN157" s="29"/>
      <c r="AO157" s="29"/>
      <c r="AP157" s="30"/>
      <c r="AQ157" s="31"/>
      <c r="AR157" s="29"/>
    </row>
    <row r="158" spans="1:44" x14ac:dyDescent="0.15">
      <c r="AI158" s="1"/>
      <c r="AJ158" s="24"/>
      <c r="AK158" s="27"/>
      <c r="AL158" s="27"/>
      <c r="AM158" s="27"/>
      <c r="AN158" s="29"/>
      <c r="AO158" s="29"/>
      <c r="AP158" s="30"/>
      <c r="AQ158" s="31"/>
      <c r="AR158" s="29"/>
    </row>
    <row r="159" spans="1:44" x14ac:dyDescent="0.15">
      <c r="AI159" s="1"/>
      <c r="AJ159" s="24"/>
      <c r="AK159" s="27"/>
      <c r="AL159" s="27"/>
      <c r="AM159" s="27"/>
      <c r="AN159" s="29"/>
      <c r="AO159" s="29"/>
      <c r="AP159" s="30"/>
      <c r="AQ159" s="31"/>
      <c r="AR159" s="29"/>
    </row>
    <row r="160" spans="1:44" x14ac:dyDescent="0.15">
      <c r="AI160" s="1"/>
      <c r="AJ160" s="24"/>
      <c r="AK160" s="27"/>
      <c r="AL160" s="27"/>
      <c r="AM160" s="27"/>
      <c r="AN160" s="29"/>
      <c r="AO160" s="29"/>
      <c r="AP160" s="30"/>
      <c r="AQ160" s="31"/>
      <c r="AR160" s="29"/>
    </row>
    <row r="161" spans="35:44" x14ac:dyDescent="0.15">
      <c r="AI161" s="1"/>
      <c r="AJ161" s="24"/>
      <c r="AK161" s="27"/>
      <c r="AL161" s="27"/>
      <c r="AM161" s="27"/>
      <c r="AN161" s="29"/>
      <c r="AO161" s="29"/>
      <c r="AP161" s="30"/>
      <c r="AQ161" s="31"/>
      <c r="AR161" s="29"/>
    </row>
    <row r="162" spans="35:44" x14ac:dyDescent="0.15">
      <c r="AI162" s="1"/>
      <c r="AJ162" s="24"/>
      <c r="AK162" s="27"/>
      <c r="AL162" s="27"/>
      <c r="AM162" s="27"/>
      <c r="AN162" s="29"/>
      <c r="AO162" s="29"/>
      <c r="AP162" s="30"/>
      <c r="AQ162" s="31"/>
      <c r="AR162" s="29"/>
    </row>
    <row r="163" spans="35:44" x14ac:dyDescent="0.15">
      <c r="AI163" s="1"/>
      <c r="AJ163" s="24"/>
      <c r="AK163" s="27"/>
      <c r="AL163" s="27"/>
      <c r="AM163" s="27"/>
      <c r="AN163" s="29"/>
      <c r="AO163" s="29"/>
      <c r="AP163" s="30"/>
      <c r="AQ163" s="31"/>
      <c r="AR163" s="29"/>
    </row>
    <row r="164" spans="35:44" x14ac:dyDescent="0.15">
      <c r="AI164" s="1"/>
      <c r="AJ164" s="24"/>
      <c r="AK164" s="27"/>
      <c r="AL164" s="27"/>
      <c r="AM164" s="27"/>
      <c r="AN164" s="29"/>
      <c r="AO164" s="29"/>
      <c r="AP164" s="30"/>
      <c r="AQ164" s="31"/>
      <c r="AR164" s="29"/>
    </row>
    <row r="165" spans="35:44" x14ac:dyDescent="0.15">
      <c r="AI165" s="1"/>
      <c r="AJ165" s="24"/>
      <c r="AK165" s="27"/>
      <c r="AL165" s="27"/>
      <c r="AM165" s="27"/>
      <c r="AN165" s="29"/>
      <c r="AO165" s="29"/>
      <c r="AP165" s="30"/>
      <c r="AQ165" s="31"/>
      <c r="AR165" s="29"/>
    </row>
    <row r="166" spans="35:44" x14ac:dyDescent="0.15">
      <c r="AI166" s="1"/>
      <c r="AJ166" s="24"/>
      <c r="AK166" s="27"/>
      <c r="AL166" s="27"/>
      <c r="AM166" s="27"/>
      <c r="AN166" s="29"/>
      <c r="AO166" s="29"/>
      <c r="AP166" s="30"/>
      <c r="AQ166" s="31"/>
      <c r="AR166" s="29"/>
    </row>
    <row r="167" spans="35:44" x14ac:dyDescent="0.15">
      <c r="AI167" s="1"/>
      <c r="AJ167" s="24"/>
      <c r="AK167" s="27"/>
      <c r="AL167" s="27"/>
      <c r="AM167" s="27"/>
      <c r="AN167" s="29"/>
      <c r="AO167" s="29"/>
      <c r="AP167" s="30"/>
      <c r="AQ167" s="31"/>
      <c r="AR167" s="29"/>
    </row>
    <row r="168" spans="35:44" x14ac:dyDescent="0.15">
      <c r="AI168" s="1"/>
      <c r="AJ168" s="24"/>
      <c r="AK168" s="27"/>
      <c r="AL168" s="27"/>
      <c r="AM168" s="27"/>
      <c r="AN168" s="29"/>
      <c r="AO168" s="29"/>
      <c r="AP168" s="30"/>
      <c r="AQ168" s="31"/>
      <c r="AR168" s="29"/>
    </row>
    <row r="169" spans="35:44" x14ac:dyDescent="0.15">
      <c r="AI169" s="1"/>
      <c r="AJ169" s="24"/>
      <c r="AK169" s="27"/>
      <c r="AL169" s="27"/>
      <c r="AM169" s="27"/>
      <c r="AN169" s="29"/>
      <c r="AO169" s="29"/>
      <c r="AP169" s="30"/>
      <c r="AQ169" s="31"/>
      <c r="AR169" s="29"/>
    </row>
    <row r="170" spans="35:44" x14ac:dyDescent="0.15">
      <c r="AI170" s="1"/>
      <c r="AJ170" s="24"/>
      <c r="AK170" s="27"/>
      <c r="AL170" s="27"/>
      <c r="AM170" s="27"/>
      <c r="AN170" s="29"/>
      <c r="AO170" s="29"/>
      <c r="AP170" s="30"/>
      <c r="AQ170" s="31"/>
      <c r="AR170" s="29"/>
    </row>
    <row r="171" spans="35:44" x14ac:dyDescent="0.15">
      <c r="AI171" s="1"/>
      <c r="AJ171" s="24"/>
      <c r="AK171" s="27"/>
      <c r="AL171" s="27"/>
      <c r="AM171" s="27"/>
      <c r="AN171" s="29"/>
      <c r="AO171" s="29"/>
      <c r="AP171" s="30"/>
      <c r="AQ171" s="31"/>
      <c r="AR171" s="29"/>
    </row>
    <row r="172" spans="35:44" x14ac:dyDescent="0.15">
      <c r="AI172" s="1"/>
      <c r="AJ172" s="24"/>
      <c r="AK172" s="27"/>
      <c r="AL172" s="27"/>
      <c r="AM172" s="27"/>
      <c r="AN172" s="29"/>
      <c r="AO172" s="29"/>
      <c r="AP172" s="30"/>
      <c r="AQ172" s="31"/>
      <c r="AR172" s="29"/>
    </row>
    <row r="173" spans="35:44" x14ac:dyDescent="0.15">
      <c r="AI173" s="1"/>
      <c r="AJ173" s="24"/>
      <c r="AK173" s="27"/>
      <c r="AL173" s="27"/>
      <c r="AM173" s="27"/>
      <c r="AN173" s="29"/>
      <c r="AO173" s="29"/>
      <c r="AP173" s="30"/>
      <c r="AQ173" s="31"/>
      <c r="AR173" s="29"/>
    </row>
    <row r="174" spans="35:44" x14ac:dyDescent="0.15">
      <c r="AI174" s="1"/>
      <c r="AJ174" s="24"/>
      <c r="AK174" s="27"/>
      <c r="AL174" s="27"/>
      <c r="AM174" s="27"/>
      <c r="AN174" s="29"/>
      <c r="AO174" s="29"/>
      <c r="AP174" s="30"/>
      <c r="AQ174" s="31"/>
      <c r="AR174" s="29"/>
    </row>
    <row r="175" spans="35:44" x14ac:dyDescent="0.15">
      <c r="AI175" s="1"/>
      <c r="AJ175" s="24"/>
      <c r="AK175" s="27"/>
      <c r="AL175" s="27"/>
      <c r="AM175" s="27"/>
      <c r="AN175" s="29"/>
      <c r="AO175" s="29"/>
      <c r="AP175" s="30"/>
      <c r="AQ175" s="31"/>
      <c r="AR175" s="29"/>
    </row>
    <row r="176" spans="35:44" x14ac:dyDescent="0.15">
      <c r="AI176" s="1"/>
      <c r="AJ176" s="24"/>
      <c r="AK176" s="27"/>
      <c r="AL176" s="27"/>
      <c r="AM176" s="27"/>
      <c r="AN176" s="29"/>
      <c r="AO176" s="29"/>
      <c r="AP176" s="30"/>
      <c r="AQ176" s="31"/>
      <c r="AR176" s="29"/>
    </row>
    <row r="177" spans="35:44" x14ac:dyDescent="0.15">
      <c r="AI177" s="1"/>
      <c r="AJ177" s="24"/>
      <c r="AK177" s="27"/>
      <c r="AL177" s="27"/>
      <c r="AM177" s="27"/>
      <c r="AN177" s="29"/>
      <c r="AO177" s="29"/>
      <c r="AP177" s="30"/>
      <c r="AQ177" s="31"/>
      <c r="AR177" s="29"/>
    </row>
    <row r="178" spans="35:44" x14ac:dyDescent="0.15">
      <c r="AI178" s="1"/>
      <c r="AJ178" s="24"/>
      <c r="AK178" s="27"/>
      <c r="AL178" s="27"/>
      <c r="AM178" s="27"/>
      <c r="AN178" s="29"/>
      <c r="AO178" s="29"/>
      <c r="AP178" s="30"/>
      <c r="AQ178" s="31"/>
      <c r="AR178" s="29"/>
    </row>
    <row r="179" spans="35:44" x14ac:dyDescent="0.15">
      <c r="AI179" s="1"/>
      <c r="AJ179" s="24"/>
      <c r="AK179" s="27"/>
      <c r="AL179" s="27"/>
      <c r="AM179" s="27"/>
      <c r="AN179" s="29"/>
      <c r="AO179" s="29"/>
      <c r="AP179" s="30"/>
      <c r="AQ179" s="31"/>
      <c r="AR179" s="29"/>
    </row>
    <row r="180" spans="35:44" x14ac:dyDescent="0.15">
      <c r="AI180" s="1"/>
      <c r="AJ180" s="24"/>
      <c r="AK180" s="27"/>
      <c r="AL180" s="27"/>
      <c r="AM180" s="27"/>
      <c r="AN180" s="29"/>
      <c r="AO180" s="29"/>
      <c r="AP180" s="30"/>
      <c r="AQ180" s="31"/>
      <c r="AR180" s="29"/>
    </row>
    <row r="181" spans="35:44" x14ac:dyDescent="0.15">
      <c r="AI181" s="1"/>
      <c r="AJ181" s="24"/>
      <c r="AK181" s="27"/>
      <c r="AL181" s="27"/>
      <c r="AM181" s="27"/>
      <c r="AN181" s="29"/>
      <c r="AO181" s="29"/>
      <c r="AP181" s="30"/>
      <c r="AQ181" s="31"/>
      <c r="AR181" s="29"/>
    </row>
    <row r="182" spans="35:44" x14ac:dyDescent="0.15">
      <c r="AI182" s="1"/>
      <c r="AJ182" s="24"/>
      <c r="AK182" s="27"/>
      <c r="AL182" s="27"/>
      <c r="AM182" s="27"/>
      <c r="AN182" s="29"/>
      <c r="AO182" s="29"/>
      <c r="AP182" s="30"/>
      <c r="AQ182" s="31"/>
      <c r="AR182" s="29"/>
    </row>
    <row r="183" spans="35:44" x14ac:dyDescent="0.15">
      <c r="AI183" s="1"/>
      <c r="AJ183" s="24"/>
      <c r="AK183" s="27"/>
      <c r="AL183" s="27"/>
      <c r="AM183" s="27"/>
      <c r="AN183" s="29"/>
      <c r="AO183" s="29"/>
      <c r="AP183" s="30"/>
      <c r="AQ183" s="31"/>
      <c r="AR183" s="29"/>
    </row>
    <row r="184" spans="35:44" x14ac:dyDescent="0.15">
      <c r="AI184" s="1"/>
      <c r="AJ184" s="24"/>
      <c r="AK184" s="27"/>
      <c r="AL184" s="27"/>
      <c r="AM184" s="27"/>
      <c r="AN184" s="29"/>
      <c r="AO184" s="29"/>
      <c r="AP184" s="30"/>
      <c r="AQ184" s="31"/>
      <c r="AR184" s="29"/>
    </row>
    <row r="185" spans="35:44" x14ac:dyDescent="0.15">
      <c r="AI185" s="1"/>
      <c r="AJ185" s="24"/>
      <c r="AK185" s="27"/>
      <c r="AL185" s="27"/>
      <c r="AM185" s="27"/>
      <c r="AN185" s="29"/>
      <c r="AO185" s="29"/>
      <c r="AP185" s="30"/>
      <c r="AQ185" s="31"/>
      <c r="AR185" s="29"/>
    </row>
    <row r="186" spans="35:44" x14ac:dyDescent="0.15">
      <c r="AI186" s="1"/>
      <c r="AJ186" s="24"/>
      <c r="AK186" s="27"/>
      <c r="AL186" s="27"/>
      <c r="AM186" s="27"/>
      <c r="AN186" s="29"/>
      <c r="AO186" s="29"/>
      <c r="AP186" s="30"/>
      <c r="AQ186" s="31"/>
      <c r="AR186" s="29"/>
    </row>
    <row r="187" spans="35:44" x14ac:dyDescent="0.15">
      <c r="AI187" s="1"/>
      <c r="AJ187" s="24"/>
      <c r="AK187" s="27"/>
      <c r="AL187" s="27"/>
      <c r="AM187" s="27"/>
      <c r="AN187" s="29"/>
      <c r="AO187" s="29"/>
      <c r="AP187" s="30"/>
      <c r="AQ187" s="31"/>
      <c r="AR187" s="29"/>
    </row>
    <row r="188" spans="35:44" x14ac:dyDescent="0.15">
      <c r="AI188" s="1"/>
      <c r="AJ188" s="24"/>
      <c r="AK188" s="27"/>
      <c r="AL188" s="27"/>
      <c r="AM188" s="27"/>
      <c r="AN188" s="29"/>
      <c r="AO188" s="29"/>
      <c r="AP188" s="30"/>
      <c r="AQ188" s="31"/>
      <c r="AR188" s="29"/>
    </row>
    <row r="189" spans="35:44" x14ac:dyDescent="0.15">
      <c r="AI189" s="1"/>
      <c r="AJ189" s="24"/>
      <c r="AK189" s="27"/>
      <c r="AL189" s="27"/>
      <c r="AM189" s="27"/>
      <c r="AN189" s="29"/>
      <c r="AO189" s="29"/>
      <c r="AP189" s="30"/>
      <c r="AQ189" s="31"/>
      <c r="AR189" s="29"/>
    </row>
    <row r="190" spans="35:44" x14ac:dyDescent="0.15">
      <c r="AI190" s="1"/>
      <c r="AJ190" s="24"/>
      <c r="AK190" s="27"/>
      <c r="AL190" s="27"/>
      <c r="AM190" s="27"/>
      <c r="AN190" s="29"/>
      <c r="AO190" s="29"/>
      <c r="AP190" s="30"/>
      <c r="AQ190" s="31"/>
      <c r="AR190" s="29"/>
    </row>
    <row r="191" spans="35:44" x14ac:dyDescent="0.15">
      <c r="AI191" s="1"/>
      <c r="AJ191" s="24"/>
      <c r="AK191" s="27"/>
      <c r="AL191" s="27"/>
      <c r="AM191" s="27"/>
      <c r="AN191" s="29"/>
      <c r="AO191" s="29"/>
      <c r="AP191" s="30"/>
      <c r="AQ191" s="31"/>
      <c r="AR191" s="29"/>
    </row>
    <row r="192" spans="35:44" x14ac:dyDescent="0.15">
      <c r="AI192" s="1"/>
      <c r="AJ192" s="24"/>
      <c r="AK192" s="27"/>
      <c r="AL192" s="27"/>
      <c r="AM192" s="27"/>
      <c r="AN192" s="29"/>
      <c r="AO192" s="29"/>
      <c r="AP192" s="30"/>
      <c r="AQ192" s="31"/>
      <c r="AR192" s="29"/>
    </row>
    <row r="193" spans="35:44" x14ac:dyDescent="0.15">
      <c r="AI193" s="1"/>
      <c r="AJ193" s="24"/>
      <c r="AK193" s="27"/>
      <c r="AL193" s="27"/>
      <c r="AM193" s="27"/>
      <c r="AN193" s="29"/>
      <c r="AO193" s="29"/>
      <c r="AP193" s="30"/>
      <c r="AQ193" s="31"/>
      <c r="AR193" s="29"/>
    </row>
    <row r="194" spans="35:44" x14ac:dyDescent="0.15">
      <c r="AI194" s="1"/>
      <c r="AJ194" s="24"/>
      <c r="AK194" s="27"/>
      <c r="AL194" s="27"/>
      <c r="AM194" s="27"/>
      <c r="AN194" s="29"/>
      <c r="AO194" s="29"/>
      <c r="AP194" s="30"/>
      <c r="AQ194" s="31"/>
      <c r="AR194" s="29"/>
    </row>
    <row r="195" spans="35:44" x14ac:dyDescent="0.15">
      <c r="AI195" s="1"/>
      <c r="AJ195" s="24"/>
      <c r="AK195" s="27"/>
      <c r="AL195" s="27"/>
      <c r="AM195" s="27"/>
      <c r="AN195" s="29"/>
      <c r="AO195" s="29"/>
      <c r="AP195" s="30"/>
      <c r="AQ195" s="31"/>
      <c r="AR195" s="29"/>
    </row>
    <row r="196" spans="35:44" x14ac:dyDescent="0.15">
      <c r="AI196" s="1"/>
      <c r="AJ196" s="24"/>
      <c r="AK196" s="27"/>
      <c r="AL196" s="27"/>
      <c r="AM196" s="27"/>
      <c r="AN196" s="29"/>
      <c r="AO196" s="29"/>
      <c r="AP196" s="30"/>
      <c r="AQ196" s="31"/>
      <c r="AR196" s="29"/>
    </row>
    <row r="197" spans="35:44" x14ac:dyDescent="0.15">
      <c r="AI197" s="1"/>
      <c r="AJ197" s="24"/>
      <c r="AK197" s="27"/>
      <c r="AL197" s="27"/>
      <c r="AM197" s="27"/>
      <c r="AN197" s="29"/>
      <c r="AO197" s="29"/>
      <c r="AP197" s="30"/>
      <c r="AQ197" s="31"/>
      <c r="AR197" s="29"/>
    </row>
    <row r="198" spans="35:44" x14ac:dyDescent="0.15">
      <c r="AI198" s="1"/>
      <c r="AJ198" s="24"/>
      <c r="AK198" s="27"/>
      <c r="AL198" s="27"/>
      <c r="AM198" s="27"/>
      <c r="AN198" s="29"/>
      <c r="AO198" s="29"/>
      <c r="AP198" s="30"/>
      <c r="AQ198" s="31"/>
      <c r="AR198" s="29"/>
    </row>
  </sheetData>
  <mergeCells count="2">
    <mergeCell ref="A1:N1"/>
    <mergeCell ref="AI1:AR1"/>
  </mergeCells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OTC</vt:lpstr>
      <vt:lpstr>Trade</vt:lpstr>
      <vt:lpstr>settle</vt:lpstr>
      <vt:lpstr>costoffund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JinnTao</dc:creator>
  <cp:lastModifiedBy>RORO</cp:lastModifiedBy>
  <dcterms:created xsi:type="dcterms:W3CDTF">2018-05-21T09:56:27Z</dcterms:created>
  <dcterms:modified xsi:type="dcterms:W3CDTF">2018-06-01T05:56:19Z</dcterms:modified>
</cp:coreProperties>
</file>