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tus/Documents/Projet/Serveur/Node/power-point-generator/build/assets/"/>
    </mc:Choice>
  </mc:AlternateContent>
  <xr:revisionPtr revIDLastSave="0" documentId="13_ncr:1_{C35DE04B-B705-7D4A-8102-A6C17918330D}" xr6:coauthVersionLast="45" xr6:coauthVersionMax="45" xr10:uidLastSave="{00000000-0000-0000-0000-000000000000}"/>
  <bookViews>
    <workbookView xWindow="1000" yWindow="460" windowWidth="32600" windowHeight="20540" activeTab="1" xr2:uid="{27E91DDD-8FA5-4515-B937-B652543FB0BE}"/>
  </bookViews>
  <sheets>
    <sheet name="KPI Primaires" sheetId="3" r:id="rId1"/>
    <sheet name="KPI Primaires RG" sheetId="1" r:id="rId2"/>
    <sheet name="Graphiq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" l="1"/>
  <c r="I54" i="1"/>
  <c r="J54" i="1"/>
  <c r="K54" i="1"/>
  <c r="L54" i="1"/>
  <c r="M54" i="1"/>
  <c r="N54" i="1"/>
  <c r="O54" i="1"/>
  <c r="P54" i="1"/>
  <c r="Q54" i="1"/>
  <c r="G54" i="1"/>
  <c r="H75" i="1" l="1"/>
  <c r="I75" i="1"/>
  <c r="J75" i="1"/>
  <c r="K75" i="1"/>
  <c r="L75" i="1"/>
  <c r="M75" i="1"/>
  <c r="N75" i="1"/>
  <c r="O75" i="1"/>
  <c r="P75" i="1"/>
  <c r="Q75" i="1"/>
  <c r="G75" i="1"/>
  <c r="H73" i="1"/>
  <c r="I73" i="1"/>
  <c r="J73" i="1"/>
  <c r="K73" i="1"/>
  <c r="L73" i="1"/>
  <c r="M73" i="1"/>
  <c r="N73" i="1"/>
  <c r="O73" i="1"/>
  <c r="P73" i="1"/>
  <c r="Q73" i="1"/>
  <c r="G73" i="1"/>
  <c r="H71" i="1"/>
  <c r="I71" i="1"/>
  <c r="J71" i="1"/>
  <c r="K71" i="1"/>
  <c r="L71" i="1"/>
  <c r="M71" i="1"/>
  <c r="N71" i="1"/>
  <c r="O71" i="1"/>
  <c r="P71" i="1"/>
  <c r="Q71" i="1"/>
  <c r="G71" i="1"/>
  <c r="H69" i="1"/>
  <c r="I69" i="1"/>
  <c r="J69" i="1"/>
  <c r="K69" i="1"/>
  <c r="L69" i="1"/>
  <c r="M69" i="1"/>
  <c r="N69" i="1"/>
  <c r="O69" i="1"/>
  <c r="P69" i="1"/>
  <c r="Q69" i="1"/>
  <c r="G69" i="1"/>
  <c r="H67" i="1"/>
  <c r="I67" i="1"/>
  <c r="J67" i="1"/>
  <c r="K67" i="1"/>
  <c r="L67" i="1"/>
  <c r="M67" i="1"/>
  <c r="N67" i="1"/>
  <c r="O67" i="1"/>
  <c r="P67" i="1"/>
  <c r="Q67" i="1"/>
  <c r="G67" i="1"/>
  <c r="H25" i="1"/>
  <c r="I25" i="1"/>
  <c r="J25" i="1"/>
  <c r="K25" i="1"/>
  <c r="L25" i="1"/>
  <c r="M25" i="1"/>
  <c r="N25" i="1"/>
  <c r="O25" i="1"/>
  <c r="P25" i="1"/>
  <c r="Q25" i="1"/>
  <c r="G25" i="1"/>
  <c r="G56" i="1"/>
  <c r="I56" i="1"/>
  <c r="J56" i="1"/>
  <c r="K56" i="1"/>
  <c r="L56" i="1"/>
  <c r="M56" i="1"/>
  <c r="N56" i="1"/>
  <c r="O56" i="1"/>
  <c r="P56" i="1"/>
  <c r="Q56" i="1"/>
  <c r="H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tc={3689C79F-9083-4427-BBDE-BFD062B408BA}</author>
  </authors>
  <commentList>
    <comment ref="T2" authorId="0" shapeId="0" xr:uid="{3689C79F-9083-4427-BBDE-BFD062B408B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faire par groupe et non pas par ligne</t>
      </text>
    </comment>
  </commentList>
</comments>
</file>

<file path=xl/sharedStrings.xml><?xml version="1.0" encoding="utf-8"?>
<sst xmlns="http://schemas.openxmlformats.org/spreadsheetml/2006/main" count="477" uniqueCount="284">
  <si>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</si>
  <si>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</si>
  <si>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</si>
  <si>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</si>
  <si>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</si>
  <si>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</si>
  <si>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</si>
  <si>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</si>
  <si>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</si>
  <si>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</si>
  <si>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</si>
  <si>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</si>
  <si>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Objective</t>
  </si>
  <si>
    <t>Comments</t>
  </si>
  <si>
    <t xml:space="preserve">Commentaires </t>
  </si>
  <si>
    <t>Categorie</t>
  </si>
  <si>
    <t>IT People</t>
  </si>
  <si>
    <t>Number of IT Staff</t>
  </si>
  <si>
    <t>People/HR</t>
  </si>
  <si>
    <t>Number of IT External</t>
  </si>
  <si>
    <t>Number of Internship</t>
  </si>
  <si>
    <t>Recrutment Done</t>
  </si>
  <si>
    <t>Gender Ratio</t>
  </si>
  <si>
    <t>French/Rest of the world Ratio</t>
  </si>
  <si>
    <t>Number of users</t>
  </si>
  <si>
    <t>Nombre de compte AD actifs</t>
  </si>
  <si>
    <t>Infrastructure &amp; Operations</t>
  </si>
  <si>
    <t>% d'integration du SI (Le KPI de Giulio)</t>
  </si>
  <si>
    <t>IS performance</t>
  </si>
  <si>
    <t>Availability of Critical Apps</t>
  </si>
  <si>
    <t>%</t>
  </si>
  <si>
    <t>Service Desk: Total cost per contact (Cout Tot divisé par le nbr de calls/tickets)</t>
  </si>
  <si>
    <t>cout total du service desk / Cost par user : pas régulier</t>
  </si>
  <si>
    <t>User Satisfaction</t>
  </si>
  <si>
    <t>Use of IS</t>
  </si>
  <si>
    <t>Number of Business Critical Incident</t>
  </si>
  <si>
    <t>Nombre de business critical incidents</t>
  </si>
  <si>
    <t>Cloud vs On prem ratio</t>
  </si>
  <si>
    <t>Nombre d'applications sur Cloud vs On prem</t>
  </si>
  <si>
    <t>Data</t>
  </si>
  <si>
    <t>Volume of data in the lake</t>
  </si>
  <si>
    <t>Number of PowerBI Viewers</t>
  </si>
  <si>
    <t>Number of BO Viewers</t>
  </si>
  <si>
    <t>Messages Integrated</t>
  </si>
  <si>
    <t>EDI Messages</t>
  </si>
  <si>
    <t>Front Office Solutions</t>
  </si>
  <si>
    <t>B2C Digital sales</t>
  </si>
  <si>
    <t>Montant en euros</t>
  </si>
  <si>
    <t>B2B Digital sales</t>
  </si>
  <si>
    <t>B2B Transfo rate</t>
  </si>
  <si>
    <t>ratio entre le montant des ventes B2B via le canal B2B shops par le montant de vente total</t>
  </si>
  <si>
    <t>Salesforce adoption</t>
  </si>
  <si>
    <t>Marketing Cloud : number of emails sent</t>
  </si>
  <si>
    <t>Number of Active CRM Users - or any other adoption Indicators -</t>
  </si>
  <si>
    <t>% of business covered by the CRM</t>
  </si>
  <si>
    <t>Collaboration Tools</t>
  </si>
  <si>
    <t>Number of Skype meetings</t>
  </si>
  <si>
    <t>% of Skype meetings with Quality issues</t>
  </si>
  <si>
    <t>Yammer posts</t>
  </si>
  <si>
    <t>% of One Drive Users</t>
  </si>
  <si>
    <t>Number of Teams</t>
  </si>
  <si>
    <t>Back Office Solutions</t>
  </si>
  <si>
    <t>Nbr of Baan evolutions</t>
  </si>
  <si>
    <t>% of Analysts on SAP</t>
  </si>
  <si>
    <t>Number of tickets processed</t>
  </si>
  <si>
    <t>Nombre</t>
  </si>
  <si>
    <t>Ratio time spent RUN / Projects / SoOne</t>
  </si>
  <si>
    <t>Security</t>
  </si>
  <si>
    <t>% of phishing success</t>
  </si>
  <si>
    <t>% of elearning completed</t>
  </si>
  <si>
    <t>Number of fake domains created</t>
  </si>
  <si>
    <t>Number of Alerts (as per Tethris)</t>
  </si>
  <si>
    <t>IT Business Partner</t>
  </si>
  <si>
    <t>Proof of value (benefits/costs)</t>
  </si>
  <si>
    <t>IT maturity of the function</t>
  </si>
  <si>
    <t>faire une fleur a 7 petales montrant le % d'avancement. Le fait d'avoir une It roadmap pour la fonction sera une des parametres pris en compte.</t>
  </si>
  <si>
    <t>Project Mgmt</t>
  </si>
  <si>
    <t>Project portofolio</t>
  </si>
  <si>
    <t>Started</t>
  </si>
  <si>
    <t>Delivered</t>
  </si>
  <si>
    <t>Not initially budgeted</t>
  </si>
  <si>
    <t>Finance</t>
  </si>
  <si>
    <t>% écart entre budget et réel total Overhead</t>
  </si>
  <si>
    <t>A ne pas prendre ne compte. Le Controlling fera son propre slide.</t>
  </si>
  <si>
    <t>% écart entre budget et réel Coûts RUN (OH)</t>
  </si>
  <si>
    <t>% écart entre budget et réel Coûts Projets (OH)</t>
  </si>
  <si>
    <t>% écart entre budget et réel Jours So!One</t>
  </si>
  <si>
    <t>Coûts Sécurité (TCO)</t>
  </si>
  <si>
    <t>Variation entre Suivi du PU journalier réel vs budgeté</t>
  </si>
  <si>
    <t>Ratio Coûts interne/Externe (OH salaries/régie)</t>
  </si>
  <si>
    <t>Coût Run/User</t>
  </si>
  <si>
    <t>RFA / Cost leadership</t>
  </si>
  <si>
    <t>Indicateur de performance à proposer par Capgemini : Incidences financières/go to market / Business criticals</t>
  </si>
  <si>
    <t>% of IS integration  (Le KPI de Giulio)</t>
  </si>
  <si>
    <t>Dataviz</t>
  </si>
  <si>
    <t>Salesforce</t>
  </si>
  <si>
    <t>Office 365</t>
  </si>
  <si>
    <t>SAP</t>
  </si>
  <si>
    <t>Category</t>
  </si>
  <si>
    <t>IS usage</t>
  </si>
  <si>
    <t>Placeholder</t>
  </si>
  <si>
    <t>_EIW</t>
  </si>
  <si>
    <t>_In</t>
  </si>
  <si>
    <t>_IAW</t>
  </si>
  <si>
    <t>_Fr</t>
  </si>
  <si>
    <t>% (without % sign)</t>
  </si>
  <si>
    <t>Number</t>
  </si>
  <si>
    <t>_Ex</t>
  </si>
  <si>
    <t>Fomat</t>
  </si>
  <si>
    <t>[nominator] in [denominator]</t>
  </si>
  <si>
    <t>Text</t>
  </si>
  <si>
    <t>_Com2</t>
  </si>
  <si>
    <t>_RCD</t>
  </si>
  <si>
    <t>_Is1</t>
  </si>
  <si>
    <t>_Is2</t>
  </si>
  <si>
    <t>_Is3</t>
  </si>
  <si>
    <t>_Is4</t>
  </si>
  <si>
    <t>Service Desk: Total cost per contact (Total cost divided by number of  calls/tickets)</t>
  </si>
  <si>
    <t>Price (with devise)</t>
  </si>
  <si>
    <t>_Is5</t>
  </si>
  <si>
    <t>Comment for slide 2</t>
  </si>
  <si>
    <t>Comment for slide 3</t>
  </si>
  <si>
    <t>_Com3</t>
  </si>
  <si>
    <t>82</t>
  </si>
  <si>
    <t>_Ph</t>
  </si>
  <si>
    <t>_Fa</t>
  </si>
  <si>
    <t>20</t>
  </si>
  <si>
    <t>_Al</t>
  </si>
  <si>
    <t>300</t>
  </si>
  <si>
    <t>32</t>
  </si>
  <si>
    <t>_El</t>
  </si>
  <si>
    <t>_Com4</t>
  </si>
  <si>
    <t>Comment for slide 4</t>
  </si>
  <si>
    <t>[Nbr of cloud app]/[Nbr of On prem app]</t>
  </si>
  <si>
    <t>Number with unit</t>
  </si>
  <si>
    <t>_Vol</t>
  </si>
  <si>
    <t>Number with magnitude</t>
  </si>
  <si>
    <t>_Mes</t>
  </si>
  <si>
    <t>_EDI</t>
  </si>
  <si>
    <t>Comment for slide 5</t>
  </si>
  <si>
    <t>_Com5</t>
  </si>
  <si>
    <t>_CPR</t>
  </si>
  <si>
    <t>_BAAN</t>
  </si>
  <si>
    <t>Comment for slide 6</t>
  </si>
  <si>
    <t>_Com6</t>
  </si>
  <si>
    <t>_PORT</t>
  </si>
  <si>
    <t>_STA</t>
  </si>
  <si>
    <t>_DEL</t>
  </si>
  <si>
    <t>_BUD</t>
  </si>
  <si>
    <t>Comment for slide 7</t>
  </si>
  <si>
    <t>_Com7</t>
  </si>
  <si>
    <t>_PROOF</t>
  </si>
  <si>
    <t>Comment for slide 8</t>
  </si>
  <si>
    <t>_Com8</t>
  </si>
  <si>
    <t>Number of AD accounts</t>
  </si>
  <si>
    <t>_AD</t>
  </si>
  <si>
    <t>_SAT</t>
  </si>
  <si>
    <t>8</t>
  </si>
  <si>
    <t>_SAP</t>
  </si>
  <si>
    <t>Comment for slide 9</t>
  </si>
  <si>
    <t>_Com9</t>
  </si>
  <si>
    <t>_PW</t>
  </si>
  <si>
    <t>_BO</t>
  </si>
  <si>
    <t>Comment for slide 10</t>
  </si>
  <si>
    <t>_Com10</t>
  </si>
  <si>
    <t>_B2C</t>
  </si>
  <si>
    <t>_B2B</t>
  </si>
  <si>
    <t>B2B Transfo rate (rate between B2B sales with B2B shops and total sales)</t>
  </si>
  <si>
    <t>_TRFO</t>
  </si>
  <si>
    <t>_SFA</t>
  </si>
  <si>
    <t>_@</t>
  </si>
  <si>
    <t>_CRM</t>
  </si>
  <si>
    <t>_COV</t>
  </si>
  <si>
    <t>Comment for slide 11</t>
  </si>
  <si>
    <t>_Com11</t>
  </si>
  <si>
    <t>_SME</t>
  </si>
  <si>
    <t>_SI</t>
  </si>
  <si>
    <t>_YA</t>
  </si>
  <si>
    <t>_OD</t>
  </si>
  <si>
    <t>_TE</t>
  </si>
  <si>
    <t>Comment for slide 12</t>
  </si>
  <si>
    <t>_Com12</t>
  </si>
  <si>
    <t>Description</t>
  </si>
  <si>
    <t>Subcategory</t>
  </si>
  <si>
    <t>81</t>
  </si>
  <si>
    <t>23</t>
  </si>
  <si>
    <t>25</t>
  </si>
  <si>
    <t>1</t>
  </si>
  <si>
    <t>3,4</t>
  </si>
  <si>
    <t>9,6</t>
  </si>
  <si>
    <t>4185</t>
  </si>
  <si>
    <t>4190</t>
  </si>
  <si>
    <t>63</t>
  </si>
  <si>
    <t>65</t>
  </si>
  <si>
    <t>99,4</t>
  </si>
  <si>
    <t>99,7</t>
  </si>
  <si>
    <t>3,8</t>
  </si>
  <si>
    <t>4</t>
  </si>
  <si>
    <t>2</t>
  </si>
  <si>
    <t>7</t>
  </si>
  <si>
    <t>2340</t>
  </si>
  <si>
    <t>2450</t>
  </si>
  <si>
    <t>4420</t>
  </si>
  <si>
    <t>4350</t>
  </si>
  <si>
    <t>21</t>
  </si>
  <si>
    <t>16</t>
  </si>
  <si>
    <t>16,3</t>
  </si>
  <si>
    <t>3</t>
  </si>
  <si>
    <t>8240</t>
  </si>
  <si>
    <t>7345</t>
  </si>
  <si>
    <t>1207</t>
  </si>
  <si>
    <t>1184</t>
  </si>
  <si>
    <t>87</t>
  </si>
  <si>
    <t>17</t>
  </si>
  <si>
    <t>45</t>
  </si>
  <si>
    <t>3,3</t>
  </si>
  <si>
    <t>2,9</t>
  </si>
  <si>
    <t>123</t>
  </si>
  <si>
    <t>247</t>
  </si>
  <si>
    <t>10 M€</t>
  </si>
  <si>
    <t>21 M€</t>
  </si>
  <si>
    <t>1,4 M€</t>
  </si>
  <si>
    <t>2,9 M€</t>
  </si>
  <si>
    <t>2,4</t>
  </si>
  <si>
    <t>2,8</t>
  </si>
  <si>
    <t>83</t>
  </si>
  <si>
    <t>88</t>
  </si>
  <si>
    <t>18</t>
  </si>
  <si>
    <t xml:space="preserve">24 </t>
  </si>
  <si>
    <t>5</t>
  </si>
  <si>
    <t>9</t>
  </si>
  <si>
    <t>28</t>
  </si>
  <si>
    <t>3 in 6</t>
  </si>
  <si>
    <t>Data lake volume evolution</t>
  </si>
  <si>
    <t>Generated</t>
  </si>
  <si>
    <t>-</t>
  </si>
  <si>
    <t>BO Viewers evolution</t>
  </si>
  <si>
    <t>PowerBI Viewers evolution</t>
  </si>
  <si>
    <t>Quality issues evolution</t>
  </si>
  <si>
    <t>One drive users evolution</t>
  </si>
  <si>
    <t>Skype meeting evolution</t>
  </si>
  <si>
    <t>Yammer evolution</t>
  </si>
  <si>
    <t>Teams evolution</t>
  </si>
  <si>
    <t>Relationship maturity: HR</t>
  </si>
  <si>
    <t>Relationship maturity: Finance</t>
  </si>
  <si>
    <t>Relationship maturity: Strategy &amp; Marketing</t>
  </si>
  <si>
    <t>Relationship maturity: Product &amp; Services</t>
  </si>
  <si>
    <t>Relationship maturity: Engineering &amp; Custo Satisfaction</t>
  </si>
  <si>
    <t>Relationship maturity: Operations &amp; Supply chain</t>
  </si>
  <si>
    <t>Relationship maturity: Sales</t>
  </si>
  <si>
    <t>Comment</t>
  </si>
  <si>
    <t>Le fait d'avoir une It roadmap pour la fonction sera une des parametres pris en compte.</t>
  </si>
  <si>
    <t>_HR</t>
  </si>
  <si>
    <t>_FI</t>
  </si>
  <si>
    <t>_ST</t>
  </si>
  <si>
    <t>_PR</t>
  </si>
  <si>
    <t>_EN</t>
  </si>
  <si>
    <t>_OP</t>
  </si>
  <si>
    <t>60</t>
  </si>
  <si>
    <t>80</t>
  </si>
  <si>
    <t>50</t>
  </si>
  <si>
    <t>85</t>
  </si>
  <si>
    <t>41€</t>
  </si>
  <si>
    <t>42€</t>
  </si>
  <si>
    <t>tv_TV</t>
  </si>
  <si>
    <t>Project performance</t>
  </si>
  <si>
    <t>73</t>
  </si>
  <si>
    <t>76</t>
  </si>
  <si>
    <t>_PER</t>
  </si>
  <si>
    <t>_SL</t>
  </si>
  <si>
    <t>tv_TPW</t>
  </si>
  <si>
    <t>tv_TBO</t>
  </si>
  <si>
    <t>tv_TSI</t>
  </si>
  <si>
    <t>tv_TOD</t>
  </si>
  <si>
    <t>tv_TSME</t>
  </si>
  <si>
    <t>tv_TYA</t>
  </si>
  <si>
    <t>tv_TTE</t>
  </si>
  <si>
    <t>Time Spent Run</t>
  </si>
  <si>
    <t>Time Spent Projects</t>
  </si>
  <si>
    <t>Time Spent So!One</t>
  </si>
  <si>
    <t>Run</t>
  </si>
  <si>
    <t>Project</t>
  </si>
  <si>
    <t>SoOne</t>
  </si>
  <si>
    <t>_NOVALUE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</si>
</sst>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5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10" borderId="1" xfId="0" applyFill="1" applyBorder="1"/>
    <xf numFmtId="0" fontId="0" fillId="10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" xfId="0" applyFill="1" applyBorder="1" applyAlignment="1">
      <alignment wrapText="1"/>
    </xf>
    <xf numFmtId="9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0" borderId="17" xfId="0" applyBorder="1"/>
    <xf numFmtId="0" fontId="0" fillId="3" borderId="3" xfId="0" applyFill="1" applyBorder="1"/>
    <xf numFmtId="0" fontId="0" fillId="3" borderId="4" xfId="0" applyFill="1" applyBorder="1"/>
    <xf numFmtId="0" fontId="0" fillId="0" borderId="18" xfId="0" applyBorder="1"/>
    <xf numFmtId="0" fontId="0" fillId="0" borderId="19" xfId="0" applyBorder="1"/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3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 applyAlignment="1">
      <alignment wrapText="1"/>
    </xf>
    <xf numFmtId="0" fontId="0" fillId="10" borderId="3" xfId="0" applyFill="1" applyBorder="1"/>
    <xf numFmtId="0" fontId="0" fillId="10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4" xfId="0" applyFill="1" applyBorder="1"/>
    <xf numFmtId="9" fontId="0" fillId="6" borderId="5" xfId="0" applyNumberFormat="1" applyFill="1" applyBorder="1"/>
    <xf numFmtId="0" fontId="0" fillId="7" borderId="3" xfId="0" applyFill="1" applyBorder="1"/>
    <xf numFmtId="0" fontId="0" fillId="7" borderId="3" xfId="0" applyFill="1" applyBorder="1" applyAlignment="1">
      <alignment wrapText="1"/>
    </xf>
    <xf numFmtId="9" fontId="0" fillId="7" borderId="3" xfId="0" applyNumberFormat="1" applyFill="1" applyBorder="1"/>
    <xf numFmtId="9" fontId="0" fillId="7" borderId="4" xfId="0" applyNumberFormat="1" applyFill="1" applyBorder="1"/>
    <xf numFmtId="0" fontId="0" fillId="7" borderId="6" xfId="0" applyFill="1" applyBorder="1"/>
    <xf numFmtId="0" fontId="0" fillId="7" borderId="6" xfId="0" applyFill="1" applyBorder="1" applyAlignment="1">
      <alignment wrapText="1"/>
    </xf>
    <xf numFmtId="9" fontId="0" fillId="7" borderId="6" xfId="0" applyNumberFormat="1" applyFill="1" applyBorder="1"/>
    <xf numFmtId="0" fontId="0" fillId="7" borderId="7" xfId="0" applyFill="1" applyBorder="1"/>
    <xf numFmtId="0" fontId="0" fillId="11" borderId="10" xfId="0" applyFill="1" applyBorder="1" applyAlignment="1">
      <alignment wrapText="1"/>
    </xf>
    <xf numFmtId="0" fontId="0" fillId="8" borderId="3" xfId="0" applyFill="1" applyBorder="1"/>
    <xf numFmtId="0" fontId="0" fillId="8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4" xfId="0" applyFill="1" applyBorder="1"/>
    <xf numFmtId="0" fontId="0" fillId="4" borderId="15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23" xfId="0" applyFill="1" applyBorder="1" applyAlignment="1">
      <alignment wrapText="1"/>
    </xf>
    <xf numFmtId="0" fontId="0" fillId="3" borderId="23" xfId="0" applyFill="1" applyBorder="1"/>
    <xf numFmtId="0" fontId="0" fillId="3" borderId="25" xfId="0" applyFill="1" applyBorder="1"/>
    <xf numFmtId="0" fontId="0" fillId="3" borderId="0" xfId="0" applyFill="1"/>
    <xf numFmtId="0" fontId="0" fillId="7" borderId="6" xfId="0" applyFill="1" applyBorder="1" applyAlignment="1">
      <alignment vertical="top"/>
    </xf>
    <xf numFmtId="0" fontId="1" fillId="9" borderId="3" xfId="0" applyFont="1" applyFill="1" applyBorder="1"/>
    <xf numFmtId="0" fontId="1" fillId="9" borderId="4" xfId="0" applyFont="1" applyFill="1" applyBorder="1"/>
    <xf numFmtId="0" fontId="1" fillId="9" borderId="0" xfId="0" applyFont="1" applyFill="1"/>
    <xf numFmtId="0" fontId="1" fillId="9" borderId="1" xfId="0" applyFont="1" applyFill="1" applyBorder="1"/>
    <xf numFmtId="0" fontId="1" fillId="9" borderId="5" xfId="0" applyFont="1" applyFill="1" applyBorder="1"/>
    <xf numFmtId="0" fontId="1" fillId="9" borderId="14" xfId="0" applyFont="1" applyFill="1" applyBorder="1"/>
    <xf numFmtId="0" fontId="1" fillId="9" borderId="15" xfId="0" applyFont="1" applyFill="1" applyBorder="1"/>
    <xf numFmtId="0" fontId="1" fillId="9" borderId="28" xfId="0" applyFont="1" applyFill="1" applyBorder="1" applyAlignment="1">
      <alignment horizontal="center" vertical="top" wrapText="1"/>
    </xf>
    <xf numFmtId="0" fontId="1" fillId="9" borderId="23" xfId="0" applyFont="1" applyFill="1" applyBorder="1" applyAlignment="1">
      <alignment horizontal="center" vertical="top" wrapText="1"/>
    </xf>
    <xf numFmtId="9" fontId="0" fillId="2" borderId="3" xfId="0" applyNumberFormat="1" applyFill="1" applyBorder="1"/>
    <xf numFmtId="49" fontId="0" fillId="14" borderId="3" xfId="0" applyNumberFormat="1" applyFill="1" applyBorder="1" applyAlignment="1" applyProtection="1">
      <alignment vertical="center"/>
      <protection locked="0"/>
    </xf>
    <xf numFmtId="49" fontId="0" fillId="14" borderId="1" xfId="0" applyNumberFormat="1" applyFill="1" applyBorder="1" applyAlignment="1" applyProtection="1">
      <alignment vertical="center"/>
      <protection locked="0"/>
    </xf>
    <xf numFmtId="49" fontId="0" fillId="12" borderId="3" xfId="0" applyNumberFormat="1" applyFill="1" applyBorder="1" applyAlignment="1" applyProtection="1">
      <alignment vertical="center"/>
      <protection locked="0"/>
    </xf>
    <xf numFmtId="49" fontId="0" fillId="12" borderId="1" xfId="0" applyNumberFormat="1" applyFill="1" applyBorder="1" applyAlignment="1" applyProtection="1">
      <alignment vertical="center"/>
      <protection locked="0"/>
    </xf>
    <xf numFmtId="49" fontId="0" fillId="12" borderId="6" xfId="0" applyNumberFormat="1" applyFill="1" applyBorder="1" applyAlignment="1" applyProtection="1">
      <alignment vertical="center"/>
      <protection locked="0"/>
    </xf>
    <xf numFmtId="49" fontId="0" fillId="13" borderId="1" xfId="0" applyNumberFormat="1" applyFill="1" applyBorder="1" applyAlignment="1" applyProtection="1">
      <alignment vertical="center"/>
      <protection locked="0"/>
    </xf>
    <xf numFmtId="49" fontId="0" fillId="13" borderId="10" xfId="0" applyNumberFormat="1" applyFill="1" applyBorder="1" applyAlignment="1" applyProtection="1">
      <alignment vertical="center"/>
      <protection locked="0"/>
    </xf>
    <xf numFmtId="49" fontId="0" fillId="13" borderId="3" xfId="0" applyNumberFormat="1" applyFill="1" applyBorder="1" applyAlignment="1" applyProtection="1">
      <alignment vertical="center"/>
      <protection locked="0"/>
    </xf>
    <xf numFmtId="49" fontId="0" fillId="13" borderId="14" xfId="0" applyNumberFormat="1" applyFill="1" applyBorder="1" applyAlignment="1" applyProtection="1">
      <alignment vertical="center"/>
      <protection locked="0"/>
    </xf>
    <xf numFmtId="49" fontId="0" fillId="13" borderId="6" xfId="0" applyNumberFormat="1" applyFill="1" applyBorder="1" applyAlignment="1" applyProtection="1">
      <alignment vertical="center"/>
      <protection locked="0"/>
    </xf>
    <xf numFmtId="0" fontId="0" fillId="12" borderId="10" xfId="0" applyNumberFormat="1" applyFill="1" applyBorder="1" applyAlignment="1" applyProtection="1">
      <alignment vertical="center"/>
      <protection locked="0"/>
    </xf>
    <xf numFmtId="1" fontId="0" fillId="12" borderId="10" xfId="0" applyNumberFormat="1" applyFill="1" applyBorder="1" applyAlignment="1" applyProtection="1">
      <alignment vertical="center"/>
      <protection locked="0"/>
    </xf>
    <xf numFmtId="49" fontId="0" fillId="14" borderId="4" xfId="0" applyNumberFormat="1" applyFill="1" applyBorder="1" applyAlignment="1" applyProtection="1">
      <alignment vertical="center"/>
      <protection locked="0"/>
    </xf>
    <xf numFmtId="49" fontId="0" fillId="14" borderId="5" xfId="0" applyNumberFormat="1" applyFill="1" applyBorder="1" applyAlignment="1" applyProtection="1">
      <alignment vertical="center"/>
      <protection locked="0"/>
    </xf>
    <xf numFmtId="49" fontId="0" fillId="12" borderId="4" xfId="0" applyNumberFormat="1" applyFill="1" applyBorder="1" applyAlignment="1" applyProtection="1">
      <alignment vertical="center"/>
      <protection locked="0"/>
    </xf>
    <xf numFmtId="49" fontId="0" fillId="14" borderId="14" xfId="0" applyNumberFormat="1" applyFill="1" applyBorder="1" applyAlignment="1" applyProtection="1">
      <alignment vertical="center"/>
      <protection locked="0"/>
    </xf>
    <xf numFmtId="49" fontId="0" fillId="14" borderId="15" xfId="0" applyNumberFormat="1" applyFill="1" applyBorder="1" applyAlignment="1" applyProtection="1">
      <alignment vertical="center"/>
      <protection locked="0"/>
    </xf>
    <xf numFmtId="49" fontId="0" fillId="12" borderId="5" xfId="0" applyNumberFormat="1" applyFill="1" applyBorder="1" applyAlignment="1" applyProtection="1">
      <alignment vertical="center"/>
      <protection locked="0"/>
    </xf>
    <xf numFmtId="49" fontId="0" fillId="12" borderId="7" xfId="0" applyNumberFormat="1" applyFill="1" applyBorder="1" applyAlignment="1" applyProtection="1">
      <alignment vertical="center"/>
      <protection locked="0"/>
    </xf>
    <xf numFmtId="49" fontId="0" fillId="12" borderId="14" xfId="0" applyNumberFormat="1" applyFill="1" applyBorder="1" applyAlignment="1" applyProtection="1">
      <alignment vertical="center"/>
      <protection locked="0"/>
    </xf>
    <xf numFmtId="49" fontId="0" fillId="12" borderId="15" xfId="0" applyNumberFormat="1" applyFill="1" applyBorder="1" applyAlignment="1" applyProtection="1">
      <alignment vertical="center"/>
      <protection locked="0"/>
    </xf>
    <xf numFmtId="0" fontId="0" fillId="12" borderId="11" xfId="0" applyNumberFormat="1" applyFill="1" applyBorder="1" applyAlignment="1" applyProtection="1">
      <alignment vertical="center"/>
      <protection locked="0"/>
    </xf>
    <xf numFmtId="49" fontId="0" fillId="14" borderId="2" xfId="0" applyNumberFormat="1" applyFill="1" applyBorder="1" applyAlignment="1" applyProtection="1">
      <alignment vertical="center"/>
      <protection locked="0"/>
    </xf>
    <xf numFmtId="49" fontId="0" fillId="14" borderId="31" xfId="0" applyNumberFormat="1" applyFill="1" applyBorder="1" applyAlignment="1" applyProtection="1">
      <alignment vertical="center"/>
      <protection locked="0"/>
    </xf>
    <xf numFmtId="49" fontId="0" fillId="14" borderId="13" xfId="0" applyNumberFormat="1" applyFill="1" applyBorder="1" applyAlignment="1" applyProtection="1">
      <alignment vertical="center"/>
      <protection locked="0"/>
    </xf>
    <xf numFmtId="49" fontId="0" fillId="12" borderId="2" xfId="0" applyNumberFormat="1" applyFill="1" applyBorder="1" applyAlignment="1" applyProtection="1">
      <alignment vertical="center"/>
      <protection locked="0"/>
    </xf>
    <xf numFmtId="49" fontId="0" fillId="12" borderId="31" xfId="0" applyNumberFormat="1" applyFill="1" applyBorder="1" applyAlignment="1" applyProtection="1">
      <alignment vertical="center"/>
      <protection locked="0"/>
    </xf>
    <xf numFmtId="49" fontId="0" fillId="12" borderId="32" xfId="0" applyNumberFormat="1" applyFill="1" applyBorder="1" applyAlignment="1" applyProtection="1">
      <alignment vertical="center"/>
      <protection locked="0"/>
    </xf>
    <xf numFmtId="2" fontId="0" fillId="12" borderId="9" xfId="0" applyNumberFormat="1" applyFill="1" applyBorder="1" applyAlignment="1" applyProtection="1">
      <alignment vertical="center"/>
      <protection locked="0"/>
    </xf>
    <xf numFmtId="49" fontId="0" fillId="12" borderId="13" xfId="0" applyNumberFormat="1" applyFill="1" applyBorder="1" applyAlignment="1" applyProtection="1">
      <alignment vertical="center"/>
      <protection locked="0"/>
    </xf>
    <xf numFmtId="49" fontId="0" fillId="13" borderId="2" xfId="0" applyNumberFormat="1" applyFill="1" applyBorder="1" applyAlignment="1" applyProtection="1">
      <alignment vertical="center"/>
      <protection locked="0"/>
    </xf>
    <xf numFmtId="49" fontId="0" fillId="13" borderId="4" xfId="0" applyNumberFormat="1" applyFill="1" applyBorder="1" applyAlignment="1" applyProtection="1">
      <alignment vertical="center"/>
      <protection locked="0"/>
    </xf>
    <xf numFmtId="49" fontId="0" fillId="13" borderId="31" xfId="0" applyNumberFormat="1" applyFill="1" applyBorder="1" applyAlignment="1" applyProtection="1">
      <alignment vertical="center"/>
      <protection locked="0"/>
    </xf>
    <xf numFmtId="49" fontId="0" fillId="13" borderId="5" xfId="0" applyNumberFormat="1" applyFill="1" applyBorder="1" applyAlignment="1" applyProtection="1">
      <alignment vertical="center"/>
      <protection locked="0"/>
    </xf>
    <xf numFmtId="49" fontId="0" fillId="13" borderId="32" xfId="0" applyNumberFormat="1" applyFill="1" applyBorder="1" applyAlignment="1" applyProtection="1">
      <alignment vertical="center"/>
      <protection locked="0"/>
    </xf>
    <xf numFmtId="49" fontId="0" fillId="13" borderId="7" xfId="0" applyNumberFormat="1" applyFill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Alignment="1" applyProtection="1">
      <alignment vertical="center" wrapText="1"/>
    </xf>
    <xf numFmtId="49" fontId="0" fillId="0" borderId="2" xfId="0" applyNumberFormat="1" applyBorder="1" applyAlignment="1" applyProtection="1">
      <alignment vertical="center"/>
    </xf>
    <xf numFmtId="49" fontId="0" fillId="0" borderId="3" xfId="0" applyNumberFormat="1" applyBorder="1" applyAlignment="1" applyProtection="1">
      <alignment vertical="center"/>
    </xf>
    <xf numFmtId="49" fontId="0" fillId="0" borderId="4" xfId="0" applyNumberFormat="1" applyBorder="1" applyAlignment="1" applyProtection="1">
      <alignment vertical="center"/>
    </xf>
    <xf numFmtId="49" fontId="0" fillId="0" borderId="9" xfId="0" applyNumberFormat="1" applyBorder="1" applyAlignment="1" applyProtection="1">
      <alignment vertical="center"/>
    </xf>
    <xf numFmtId="49" fontId="0" fillId="0" borderId="10" xfId="0" applyNumberFormat="1" applyBorder="1" applyAlignment="1" applyProtection="1">
      <alignment vertical="center"/>
    </xf>
    <xf numFmtId="49" fontId="0" fillId="0" borderId="11" xfId="0" applyNumberFormat="1" applyBorder="1" applyAlignment="1" applyProtection="1">
      <alignment vertical="center"/>
    </xf>
    <xf numFmtId="49" fontId="0" fillId="0" borderId="29" xfId="0" applyNumberFormat="1" applyBorder="1" applyAlignment="1" applyProtection="1">
      <alignment vertical="center"/>
    </xf>
    <xf numFmtId="49" fontId="0" fillId="0" borderId="30" xfId="0" applyNumberFormat="1" applyBorder="1" applyAlignment="1" applyProtection="1">
      <alignment vertical="center"/>
    </xf>
    <xf numFmtId="49" fontId="0" fillId="14" borderId="26" xfId="0" applyNumberFormat="1" applyFill="1" applyBorder="1" applyAlignment="1" applyProtection="1">
      <alignment vertical="center"/>
    </xf>
    <xf numFmtId="49" fontId="0" fillId="14" borderId="38" xfId="0" applyNumberFormat="1" applyFill="1" applyBorder="1" applyAlignment="1" applyProtection="1">
      <alignment vertical="center" wrapText="1"/>
    </xf>
    <xf numFmtId="49" fontId="0" fillId="14" borderId="13" xfId="0" applyNumberFormat="1" applyFill="1" applyBorder="1" applyAlignment="1" applyProtection="1">
      <alignment vertical="center"/>
    </xf>
    <xf numFmtId="49" fontId="0" fillId="14" borderId="14" xfId="0" applyNumberFormat="1" applyFill="1" applyBorder="1" applyAlignment="1" applyProtection="1">
      <alignment vertical="center"/>
    </xf>
    <xf numFmtId="49" fontId="0" fillId="14" borderId="15" xfId="0" applyNumberFormat="1" applyFill="1" applyBorder="1" applyAlignment="1" applyProtection="1">
      <alignment vertical="center"/>
    </xf>
    <xf numFmtId="49" fontId="0" fillId="0" borderId="39" xfId="0" applyNumberFormat="1" applyBorder="1" applyAlignment="1" applyProtection="1">
      <alignment vertical="center"/>
    </xf>
    <xf numFmtId="49" fontId="2" fillId="0" borderId="0" xfId="0" applyNumberFormat="1" applyFont="1" applyAlignment="1" applyProtection="1">
      <alignment horizontal="center" vertical="center" textRotation="90"/>
    </xf>
    <xf numFmtId="49" fontId="0" fillId="14" borderId="2" xfId="0" applyNumberFormat="1" applyFill="1" applyBorder="1" applyAlignment="1" applyProtection="1">
      <alignment vertical="center"/>
    </xf>
    <xf numFmtId="49" fontId="0" fillId="14" borderId="36" xfId="0" applyNumberFormat="1" applyFill="1" applyBorder="1" applyAlignment="1" applyProtection="1">
      <alignment vertical="center" wrapText="1"/>
    </xf>
    <xf numFmtId="49" fontId="0" fillId="0" borderId="40" xfId="0" applyNumberFormat="1" applyBorder="1" applyAlignment="1" applyProtection="1">
      <alignment vertical="center"/>
    </xf>
    <xf numFmtId="49" fontId="0" fillId="14" borderId="31" xfId="0" applyNumberFormat="1" applyFill="1" applyBorder="1" applyAlignment="1" applyProtection="1">
      <alignment vertical="center"/>
    </xf>
    <xf numFmtId="49" fontId="0" fillId="14" borderId="34" xfId="0" applyNumberFormat="1" applyFill="1" applyBorder="1" applyAlignment="1" applyProtection="1">
      <alignment vertical="center" wrapText="1"/>
    </xf>
    <xf numFmtId="49" fontId="0" fillId="0" borderId="41" xfId="0" applyNumberFormat="1" applyBorder="1" applyAlignment="1" applyProtection="1">
      <alignment vertical="center"/>
    </xf>
    <xf numFmtId="49" fontId="0" fillId="14" borderId="35" xfId="0" applyNumberFormat="1" applyFill="1" applyBorder="1" applyAlignment="1" applyProtection="1">
      <alignment vertical="center" wrapText="1"/>
    </xf>
    <xf numFmtId="49" fontId="0" fillId="0" borderId="42" xfId="0" applyNumberFormat="1" applyBorder="1" applyAlignment="1" applyProtection="1">
      <alignment vertical="center"/>
    </xf>
    <xf numFmtId="49" fontId="0" fillId="12" borderId="2" xfId="0" applyNumberFormat="1" applyFill="1" applyBorder="1" applyAlignment="1" applyProtection="1">
      <alignment vertical="center"/>
    </xf>
    <xf numFmtId="49" fontId="0" fillId="12" borderId="36" xfId="0" applyNumberFormat="1" applyFill="1" applyBorder="1" applyAlignment="1" applyProtection="1">
      <alignment vertical="center" wrapText="1"/>
    </xf>
    <xf numFmtId="49" fontId="0" fillId="12" borderId="31" xfId="0" applyNumberFormat="1" applyFill="1" applyBorder="1" applyAlignment="1" applyProtection="1">
      <alignment vertical="center"/>
    </xf>
    <xf numFmtId="49" fontId="0" fillId="12" borderId="34" xfId="0" applyNumberFormat="1" applyFill="1" applyBorder="1" applyAlignment="1" applyProtection="1">
      <alignment vertical="center" wrapText="1"/>
    </xf>
    <xf numFmtId="49" fontId="0" fillId="12" borderId="32" xfId="0" applyNumberFormat="1" applyFill="1" applyBorder="1" applyAlignment="1" applyProtection="1">
      <alignment vertical="center"/>
    </xf>
    <xf numFmtId="49" fontId="0" fillId="12" borderId="37" xfId="0" applyNumberFormat="1" applyFill="1" applyBorder="1" applyAlignment="1" applyProtection="1">
      <alignment vertical="center" wrapText="1"/>
    </xf>
    <xf numFmtId="49" fontId="0" fillId="12" borderId="9" xfId="0" applyNumberFormat="1" applyFill="1" applyBorder="1" applyAlignment="1" applyProtection="1">
      <alignment vertical="center"/>
    </xf>
    <xf numFmtId="49" fontId="0" fillId="12" borderId="33" xfId="0" applyNumberFormat="1" applyFill="1" applyBorder="1" applyAlignment="1" applyProtection="1">
      <alignment vertical="center" wrapText="1"/>
    </xf>
    <xf numFmtId="49" fontId="2" fillId="0" borderId="0" xfId="0" applyNumberFormat="1" applyFont="1" applyBorder="1" applyAlignment="1" applyProtection="1">
      <alignment horizontal="center" vertical="center" textRotation="90"/>
    </xf>
    <xf numFmtId="49" fontId="0" fillId="12" borderId="13" xfId="0" applyNumberFormat="1" applyFill="1" applyBorder="1" applyAlignment="1" applyProtection="1">
      <alignment vertical="center"/>
    </xf>
    <xf numFmtId="49" fontId="0" fillId="12" borderId="35" xfId="0" applyNumberFormat="1" applyFill="1" applyBorder="1" applyAlignment="1" applyProtection="1">
      <alignment vertical="center" wrapText="1"/>
    </xf>
    <xf numFmtId="49" fontId="0" fillId="0" borderId="43" xfId="0" applyNumberFormat="1" applyBorder="1" applyAlignment="1" applyProtection="1">
      <alignment vertical="center"/>
    </xf>
    <xf numFmtId="49" fontId="0" fillId="13" borderId="2" xfId="0" applyNumberFormat="1" applyFill="1" applyBorder="1" applyAlignment="1" applyProtection="1">
      <alignment vertical="center"/>
    </xf>
    <xf numFmtId="49" fontId="0" fillId="13" borderId="36" xfId="0" applyNumberFormat="1" applyFill="1" applyBorder="1" applyAlignment="1" applyProtection="1">
      <alignment vertical="center" wrapText="1"/>
    </xf>
    <xf numFmtId="49" fontId="0" fillId="13" borderId="31" xfId="0" applyNumberFormat="1" applyFill="1" applyBorder="1" applyAlignment="1" applyProtection="1">
      <alignment vertical="center"/>
    </xf>
    <xf numFmtId="49" fontId="0" fillId="13" borderId="34" xfId="0" applyNumberFormat="1" applyFill="1" applyBorder="1" applyAlignment="1" applyProtection="1">
      <alignment vertical="center" wrapText="1"/>
    </xf>
    <xf numFmtId="49" fontId="0" fillId="13" borderId="32" xfId="0" applyNumberFormat="1" applyFill="1" applyBorder="1" applyAlignment="1" applyProtection="1">
      <alignment vertical="center"/>
    </xf>
    <xf numFmtId="49" fontId="0" fillId="13" borderId="37" xfId="0" applyNumberFormat="1" applyFill="1" applyBorder="1" applyAlignment="1" applyProtection="1">
      <alignment vertical="center" wrapText="1"/>
    </xf>
    <xf numFmtId="49" fontId="0" fillId="13" borderId="13" xfId="0" applyNumberFormat="1" applyFill="1" applyBorder="1" applyAlignment="1" applyProtection="1">
      <alignment vertical="center"/>
    </xf>
    <xf numFmtId="49" fontId="0" fillId="13" borderId="35" xfId="0" applyNumberFormat="1" applyFill="1" applyBorder="1" applyAlignment="1" applyProtection="1">
      <alignment vertical="center" wrapText="1"/>
    </xf>
    <xf numFmtId="49" fontId="2" fillId="0" borderId="0" xfId="0" applyNumberFormat="1" applyFont="1" applyAlignment="1" applyProtection="1">
      <alignment horizontal="center" vertical="center" textRotation="90"/>
    </xf>
    <xf numFmtId="49" fontId="2" fillId="0" borderId="0" xfId="0" applyNumberFormat="1" applyFont="1" applyBorder="1" applyAlignment="1" applyProtection="1">
      <alignment horizontal="center" vertical="center" textRotation="90"/>
    </xf>
    <xf numFmtId="2" fontId="0" fillId="0" borderId="0" xfId="0" applyNumberFormat="1" applyAlignment="1" applyProtection="1">
      <alignment vertical="center"/>
    </xf>
    <xf numFmtId="1" fontId="0" fillId="0" borderId="0" xfId="1" applyNumberFormat="1" applyFont="1" applyAlignment="1" applyProtection="1">
      <alignment vertical="center"/>
    </xf>
    <xf numFmtId="1" fontId="0" fillId="12" borderId="31" xfId="0" applyNumberFormat="1" applyFill="1" applyBorder="1" applyAlignment="1" applyProtection="1">
      <alignment vertical="center"/>
      <protection locked="0"/>
    </xf>
    <xf numFmtId="1" fontId="0" fillId="12" borderId="1" xfId="0" applyNumberFormat="1" applyFill="1" applyBorder="1" applyAlignment="1" applyProtection="1">
      <alignment vertical="center"/>
      <protection locked="0"/>
    </xf>
    <xf numFmtId="1" fontId="0" fillId="13" borderId="10" xfId="0" applyNumberFormat="1" applyFill="1" applyBorder="1" applyAlignment="1" applyProtection="1">
      <alignment vertical="center"/>
      <protection locked="0"/>
    </xf>
    <xf numFmtId="49" fontId="0" fillId="13" borderId="9" xfId="0" applyNumberFormat="1" applyFill="1" applyBorder="1" applyAlignment="1" applyProtection="1">
      <alignment vertical="center"/>
    </xf>
    <xf numFmtId="49" fontId="0" fillId="13" borderId="33" xfId="0" applyNumberFormat="1" applyFill="1" applyBorder="1" applyAlignment="1" applyProtection="1">
      <alignment vertical="center" wrapText="1"/>
    </xf>
    <xf numFmtId="49" fontId="0" fillId="0" borderId="44" xfId="0" applyNumberFormat="1" applyBorder="1" applyAlignment="1" applyProtection="1">
      <alignment vertical="center"/>
    </xf>
    <xf numFmtId="164" fontId="0" fillId="13" borderId="2" xfId="0" applyNumberFormat="1" applyFill="1" applyBorder="1" applyAlignment="1" applyProtection="1">
      <alignment vertical="center"/>
      <protection locked="0"/>
    </xf>
    <xf numFmtId="164" fontId="0" fillId="13" borderId="3" xfId="0" applyNumberFormat="1" applyFill="1" applyBorder="1" applyAlignment="1" applyProtection="1">
      <alignment vertical="center"/>
      <protection locked="0"/>
    </xf>
    <xf numFmtId="1" fontId="0" fillId="13" borderId="3" xfId="0" applyNumberFormat="1" applyFill="1" applyBorder="1" applyAlignment="1" applyProtection="1">
      <alignment vertical="center"/>
      <protection locked="0"/>
    </xf>
    <xf numFmtId="164" fontId="0" fillId="13" borderId="10" xfId="0" applyNumberFormat="1" applyFill="1" applyBorder="1" applyAlignment="1" applyProtection="1">
      <alignment vertical="center"/>
    </xf>
    <xf numFmtId="164" fontId="0" fillId="12" borderId="1" xfId="0" applyNumberFormat="1" applyFill="1" applyBorder="1" applyAlignment="1" applyProtection="1">
      <alignment vertical="center"/>
    </xf>
    <xf numFmtId="164" fontId="0" fillId="13" borderId="31" xfId="0" applyNumberFormat="1" applyFill="1" applyBorder="1" applyAlignment="1" applyProtection="1">
      <alignment vertical="center"/>
      <protection locked="0"/>
    </xf>
    <xf numFmtId="164" fontId="0" fillId="13" borderId="1" xfId="0" applyNumberFormat="1" applyFill="1" applyBorder="1" applyAlignment="1" applyProtection="1">
      <alignment vertical="center"/>
      <protection locked="0"/>
    </xf>
    <xf numFmtId="1" fontId="0" fillId="13" borderId="31" xfId="0" applyNumberFormat="1" applyFill="1" applyBorder="1" applyAlignment="1" applyProtection="1">
      <alignment vertical="center"/>
      <protection locked="0"/>
    </xf>
    <xf numFmtId="1" fontId="0" fillId="13" borderId="1" xfId="0" applyNumberFormat="1" applyFill="1" applyBorder="1" applyAlignment="1" applyProtection="1">
      <alignment vertical="center"/>
      <protection locked="0"/>
    </xf>
    <xf numFmtId="164" fontId="0" fillId="13" borderId="31" xfId="0" applyNumberFormat="1" applyFill="1" applyBorder="1" applyAlignment="1" applyProtection="1">
      <alignment vertical="center"/>
    </xf>
    <xf numFmtId="164" fontId="0" fillId="13" borderId="1" xfId="0" applyNumberFormat="1" applyFill="1" applyBorder="1" applyAlignment="1" applyProtection="1">
      <alignment vertical="center"/>
    </xf>
    <xf numFmtId="2" fontId="0" fillId="13" borderId="31" xfId="0" applyNumberFormat="1" applyFill="1" applyBorder="1" applyAlignment="1" applyProtection="1">
      <alignment vertical="center"/>
    </xf>
    <xf numFmtId="2" fontId="0" fillId="13" borderId="1" xfId="0" applyNumberFormat="1" applyFill="1" applyBorder="1" applyAlignment="1" applyProtection="1">
      <alignment vertical="center"/>
    </xf>
    <xf numFmtId="164" fontId="0" fillId="13" borderId="13" xfId="0" applyNumberFormat="1" applyFill="1" applyBorder="1" applyAlignment="1" applyProtection="1">
      <alignment vertical="center"/>
    </xf>
    <xf numFmtId="164" fontId="0" fillId="13" borderId="14" xfId="0" applyNumberFormat="1" applyFill="1" applyBorder="1" applyAlignment="1" applyProtection="1">
      <alignment vertical="center"/>
    </xf>
    <xf numFmtId="49" fontId="0" fillId="0" borderId="0" xfId="0" applyNumberFormat="1" applyBorder="1" applyAlignment="1" applyProtection="1">
      <alignment vertical="center"/>
    </xf>
    <xf numFmtId="49" fontId="0" fillId="14" borderId="40" xfId="0" applyNumberFormat="1" applyFill="1" applyBorder="1" applyAlignment="1" applyProtection="1">
      <alignment vertical="center"/>
      <protection locked="0"/>
    </xf>
    <xf numFmtId="49" fontId="0" fillId="14" borderId="41" xfId="0" applyNumberFormat="1" applyFill="1" applyBorder="1" applyAlignment="1" applyProtection="1">
      <alignment vertical="center"/>
      <protection locked="0"/>
    </xf>
    <xf numFmtId="49" fontId="0" fillId="14" borderId="43" xfId="0" applyNumberFormat="1" applyFill="1" applyBorder="1" applyAlignment="1" applyProtection="1">
      <alignment vertical="center"/>
      <protection locked="0"/>
    </xf>
    <xf numFmtId="49" fontId="0" fillId="12" borderId="40" xfId="0" applyNumberFormat="1" applyFill="1" applyBorder="1" applyAlignment="1" applyProtection="1">
      <alignment vertical="center"/>
      <protection locked="0"/>
    </xf>
    <xf numFmtId="49" fontId="0" fillId="12" borderId="41" xfId="0" applyNumberFormat="1" applyFill="1" applyBorder="1" applyAlignment="1" applyProtection="1">
      <alignment vertical="center"/>
      <protection locked="0"/>
    </xf>
    <xf numFmtId="49" fontId="0" fillId="12" borderId="42" xfId="0" applyNumberFormat="1" applyFill="1" applyBorder="1" applyAlignment="1" applyProtection="1">
      <alignment vertical="center"/>
      <protection locked="0"/>
    </xf>
    <xf numFmtId="0" fontId="0" fillId="12" borderId="44" xfId="0" applyNumberFormat="1" applyFill="1" applyBorder="1" applyAlignment="1" applyProtection="1">
      <alignment vertical="center"/>
      <protection locked="0"/>
    </xf>
    <xf numFmtId="49" fontId="0" fillId="12" borderId="43" xfId="0" applyNumberFormat="1" applyFill="1" applyBorder="1" applyAlignment="1" applyProtection="1">
      <alignment vertical="center"/>
      <protection locked="0"/>
    </xf>
    <xf numFmtId="49" fontId="0" fillId="13" borderId="40" xfId="0" applyNumberFormat="1" applyFill="1" applyBorder="1" applyAlignment="1" applyProtection="1">
      <alignment vertical="center"/>
      <protection locked="0"/>
    </xf>
    <xf numFmtId="49" fontId="0" fillId="13" borderId="41" xfId="0" applyNumberFormat="1" applyFill="1" applyBorder="1" applyAlignment="1" applyProtection="1">
      <alignment vertical="center"/>
      <protection locked="0"/>
    </xf>
    <xf numFmtId="49" fontId="0" fillId="13" borderId="42" xfId="0" applyNumberFormat="1" applyFill="1" applyBorder="1" applyAlignment="1" applyProtection="1">
      <alignment vertical="center"/>
      <protection locked="0"/>
    </xf>
    <xf numFmtId="49" fontId="0" fillId="14" borderId="45" xfId="0" applyNumberFormat="1" applyFill="1" applyBorder="1" applyAlignment="1" applyProtection="1">
      <alignment vertical="center"/>
    </xf>
    <xf numFmtId="49" fontId="0" fillId="12" borderId="36" xfId="0" applyNumberFormat="1" applyFill="1" applyBorder="1" applyAlignment="1" applyProtection="1">
      <alignment vertical="center"/>
      <protection locked="0"/>
    </xf>
    <xf numFmtId="1" fontId="0" fillId="12" borderId="34" xfId="0" applyNumberFormat="1" applyFill="1" applyBorder="1" applyAlignment="1" applyProtection="1">
      <alignment vertical="center"/>
      <protection locked="0"/>
    </xf>
    <xf numFmtId="164" fontId="0" fillId="12" borderId="34" xfId="0" applyNumberFormat="1" applyFill="1" applyBorder="1" applyAlignment="1" applyProtection="1">
      <alignment vertical="center"/>
    </xf>
    <xf numFmtId="49" fontId="0" fillId="12" borderId="34" xfId="0" applyNumberFormat="1" applyFill="1" applyBorder="1" applyAlignment="1" applyProtection="1">
      <alignment vertical="center"/>
      <protection locked="0"/>
    </xf>
    <xf numFmtId="49" fontId="0" fillId="12" borderId="37" xfId="0" applyNumberFormat="1" applyFill="1" applyBorder="1" applyAlignment="1" applyProtection="1">
      <alignment vertical="center"/>
      <protection locked="0"/>
    </xf>
    <xf numFmtId="49" fontId="0" fillId="12" borderId="8" xfId="0" applyNumberFormat="1" applyFill="1" applyBorder="1" applyAlignment="1" applyProtection="1">
      <alignment vertical="center"/>
      <protection locked="0"/>
    </xf>
    <xf numFmtId="1" fontId="0" fillId="12" borderId="47" xfId="0" applyNumberFormat="1" applyFill="1" applyBorder="1" applyAlignment="1" applyProtection="1">
      <alignment vertical="center"/>
      <protection locked="0"/>
    </xf>
    <xf numFmtId="49" fontId="0" fillId="12" borderId="47" xfId="0" applyNumberFormat="1" applyFill="1" applyBorder="1" applyAlignment="1" applyProtection="1">
      <alignment vertical="center"/>
      <protection locked="0"/>
    </xf>
    <xf numFmtId="49" fontId="0" fillId="12" borderId="48" xfId="0" applyNumberFormat="1" applyFill="1" applyBorder="1" applyAlignment="1" applyProtection="1">
      <alignment vertical="center"/>
      <protection locked="0"/>
    </xf>
    <xf numFmtId="49" fontId="0" fillId="0" borderId="8" xfId="0" applyNumberFormat="1" applyBorder="1" applyAlignment="1" applyProtection="1">
      <alignment vertical="center"/>
    </xf>
    <xf numFmtId="49" fontId="0" fillId="0" borderId="47" xfId="0" applyNumberFormat="1" applyBorder="1" applyAlignment="1" applyProtection="1">
      <alignment vertical="center"/>
    </xf>
    <xf numFmtId="49" fontId="0" fillId="0" borderId="48" xfId="0" applyNumberFormat="1" applyBorder="1" applyAlignment="1" applyProtection="1">
      <alignment vertical="center"/>
    </xf>
    <xf numFmtId="1" fontId="0" fillId="13" borderId="36" xfId="0" applyNumberFormat="1" applyFill="1" applyBorder="1" applyAlignment="1" applyProtection="1">
      <alignment vertical="center"/>
      <protection locked="0"/>
    </xf>
    <xf numFmtId="164" fontId="0" fillId="13" borderId="33" xfId="0" applyNumberFormat="1" applyFill="1" applyBorder="1" applyAlignment="1" applyProtection="1">
      <alignment vertical="center"/>
    </xf>
    <xf numFmtId="1" fontId="0" fillId="13" borderId="33" xfId="0" applyNumberFormat="1" applyFill="1" applyBorder="1" applyAlignment="1" applyProtection="1">
      <alignment vertical="center"/>
      <protection locked="0"/>
    </xf>
    <xf numFmtId="1" fontId="0" fillId="13" borderId="8" xfId="0" applyNumberFormat="1" applyFill="1" applyBorder="1" applyAlignment="1" applyProtection="1">
      <alignment vertical="center"/>
      <protection locked="0"/>
    </xf>
    <xf numFmtId="1" fontId="0" fillId="13" borderId="12" xfId="0" applyNumberFormat="1" applyFill="1" applyBorder="1" applyAlignment="1" applyProtection="1">
      <alignment vertical="center"/>
      <protection locked="0"/>
    </xf>
    <xf numFmtId="1" fontId="0" fillId="13" borderId="49" xfId="0" applyNumberFormat="1" applyFill="1" applyBorder="1" applyAlignment="1" applyProtection="1">
      <alignment vertical="center"/>
      <protection locked="0"/>
    </xf>
    <xf numFmtId="49" fontId="0" fillId="13" borderId="50" xfId="0" applyNumberFormat="1" applyFill="1" applyBorder="1" applyAlignment="1" applyProtection="1">
      <alignment vertical="center"/>
    </xf>
    <xf numFmtId="1" fontId="0" fillId="13" borderId="50" xfId="0" applyNumberFormat="1" applyFill="1" applyBorder="1" applyAlignment="1" applyProtection="1">
      <alignment vertical="center"/>
      <protection locked="0"/>
    </xf>
    <xf numFmtId="49" fontId="0" fillId="13" borderId="46" xfId="0" applyNumberFormat="1" applyFill="1" applyBorder="1" applyAlignment="1" applyProtection="1">
      <alignment vertical="center"/>
    </xf>
    <xf numFmtId="49" fontId="0" fillId="13" borderId="46" xfId="0" applyNumberFormat="1" applyFill="1" applyBorder="1" applyAlignment="1" applyProtection="1">
      <alignment vertical="center"/>
      <protection locked="0"/>
    </xf>
    <xf numFmtId="49" fontId="0" fillId="13" borderId="50" xfId="0" applyNumberFormat="1" applyFill="1" applyBorder="1" applyAlignment="1" applyProtection="1">
      <alignment vertical="center"/>
      <protection locked="0"/>
    </xf>
    <xf numFmtId="49" fontId="0" fillId="13" borderId="51" xfId="0" applyNumberFormat="1" applyFill="1" applyBorder="1" applyAlignment="1" applyProtection="1">
      <alignment vertical="center"/>
      <protection locked="0"/>
    </xf>
    <xf numFmtId="49" fontId="0" fillId="13" borderId="4" xfId="0" applyNumberFormat="1" applyFill="1" applyBorder="1" applyAlignment="1" applyProtection="1">
      <alignment vertical="center" wrapText="1"/>
    </xf>
    <xf numFmtId="49" fontId="0" fillId="13" borderId="11" xfId="0" applyNumberFormat="1" applyFill="1" applyBorder="1" applyAlignment="1" applyProtection="1">
      <alignment vertical="center" wrapText="1"/>
    </xf>
    <xf numFmtId="49" fontId="0" fillId="13" borderId="5" xfId="0" applyNumberFormat="1" applyFill="1" applyBorder="1" applyAlignment="1" applyProtection="1">
      <alignment vertical="center" wrapText="1"/>
    </xf>
    <xf numFmtId="49" fontId="0" fillId="13" borderId="7" xfId="0" applyNumberFormat="1" applyFill="1" applyBorder="1" applyAlignment="1" applyProtection="1">
      <alignment vertical="center" wrapText="1"/>
    </xf>
    <xf numFmtId="164" fontId="0" fillId="13" borderId="34" xfId="0" applyNumberFormat="1" applyFill="1" applyBorder="1" applyAlignment="1" applyProtection="1">
      <alignment vertical="center"/>
    </xf>
    <xf numFmtId="49" fontId="0" fillId="13" borderId="34" xfId="0" applyNumberFormat="1" applyFill="1" applyBorder="1" applyAlignment="1" applyProtection="1">
      <alignment vertical="center"/>
      <protection locked="0"/>
    </xf>
    <xf numFmtId="49" fontId="0" fillId="13" borderId="33" xfId="0" applyNumberFormat="1" applyFill="1" applyBorder="1" applyAlignment="1" applyProtection="1">
      <alignment vertical="center"/>
      <protection locked="0"/>
    </xf>
    <xf numFmtId="49" fontId="0" fillId="13" borderId="35" xfId="0" applyNumberFormat="1" applyFill="1" applyBorder="1" applyAlignment="1" applyProtection="1">
      <alignment vertical="center"/>
      <protection locked="0"/>
    </xf>
    <xf numFmtId="164" fontId="0" fillId="13" borderId="47" xfId="0" applyNumberFormat="1" applyFill="1" applyBorder="1" applyAlignment="1" applyProtection="1">
      <alignment vertical="center"/>
      <protection locked="0"/>
    </xf>
    <xf numFmtId="49" fontId="0" fillId="13" borderId="47" xfId="0" applyNumberFormat="1" applyFill="1" applyBorder="1" applyAlignment="1" applyProtection="1">
      <alignment vertical="center"/>
      <protection locked="0"/>
    </xf>
    <xf numFmtId="49" fontId="0" fillId="13" borderId="12" xfId="0" applyNumberFormat="1" applyFill="1" applyBorder="1" applyAlignment="1" applyProtection="1">
      <alignment vertical="center"/>
      <protection locked="0"/>
    </xf>
    <xf numFmtId="49" fontId="0" fillId="13" borderId="48" xfId="0" applyNumberFormat="1" applyFill="1" applyBorder="1" applyAlignment="1" applyProtection="1">
      <alignment vertical="center"/>
      <protection locked="0"/>
    </xf>
    <xf numFmtId="49" fontId="0" fillId="0" borderId="12" xfId="0" applyNumberFormat="1" applyBorder="1" applyAlignment="1" applyProtection="1">
      <alignment vertical="center"/>
    </xf>
    <xf numFmtId="0" fontId="0" fillId="0" borderId="47" xfId="0" applyBorder="1" applyProtection="1"/>
    <xf numFmtId="164" fontId="0" fillId="13" borderId="36" xfId="0" applyNumberFormat="1" applyFill="1" applyBorder="1" applyAlignment="1" applyProtection="1">
      <alignment vertical="center"/>
      <protection locked="0"/>
    </xf>
    <xf numFmtId="164" fontId="0" fillId="13" borderId="34" xfId="0" applyNumberFormat="1" applyFill="1" applyBorder="1" applyAlignment="1" applyProtection="1">
      <alignment vertical="center"/>
      <protection locked="0"/>
    </xf>
    <xf numFmtId="1" fontId="0" fillId="13" borderId="34" xfId="0" applyNumberFormat="1" applyFill="1" applyBorder="1" applyAlignment="1" applyProtection="1">
      <alignment vertical="center"/>
      <protection locked="0"/>
    </xf>
    <xf numFmtId="2" fontId="0" fillId="13" borderId="34" xfId="0" applyNumberFormat="1" applyFill="1" applyBorder="1" applyAlignment="1" applyProtection="1">
      <alignment vertical="center"/>
    </xf>
    <xf numFmtId="164" fontId="0" fillId="13" borderId="35" xfId="0" applyNumberFormat="1" applyFill="1" applyBorder="1" applyAlignment="1" applyProtection="1">
      <alignment vertical="center"/>
    </xf>
    <xf numFmtId="49" fontId="0" fillId="13" borderId="37" xfId="0" applyNumberFormat="1" applyFill="1" applyBorder="1" applyAlignment="1" applyProtection="1">
      <alignment vertical="center"/>
      <protection locked="0"/>
    </xf>
    <xf numFmtId="164" fontId="0" fillId="13" borderId="8" xfId="0" applyNumberFormat="1" applyFill="1" applyBorder="1" applyAlignment="1" applyProtection="1">
      <alignment vertical="center"/>
      <protection locked="0"/>
    </xf>
    <xf numFmtId="1" fontId="0" fillId="13" borderId="47" xfId="0" applyNumberFormat="1" applyFill="1" applyBorder="1" applyAlignment="1" applyProtection="1">
      <alignment vertical="center"/>
      <protection locked="0"/>
    </xf>
    <xf numFmtId="164" fontId="0" fillId="13" borderId="12" xfId="0" applyNumberFormat="1" applyFill="1" applyBorder="1" applyAlignment="1" applyProtection="1">
      <alignment vertical="center"/>
    </xf>
    <xf numFmtId="164" fontId="0" fillId="12" borderId="47" xfId="0" applyNumberFormat="1" applyFill="1" applyBorder="1" applyAlignment="1" applyProtection="1">
      <alignment vertical="center"/>
    </xf>
    <xf numFmtId="164" fontId="0" fillId="13" borderId="47" xfId="0" applyNumberFormat="1" applyFill="1" applyBorder="1" applyAlignment="1" applyProtection="1">
      <alignment vertical="center"/>
    </xf>
    <xf numFmtId="2" fontId="0" fillId="13" borderId="47" xfId="0" applyNumberFormat="1" applyFill="1" applyBorder="1" applyAlignment="1" applyProtection="1">
      <alignment vertical="center"/>
    </xf>
    <xf numFmtId="164" fontId="0" fillId="13" borderId="16" xfId="0" applyNumberFormat="1" applyFill="1" applyBorder="1" applyAlignment="1" applyProtection="1">
      <alignment vertical="center"/>
    </xf>
    <xf numFmtId="49" fontId="2" fillId="0" borderId="0" xfId="0" applyNumberFormat="1" applyFont="1" applyAlignment="1" applyProtection="1">
      <alignment horizontal="center" vertical="center" textRotation="90"/>
    </xf>
    <xf numFmtId="1" fontId="0" fillId="12" borderId="5" xfId="0" applyNumberFormat="1" applyFill="1" applyBorder="1" applyAlignment="1" applyProtection="1">
      <alignment vertical="center"/>
      <protection locked="0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top" wrapText="1"/>
    </xf>
    <xf numFmtId="0" fontId="1" fillId="9" borderId="23" xfId="0" applyFont="1" applyFill="1" applyBorder="1" applyAlignment="1">
      <alignment horizontal="center" vertical="top" wrapText="1"/>
    </xf>
    <xf numFmtId="49" fontId="2" fillId="0" borderId="0" xfId="0" applyNumberFormat="1" applyFont="1" applyBorder="1" applyAlignment="1" applyProtection="1">
      <alignment horizontal="center" vertical="center" textRotation="90"/>
    </xf>
    <xf numFmtId="49" fontId="2" fillId="0" borderId="0" xfId="0" applyNumberFormat="1" applyFont="1" applyAlignment="1" applyProtection="1">
      <alignment horizontal="center" vertical="center" textRotation="90"/>
    </xf>
    <xf numFmtId="49" fontId="2" fillId="0" borderId="0" xfId="0" applyNumberFormat="1" applyFont="1" applyBorder="1" applyAlignment="1" applyProtection="1">
      <alignment horizontal="center" vertical="center" textRotation="45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0670C0"/>
      <color rgb="FFFF822F"/>
      <color rgb="FF402E7D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02E7D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Ratio time spent</c:v>
          </c:tx>
          <c:spPr>
            <a:solidFill>
              <a:srgbClr val="402E7D"/>
            </a:solidFill>
          </c:spPr>
          <c:dPt>
            <c:idx val="0"/>
            <c:bubble3D val="0"/>
            <c:spPr>
              <a:solidFill>
                <a:srgbClr val="FF822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49-E742-B7C8-D4ACAB1ECA11}"/>
              </c:ext>
            </c:extLst>
          </c:dPt>
          <c:dPt>
            <c:idx val="1"/>
            <c:bubble3D val="0"/>
            <c:spPr>
              <a:solidFill>
                <a:srgbClr val="06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49-E742-B7C8-D4ACAB1ECA11}"/>
              </c:ext>
            </c:extLst>
          </c:dPt>
          <c:dPt>
            <c:idx val="2"/>
            <c:bubble3D val="0"/>
            <c:spPr>
              <a:solidFill>
                <a:srgbClr val="402E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9-E742-B7C8-D4ACAB1ECA11}"/>
              </c:ext>
            </c:extLst>
          </c:dPt>
          <c:cat>
            <c:strRef>
              <c:f>'KPI Primaires RG'!$R$30:$R$32</c:f>
              <c:strCache>
                <c:ptCount val="3"/>
                <c:pt idx="0">
                  <c:v>Run</c:v>
                </c:pt>
                <c:pt idx="1">
                  <c:v>Project</c:v>
                </c:pt>
                <c:pt idx="2">
                  <c:v>SoOne</c:v>
                </c:pt>
              </c:strCache>
            </c:strRef>
          </c:cat>
          <c:val>
            <c:numRef>
              <c:f>'KPI Primaires RG'!$G$30:$G$32</c:f>
              <c:numCache>
                <c:formatCode>0</c:formatCode>
                <c:ptCount val="3"/>
                <c:pt idx="0">
                  <c:v>37</c:v>
                </c:pt>
                <c:pt idx="1">
                  <c:v>13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9-E742-B7C8-D4ACAB1E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2</xdr:row>
      <xdr:rowOff>25400</xdr:rowOff>
    </xdr:from>
    <xdr:to>
      <xdr:col>6</xdr:col>
      <xdr:colOff>19050</xdr:colOff>
      <xdr:row>20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8DCF3E-F501-1A4B-9635-7244412C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ORNE, Amel" id="{646F0511-04D8-40ED-8FEE-7A2D9314F363}" userId="S::amel.lorne@capgemini.com::1254fcda-6fcd-4a3e-8047-0e4feef244f1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0-02-25T16:38:23.89" personId="{646F0511-04D8-40ED-8FEE-7A2D9314F363}" id="{3689C79F-9083-4427-BBDE-BFD062B408BA}">
    <text>A faire par groupe et non pas par ligne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1654-868A-44D3-9788-533856CB6FE8}">
  <dimension ref="A1:T58"/>
  <sheetViews>
    <sheetView topLeftCell="C2" zoomScale="81" zoomScaleNormal="81" workbookViewId="0">
      <selection activeCell="A40" sqref="A40:XFD40"/>
    </sheetView>
  </sheetViews>
  <sheetFormatPr baseColWidth="10" defaultColWidth="11.5" defaultRowHeight="15" x14ac:dyDescent="0.2"/>
  <cols>
    <col min="1" max="1" width="0.33203125" customWidth="1"/>
    <col min="2" max="2" width="24.1640625" bestFit="1" customWidth="1"/>
    <col min="3" max="3" width="66" bestFit="1" customWidth="1"/>
    <col min="4" max="5" width="46.5" customWidth="1"/>
    <col min="6" max="18" width="5.1640625" customWidth="1"/>
  </cols>
  <sheetData>
    <row r="1" spans="2:20" ht="16" thickBot="1" x14ac:dyDescent="0.25"/>
    <row r="2" spans="2:20" x14ac:dyDescent="0.2"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3" t="s">
        <v>11</v>
      </c>
      <c r="R2" s="4"/>
      <c r="S2" s="5" t="s">
        <v>12</v>
      </c>
      <c r="T2" s="5" t="s">
        <v>13</v>
      </c>
    </row>
    <row r="3" spans="2:20" x14ac:dyDescent="0.2"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4"/>
      <c r="S3" s="25"/>
      <c r="T3" s="25"/>
    </row>
    <row r="4" spans="2:20" ht="17" thickBot="1" x14ac:dyDescent="0.25">
      <c r="D4" s="26" t="s">
        <v>14</v>
      </c>
      <c r="E4" s="26" t="s">
        <v>15</v>
      </c>
      <c r="F4" s="27">
        <v>1</v>
      </c>
      <c r="G4" s="28">
        <v>2</v>
      </c>
      <c r="H4" s="28">
        <v>3</v>
      </c>
      <c r="I4" s="28">
        <v>4</v>
      </c>
      <c r="J4" s="28">
        <v>5</v>
      </c>
      <c r="K4" s="28">
        <v>6</v>
      </c>
      <c r="L4" s="28">
        <v>7</v>
      </c>
      <c r="M4" s="28">
        <v>8</v>
      </c>
      <c r="N4" s="28">
        <v>9</v>
      </c>
      <c r="O4" s="28">
        <v>10</v>
      </c>
      <c r="P4" s="28">
        <v>11</v>
      </c>
      <c r="Q4" s="29">
        <v>12</v>
      </c>
      <c r="R4" s="4"/>
      <c r="S4" s="30"/>
      <c r="T4" s="30"/>
    </row>
    <row r="5" spans="2:20" ht="16" thickBot="1" x14ac:dyDescent="0.25">
      <c r="B5" s="265" t="s">
        <v>16</v>
      </c>
      <c r="C5" s="34" t="s">
        <v>17</v>
      </c>
      <c r="D5" s="34"/>
      <c r="E5" s="34" t="s">
        <v>18</v>
      </c>
      <c r="F5" s="90">
        <v>0.7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</row>
    <row r="6" spans="2:20" ht="16" thickBot="1" x14ac:dyDescent="0.25">
      <c r="B6" s="266"/>
      <c r="C6" s="6" t="s">
        <v>19</v>
      </c>
      <c r="D6" s="6"/>
      <c r="E6" s="34" t="s">
        <v>18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2:20" ht="16" thickBot="1" x14ac:dyDescent="0.25">
      <c r="B7" s="266"/>
      <c r="C7" s="6" t="s">
        <v>20</v>
      </c>
      <c r="D7" s="6"/>
      <c r="E7" s="34" t="s">
        <v>18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</row>
    <row r="8" spans="2:20" ht="16" thickBot="1" x14ac:dyDescent="0.25">
      <c r="B8" s="266"/>
      <c r="C8" s="6" t="s">
        <v>21</v>
      </c>
      <c r="D8" s="6"/>
      <c r="E8" s="34" t="s">
        <v>18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</row>
    <row r="9" spans="2:20" ht="16" thickBot="1" x14ac:dyDescent="0.25">
      <c r="B9" s="266"/>
      <c r="C9" s="6" t="s">
        <v>22</v>
      </c>
      <c r="D9" s="6"/>
      <c r="E9" s="34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</row>
    <row r="10" spans="2:20" ht="16" thickBot="1" x14ac:dyDescent="0.25">
      <c r="B10" s="266"/>
      <c r="C10" s="6" t="s">
        <v>23</v>
      </c>
      <c r="D10" s="6"/>
      <c r="E10" s="34" t="s">
        <v>18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pans="2:20" ht="16" thickBot="1" x14ac:dyDescent="0.25">
      <c r="B11" s="266"/>
      <c r="C11" s="6" t="s">
        <v>24</v>
      </c>
      <c r="D11" s="6" t="s">
        <v>25</v>
      </c>
      <c r="E11" s="34" t="s">
        <v>18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</row>
    <row r="12" spans="2:20" ht="16" thickBot="1" x14ac:dyDescent="0.25">
      <c r="B12" s="267" t="s">
        <v>26</v>
      </c>
      <c r="C12" s="51" t="s">
        <v>27</v>
      </c>
      <c r="D12" s="51"/>
      <c r="E12" s="51" t="s">
        <v>28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2:20" x14ac:dyDescent="0.2">
      <c r="B13" s="268"/>
      <c r="C13" s="69" t="s">
        <v>29</v>
      </c>
      <c r="D13" s="69" t="s">
        <v>30</v>
      </c>
      <c r="E13" s="51" t="s">
        <v>28</v>
      </c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70"/>
    </row>
    <row r="14" spans="2:20" ht="16" x14ac:dyDescent="0.2">
      <c r="B14" s="268"/>
      <c r="C14" s="12" t="s">
        <v>31</v>
      </c>
      <c r="D14" s="31" t="s">
        <v>32</v>
      </c>
      <c r="E14" s="31" t="s">
        <v>28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</row>
    <row r="15" spans="2:20" ht="16" thickBot="1" x14ac:dyDescent="0.25">
      <c r="B15" s="268"/>
      <c r="C15" s="12" t="s">
        <v>33</v>
      </c>
      <c r="D15" s="12"/>
      <c r="E15" s="12" t="s">
        <v>34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3"/>
    </row>
    <row r="16" spans="2:20" ht="16" thickBot="1" x14ac:dyDescent="0.25">
      <c r="B16" s="268"/>
      <c r="C16" s="12" t="s">
        <v>35</v>
      </c>
      <c r="D16" s="12" t="s">
        <v>36</v>
      </c>
      <c r="E16" s="51" t="s">
        <v>28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3"/>
    </row>
    <row r="17" spans="1:20" ht="16" thickBot="1" x14ac:dyDescent="0.25">
      <c r="B17" s="269"/>
      <c r="C17" s="53" t="s">
        <v>37</v>
      </c>
      <c r="D17" s="53" t="s">
        <v>38</v>
      </c>
      <c r="E17" s="51" t="s">
        <v>28</v>
      </c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</row>
    <row r="18" spans="1:20" x14ac:dyDescent="0.2">
      <c r="A18" s="36"/>
      <c r="B18" s="270" t="s">
        <v>39</v>
      </c>
      <c r="C18" s="37" t="s">
        <v>40</v>
      </c>
      <c r="D18" s="37"/>
      <c r="E18" s="37" t="s">
        <v>28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8"/>
    </row>
    <row r="19" spans="1:20" x14ac:dyDescent="0.2">
      <c r="A19" s="39"/>
      <c r="B19" s="271"/>
      <c r="C19" s="73" t="s">
        <v>41</v>
      </c>
      <c r="D19" s="73"/>
      <c r="E19" s="73" t="s">
        <v>34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1:20" x14ac:dyDescent="0.2">
      <c r="A20" s="39"/>
      <c r="B20" s="271"/>
      <c r="C20" s="8" t="s">
        <v>42</v>
      </c>
      <c r="D20" s="8"/>
      <c r="E20" s="8" t="s">
        <v>34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9"/>
    </row>
    <row r="21" spans="1:20" ht="17" thickBot="1" x14ac:dyDescent="0.25">
      <c r="A21" s="40"/>
      <c r="B21" s="271"/>
      <c r="C21" s="41" t="s">
        <v>43</v>
      </c>
      <c r="D21" s="42"/>
      <c r="E21" s="42" t="s">
        <v>28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3"/>
    </row>
    <row r="22" spans="1:20" s="79" customFormat="1" ht="17" thickBot="1" x14ac:dyDescent="0.25">
      <c r="A22" s="75"/>
      <c r="B22" s="272"/>
      <c r="C22" s="41" t="s">
        <v>44</v>
      </c>
      <c r="D22" s="76"/>
      <c r="E22" s="76" t="s">
        <v>28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8"/>
    </row>
    <row r="23" spans="1:20" x14ac:dyDescent="0.2">
      <c r="B23" s="273" t="s">
        <v>45</v>
      </c>
      <c r="C23" s="44" t="s">
        <v>46</v>
      </c>
      <c r="D23" s="44" t="s">
        <v>47</v>
      </c>
      <c r="E23" s="44" t="s">
        <v>34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/>
    </row>
    <row r="24" spans="1:20" x14ac:dyDescent="0.2">
      <c r="B24" s="274"/>
      <c r="C24" s="10" t="s">
        <v>48</v>
      </c>
      <c r="D24" s="10" t="s">
        <v>47</v>
      </c>
      <c r="E24" s="10" t="s">
        <v>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</row>
    <row r="25" spans="1:20" ht="32" x14ac:dyDescent="0.2">
      <c r="B25" s="274"/>
      <c r="C25" s="10" t="s">
        <v>49</v>
      </c>
      <c r="D25" s="48" t="s">
        <v>50</v>
      </c>
      <c r="E25" s="48" t="s">
        <v>34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"/>
    </row>
    <row r="26" spans="1:20" x14ac:dyDescent="0.2">
      <c r="B26" s="274"/>
      <c r="C26" s="10" t="s">
        <v>51</v>
      </c>
      <c r="D26" s="10"/>
      <c r="E26" s="10" t="s">
        <v>34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</row>
    <row r="27" spans="1:20" x14ac:dyDescent="0.2">
      <c r="B27" s="274"/>
      <c r="C27" s="10" t="s">
        <v>52</v>
      </c>
      <c r="D27" s="10"/>
      <c r="E27" s="10" t="s">
        <v>34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1"/>
    </row>
    <row r="28" spans="1:20" x14ac:dyDescent="0.2">
      <c r="B28" s="274"/>
      <c r="C28" s="71" t="s">
        <v>53</v>
      </c>
      <c r="D28" s="71"/>
      <c r="E28" s="71" t="s">
        <v>34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2"/>
    </row>
    <row r="29" spans="1:20" ht="16" thickBot="1" x14ac:dyDescent="0.25">
      <c r="B29" s="275"/>
      <c r="C29" s="46" t="s">
        <v>54</v>
      </c>
      <c r="D29" s="46"/>
      <c r="E29" s="46" t="s">
        <v>34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7"/>
    </row>
    <row r="30" spans="1:20" x14ac:dyDescent="0.2">
      <c r="B30" s="265" t="s">
        <v>55</v>
      </c>
      <c r="C30" s="34" t="s">
        <v>56</v>
      </c>
      <c r="D30" s="34"/>
      <c r="E30" s="34" t="s">
        <v>34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5"/>
    </row>
    <row r="31" spans="1:20" x14ac:dyDescent="0.2">
      <c r="B31" s="266"/>
      <c r="C31" s="6" t="s">
        <v>57</v>
      </c>
      <c r="D31" s="6"/>
      <c r="E31" s="6" t="s">
        <v>28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</row>
    <row r="32" spans="1:20" x14ac:dyDescent="0.2">
      <c r="B32" s="266"/>
      <c r="C32" s="6" t="s">
        <v>58</v>
      </c>
      <c r="D32" s="6"/>
      <c r="E32" s="6" t="s">
        <v>34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</row>
    <row r="33" spans="2:20" x14ac:dyDescent="0.2">
      <c r="B33" s="266"/>
      <c r="C33" s="6" t="s">
        <v>59</v>
      </c>
      <c r="D33" s="6"/>
      <c r="E33" s="6" t="s">
        <v>28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</row>
    <row r="34" spans="2:20" ht="16" thickBot="1" x14ac:dyDescent="0.25">
      <c r="B34" s="266"/>
      <c r="C34" s="6" t="s">
        <v>60</v>
      </c>
      <c r="D34" s="6"/>
      <c r="E34" s="6" t="s">
        <v>34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</row>
    <row r="35" spans="2:20" x14ac:dyDescent="0.2">
      <c r="B35" s="263" t="s">
        <v>61</v>
      </c>
      <c r="C35" s="49" t="s">
        <v>62</v>
      </c>
      <c r="D35" s="49"/>
      <c r="E35" s="49" t="s">
        <v>28</v>
      </c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</row>
    <row r="36" spans="2:20" x14ac:dyDescent="0.2">
      <c r="B36" s="264"/>
      <c r="C36" s="20" t="s">
        <v>63</v>
      </c>
      <c r="D36" s="20"/>
      <c r="E36" s="20" t="s">
        <v>18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1"/>
    </row>
    <row r="37" spans="2:20" x14ac:dyDescent="0.2">
      <c r="B37" s="264"/>
      <c r="C37" s="20" t="s">
        <v>64</v>
      </c>
      <c r="D37" s="20" t="s">
        <v>65</v>
      </c>
      <c r="E37" s="20" t="s">
        <v>28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1"/>
    </row>
    <row r="38" spans="2:20" ht="16" thickBot="1" x14ac:dyDescent="0.25">
      <c r="B38" s="264"/>
      <c r="C38" s="20" t="s">
        <v>66</v>
      </c>
      <c r="D38" s="20"/>
      <c r="E38" s="20" t="s">
        <v>28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1"/>
    </row>
    <row r="39" spans="2:20" x14ac:dyDescent="0.2">
      <c r="B39" s="276" t="s">
        <v>67</v>
      </c>
      <c r="C39" s="55" t="s">
        <v>68</v>
      </c>
      <c r="D39" s="55"/>
      <c r="E39" s="55" t="s">
        <v>28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6"/>
    </row>
    <row r="40" spans="2:20" x14ac:dyDescent="0.2">
      <c r="B40" s="277"/>
      <c r="C40" s="14" t="s">
        <v>69</v>
      </c>
      <c r="D40" s="14"/>
      <c r="E40" s="14" t="s">
        <v>34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</row>
    <row r="41" spans="2:20" x14ac:dyDescent="0.2">
      <c r="B41" s="277"/>
      <c r="C41" s="14" t="s">
        <v>70</v>
      </c>
      <c r="D41" s="14"/>
      <c r="E41" s="14" t="s">
        <v>28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</row>
    <row r="42" spans="2:20" ht="17" thickBot="1" x14ac:dyDescent="0.25">
      <c r="B42" s="277"/>
      <c r="C42" s="14" t="s">
        <v>71</v>
      </c>
      <c r="D42" s="33"/>
      <c r="E42" s="33" t="s">
        <v>28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32"/>
      <c r="T42" s="57"/>
    </row>
    <row r="43" spans="2:20" ht="16" x14ac:dyDescent="0.2">
      <c r="B43" s="278" t="s">
        <v>72</v>
      </c>
      <c r="C43" s="58" t="s">
        <v>73</v>
      </c>
      <c r="D43" s="59"/>
      <c r="E43" s="59" t="s">
        <v>28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60"/>
      <c r="T43" s="61"/>
    </row>
    <row r="44" spans="2:20" ht="49" thickBot="1" x14ac:dyDescent="0.25">
      <c r="B44" s="279"/>
      <c r="C44" s="80" t="s">
        <v>74</v>
      </c>
      <c r="D44" s="63" t="s">
        <v>75</v>
      </c>
      <c r="E44" s="63" t="s">
        <v>28</v>
      </c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4"/>
      <c r="T44" s="65"/>
    </row>
    <row r="45" spans="2:20" x14ac:dyDescent="0.2">
      <c r="B45" s="280" t="s">
        <v>76</v>
      </c>
      <c r="C45" s="67" t="s">
        <v>77</v>
      </c>
      <c r="D45" s="67"/>
      <c r="E45" s="67" t="s">
        <v>28</v>
      </c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8"/>
    </row>
    <row r="46" spans="2:20" x14ac:dyDescent="0.2">
      <c r="B46" s="281"/>
      <c r="C46" s="16" t="s">
        <v>78</v>
      </c>
      <c r="D46" s="16"/>
      <c r="E46" s="16" t="s">
        <v>28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7"/>
    </row>
    <row r="47" spans="2:20" x14ac:dyDescent="0.2">
      <c r="B47" s="281"/>
      <c r="C47" s="16" t="s">
        <v>79</v>
      </c>
      <c r="D47" s="16"/>
      <c r="E47" s="16" t="s">
        <v>28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/>
    </row>
    <row r="48" spans="2:20" ht="16" thickBot="1" x14ac:dyDescent="0.25">
      <c r="B48" s="282"/>
      <c r="C48" s="18" t="s">
        <v>80</v>
      </c>
      <c r="D48" s="18"/>
      <c r="E48" s="18" t="s">
        <v>28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2:20" s="83" customFormat="1" x14ac:dyDescent="0.2">
      <c r="B49" s="283" t="s">
        <v>81</v>
      </c>
      <c r="C49" s="81" t="s">
        <v>82</v>
      </c>
      <c r="D49" s="286" t="s">
        <v>83</v>
      </c>
      <c r="E49" s="88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2:20" s="83" customFormat="1" x14ac:dyDescent="0.2">
      <c r="B50" s="284"/>
      <c r="C50" s="84" t="s">
        <v>84</v>
      </c>
      <c r="D50" s="287"/>
      <c r="E50" s="89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5"/>
    </row>
    <row r="51" spans="2:20" s="83" customFormat="1" x14ac:dyDescent="0.2">
      <c r="B51" s="284"/>
      <c r="C51" s="84" t="s">
        <v>85</v>
      </c>
      <c r="D51" s="287"/>
      <c r="E51" s="89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5"/>
    </row>
    <row r="52" spans="2:20" s="83" customFormat="1" x14ac:dyDescent="0.2">
      <c r="B52" s="284"/>
      <c r="C52" s="84" t="s">
        <v>86</v>
      </c>
      <c r="D52" s="287"/>
      <c r="E52" s="89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5"/>
    </row>
    <row r="53" spans="2:20" s="83" customFormat="1" x14ac:dyDescent="0.2">
      <c r="B53" s="284"/>
      <c r="C53" s="84" t="s">
        <v>87</v>
      </c>
      <c r="D53" s="287"/>
      <c r="E53" s="89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5"/>
    </row>
    <row r="54" spans="2:20" s="83" customFormat="1" x14ac:dyDescent="0.2">
      <c r="B54" s="284"/>
      <c r="C54" s="84" t="s">
        <v>88</v>
      </c>
      <c r="D54" s="287"/>
      <c r="E54" s="89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2:20" s="83" customFormat="1" x14ac:dyDescent="0.2">
      <c r="B55" s="284"/>
      <c r="C55" s="84" t="s">
        <v>89</v>
      </c>
      <c r="D55" s="287"/>
      <c r="E55" s="89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5"/>
    </row>
    <row r="56" spans="2:20" s="83" customFormat="1" x14ac:dyDescent="0.2">
      <c r="B56" s="284"/>
      <c r="C56" s="84" t="s">
        <v>90</v>
      </c>
      <c r="D56" s="287"/>
      <c r="E56" s="89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5"/>
    </row>
    <row r="57" spans="2:20" s="83" customFormat="1" ht="16" thickBot="1" x14ac:dyDescent="0.25">
      <c r="B57" s="285"/>
      <c r="C57" s="86" t="s">
        <v>91</v>
      </c>
      <c r="D57" s="287"/>
      <c r="E57" s="89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7"/>
    </row>
    <row r="58" spans="2:20" ht="32" x14ac:dyDescent="0.2">
      <c r="B58" s="23"/>
      <c r="C58" s="23"/>
      <c r="D58" s="66" t="s">
        <v>92</v>
      </c>
      <c r="E58" s="66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</sheetData>
  <mergeCells count="11">
    <mergeCell ref="B39:B42"/>
    <mergeCell ref="B43:B44"/>
    <mergeCell ref="B45:B48"/>
    <mergeCell ref="B49:B57"/>
    <mergeCell ref="D49:D57"/>
    <mergeCell ref="B35:B38"/>
    <mergeCell ref="B5:B11"/>
    <mergeCell ref="B12:B17"/>
    <mergeCell ref="B18:B22"/>
    <mergeCell ref="B23:B29"/>
    <mergeCell ref="B30:B3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DDD4-9291-4F51-B56C-36BEE95B77D7}">
  <dimension ref="B1:Y76"/>
  <sheetViews>
    <sheetView tabSelected="1" topLeftCell="A33" zoomScale="84" zoomScaleNormal="70" workbookViewId="0">
      <selection activeCell="F76" sqref="F76:R76"/>
    </sheetView>
  </sheetViews>
  <sheetFormatPr baseColWidth="10" defaultColWidth="11.5" defaultRowHeight="15" x14ac:dyDescent="0.2"/>
  <cols>
    <col min="1" max="1" width="0.33203125" style="127" customWidth="1"/>
    <col min="2" max="3" width="24.5" style="127" customWidth="1"/>
    <col min="4" max="4" width="45" style="127" customWidth="1"/>
    <col min="5" max="5" width="32" style="128" bestFit="1" customWidth="1"/>
    <col min="6" max="6" width="9.6640625" style="127" bestFit="1" customWidth="1"/>
    <col min="7" max="7" width="8.5" style="127" bestFit="1" customWidth="1"/>
    <col min="8" max="8" width="6.1640625" style="127" customWidth="1"/>
    <col min="9" max="17" width="5.1640625" style="127" customWidth="1"/>
    <col min="18" max="18" width="30.6640625" style="127" customWidth="1"/>
    <col min="19" max="16384" width="11.5" style="127"/>
  </cols>
  <sheetData>
    <row r="1" spans="2:25" ht="16" thickBot="1" x14ac:dyDescent="0.25"/>
    <row r="2" spans="2:25" x14ac:dyDescent="0.2">
      <c r="F2" s="129" t="s">
        <v>0</v>
      </c>
      <c r="G2" s="130" t="s">
        <v>1</v>
      </c>
      <c r="H2" s="130" t="s">
        <v>2</v>
      </c>
      <c r="I2" s="130" t="s">
        <v>3</v>
      </c>
      <c r="J2" s="130" t="s">
        <v>4</v>
      </c>
      <c r="K2" s="130" t="s">
        <v>5</v>
      </c>
      <c r="L2" s="130" t="s">
        <v>6</v>
      </c>
      <c r="M2" s="130" t="s">
        <v>7</v>
      </c>
      <c r="N2" s="130" t="s">
        <v>8</v>
      </c>
      <c r="O2" s="130" t="s">
        <v>9</v>
      </c>
      <c r="P2" s="130" t="s">
        <v>10</v>
      </c>
      <c r="Q2" s="131" t="s">
        <v>11</v>
      </c>
      <c r="R2" s="197"/>
    </row>
    <row r="3" spans="2:25" ht="16" thickBot="1" x14ac:dyDescent="0.25">
      <c r="F3" s="132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  <c r="R3" s="197"/>
    </row>
    <row r="4" spans="2:25" ht="17" thickBot="1" x14ac:dyDescent="0.25">
      <c r="B4" s="135" t="s">
        <v>98</v>
      </c>
      <c r="C4" s="136" t="s">
        <v>183</v>
      </c>
      <c r="D4" s="137" t="s">
        <v>182</v>
      </c>
      <c r="E4" s="138" t="s">
        <v>108</v>
      </c>
      <c r="F4" s="139">
        <v>1</v>
      </c>
      <c r="G4" s="140">
        <v>2</v>
      </c>
      <c r="H4" s="140">
        <v>3</v>
      </c>
      <c r="I4" s="140">
        <v>4</v>
      </c>
      <c r="J4" s="140">
        <v>5</v>
      </c>
      <c r="K4" s="140">
        <v>6</v>
      </c>
      <c r="L4" s="140">
        <v>7</v>
      </c>
      <c r="M4" s="140">
        <v>8</v>
      </c>
      <c r="N4" s="140">
        <v>9</v>
      </c>
      <c r="O4" s="140">
        <v>10</v>
      </c>
      <c r="P4" s="140">
        <v>11</v>
      </c>
      <c r="Q4" s="141">
        <v>12</v>
      </c>
      <c r="R4" s="209" t="s">
        <v>250</v>
      </c>
      <c r="S4" s="142" t="s">
        <v>100</v>
      </c>
    </row>
    <row r="5" spans="2:25" ht="16" customHeight="1" x14ac:dyDescent="0.2">
      <c r="B5" s="289" t="s">
        <v>18</v>
      </c>
      <c r="C5" s="143"/>
      <c r="D5" s="144" t="s">
        <v>17</v>
      </c>
      <c r="E5" s="145" t="s">
        <v>106</v>
      </c>
      <c r="F5" s="113" t="s">
        <v>123</v>
      </c>
      <c r="G5" s="91" t="s">
        <v>184</v>
      </c>
      <c r="H5" s="91"/>
      <c r="I5" s="91"/>
      <c r="J5" s="91"/>
      <c r="K5" s="91"/>
      <c r="L5" s="91"/>
      <c r="M5" s="91"/>
      <c r="N5" s="91"/>
      <c r="O5" s="91"/>
      <c r="P5" s="91"/>
      <c r="Q5" s="103"/>
      <c r="R5" s="198"/>
      <c r="S5" s="146" t="s">
        <v>101</v>
      </c>
    </row>
    <row r="6" spans="2:25" ht="16" x14ac:dyDescent="0.2">
      <c r="B6" s="289"/>
      <c r="C6" s="143"/>
      <c r="D6" s="147" t="s">
        <v>19</v>
      </c>
      <c r="E6" s="148" t="s">
        <v>106</v>
      </c>
      <c r="F6" s="114" t="s">
        <v>185</v>
      </c>
      <c r="G6" s="92" t="s">
        <v>186</v>
      </c>
      <c r="H6" s="92"/>
      <c r="I6" s="92"/>
      <c r="J6" s="92"/>
      <c r="K6" s="92"/>
      <c r="L6" s="92"/>
      <c r="M6" s="92"/>
      <c r="N6" s="92"/>
      <c r="O6" s="92"/>
      <c r="P6" s="92"/>
      <c r="Q6" s="104"/>
      <c r="R6" s="199"/>
      <c r="S6" s="149" t="s">
        <v>107</v>
      </c>
    </row>
    <row r="7" spans="2:25" ht="16" x14ac:dyDescent="0.2">
      <c r="B7" s="289"/>
      <c r="C7" s="143"/>
      <c r="D7" s="147" t="s">
        <v>20</v>
      </c>
      <c r="E7" s="148" t="s">
        <v>106</v>
      </c>
      <c r="F7" s="114" t="s">
        <v>157</v>
      </c>
      <c r="G7" s="92" t="s">
        <v>157</v>
      </c>
      <c r="H7" s="92"/>
      <c r="I7" s="92"/>
      <c r="J7" s="92"/>
      <c r="K7" s="92"/>
      <c r="L7" s="92"/>
      <c r="M7" s="92"/>
      <c r="N7" s="92"/>
      <c r="O7" s="92"/>
      <c r="P7" s="92"/>
      <c r="Q7" s="104"/>
      <c r="R7" s="199"/>
      <c r="S7" s="149" t="s">
        <v>102</v>
      </c>
    </row>
    <row r="8" spans="2:25" ht="16" x14ac:dyDescent="0.2">
      <c r="B8" s="289"/>
      <c r="C8" s="143"/>
      <c r="D8" s="147" t="s">
        <v>21</v>
      </c>
      <c r="E8" s="148" t="s">
        <v>106</v>
      </c>
      <c r="F8" s="114" t="s">
        <v>187</v>
      </c>
      <c r="G8" s="92" t="s">
        <v>187</v>
      </c>
      <c r="H8" s="92"/>
      <c r="I8" s="92"/>
      <c r="J8" s="92"/>
      <c r="K8" s="92"/>
      <c r="L8" s="92"/>
      <c r="M8" s="92"/>
      <c r="N8" s="92"/>
      <c r="O8" s="92"/>
      <c r="P8" s="92"/>
      <c r="Q8" s="104"/>
      <c r="R8" s="199"/>
      <c r="S8" s="149" t="s">
        <v>112</v>
      </c>
    </row>
    <row r="9" spans="2:25" ht="16" x14ac:dyDescent="0.2">
      <c r="B9" s="289"/>
      <c r="C9" s="143"/>
      <c r="D9" s="147" t="s">
        <v>22</v>
      </c>
      <c r="E9" s="148" t="s">
        <v>109</v>
      </c>
      <c r="F9" s="114" t="s">
        <v>188</v>
      </c>
      <c r="G9" s="92" t="s">
        <v>232</v>
      </c>
      <c r="H9" s="92"/>
      <c r="I9" s="92"/>
      <c r="J9" s="92"/>
      <c r="K9" s="92"/>
      <c r="L9" s="92"/>
      <c r="M9" s="92"/>
      <c r="N9" s="92"/>
      <c r="O9" s="92"/>
      <c r="P9" s="92"/>
      <c r="Q9" s="104"/>
      <c r="R9" s="199"/>
      <c r="S9" s="149" t="s">
        <v>103</v>
      </c>
    </row>
    <row r="10" spans="2:25" ht="16" x14ac:dyDescent="0.2">
      <c r="B10" s="289"/>
      <c r="C10" s="143"/>
      <c r="D10" s="147" t="s">
        <v>23</v>
      </c>
      <c r="E10" s="148" t="s">
        <v>105</v>
      </c>
      <c r="F10" s="114" t="s">
        <v>189</v>
      </c>
      <c r="G10" s="114" t="s">
        <v>189</v>
      </c>
      <c r="H10" s="92"/>
      <c r="I10" s="92"/>
      <c r="J10" s="92"/>
      <c r="K10" s="92"/>
      <c r="L10" s="92"/>
      <c r="M10" s="92"/>
      <c r="N10" s="92"/>
      <c r="O10" s="92"/>
      <c r="P10" s="92"/>
      <c r="Q10" s="104"/>
      <c r="R10" s="199"/>
      <c r="S10" s="149" t="s">
        <v>104</v>
      </c>
    </row>
    <row r="11" spans="2:25" ht="17" thickBot="1" x14ac:dyDescent="0.25">
      <c r="B11" s="289"/>
      <c r="C11" s="143"/>
      <c r="D11" s="139" t="s">
        <v>120</v>
      </c>
      <c r="E11" s="150" t="s">
        <v>110</v>
      </c>
      <c r="F11" s="115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7"/>
      <c r="R11" s="200"/>
      <c r="S11" s="151" t="s">
        <v>111</v>
      </c>
      <c r="W11" s="174"/>
      <c r="X11" s="174"/>
    </row>
    <row r="12" spans="2:25" ht="16" x14ac:dyDescent="0.2">
      <c r="B12" s="289" t="s">
        <v>28</v>
      </c>
      <c r="C12" s="143"/>
      <c r="D12" s="152" t="s">
        <v>93</v>
      </c>
      <c r="E12" s="153" t="s">
        <v>105</v>
      </c>
      <c r="F12" s="116" t="s">
        <v>192</v>
      </c>
      <c r="G12" s="93" t="s">
        <v>193</v>
      </c>
      <c r="H12" s="93"/>
      <c r="I12" s="93"/>
      <c r="J12" s="93"/>
      <c r="K12" s="93"/>
      <c r="L12" s="93"/>
      <c r="M12" s="93"/>
      <c r="N12" s="93"/>
      <c r="O12" s="93"/>
      <c r="P12" s="93"/>
      <c r="Q12" s="105"/>
      <c r="R12" s="201"/>
      <c r="S12" s="146" t="s">
        <v>113</v>
      </c>
      <c r="Y12" s="175"/>
    </row>
    <row r="13" spans="2:25" ht="16" x14ac:dyDescent="0.2">
      <c r="B13" s="289"/>
      <c r="C13" s="143"/>
      <c r="D13" s="154" t="s">
        <v>29</v>
      </c>
      <c r="E13" s="155" t="s">
        <v>105</v>
      </c>
      <c r="F13" s="117" t="s">
        <v>194</v>
      </c>
      <c r="G13" s="94" t="s">
        <v>195</v>
      </c>
      <c r="H13" s="94"/>
      <c r="I13" s="94"/>
      <c r="J13" s="94"/>
      <c r="K13" s="94"/>
      <c r="L13" s="94"/>
      <c r="M13" s="94"/>
      <c r="N13" s="94"/>
      <c r="O13" s="94"/>
      <c r="P13" s="94"/>
      <c r="Q13" s="108"/>
      <c r="R13" s="202"/>
      <c r="S13" s="149" t="s">
        <v>115</v>
      </c>
    </row>
    <row r="14" spans="2:25" ht="16" x14ac:dyDescent="0.2">
      <c r="B14" s="289"/>
      <c r="C14" s="143"/>
      <c r="D14" s="154" t="s">
        <v>35</v>
      </c>
      <c r="E14" s="155" t="s">
        <v>105</v>
      </c>
      <c r="F14" s="117" t="s">
        <v>198</v>
      </c>
      <c r="G14" s="94" t="s">
        <v>197</v>
      </c>
      <c r="H14" s="94"/>
      <c r="I14" s="94"/>
      <c r="J14" s="94"/>
      <c r="K14" s="94"/>
      <c r="L14" s="94"/>
      <c r="M14" s="94"/>
      <c r="N14" s="94"/>
      <c r="O14" s="94"/>
      <c r="P14" s="94"/>
      <c r="Q14" s="108"/>
      <c r="R14" s="202"/>
      <c r="S14" s="149" t="s">
        <v>114</v>
      </c>
    </row>
    <row r="15" spans="2:25" ht="16" x14ac:dyDescent="0.2">
      <c r="B15" s="289"/>
      <c r="C15" s="143"/>
      <c r="D15" s="154" t="s">
        <v>64</v>
      </c>
      <c r="E15" s="155" t="s">
        <v>106</v>
      </c>
      <c r="F15" s="117" t="s">
        <v>217</v>
      </c>
      <c r="G15" s="94" t="s">
        <v>218</v>
      </c>
      <c r="H15" s="94"/>
      <c r="I15" s="94"/>
      <c r="J15" s="94"/>
      <c r="K15" s="94"/>
      <c r="L15" s="94"/>
      <c r="M15" s="94"/>
      <c r="N15" s="94"/>
      <c r="O15" s="94"/>
      <c r="P15" s="94"/>
      <c r="Q15" s="108"/>
      <c r="R15" s="202"/>
      <c r="S15" s="149" t="s">
        <v>116</v>
      </c>
    </row>
    <row r="16" spans="2:25" ht="16" x14ac:dyDescent="0.2">
      <c r="B16" s="289"/>
      <c r="C16" s="143"/>
      <c r="D16" s="154" t="s">
        <v>117</v>
      </c>
      <c r="E16" s="155" t="s">
        <v>118</v>
      </c>
      <c r="F16" s="117" t="s">
        <v>263</v>
      </c>
      <c r="G16" s="94" t="s">
        <v>262</v>
      </c>
      <c r="H16" s="94"/>
      <c r="I16" s="94"/>
      <c r="J16" s="94"/>
      <c r="K16" s="94"/>
      <c r="L16" s="94"/>
      <c r="M16" s="94"/>
      <c r="N16" s="94"/>
      <c r="O16" s="94"/>
      <c r="P16" s="94"/>
      <c r="Q16" s="108"/>
      <c r="R16" s="202"/>
      <c r="S16" s="149" t="s">
        <v>119</v>
      </c>
    </row>
    <row r="17" spans="2:19" ht="17" thickBot="1" x14ac:dyDescent="0.25">
      <c r="B17" s="289"/>
      <c r="C17" s="143"/>
      <c r="D17" s="156" t="s">
        <v>121</v>
      </c>
      <c r="E17" s="157" t="s">
        <v>110</v>
      </c>
      <c r="F17" s="118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109"/>
      <c r="R17" s="203"/>
      <c r="S17" s="151" t="s">
        <v>122</v>
      </c>
    </row>
    <row r="18" spans="2:19" ht="16" x14ac:dyDescent="0.2">
      <c r="B18" s="289"/>
      <c r="C18" s="288"/>
      <c r="D18" s="158" t="s">
        <v>68</v>
      </c>
      <c r="E18" s="159" t="s">
        <v>105</v>
      </c>
      <c r="F18" s="119" t="s">
        <v>123</v>
      </c>
      <c r="G18" s="102">
        <v>38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12"/>
      <c r="R18" s="204"/>
      <c r="S18" s="146" t="s">
        <v>124</v>
      </c>
    </row>
    <row r="19" spans="2:19" ht="16" x14ac:dyDescent="0.2">
      <c r="B19" s="289"/>
      <c r="C19" s="288"/>
      <c r="D19" s="154" t="s">
        <v>70</v>
      </c>
      <c r="E19" s="155" t="s">
        <v>106</v>
      </c>
      <c r="F19" s="117" t="s">
        <v>126</v>
      </c>
      <c r="G19" s="94" t="s">
        <v>213</v>
      </c>
      <c r="H19" s="94"/>
      <c r="I19" s="94"/>
      <c r="J19" s="94"/>
      <c r="K19" s="94"/>
      <c r="L19" s="94"/>
      <c r="M19" s="94"/>
      <c r="N19" s="94"/>
      <c r="O19" s="94"/>
      <c r="P19" s="94"/>
      <c r="Q19" s="108"/>
      <c r="R19" s="202"/>
      <c r="S19" s="149" t="s">
        <v>125</v>
      </c>
    </row>
    <row r="20" spans="2:19" ht="16" x14ac:dyDescent="0.2">
      <c r="B20" s="289"/>
      <c r="C20" s="288"/>
      <c r="D20" s="154" t="s">
        <v>71</v>
      </c>
      <c r="E20" s="155" t="s">
        <v>106</v>
      </c>
      <c r="F20" s="117" t="s">
        <v>128</v>
      </c>
      <c r="G20" s="94" t="s">
        <v>157</v>
      </c>
      <c r="H20" s="94"/>
      <c r="I20" s="94"/>
      <c r="J20" s="94"/>
      <c r="K20" s="94"/>
      <c r="L20" s="94"/>
      <c r="M20" s="94"/>
      <c r="N20" s="94"/>
      <c r="O20" s="94"/>
      <c r="P20" s="94"/>
      <c r="Q20" s="108"/>
      <c r="R20" s="202"/>
      <c r="S20" s="149" t="s">
        <v>127</v>
      </c>
    </row>
    <row r="21" spans="2:19" ht="16" x14ac:dyDescent="0.2">
      <c r="B21" s="289"/>
      <c r="C21" s="288"/>
      <c r="D21" s="154" t="s">
        <v>69</v>
      </c>
      <c r="E21" s="155" t="s">
        <v>105</v>
      </c>
      <c r="F21" s="117" t="s">
        <v>129</v>
      </c>
      <c r="G21" s="94" t="s">
        <v>231</v>
      </c>
      <c r="H21" s="94"/>
      <c r="I21" s="94"/>
      <c r="J21" s="94"/>
      <c r="K21" s="94"/>
      <c r="L21" s="94"/>
      <c r="M21" s="94"/>
      <c r="N21" s="94"/>
      <c r="O21" s="94"/>
      <c r="P21" s="94"/>
      <c r="Q21" s="108"/>
      <c r="R21" s="202"/>
      <c r="S21" s="149" t="s">
        <v>130</v>
      </c>
    </row>
    <row r="22" spans="2:19" ht="17" thickBot="1" x14ac:dyDescent="0.25">
      <c r="B22" s="289"/>
      <c r="C22" s="160"/>
      <c r="D22" s="161" t="s">
        <v>132</v>
      </c>
      <c r="E22" s="162" t="s">
        <v>110</v>
      </c>
      <c r="F22" s="12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1"/>
      <c r="R22" s="205"/>
      <c r="S22" s="151" t="s">
        <v>131</v>
      </c>
    </row>
    <row r="23" spans="2:19" ht="16" x14ac:dyDescent="0.2">
      <c r="B23" s="289"/>
      <c r="C23" s="143"/>
      <c r="D23" s="152" t="s">
        <v>37</v>
      </c>
      <c r="E23" s="153" t="s">
        <v>133</v>
      </c>
      <c r="F23" s="116" t="s">
        <v>199</v>
      </c>
      <c r="G23" s="93" t="s">
        <v>199</v>
      </c>
      <c r="H23" s="93"/>
      <c r="I23" s="93"/>
      <c r="J23" s="93"/>
      <c r="K23" s="93"/>
      <c r="L23" s="93"/>
      <c r="M23" s="93"/>
      <c r="N23" s="93"/>
      <c r="O23" s="93"/>
      <c r="P23" s="93"/>
      <c r="Q23" s="210"/>
      <c r="R23" s="215"/>
      <c r="S23" s="219" t="s">
        <v>141</v>
      </c>
    </row>
    <row r="24" spans="2:19" ht="16" x14ac:dyDescent="0.2">
      <c r="B24" s="289"/>
      <c r="C24" s="143"/>
      <c r="D24" s="154" t="s">
        <v>40</v>
      </c>
      <c r="E24" s="155" t="s">
        <v>134</v>
      </c>
      <c r="F24" s="176">
        <v>345</v>
      </c>
      <c r="G24" s="177">
        <v>365</v>
      </c>
      <c r="H24" s="177"/>
      <c r="I24" s="177"/>
      <c r="J24" s="177"/>
      <c r="K24" s="177"/>
      <c r="L24" s="177"/>
      <c r="M24" s="177"/>
      <c r="N24" s="177"/>
      <c r="O24" s="177"/>
      <c r="P24" s="177"/>
      <c r="Q24" s="211"/>
      <c r="R24" s="216"/>
      <c r="S24" s="220" t="s">
        <v>135</v>
      </c>
    </row>
    <row r="25" spans="2:19" ht="16" x14ac:dyDescent="0.2">
      <c r="B25" s="289"/>
      <c r="C25" s="172"/>
      <c r="D25" s="154" t="s">
        <v>233</v>
      </c>
      <c r="E25" s="155" t="s">
        <v>234</v>
      </c>
      <c r="F25" s="154" t="s">
        <v>235</v>
      </c>
      <c r="G25" s="186">
        <f>IF(G24,(G24-F24)/F24*100,"")</f>
        <v>5.7971014492753623</v>
      </c>
      <c r="H25" s="186" t="str">
        <f t="shared" ref="H25:Q25" si="0">IF(H24,(H24-G24)/G24*100,"")</f>
        <v/>
      </c>
      <c r="I25" s="186" t="str">
        <f t="shared" si="0"/>
        <v/>
      </c>
      <c r="J25" s="186" t="str">
        <f t="shared" si="0"/>
        <v/>
      </c>
      <c r="K25" s="186" t="str">
        <f t="shared" si="0"/>
        <v/>
      </c>
      <c r="L25" s="186" t="str">
        <f t="shared" si="0"/>
        <v/>
      </c>
      <c r="M25" s="186" t="str">
        <f t="shared" si="0"/>
        <v/>
      </c>
      <c r="N25" s="186" t="str">
        <f t="shared" si="0"/>
        <v/>
      </c>
      <c r="O25" s="186" t="str">
        <f t="shared" si="0"/>
        <v/>
      </c>
      <c r="P25" s="186" t="str">
        <f t="shared" si="0"/>
        <v/>
      </c>
      <c r="Q25" s="212" t="str">
        <f t="shared" si="0"/>
        <v/>
      </c>
      <c r="R25" s="257"/>
      <c r="S25" s="220" t="s">
        <v>264</v>
      </c>
    </row>
    <row r="26" spans="2:19" ht="16" x14ac:dyDescent="0.2">
      <c r="B26" s="289"/>
      <c r="C26" s="143"/>
      <c r="D26" s="154" t="s">
        <v>43</v>
      </c>
      <c r="E26" s="155" t="s">
        <v>136</v>
      </c>
      <c r="F26" s="117" t="s">
        <v>200</v>
      </c>
      <c r="G26" s="94" t="s">
        <v>201</v>
      </c>
      <c r="H26" s="94"/>
      <c r="I26" s="94"/>
      <c r="J26" s="94"/>
      <c r="K26" s="94"/>
      <c r="L26" s="94"/>
      <c r="M26" s="94"/>
      <c r="N26" s="94"/>
      <c r="O26" s="94"/>
      <c r="P26" s="94"/>
      <c r="Q26" s="213"/>
      <c r="R26" s="217"/>
      <c r="S26" s="220" t="s">
        <v>137</v>
      </c>
    </row>
    <row r="27" spans="2:19" ht="16" x14ac:dyDescent="0.2">
      <c r="B27" s="289"/>
      <c r="C27" s="143"/>
      <c r="D27" s="154" t="s">
        <v>44</v>
      </c>
      <c r="E27" s="155" t="s">
        <v>136</v>
      </c>
      <c r="F27" s="117" t="s">
        <v>202</v>
      </c>
      <c r="G27" s="94" t="s">
        <v>203</v>
      </c>
      <c r="H27" s="94"/>
      <c r="I27" s="94"/>
      <c r="J27" s="94"/>
      <c r="K27" s="94"/>
      <c r="L27" s="94"/>
      <c r="M27" s="94"/>
      <c r="N27" s="94"/>
      <c r="O27" s="94"/>
      <c r="P27" s="94"/>
      <c r="Q27" s="213"/>
      <c r="R27" s="217"/>
      <c r="S27" s="220" t="s">
        <v>138</v>
      </c>
    </row>
    <row r="28" spans="2:19" ht="17" thickBot="1" x14ac:dyDescent="0.25">
      <c r="B28" s="289"/>
      <c r="C28" s="143"/>
      <c r="D28" s="156" t="s">
        <v>139</v>
      </c>
      <c r="E28" s="157" t="s">
        <v>110</v>
      </c>
      <c r="F28" s="118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214"/>
      <c r="R28" s="218"/>
      <c r="S28" s="221" t="s">
        <v>140</v>
      </c>
    </row>
    <row r="29" spans="2:19" ht="16" x14ac:dyDescent="0.2">
      <c r="B29" s="289"/>
      <c r="C29" s="143"/>
      <c r="D29" s="152" t="s">
        <v>62</v>
      </c>
      <c r="E29" s="153" t="s">
        <v>106</v>
      </c>
      <c r="F29" s="116" t="s">
        <v>204</v>
      </c>
      <c r="G29" s="93" t="s">
        <v>214</v>
      </c>
      <c r="H29" s="93"/>
      <c r="I29" s="93"/>
      <c r="J29" s="93"/>
      <c r="K29" s="93"/>
      <c r="L29" s="93"/>
      <c r="M29" s="93"/>
      <c r="N29" s="93"/>
      <c r="O29" s="93"/>
      <c r="P29" s="93"/>
      <c r="Q29" s="105"/>
      <c r="R29" s="201"/>
      <c r="S29" s="146" t="s">
        <v>142</v>
      </c>
    </row>
    <row r="30" spans="2:19" ht="16" x14ac:dyDescent="0.2">
      <c r="B30" s="289"/>
      <c r="C30" s="261"/>
      <c r="D30" s="154" t="s">
        <v>277</v>
      </c>
      <c r="E30" s="155" t="s">
        <v>105</v>
      </c>
      <c r="F30" s="176">
        <v>35</v>
      </c>
      <c r="G30" s="176">
        <v>37</v>
      </c>
      <c r="H30" s="177"/>
      <c r="I30" s="177"/>
      <c r="J30" s="177"/>
      <c r="K30" s="177"/>
      <c r="L30" s="177"/>
      <c r="M30" s="177"/>
      <c r="N30" s="177"/>
      <c r="O30" s="177"/>
      <c r="P30" s="177"/>
      <c r="Q30" s="262"/>
      <c r="R30" s="202" t="s">
        <v>280</v>
      </c>
      <c r="S30" s="149" t="s">
        <v>283</v>
      </c>
    </row>
    <row r="31" spans="2:19" ht="16" x14ac:dyDescent="0.2">
      <c r="B31" s="289"/>
      <c r="C31" s="261"/>
      <c r="D31" s="154" t="s">
        <v>278</v>
      </c>
      <c r="E31" s="155" t="s">
        <v>105</v>
      </c>
      <c r="F31" s="176">
        <v>15</v>
      </c>
      <c r="G31" s="176">
        <v>13</v>
      </c>
      <c r="H31" s="177"/>
      <c r="I31" s="177"/>
      <c r="J31" s="177"/>
      <c r="K31" s="177"/>
      <c r="L31" s="177"/>
      <c r="M31" s="177"/>
      <c r="N31" s="177"/>
      <c r="O31" s="177"/>
      <c r="P31" s="177"/>
      <c r="Q31" s="262"/>
      <c r="R31" s="202" t="s">
        <v>281</v>
      </c>
      <c r="S31" s="149" t="s">
        <v>283</v>
      </c>
    </row>
    <row r="32" spans="2:19" ht="16" x14ac:dyDescent="0.2">
      <c r="B32" s="289"/>
      <c r="C32" s="143"/>
      <c r="D32" s="154" t="s">
        <v>279</v>
      </c>
      <c r="E32" s="155" t="s">
        <v>105</v>
      </c>
      <c r="F32" s="176">
        <v>50</v>
      </c>
      <c r="G32" s="176">
        <v>50</v>
      </c>
      <c r="H32" s="177"/>
      <c r="I32" s="177"/>
      <c r="J32" s="177"/>
      <c r="K32" s="177"/>
      <c r="L32" s="177"/>
      <c r="M32" s="177"/>
      <c r="N32" s="177"/>
      <c r="O32" s="177"/>
      <c r="P32" s="177"/>
      <c r="Q32" s="262"/>
      <c r="R32" s="202" t="s">
        <v>282</v>
      </c>
      <c r="S32" s="149" t="s">
        <v>283</v>
      </c>
    </row>
    <row r="33" spans="2:19" ht="17" thickBot="1" x14ac:dyDescent="0.25">
      <c r="B33" s="289"/>
      <c r="C33" s="143"/>
      <c r="D33" s="161" t="s">
        <v>143</v>
      </c>
      <c r="E33" s="162" t="s">
        <v>110</v>
      </c>
      <c r="F33" s="12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1"/>
      <c r="R33" s="205"/>
      <c r="S33" s="163" t="s">
        <v>144</v>
      </c>
    </row>
    <row r="34" spans="2:19" ht="16" x14ac:dyDescent="0.2">
      <c r="B34" s="289"/>
      <c r="C34" s="288"/>
      <c r="D34" s="152" t="s">
        <v>77</v>
      </c>
      <c r="E34" s="153" t="s">
        <v>106</v>
      </c>
      <c r="F34" s="116" t="s">
        <v>225</v>
      </c>
      <c r="G34" s="93" t="s">
        <v>226</v>
      </c>
      <c r="H34" s="93"/>
      <c r="I34" s="93"/>
      <c r="J34" s="93"/>
      <c r="K34" s="93"/>
      <c r="L34" s="93"/>
      <c r="M34" s="93"/>
      <c r="N34" s="93"/>
      <c r="O34" s="93"/>
      <c r="P34" s="93"/>
      <c r="Q34" s="105"/>
      <c r="R34" s="201"/>
      <c r="S34" s="146" t="s">
        <v>145</v>
      </c>
    </row>
    <row r="35" spans="2:19" ht="16" x14ac:dyDescent="0.2">
      <c r="B35" s="289"/>
      <c r="C35" s="288"/>
      <c r="D35" s="154" t="s">
        <v>78</v>
      </c>
      <c r="E35" s="155" t="s">
        <v>106</v>
      </c>
      <c r="F35" s="117" t="s">
        <v>227</v>
      </c>
      <c r="G35" s="94" t="s">
        <v>228</v>
      </c>
      <c r="H35" s="94"/>
      <c r="I35" s="94"/>
      <c r="J35" s="94"/>
      <c r="K35" s="94"/>
      <c r="L35" s="94"/>
      <c r="M35" s="94"/>
      <c r="N35" s="94"/>
      <c r="O35" s="94"/>
      <c r="P35" s="94"/>
      <c r="Q35" s="108"/>
      <c r="R35" s="202"/>
      <c r="S35" s="149" t="s">
        <v>146</v>
      </c>
    </row>
    <row r="36" spans="2:19" ht="16" x14ac:dyDescent="0.2">
      <c r="B36" s="289"/>
      <c r="C36" s="288"/>
      <c r="D36" s="154" t="s">
        <v>79</v>
      </c>
      <c r="E36" s="155" t="s">
        <v>106</v>
      </c>
      <c r="F36" s="117" t="s">
        <v>207</v>
      </c>
      <c r="G36" s="94" t="s">
        <v>229</v>
      </c>
      <c r="H36" s="94"/>
      <c r="I36" s="94"/>
      <c r="J36" s="94"/>
      <c r="K36" s="94"/>
      <c r="L36" s="94"/>
      <c r="M36" s="94"/>
      <c r="N36" s="94"/>
      <c r="O36" s="94"/>
      <c r="P36" s="94"/>
      <c r="Q36" s="108"/>
      <c r="R36" s="202"/>
      <c r="S36" s="149" t="s">
        <v>147</v>
      </c>
    </row>
    <row r="37" spans="2:19" ht="16" x14ac:dyDescent="0.2">
      <c r="B37" s="289"/>
      <c r="C37" s="288"/>
      <c r="D37" s="154" t="s">
        <v>80</v>
      </c>
      <c r="E37" s="155" t="s">
        <v>106</v>
      </c>
      <c r="F37" s="117" t="s">
        <v>197</v>
      </c>
      <c r="G37" s="94" t="s">
        <v>230</v>
      </c>
      <c r="H37" s="94"/>
      <c r="I37" s="94"/>
      <c r="J37" s="94"/>
      <c r="K37" s="94"/>
      <c r="L37" s="94"/>
      <c r="M37" s="94"/>
      <c r="N37" s="94"/>
      <c r="O37" s="94"/>
      <c r="P37" s="94"/>
      <c r="Q37" s="108"/>
      <c r="R37" s="202"/>
      <c r="S37" s="149" t="s">
        <v>148</v>
      </c>
    </row>
    <row r="38" spans="2:19" ht="16" x14ac:dyDescent="0.2">
      <c r="B38" s="289"/>
      <c r="C38" s="173"/>
      <c r="D38" s="161" t="s">
        <v>265</v>
      </c>
      <c r="E38" s="162" t="s">
        <v>105</v>
      </c>
      <c r="F38" s="120" t="s">
        <v>266</v>
      </c>
      <c r="G38" s="110" t="s">
        <v>267</v>
      </c>
      <c r="H38" s="110"/>
      <c r="I38" s="110"/>
      <c r="J38" s="110"/>
      <c r="K38" s="110"/>
      <c r="L38" s="110"/>
      <c r="M38" s="110"/>
      <c r="N38" s="110"/>
      <c r="O38" s="110"/>
      <c r="P38" s="110"/>
      <c r="Q38" s="111"/>
      <c r="R38" s="205"/>
      <c r="S38" s="163" t="s">
        <v>268</v>
      </c>
    </row>
    <row r="39" spans="2:19" ht="17" thickBot="1" x14ac:dyDescent="0.25">
      <c r="B39" s="289"/>
      <c r="C39" s="160"/>
      <c r="D39" s="161" t="s">
        <v>149</v>
      </c>
      <c r="E39" s="162" t="s">
        <v>110</v>
      </c>
      <c r="F39" s="12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1"/>
      <c r="R39" s="205"/>
      <c r="S39" s="163" t="s">
        <v>150</v>
      </c>
    </row>
    <row r="40" spans="2:19" ht="16" x14ac:dyDescent="0.2">
      <c r="B40" s="289"/>
      <c r="C40" s="143"/>
      <c r="D40" s="152" t="s">
        <v>73</v>
      </c>
      <c r="E40" s="153" t="s">
        <v>118</v>
      </c>
      <c r="F40" s="116" t="s">
        <v>223</v>
      </c>
      <c r="G40" s="93" t="s">
        <v>224</v>
      </c>
      <c r="H40" s="93"/>
      <c r="I40" s="93"/>
      <c r="J40" s="93"/>
      <c r="K40" s="93"/>
      <c r="L40" s="93"/>
      <c r="M40" s="93"/>
      <c r="N40" s="93"/>
      <c r="O40" s="93"/>
      <c r="P40" s="93"/>
      <c r="Q40" s="105"/>
      <c r="R40" s="201"/>
      <c r="S40" s="146" t="s">
        <v>151</v>
      </c>
    </row>
    <row r="41" spans="2:19" ht="24" customHeight="1" x14ac:dyDescent="0.2">
      <c r="B41" s="289"/>
      <c r="C41" s="172"/>
      <c r="D41" s="154" t="s">
        <v>243</v>
      </c>
      <c r="E41" s="155" t="s">
        <v>105</v>
      </c>
      <c r="F41" s="117" t="s">
        <v>258</v>
      </c>
      <c r="G41" s="94" t="s">
        <v>258</v>
      </c>
      <c r="H41" s="94"/>
      <c r="I41" s="94"/>
      <c r="J41" s="94"/>
      <c r="K41" s="94"/>
      <c r="L41" s="94"/>
      <c r="M41" s="94"/>
      <c r="N41" s="94"/>
      <c r="O41" s="94"/>
      <c r="P41" s="94"/>
      <c r="Q41" s="108"/>
      <c r="R41" s="202" t="s">
        <v>251</v>
      </c>
      <c r="S41" s="149" t="s">
        <v>252</v>
      </c>
    </row>
    <row r="42" spans="2:19" ht="24" customHeight="1" x14ac:dyDescent="0.2">
      <c r="B42" s="289"/>
      <c r="C42" s="172"/>
      <c r="D42" s="154" t="s">
        <v>244</v>
      </c>
      <c r="E42" s="155" t="s">
        <v>105</v>
      </c>
      <c r="F42" s="117" t="s">
        <v>259</v>
      </c>
      <c r="G42" s="94" t="s">
        <v>259</v>
      </c>
      <c r="H42" s="94"/>
      <c r="I42" s="94"/>
      <c r="J42" s="94"/>
      <c r="K42" s="94"/>
      <c r="L42" s="94"/>
      <c r="M42" s="94"/>
      <c r="N42" s="94"/>
      <c r="O42" s="94"/>
      <c r="P42" s="94"/>
      <c r="Q42" s="108"/>
      <c r="R42" s="202" t="s">
        <v>251</v>
      </c>
      <c r="S42" s="149" t="s">
        <v>253</v>
      </c>
    </row>
    <row r="43" spans="2:19" ht="24" customHeight="1" x14ac:dyDescent="0.2">
      <c r="B43" s="289"/>
      <c r="C43" s="172"/>
      <c r="D43" s="154" t="s">
        <v>245</v>
      </c>
      <c r="E43" s="155" t="s">
        <v>105</v>
      </c>
      <c r="F43" s="117" t="s">
        <v>126</v>
      </c>
      <c r="G43" s="94" t="s">
        <v>126</v>
      </c>
      <c r="H43" s="94"/>
      <c r="I43" s="94"/>
      <c r="J43" s="94"/>
      <c r="K43" s="94"/>
      <c r="L43" s="94"/>
      <c r="M43" s="94"/>
      <c r="N43" s="94"/>
      <c r="O43" s="94"/>
      <c r="P43" s="94"/>
      <c r="Q43" s="108"/>
      <c r="R43" s="202" t="s">
        <v>251</v>
      </c>
      <c r="S43" s="149" t="s">
        <v>254</v>
      </c>
    </row>
    <row r="44" spans="2:19" ht="24" customHeight="1" x14ac:dyDescent="0.2">
      <c r="B44" s="289"/>
      <c r="C44" s="172"/>
      <c r="D44" s="154" t="s">
        <v>246</v>
      </c>
      <c r="E44" s="155" t="s">
        <v>105</v>
      </c>
      <c r="F44" s="117" t="s">
        <v>126</v>
      </c>
      <c r="G44" s="94" t="s">
        <v>126</v>
      </c>
      <c r="H44" s="94"/>
      <c r="I44" s="94"/>
      <c r="J44" s="94"/>
      <c r="K44" s="94"/>
      <c r="L44" s="94"/>
      <c r="M44" s="94"/>
      <c r="N44" s="94"/>
      <c r="O44" s="94"/>
      <c r="P44" s="94"/>
      <c r="Q44" s="108"/>
      <c r="R44" s="202" t="s">
        <v>251</v>
      </c>
      <c r="S44" s="149" t="s">
        <v>255</v>
      </c>
    </row>
    <row r="45" spans="2:19" ht="24" customHeight="1" x14ac:dyDescent="0.2">
      <c r="B45" s="289"/>
      <c r="C45" s="172"/>
      <c r="D45" s="154" t="s">
        <v>247</v>
      </c>
      <c r="E45" s="155" t="s">
        <v>105</v>
      </c>
      <c r="F45" s="117" t="s">
        <v>126</v>
      </c>
      <c r="G45" s="94" t="s">
        <v>126</v>
      </c>
      <c r="H45" s="94"/>
      <c r="I45" s="94"/>
      <c r="J45" s="94"/>
      <c r="K45" s="94"/>
      <c r="L45" s="94"/>
      <c r="M45" s="94"/>
      <c r="N45" s="94"/>
      <c r="O45" s="94"/>
      <c r="P45" s="94"/>
      <c r="Q45" s="108"/>
      <c r="R45" s="202" t="s">
        <v>251</v>
      </c>
      <c r="S45" s="149" t="s">
        <v>256</v>
      </c>
    </row>
    <row r="46" spans="2:19" ht="24" customHeight="1" x14ac:dyDescent="0.2">
      <c r="B46" s="289"/>
      <c r="C46" s="172"/>
      <c r="D46" s="154" t="s">
        <v>248</v>
      </c>
      <c r="E46" s="155" t="s">
        <v>105</v>
      </c>
      <c r="F46" s="117" t="s">
        <v>260</v>
      </c>
      <c r="G46" s="94" t="s">
        <v>260</v>
      </c>
      <c r="H46" s="94"/>
      <c r="I46" s="94"/>
      <c r="J46" s="94"/>
      <c r="K46" s="94"/>
      <c r="L46" s="94"/>
      <c r="M46" s="94"/>
      <c r="N46" s="94"/>
      <c r="O46" s="94"/>
      <c r="P46" s="94"/>
      <c r="Q46" s="108"/>
      <c r="R46" s="202" t="s">
        <v>251</v>
      </c>
      <c r="S46" s="149" t="s">
        <v>257</v>
      </c>
    </row>
    <row r="47" spans="2:19" ht="24" customHeight="1" x14ac:dyDescent="0.2">
      <c r="B47" s="289"/>
      <c r="C47" s="143"/>
      <c r="D47" s="154" t="s">
        <v>249</v>
      </c>
      <c r="E47" s="155" t="s">
        <v>105</v>
      </c>
      <c r="F47" s="117" t="s">
        <v>261</v>
      </c>
      <c r="G47" s="94" t="s">
        <v>261</v>
      </c>
      <c r="H47" s="94"/>
      <c r="I47" s="94"/>
      <c r="J47" s="94"/>
      <c r="K47" s="94"/>
      <c r="L47" s="94"/>
      <c r="M47" s="94"/>
      <c r="N47" s="94"/>
      <c r="O47" s="94"/>
      <c r="P47" s="94"/>
      <c r="Q47" s="108"/>
      <c r="R47" s="202" t="s">
        <v>251</v>
      </c>
      <c r="S47" s="149" t="s">
        <v>269</v>
      </c>
    </row>
    <row r="48" spans="2:19" ht="17" thickBot="1" x14ac:dyDescent="0.25">
      <c r="B48" s="289"/>
      <c r="C48" s="143"/>
      <c r="D48" s="161" t="s">
        <v>152</v>
      </c>
      <c r="E48" s="162" t="s">
        <v>110</v>
      </c>
      <c r="F48" s="12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1"/>
      <c r="R48" s="205"/>
      <c r="S48" s="163" t="s">
        <v>153</v>
      </c>
    </row>
    <row r="49" spans="2:19" ht="16" customHeight="1" x14ac:dyDescent="0.2">
      <c r="B49" s="289" t="s">
        <v>99</v>
      </c>
      <c r="C49" s="143"/>
      <c r="D49" s="164" t="s">
        <v>154</v>
      </c>
      <c r="E49" s="165" t="s">
        <v>106</v>
      </c>
      <c r="F49" s="121" t="s">
        <v>190</v>
      </c>
      <c r="G49" s="98" t="s">
        <v>191</v>
      </c>
      <c r="H49" s="98"/>
      <c r="I49" s="98"/>
      <c r="J49" s="98"/>
      <c r="K49" s="98"/>
      <c r="L49" s="98"/>
      <c r="M49" s="98"/>
      <c r="N49" s="98"/>
      <c r="O49" s="98"/>
      <c r="P49" s="98"/>
      <c r="Q49" s="122"/>
      <c r="R49" s="206"/>
      <c r="S49" s="146" t="s">
        <v>155</v>
      </c>
    </row>
    <row r="50" spans="2:19" ht="14.5" customHeight="1" x14ac:dyDescent="0.2">
      <c r="B50" s="289"/>
      <c r="C50" s="143"/>
      <c r="D50" s="166" t="s">
        <v>33</v>
      </c>
      <c r="E50" s="167" t="s">
        <v>106</v>
      </c>
      <c r="F50" s="123" t="s">
        <v>196</v>
      </c>
      <c r="G50" s="96" t="s">
        <v>197</v>
      </c>
      <c r="H50" s="96"/>
      <c r="I50" s="96"/>
      <c r="J50" s="96"/>
      <c r="K50" s="96"/>
      <c r="L50" s="96"/>
      <c r="M50" s="96"/>
      <c r="N50" s="96"/>
      <c r="O50" s="96"/>
      <c r="P50" s="96"/>
      <c r="Q50" s="124"/>
      <c r="R50" s="207"/>
      <c r="S50" s="149" t="s">
        <v>156</v>
      </c>
    </row>
    <row r="51" spans="2:19" ht="29" x14ac:dyDescent="0.2">
      <c r="B51" s="289"/>
      <c r="C51" s="143" t="s">
        <v>97</v>
      </c>
      <c r="D51" s="166" t="s">
        <v>63</v>
      </c>
      <c r="E51" s="167" t="s">
        <v>105</v>
      </c>
      <c r="F51" s="123" t="s">
        <v>215</v>
      </c>
      <c r="G51" s="96" t="s">
        <v>216</v>
      </c>
      <c r="H51" s="96"/>
      <c r="I51" s="96"/>
      <c r="J51" s="96"/>
      <c r="K51" s="96"/>
      <c r="L51" s="96"/>
      <c r="M51" s="96"/>
      <c r="N51" s="96"/>
      <c r="O51" s="96"/>
      <c r="P51" s="96"/>
      <c r="Q51" s="124"/>
      <c r="R51" s="207"/>
      <c r="S51" s="149" t="s">
        <v>158</v>
      </c>
    </row>
    <row r="52" spans="2:19" ht="17" thickBot="1" x14ac:dyDescent="0.25">
      <c r="B52" s="289"/>
      <c r="C52" s="143"/>
      <c r="D52" s="168" t="s">
        <v>159</v>
      </c>
      <c r="E52" s="169" t="s">
        <v>110</v>
      </c>
      <c r="F52" s="125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26"/>
      <c r="R52" s="208"/>
      <c r="S52" s="151" t="s">
        <v>160</v>
      </c>
    </row>
    <row r="53" spans="2:19" ht="16" customHeight="1" x14ac:dyDescent="0.2">
      <c r="B53" s="289"/>
      <c r="C53" s="290" t="s">
        <v>94</v>
      </c>
      <c r="D53" s="164" t="s">
        <v>41</v>
      </c>
      <c r="E53" s="234" t="s">
        <v>106</v>
      </c>
      <c r="F53" s="227">
        <v>240</v>
      </c>
      <c r="G53" s="184">
        <v>246</v>
      </c>
      <c r="H53" s="184"/>
      <c r="I53" s="184"/>
      <c r="J53" s="184"/>
      <c r="K53" s="184"/>
      <c r="L53" s="184"/>
      <c r="M53" s="184"/>
      <c r="N53" s="184"/>
      <c r="O53" s="184"/>
      <c r="P53" s="184"/>
      <c r="Q53" s="222"/>
      <c r="R53" s="225"/>
      <c r="S53" s="219" t="s">
        <v>161</v>
      </c>
    </row>
    <row r="54" spans="2:19" ht="16" customHeight="1" x14ac:dyDescent="0.2">
      <c r="B54" s="289"/>
      <c r="C54" s="290"/>
      <c r="D54" s="179" t="s">
        <v>237</v>
      </c>
      <c r="E54" s="235" t="s">
        <v>234</v>
      </c>
      <c r="F54" s="228" t="s">
        <v>235</v>
      </c>
      <c r="G54" s="185">
        <f>IF(G53,(G53-F53)/F53*100,"")</f>
        <v>2.5</v>
      </c>
      <c r="H54" s="185" t="str">
        <f t="shared" ref="H54:Q54" si="1">IF(H53,(H53-G53)/G53*100,"")</f>
        <v/>
      </c>
      <c r="I54" s="185" t="str">
        <f t="shared" si="1"/>
        <v/>
      </c>
      <c r="J54" s="185" t="str">
        <f t="shared" si="1"/>
        <v/>
      </c>
      <c r="K54" s="185" t="str">
        <f t="shared" si="1"/>
        <v/>
      </c>
      <c r="L54" s="185" t="str">
        <f t="shared" si="1"/>
        <v/>
      </c>
      <c r="M54" s="185" t="str">
        <f t="shared" si="1"/>
        <v/>
      </c>
      <c r="N54" s="185" t="str">
        <f t="shared" si="1"/>
        <v/>
      </c>
      <c r="O54" s="185" t="str">
        <f t="shared" si="1"/>
        <v/>
      </c>
      <c r="P54" s="185" t="str">
        <f t="shared" si="1"/>
        <v/>
      </c>
      <c r="Q54" s="185" t="str">
        <f t="shared" si="1"/>
        <v/>
      </c>
      <c r="R54" s="256"/>
      <c r="S54" s="246" t="s">
        <v>270</v>
      </c>
    </row>
    <row r="55" spans="2:19" ht="17" customHeight="1" x14ac:dyDescent="0.2">
      <c r="B55" s="289"/>
      <c r="C55" s="290"/>
      <c r="D55" s="166" t="s">
        <v>42</v>
      </c>
      <c r="E55" s="236" t="s">
        <v>106</v>
      </c>
      <c r="F55" s="229">
        <v>187</v>
      </c>
      <c r="G55" s="178">
        <v>193</v>
      </c>
      <c r="H55" s="178"/>
      <c r="I55" s="178"/>
      <c r="J55" s="178"/>
      <c r="K55" s="178"/>
      <c r="L55" s="178"/>
      <c r="M55" s="178"/>
      <c r="N55" s="178"/>
      <c r="O55" s="178"/>
      <c r="P55" s="178"/>
      <c r="Q55" s="224"/>
      <c r="R55" s="226"/>
      <c r="S55" s="220" t="s">
        <v>162</v>
      </c>
    </row>
    <row r="56" spans="2:19" ht="17" customHeight="1" x14ac:dyDescent="0.2">
      <c r="B56" s="289"/>
      <c r="C56" s="290"/>
      <c r="D56" s="166" t="s">
        <v>236</v>
      </c>
      <c r="E56" s="236" t="s">
        <v>234</v>
      </c>
      <c r="F56" s="230" t="s">
        <v>235</v>
      </c>
      <c r="G56" s="192">
        <f>IF(G55,(G55-F55)/F55*100,"")</f>
        <v>3.2085561497326207</v>
      </c>
      <c r="H56" s="192" t="str">
        <f>IF(H55,(H55-G55)/G55*100,"")</f>
        <v/>
      </c>
      <c r="I56" s="192" t="str">
        <f t="shared" ref="I56:Q56" si="2">IF(I55,(I55-H55)/H55*100,"")</f>
        <v/>
      </c>
      <c r="J56" s="192" t="str">
        <f t="shared" si="2"/>
        <v/>
      </c>
      <c r="K56" s="192" t="str">
        <f t="shared" si="2"/>
        <v/>
      </c>
      <c r="L56" s="192" t="str">
        <f t="shared" si="2"/>
        <v/>
      </c>
      <c r="M56" s="192" t="str">
        <f t="shared" si="2"/>
        <v/>
      </c>
      <c r="N56" s="192" t="str">
        <f t="shared" si="2"/>
        <v/>
      </c>
      <c r="O56" s="192" t="str">
        <f t="shared" si="2"/>
        <v/>
      </c>
      <c r="P56" s="192" t="str">
        <f t="shared" si="2"/>
        <v/>
      </c>
      <c r="Q56" s="238" t="str">
        <f t="shared" si="2"/>
        <v/>
      </c>
      <c r="R56" s="258"/>
      <c r="S56" s="220" t="s">
        <v>271</v>
      </c>
    </row>
    <row r="57" spans="2:19" ht="17" customHeight="1" x14ac:dyDescent="0.2">
      <c r="B57" s="289"/>
      <c r="C57" s="290"/>
      <c r="D57" s="166" t="s">
        <v>163</v>
      </c>
      <c r="E57" s="236" t="s">
        <v>110</v>
      </c>
      <c r="F57" s="231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239"/>
      <c r="R57" s="243"/>
      <c r="S57" s="220" t="s">
        <v>164</v>
      </c>
    </row>
    <row r="58" spans="2:19" ht="16" customHeight="1" x14ac:dyDescent="0.2">
      <c r="B58" s="289"/>
      <c r="C58" s="288" t="s">
        <v>95</v>
      </c>
      <c r="D58" s="179" t="s">
        <v>46</v>
      </c>
      <c r="E58" s="235" t="s">
        <v>118</v>
      </c>
      <c r="F58" s="232" t="s">
        <v>219</v>
      </c>
      <c r="G58" s="97" t="s">
        <v>220</v>
      </c>
      <c r="H58" s="97"/>
      <c r="I58" s="97"/>
      <c r="J58" s="97"/>
      <c r="K58" s="97"/>
      <c r="L58" s="97"/>
      <c r="M58" s="97"/>
      <c r="N58" s="97"/>
      <c r="O58" s="97"/>
      <c r="P58" s="97"/>
      <c r="Q58" s="240"/>
      <c r="R58" s="244"/>
      <c r="S58" s="246" t="s">
        <v>165</v>
      </c>
    </row>
    <row r="59" spans="2:19" ht="16" x14ac:dyDescent="0.2">
      <c r="B59" s="289"/>
      <c r="C59" s="288"/>
      <c r="D59" s="166" t="s">
        <v>48</v>
      </c>
      <c r="E59" s="236" t="s">
        <v>118</v>
      </c>
      <c r="F59" s="231" t="s">
        <v>221</v>
      </c>
      <c r="G59" s="96" t="s">
        <v>222</v>
      </c>
      <c r="H59" s="96"/>
      <c r="I59" s="96"/>
      <c r="J59" s="96"/>
      <c r="K59" s="96"/>
      <c r="L59" s="96"/>
      <c r="M59" s="96"/>
      <c r="N59" s="96"/>
      <c r="O59" s="96"/>
      <c r="P59" s="96"/>
      <c r="Q59" s="239"/>
      <c r="R59" s="243"/>
      <c r="S59" s="220" t="s">
        <v>166</v>
      </c>
    </row>
    <row r="60" spans="2:19" ht="16" x14ac:dyDescent="0.2">
      <c r="B60" s="289"/>
      <c r="C60" s="288"/>
      <c r="D60" s="166" t="s">
        <v>167</v>
      </c>
      <c r="E60" s="236" t="s">
        <v>106</v>
      </c>
      <c r="F60" s="231" t="s">
        <v>205</v>
      </c>
      <c r="G60" s="96" t="s">
        <v>206</v>
      </c>
      <c r="H60" s="96"/>
      <c r="I60" s="96"/>
      <c r="J60" s="96"/>
      <c r="K60" s="96"/>
      <c r="L60" s="96"/>
      <c r="M60" s="96"/>
      <c r="N60" s="96"/>
      <c r="O60" s="96"/>
      <c r="P60" s="96"/>
      <c r="Q60" s="239"/>
      <c r="R60" s="243"/>
      <c r="S60" s="220" t="s">
        <v>168</v>
      </c>
    </row>
    <row r="61" spans="2:19" ht="16" x14ac:dyDescent="0.2">
      <c r="B61" s="289"/>
      <c r="C61" s="288"/>
      <c r="D61" s="166" t="s">
        <v>51</v>
      </c>
      <c r="E61" s="236" t="s">
        <v>106</v>
      </c>
      <c r="F61" s="231" t="s">
        <v>207</v>
      </c>
      <c r="G61" s="96" t="s">
        <v>207</v>
      </c>
      <c r="H61" s="96"/>
      <c r="I61" s="96"/>
      <c r="J61" s="96"/>
      <c r="K61" s="96"/>
      <c r="L61" s="96"/>
      <c r="M61" s="96"/>
      <c r="N61" s="96"/>
      <c r="O61" s="96"/>
      <c r="P61" s="96"/>
      <c r="Q61" s="239"/>
      <c r="R61" s="243"/>
      <c r="S61" s="220" t="s">
        <v>169</v>
      </c>
    </row>
    <row r="62" spans="2:19" ht="16" x14ac:dyDescent="0.2">
      <c r="B62" s="289"/>
      <c r="C62" s="288"/>
      <c r="D62" s="166" t="s">
        <v>52</v>
      </c>
      <c r="E62" s="236" t="s">
        <v>106</v>
      </c>
      <c r="F62" s="231" t="s">
        <v>208</v>
      </c>
      <c r="G62" s="96" t="s">
        <v>209</v>
      </c>
      <c r="H62" s="96"/>
      <c r="I62" s="96"/>
      <c r="J62" s="96"/>
      <c r="K62" s="96"/>
      <c r="L62" s="96"/>
      <c r="M62" s="96"/>
      <c r="N62" s="96"/>
      <c r="O62" s="96"/>
      <c r="P62" s="96"/>
      <c r="Q62" s="239"/>
      <c r="R62" s="243"/>
      <c r="S62" s="247" t="s">
        <v>170</v>
      </c>
    </row>
    <row r="63" spans="2:19" ht="16" x14ac:dyDescent="0.2">
      <c r="B63" s="289"/>
      <c r="C63" s="288"/>
      <c r="D63" s="166" t="s">
        <v>53</v>
      </c>
      <c r="E63" s="236" t="s">
        <v>106</v>
      </c>
      <c r="F63" s="231" t="s">
        <v>210</v>
      </c>
      <c r="G63" s="96" t="s">
        <v>211</v>
      </c>
      <c r="H63" s="96"/>
      <c r="I63" s="96"/>
      <c r="J63" s="96"/>
      <c r="K63" s="96"/>
      <c r="L63" s="96"/>
      <c r="M63" s="96"/>
      <c r="N63" s="96"/>
      <c r="O63" s="96"/>
      <c r="P63" s="96"/>
      <c r="Q63" s="239"/>
      <c r="R63" s="243"/>
      <c r="S63" s="220" t="s">
        <v>171</v>
      </c>
    </row>
    <row r="64" spans="2:19" ht="16" x14ac:dyDescent="0.2">
      <c r="B64" s="289"/>
      <c r="C64" s="288"/>
      <c r="D64" s="166" t="s">
        <v>54</v>
      </c>
      <c r="E64" s="236" t="s">
        <v>105</v>
      </c>
      <c r="F64" s="231" t="s">
        <v>212</v>
      </c>
      <c r="G64" s="96" t="s">
        <v>212</v>
      </c>
      <c r="H64" s="96"/>
      <c r="I64" s="96"/>
      <c r="J64" s="96"/>
      <c r="K64" s="96"/>
      <c r="L64" s="96"/>
      <c r="M64" s="96"/>
      <c r="N64" s="96"/>
      <c r="O64" s="96"/>
      <c r="P64" s="96"/>
      <c r="Q64" s="239"/>
      <c r="R64" s="243"/>
      <c r="S64" s="220" t="s">
        <v>172</v>
      </c>
    </row>
    <row r="65" spans="2:19" ht="17" thickBot="1" x14ac:dyDescent="0.25">
      <c r="B65" s="289"/>
      <c r="C65" s="288"/>
      <c r="D65" s="168" t="s">
        <v>173</v>
      </c>
      <c r="E65" s="237" t="s">
        <v>110</v>
      </c>
      <c r="F65" s="233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241"/>
      <c r="R65" s="245"/>
      <c r="S65" s="221" t="s">
        <v>174</v>
      </c>
    </row>
    <row r="66" spans="2:19" ht="16" customHeight="1" x14ac:dyDescent="0.2">
      <c r="B66" s="289"/>
      <c r="C66" s="288" t="s">
        <v>96</v>
      </c>
      <c r="D66" s="164" t="s">
        <v>57</v>
      </c>
      <c r="E66" s="165" t="s">
        <v>105</v>
      </c>
      <c r="F66" s="182">
        <v>2.5</v>
      </c>
      <c r="G66" s="183">
        <v>2.7</v>
      </c>
      <c r="H66" s="183"/>
      <c r="I66" s="183"/>
      <c r="J66" s="183"/>
      <c r="K66" s="183"/>
      <c r="L66" s="183"/>
      <c r="M66" s="183"/>
      <c r="N66" s="183"/>
      <c r="O66" s="183"/>
      <c r="P66" s="183"/>
      <c r="Q66" s="248"/>
      <c r="R66" s="254"/>
      <c r="S66" s="146" t="s">
        <v>176</v>
      </c>
    </row>
    <row r="67" spans="2:19" ht="16" customHeight="1" x14ac:dyDescent="0.2">
      <c r="B67" s="289"/>
      <c r="C67" s="288"/>
      <c r="D67" s="179" t="s">
        <v>238</v>
      </c>
      <c r="E67" s="180" t="s">
        <v>234</v>
      </c>
      <c r="F67" s="179" t="s">
        <v>235</v>
      </c>
      <c r="G67" s="185">
        <f>IF(G66,G66-F66,"")</f>
        <v>0.20000000000000018</v>
      </c>
      <c r="H67" s="185" t="str">
        <f t="shared" ref="H67:Q67" si="3">IF(H66,H66-G66,"")</f>
        <v/>
      </c>
      <c r="I67" s="185" t="str">
        <f t="shared" si="3"/>
        <v/>
      </c>
      <c r="J67" s="185" t="str">
        <f t="shared" si="3"/>
        <v/>
      </c>
      <c r="K67" s="185" t="str">
        <f t="shared" si="3"/>
        <v/>
      </c>
      <c r="L67" s="185" t="str">
        <f t="shared" si="3"/>
        <v/>
      </c>
      <c r="M67" s="185" t="str">
        <f t="shared" si="3"/>
        <v/>
      </c>
      <c r="N67" s="185" t="str">
        <f t="shared" si="3"/>
        <v/>
      </c>
      <c r="O67" s="185" t="str">
        <f t="shared" si="3"/>
        <v/>
      </c>
      <c r="P67" s="185" t="str">
        <f t="shared" si="3"/>
        <v/>
      </c>
      <c r="Q67" s="223" t="str">
        <f t="shared" si="3"/>
        <v/>
      </c>
      <c r="R67" s="256"/>
      <c r="S67" s="181" t="s">
        <v>272</v>
      </c>
    </row>
    <row r="68" spans="2:19" ht="16" x14ac:dyDescent="0.2">
      <c r="B68" s="289"/>
      <c r="C68" s="288"/>
      <c r="D68" s="166" t="s">
        <v>59</v>
      </c>
      <c r="E68" s="167" t="s">
        <v>105</v>
      </c>
      <c r="F68" s="187">
        <v>56</v>
      </c>
      <c r="G68" s="188">
        <v>58</v>
      </c>
      <c r="H68" s="188"/>
      <c r="I68" s="188"/>
      <c r="J68" s="188"/>
      <c r="K68" s="188"/>
      <c r="L68" s="188"/>
      <c r="M68" s="188"/>
      <c r="N68" s="188"/>
      <c r="O68" s="188"/>
      <c r="P68" s="188"/>
      <c r="Q68" s="249"/>
      <c r="R68" s="242"/>
      <c r="S68" s="149" t="s">
        <v>178</v>
      </c>
    </row>
    <row r="69" spans="2:19" ht="16" x14ac:dyDescent="0.2">
      <c r="B69" s="289"/>
      <c r="C69" s="288"/>
      <c r="D69" s="166" t="s">
        <v>239</v>
      </c>
      <c r="E69" s="167" t="s">
        <v>234</v>
      </c>
      <c r="F69" s="191" t="s">
        <v>235</v>
      </c>
      <c r="G69" s="192">
        <f>IF(G68,G68-F68,"")</f>
        <v>2</v>
      </c>
      <c r="H69" s="192" t="str">
        <f t="shared" ref="H69:Q69" si="4">IF(H68,H68-G68,"")</f>
        <v/>
      </c>
      <c r="I69" s="192" t="str">
        <f t="shared" si="4"/>
        <v/>
      </c>
      <c r="J69" s="192" t="str">
        <f t="shared" si="4"/>
        <v/>
      </c>
      <c r="K69" s="192" t="str">
        <f t="shared" si="4"/>
        <v/>
      </c>
      <c r="L69" s="192" t="str">
        <f t="shared" si="4"/>
        <v/>
      </c>
      <c r="M69" s="192" t="str">
        <f t="shared" si="4"/>
        <v/>
      </c>
      <c r="N69" s="192" t="str">
        <f t="shared" si="4"/>
        <v/>
      </c>
      <c r="O69" s="192" t="str">
        <f t="shared" si="4"/>
        <v/>
      </c>
      <c r="P69" s="192" t="str">
        <f t="shared" si="4"/>
        <v/>
      </c>
      <c r="Q69" s="238" t="str">
        <f t="shared" si="4"/>
        <v/>
      </c>
      <c r="R69" s="242"/>
      <c r="S69" s="149" t="s">
        <v>273</v>
      </c>
    </row>
    <row r="70" spans="2:19" ht="16" x14ac:dyDescent="0.2">
      <c r="B70" s="289"/>
      <c r="C70" s="288"/>
      <c r="D70" s="166" t="s">
        <v>56</v>
      </c>
      <c r="E70" s="167" t="s">
        <v>106</v>
      </c>
      <c r="F70" s="189">
        <v>132</v>
      </c>
      <c r="G70" s="190">
        <v>107</v>
      </c>
      <c r="H70" s="190"/>
      <c r="I70" s="190"/>
      <c r="J70" s="190"/>
      <c r="K70" s="190"/>
      <c r="L70" s="190"/>
      <c r="M70" s="190"/>
      <c r="N70" s="190"/>
      <c r="O70" s="190"/>
      <c r="P70" s="190"/>
      <c r="Q70" s="250"/>
      <c r="R70" s="255"/>
      <c r="S70" s="149" t="s">
        <v>175</v>
      </c>
    </row>
    <row r="71" spans="2:19" ht="16" x14ac:dyDescent="0.2">
      <c r="B71" s="289"/>
      <c r="C71" s="288"/>
      <c r="D71" s="166" t="s">
        <v>240</v>
      </c>
      <c r="E71" s="167" t="s">
        <v>234</v>
      </c>
      <c r="F71" s="191" t="s">
        <v>235</v>
      </c>
      <c r="G71" s="192">
        <f>IF(G70,(G70-F70)/F70*100,"")</f>
        <v>-18.939393939393938</v>
      </c>
      <c r="H71" s="192" t="str">
        <f t="shared" ref="H71:Q71" si="5">IF(H70,(H70-G70)/G70*100,"")</f>
        <v/>
      </c>
      <c r="I71" s="192" t="str">
        <f t="shared" si="5"/>
        <v/>
      </c>
      <c r="J71" s="192" t="str">
        <f t="shared" si="5"/>
        <v/>
      </c>
      <c r="K71" s="192" t="str">
        <f t="shared" si="5"/>
        <v/>
      </c>
      <c r="L71" s="192" t="str">
        <f t="shared" si="5"/>
        <v/>
      </c>
      <c r="M71" s="192" t="str">
        <f t="shared" si="5"/>
        <v/>
      </c>
      <c r="N71" s="192" t="str">
        <f t="shared" si="5"/>
        <v/>
      </c>
      <c r="O71" s="192" t="str">
        <f t="shared" si="5"/>
        <v/>
      </c>
      <c r="P71" s="192" t="str">
        <f t="shared" si="5"/>
        <v/>
      </c>
      <c r="Q71" s="238" t="str">
        <f t="shared" si="5"/>
        <v/>
      </c>
      <c r="R71" s="258"/>
      <c r="S71" s="149" t="s">
        <v>274</v>
      </c>
    </row>
    <row r="72" spans="2:19" ht="16" x14ac:dyDescent="0.2">
      <c r="B72" s="289"/>
      <c r="C72" s="288"/>
      <c r="D72" s="166" t="s">
        <v>58</v>
      </c>
      <c r="E72" s="167" t="s">
        <v>106</v>
      </c>
      <c r="F72" s="189">
        <v>98</v>
      </c>
      <c r="G72" s="190">
        <v>114</v>
      </c>
      <c r="H72" s="190"/>
      <c r="I72" s="190"/>
      <c r="J72" s="190"/>
      <c r="K72" s="190"/>
      <c r="L72" s="190"/>
      <c r="M72" s="190"/>
      <c r="N72" s="190"/>
      <c r="O72" s="190"/>
      <c r="P72" s="190"/>
      <c r="Q72" s="250"/>
      <c r="R72" s="255"/>
      <c r="S72" s="149" t="s">
        <v>177</v>
      </c>
    </row>
    <row r="73" spans="2:19" ht="16" x14ac:dyDescent="0.2">
      <c r="B73" s="289"/>
      <c r="C73" s="288"/>
      <c r="D73" s="166" t="s">
        <v>241</v>
      </c>
      <c r="E73" s="167" t="s">
        <v>234</v>
      </c>
      <c r="F73" s="193" t="s">
        <v>235</v>
      </c>
      <c r="G73" s="194">
        <f>IF(G72,(G72-F72)/F72*100,"")</f>
        <v>16.326530612244898</v>
      </c>
      <c r="H73" s="194" t="str">
        <f t="shared" ref="H73:Q73" si="6">IF(H72,(H72-G72)/G72*100,"")</f>
        <v/>
      </c>
      <c r="I73" s="194" t="str">
        <f t="shared" si="6"/>
        <v/>
      </c>
      <c r="J73" s="194" t="str">
        <f t="shared" si="6"/>
        <v/>
      </c>
      <c r="K73" s="194" t="str">
        <f t="shared" si="6"/>
        <v/>
      </c>
      <c r="L73" s="194" t="str">
        <f t="shared" si="6"/>
        <v/>
      </c>
      <c r="M73" s="194" t="str">
        <f t="shared" si="6"/>
        <v/>
      </c>
      <c r="N73" s="194" t="str">
        <f t="shared" si="6"/>
        <v/>
      </c>
      <c r="O73" s="194" t="str">
        <f t="shared" si="6"/>
        <v/>
      </c>
      <c r="P73" s="194" t="str">
        <f t="shared" si="6"/>
        <v/>
      </c>
      <c r="Q73" s="251" t="str">
        <f t="shared" si="6"/>
        <v/>
      </c>
      <c r="R73" s="259"/>
      <c r="S73" s="149" t="s">
        <v>275</v>
      </c>
    </row>
    <row r="74" spans="2:19" ht="16" x14ac:dyDescent="0.2">
      <c r="B74" s="289"/>
      <c r="C74" s="288"/>
      <c r="D74" s="166" t="s">
        <v>60</v>
      </c>
      <c r="E74" s="167" t="s">
        <v>106</v>
      </c>
      <c r="F74" s="189">
        <v>17</v>
      </c>
      <c r="G74" s="190">
        <v>42</v>
      </c>
      <c r="H74" s="190"/>
      <c r="I74" s="190"/>
      <c r="J74" s="190"/>
      <c r="K74" s="190"/>
      <c r="L74" s="190"/>
      <c r="M74" s="190"/>
      <c r="N74" s="190"/>
      <c r="O74" s="190"/>
      <c r="P74" s="190"/>
      <c r="Q74" s="250"/>
      <c r="R74" s="255"/>
      <c r="S74" s="149" t="s">
        <v>179</v>
      </c>
    </row>
    <row r="75" spans="2:19" ht="16" x14ac:dyDescent="0.2">
      <c r="B75" s="289"/>
      <c r="C75" s="288"/>
      <c r="D75" s="170" t="s">
        <v>242</v>
      </c>
      <c r="E75" s="171" t="s">
        <v>234</v>
      </c>
      <c r="F75" s="195" t="s">
        <v>235</v>
      </c>
      <c r="G75" s="196">
        <f>IF(G74,(G74-F74)/F74*100,"")</f>
        <v>147.05882352941177</v>
      </c>
      <c r="H75" s="196" t="str">
        <f t="shared" ref="H75:Q75" si="7">IF(H74,(H74-G74)/G74*100,"")</f>
        <v/>
      </c>
      <c r="I75" s="196" t="str">
        <f t="shared" si="7"/>
        <v/>
      </c>
      <c r="J75" s="196" t="str">
        <f t="shared" si="7"/>
        <v/>
      </c>
      <c r="K75" s="196" t="str">
        <f t="shared" si="7"/>
        <v/>
      </c>
      <c r="L75" s="196" t="str">
        <f t="shared" si="7"/>
        <v/>
      </c>
      <c r="M75" s="196" t="str">
        <f t="shared" si="7"/>
        <v/>
      </c>
      <c r="N75" s="196" t="str">
        <f t="shared" si="7"/>
        <v/>
      </c>
      <c r="O75" s="196" t="str">
        <f t="shared" si="7"/>
        <v/>
      </c>
      <c r="P75" s="196" t="str">
        <f t="shared" si="7"/>
        <v/>
      </c>
      <c r="Q75" s="252" t="str">
        <f t="shared" si="7"/>
        <v/>
      </c>
      <c r="R75" s="260"/>
      <c r="S75" s="163" t="s">
        <v>276</v>
      </c>
    </row>
    <row r="76" spans="2:19" ht="17" thickBot="1" x14ac:dyDescent="0.25">
      <c r="B76" s="289"/>
      <c r="C76" s="288"/>
      <c r="D76" s="168" t="s">
        <v>180</v>
      </c>
      <c r="E76" s="169" t="s">
        <v>110</v>
      </c>
      <c r="F76" s="125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253"/>
      <c r="R76" s="245"/>
      <c r="S76" s="151" t="s">
        <v>181</v>
      </c>
    </row>
  </sheetData>
  <sheetProtection sheet="1" objects="1" scenarios="1" formatColumns="0" formatRows="0" selectLockedCells="1"/>
  <mergeCells count="8">
    <mergeCell ref="C66:C76"/>
    <mergeCell ref="B49:B76"/>
    <mergeCell ref="C53:C57"/>
    <mergeCell ref="B5:B11"/>
    <mergeCell ref="B12:B48"/>
    <mergeCell ref="C34:C37"/>
    <mergeCell ref="C18:C21"/>
    <mergeCell ref="C58:C6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9DBA-D852-4C32-A57C-8B167E7B0B46}">
  <dimension ref="A1"/>
  <sheetViews>
    <sheetView workbookViewId="0">
      <selection activeCell="H42" sqref="H42"/>
    </sheetView>
  </sheetViews>
  <sheetFormatPr baseColWidth="10" defaultColWidth="11.5" defaultRowHeight="15" x14ac:dyDescent="0.2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F2D0CF6FB5C841BA476C3442E439CC" ma:contentTypeVersion="3" ma:contentTypeDescription="Create a new document." ma:contentTypeScope="" ma:versionID="dccef7f3f8f580501bab1a1a1ef748d4">
  <xsd:schema xmlns:xsd="http://www.w3.org/2001/XMLSchema" xmlns:xs="http://www.w3.org/2001/XMLSchema" xmlns:p="http://schemas.microsoft.com/office/2006/metadata/properties" xmlns:ns2="73d8284b-a534-43fa-a643-57b2bbd33759" targetNamespace="http://schemas.microsoft.com/office/2006/metadata/properties" ma:root="true" ma:fieldsID="597fb8c4d401dc7c9e33718fc7c07019" ns2:_="">
    <xsd:import namespace="73d8284b-a534-43fa-a643-57b2bbd337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8284b-a534-43fa-a643-57b2bbd337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4D38A4-2CFA-4926-B88B-031C7516ABBB}">
  <ds:schemaRefs>
    <ds:schemaRef ds:uri="73d8284b-a534-43fa-a643-57b2bbd3375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D9F700-6431-49DD-B0F9-B84234580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d8284b-a534-43fa-a643-57b2bbd337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27F29F-591D-484A-8416-337E55D6B0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KPI Primaires</vt:lpstr>
      <vt:lpstr>KPI Primaires RG</vt:lpstr>
      <vt:lpstr>Graphiques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VALY Pierre</dc:creator>
  <cp:keywords/>
  <dc:description/>
  <cp:lastModifiedBy>Justin Gally</cp:lastModifiedBy>
  <cp:revision/>
  <dcterms:created xsi:type="dcterms:W3CDTF">2020-02-07T12:45:06Z</dcterms:created>
  <dcterms:modified xsi:type="dcterms:W3CDTF">2020-03-13T12:10:14Z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0x01010075F2D0CF6FB5C841BA476C3442E439CC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afcb221a-6e97-4d92-b656-ecf531a71c86_Enabled">
    <vt:lpwstr>true</vt:lpwstr>
  </property>
  <property fmtid="{D5CDD505-2E9C-101B-9397-08002B2CF9AE}" pid="6" name="MSIP_Label_afcb221a-6e97-4d92-b656-ecf531a71c86_SetDate">
    <vt:lpwstr>2020-02-11T15:58:49Z</vt:lpwstr>
  </property>
  <property fmtid="{D5CDD505-2E9C-101B-9397-08002B2CF9AE}" pid="7" name="MSIP_Label_afcb221a-6e97-4d92-b656-ecf531a71c86_Method">
    <vt:lpwstr>Standard</vt:lpwstr>
  </property>
  <property fmtid="{D5CDD505-2E9C-101B-9397-08002B2CF9AE}" pid="8" name="MSIP_Label_afcb221a-6e97-4d92-b656-ecf531a71c86_Name">
    <vt:lpwstr>General</vt:lpwstr>
  </property>
  <property fmtid="{D5CDD505-2E9C-101B-9397-08002B2CF9AE}" pid="9" name="MSIP_Label_afcb221a-6e97-4d92-b656-ecf531a71c86_SiteId">
    <vt:lpwstr>6f2633ea-c60d-4a07-be1c-b5cd19f27133</vt:lpwstr>
  </property>
  <property fmtid="{D5CDD505-2E9C-101B-9397-08002B2CF9AE}" pid="10" name="MSIP_Label_afcb221a-6e97-4d92-b656-ecf531a71c86_ActionId">
    <vt:lpwstr>cbf742a7-ec4f-4512-9664-00003db7a74f</vt:lpwstr>
  </property>
  <property fmtid="{D5CDD505-2E9C-101B-9397-08002B2CF9AE}" pid="11" name="MSIP_Label_afcb221a-6e97-4d92-b656-ecf531a71c86_ContentBits">
    <vt:lpwstr>0</vt:lpwstr>
  </property>
</Properties>
</file>