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geschoolutrecht-my.sharepoint.com/personal/tobias_vandenhoogen_student_hu_nl/Documents/Practicum vision/"/>
    </mc:Choice>
  </mc:AlternateContent>
  <xr:revisionPtr revIDLastSave="806" documentId="8_{EF2E910D-0971-4240-B254-E6F5C7A277B7}" xr6:coauthVersionLast="45" xr6:coauthVersionMax="45" xr10:uidLastSave="{25B42801-B50E-40AC-877C-29F7B2BA97BD}"/>
  <bookViews>
    <workbookView xWindow="-108" yWindow="-108" windowWidth="23256" windowHeight="12576" firstSheet="2" activeTab="3" xr2:uid="{FCD35A34-6400-42C3-8AFE-4073598A8E9E}"/>
  </bookViews>
  <sheets>
    <sheet name="Blad6" sheetId="6" r:id="rId1"/>
    <sheet name="Staafdiagram memorygebruik" sheetId="7" r:id="rId2"/>
    <sheet name="Staafdiagram snelheid" sheetId="11" r:id="rId3"/>
    <sheet name="Onderzoeksresultaten" sheetId="1" r:id="rId4"/>
  </sheets>
  <calcPr calcId="191029"/>
  <pivotCaches>
    <pivotCache cacheId="0" r:id="rId5"/>
    <pivotCache cacheId="13" r:id="rId6"/>
    <pivotCache cacheId="12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1" l="1"/>
  <c r="F46" i="1"/>
  <c r="E47" i="1"/>
  <c r="E46" i="1"/>
  <c r="V36" i="1"/>
  <c r="V37" i="1"/>
  <c r="U37" i="1"/>
  <c r="U36" i="1"/>
  <c r="P37" i="1"/>
  <c r="O37" i="1"/>
  <c r="F38" i="1"/>
  <c r="P36" i="1"/>
  <c r="F37" i="1"/>
  <c r="O36" i="1"/>
  <c r="E38" i="1"/>
  <c r="E37" i="1"/>
</calcChain>
</file>

<file path=xl/sharedStrings.xml><?xml version="1.0" encoding="utf-8"?>
<sst xmlns="http://schemas.openxmlformats.org/spreadsheetml/2006/main" count="211" uniqueCount="47">
  <si>
    <t>Foto</t>
  </si>
  <si>
    <t>Default</t>
  </si>
  <si>
    <t>Implementatie</t>
  </si>
  <si>
    <t>female-1</t>
  </si>
  <si>
    <t>child-1</t>
  </si>
  <si>
    <t>female-2</t>
  </si>
  <si>
    <t>female-3</t>
  </si>
  <si>
    <t>male-1</t>
  </si>
  <si>
    <t>male-2</t>
  </si>
  <si>
    <t>male-3</t>
  </si>
  <si>
    <t>female-4</t>
  </si>
  <si>
    <t>female-5</t>
  </si>
  <si>
    <t>female-6</t>
  </si>
  <si>
    <t>male-4</t>
  </si>
  <si>
    <t>female-7</t>
  </si>
  <si>
    <t>female-8</t>
  </si>
  <si>
    <t>female-9</t>
  </si>
  <si>
    <t>male-5</t>
  </si>
  <si>
    <t>male-6</t>
  </si>
  <si>
    <t>male-7</t>
  </si>
  <si>
    <t>male-8</t>
  </si>
  <si>
    <t>male-9</t>
  </si>
  <si>
    <t>male-10</t>
  </si>
  <si>
    <t>male-11</t>
  </si>
  <si>
    <t>male-12</t>
  </si>
  <si>
    <t>male-13</t>
  </si>
  <si>
    <t>male-14</t>
  </si>
  <si>
    <t>male-15</t>
  </si>
  <si>
    <t xml:space="preserve">chimp </t>
  </si>
  <si>
    <t>walter</t>
  </si>
  <si>
    <t xml:space="preserve">yoda </t>
  </si>
  <si>
    <t>Rijlabels</t>
  </si>
  <si>
    <t>Eindtotaal</t>
  </si>
  <si>
    <t xml:space="preserve">Default - gemiddelde </t>
  </si>
  <si>
    <t xml:space="preserve">Implementatie - gemiddelde </t>
  </si>
  <si>
    <t>Default implementatie</t>
  </si>
  <si>
    <t xml:space="preserve">Onze implementatie </t>
  </si>
  <si>
    <t>Som van Default implementatie</t>
  </si>
  <si>
    <t xml:space="preserve">Som van Onze implementatie </t>
  </si>
  <si>
    <t>Onze implementatie</t>
  </si>
  <si>
    <t>Gemiddelde</t>
  </si>
  <si>
    <t>Formule</t>
  </si>
  <si>
    <t>Standaarddeviatie</t>
  </si>
  <si>
    <t>implementatie</t>
  </si>
  <si>
    <t xml:space="preserve">Herkend </t>
  </si>
  <si>
    <t xml:space="preserve">Niet herkend </t>
  </si>
  <si>
    <t>chimp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</si>
</sst>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0" fillId="0" borderId="0" xfId="0" applyProtection="1">
      <protection locked="0"/>
    </xf>
    <xf numFmtId="9" fontId="0" fillId="0" borderId="0" xfId="0" applyNumberFormat="1"/>
  </cellXfs>
  <cellStyles count="2">
    <cellStyle name="Procent" xfId="1" builtinId="5"/>
    <cellStyle name="Standa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[Onderzoeksresultaten.xlsx]Blad6!Draaitabel3</c:name>
    <c:fmtId val="3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Blad6!$B$3</c:f>
              <c:strCache>
                <c:ptCount val="1"/>
                <c:pt idx="0">
                  <c:v>Som van Default implementatie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Blad6!$A$4:$A$32</c:f>
              <c:strCache>
                <c:ptCount val="28"/>
                <c:pt idx="0">
                  <c:v>child-1</c:v>
                </c:pt>
                <c:pt idx="1">
                  <c:v>chimp </c:v>
                </c:pt>
                <c:pt idx="2">
                  <c:v>female-1</c:v>
                </c:pt>
                <c:pt idx="3">
                  <c:v>female-2</c:v>
                </c:pt>
                <c:pt idx="4">
                  <c:v>female-3</c:v>
                </c:pt>
                <c:pt idx="5">
                  <c:v>female-4</c:v>
                </c:pt>
                <c:pt idx="6">
                  <c:v>female-5</c:v>
                </c:pt>
                <c:pt idx="7">
                  <c:v>female-6</c:v>
                </c:pt>
                <c:pt idx="8">
                  <c:v>female-7</c:v>
                </c:pt>
                <c:pt idx="9">
                  <c:v>female-8</c:v>
                </c:pt>
                <c:pt idx="10">
                  <c:v>female-9</c:v>
                </c:pt>
                <c:pt idx="11">
                  <c:v>male-1</c:v>
                </c:pt>
                <c:pt idx="12">
                  <c:v>male-10</c:v>
                </c:pt>
                <c:pt idx="13">
                  <c:v>male-11</c:v>
                </c:pt>
                <c:pt idx="14">
                  <c:v>male-12</c:v>
                </c:pt>
                <c:pt idx="15">
                  <c:v>male-13</c:v>
                </c:pt>
                <c:pt idx="16">
                  <c:v>male-14</c:v>
                </c:pt>
                <c:pt idx="17">
                  <c:v>male-15</c:v>
                </c:pt>
                <c:pt idx="18">
                  <c:v>male-2</c:v>
                </c:pt>
                <c:pt idx="19">
                  <c:v>male-3</c:v>
                </c:pt>
                <c:pt idx="20">
                  <c:v>male-4</c:v>
                </c:pt>
                <c:pt idx="21">
                  <c:v>male-5</c:v>
                </c:pt>
                <c:pt idx="22">
                  <c:v>male-6</c:v>
                </c:pt>
                <c:pt idx="23">
                  <c:v>male-7</c:v>
                </c:pt>
                <c:pt idx="24">
                  <c:v>male-8</c:v>
                </c:pt>
                <c:pt idx="25">
                  <c:v>male-9</c:v>
                </c:pt>
                <c:pt idx="26">
                  <c:v>walter</c:v>
                </c:pt>
                <c:pt idx="27">
                  <c:v>yoda </c:v>
                </c:pt>
              </c:strCache>
            </c:strRef>
          </c:cat>
          <c:val>
            <c:numRef>
              <c:f>Blad6!$B$4:$B$32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9-4ABD-B6AB-C9FF61CA6482}"/>
            </c:ext>
          </c:extLst>
        </c:ser>
        <c:ser>
          <c:idx val="1"/>
          <c:order val="1"/>
          <c:tx>
            <c:strRef>
              <c:f>Blad6!$C$3</c:f>
              <c:strCache>
                <c:ptCount val="1"/>
                <c:pt idx="0">
                  <c:v>Som van Onze implementatie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Blad6!$A$4:$A$32</c:f>
              <c:strCache>
                <c:ptCount val="28"/>
                <c:pt idx="0">
                  <c:v>child-1</c:v>
                </c:pt>
                <c:pt idx="1">
                  <c:v>chimp </c:v>
                </c:pt>
                <c:pt idx="2">
                  <c:v>female-1</c:v>
                </c:pt>
                <c:pt idx="3">
                  <c:v>female-2</c:v>
                </c:pt>
                <c:pt idx="4">
                  <c:v>female-3</c:v>
                </c:pt>
                <c:pt idx="5">
                  <c:v>female-4</c:v>
                </c:pt>
                <c:pt idx="6">
                  <c:v>female-5</c:v>
                </c:pt>
                <c:pt idx="7">
                  <c:v>female-6</c:v>
                </c:pt>
                <c:pt idx="8">
                  <c:v>female-7</c:v>
                </c:pt>
                <c:pt idx="9">
                  <c:v>female-8</c:v>
                </c:pt>
                <c:pt idx="10">
                  <c:v>female-9</c:v>
                </c:pt>
                <c:pt idx="11">
                  <c:v>male-1</c:v>
                </c:pt>
                <c:pt idx="12">
                  <c:v>male-10</c:v>
                </c:pt>
                <c:pt idx="13">
                  <c:v>male-11</c:v>
                </c:pt>
                <c:pt idx="14">
                  <c:v>male-12</c:v>
                </c:pt>
                <c:pt idx="15">
                  <c:v>male-13</c:v>
                </c:pt>
                <c:pt idx="16">
                  <c:v>male-14</c:v>
                </c:pt>
                <c:pt idx="17">
                  <c:v>male-15</c:v>
                </c:pt>
                <c:pt idx="18">
                  <c:v>male-2</c:v>
                </c:pt>
                <c:pt idx="19">
                  <c:v>male-3</c:v>
                </c:pt>
                <c:pt idx="20">
                  <c:v>male-4</c:v>
                </c:pt>
                <c:pt idx="21">
                  <c:v>male-5</c:v>
                </c:pt>
                <c:pt idx="22">
                  <c:v>male-6</c:v>
                </c:pt>
                <c:pt idx="23">
                  <c:v>male-7</c:v>
                </c:pt>
                <c:pt idx="24">
                  <c:v>male-8</c:v>
                </c:pt>
                <c:pt idx="25">
                  <c:v>male-9</c:v>
                </c:pt>
                <c:pt idx="26">
                  <c:v>walter</c:v>
                </c:pt>
                <c:pt idx="27">
                  <c:v>yoda </c:v>
                </c:pt>
              </c:strCache>
            </c:strRef>
          </c:cat>
          <c:val>
            <c:numRef>
              <c:f>Blad6!$C$4:$C$32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9-4ABD-B6AB-C9FF61CA6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075664"/>
        <c:axId val="499075992"/>
      </c:barChart>
      <c:catAx>
        <c:axId val="4990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75992"/>
        <c:crosses val="autoZero"/>
        <c:auto val="1"/>
        <c:lblAlgn val="ctr"/>
        <c:lblOffset val="100"/>
        <c:noMultiLvlLbl val="0"/>
      </c:catAx>
      <c:valAx>
        <c:axId val="49907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[Onderzoeksresultaten.xlsx]Staafdiagram memorygebruik!Draaitabel1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</a:t>
            </a:r>
            <a:r>
              <a:rPr lang="en-GB" baseline="0"/>
              <a:t>gebruik in mb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'Staafdiagram memorygebruik'!$B$3</c:f>
              <c:strCache>
                <c:ptCount val="1"/>
                <c:pt idx="0">
                  <c:v>Default implementatie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'Staafdiagram memorygebruik'!$A$4:$A$32</c:f>
              <c:strCache>
                <c:ptCount val="28"/>
                <c:pt idx="0">
                  <c:v>child-1</c:v>
                </c:pt>
                <c:pt idx="1">
                  <c:v>chimp </c:v>
                </c:pt>
                <c:pt idx="2">
                  <c:v>female-1</c:v>
                </c:pt>
                <c:pt idx="3">
                  <c:v>female-2</c:v>
                </c:pt>
                <c:pt idx="4">
                  <c:v>female-3</c:v>
                </c:pt>
                <c:pt idx="5">
                  <c:v>female-4</c:v>
                </c:pt>
                <c:pt idx="6">
                  <c:v>female-5</c:v>
                </c:pt>
                <c:pt idx="7">
                  <c:v>female-6</c:v>
                </c:pt>
                <c:pt idx="8">
                  <c:v>female-7</c:v>
                </c:pt>
                <c:pt idx="9">
                  <c:v>female-8</c:v>
                </c:pt>
                <c:pt idx="10">
                  <c:v>female-9</c:v>
                </c:pt>
                <c:pt idx="11">
                  <c:v>male-1</c:v>
                </c:pt>
                <c:pt idx="12">
                  <c:v>male-10</c:v>
                </c:pt>
                <c:pt idx="13">
                  <c:v>male-11</c:v>
                </c:pt>
                <c:pt idx="14">
                  <c:v>male-12</c:v>
                </c:pt>
                <c:pt idx="15">
                  <c:v>male-13</c:v>
                </c:pt>
                <c:pt idx="16">
                  <c:v>male-14</c:v>
                </c:pt>
                <c:pt idx="17">
                  <c:v>male-15</c:v>
                </c:pt>
                <c:pt idx="18">
                  <c:v>male-2</c:v>
                </c:pt>
                <c:pt idx="19">
                  <c:v>male-3</c:v>
                </c:pt>
                <c:pt idx="20">
                  <c:v>male-4</c:v>
                </c:pt>
                <c:pt idx="21">
                  <c:v>male-5</c:v>
                </c:pt>
                <c:pt idx="22">
                  <c:v>male-6</c:v>
                </c:pt>
                <c:pt idx="23">
                  <c:v>male-7</c:v>
                </c:pt>
                <c:pt idx="24">
                  <c:v>male-8</c:v>
                </c:pt>
                <c:pt idx="25">
                  <c:v>male-9</c:v>
                </c:pt>
                <c:pt idx="26">
                  <c:v>walter</c:v>
                </c:pt>
                <c:pt idx="27">
                  <c:v>yoda </c:v>
                </c:pt>
              </c:strCache>
            </c:strRef>
          </c:cat>
          <c:val>
            <c:numRef>
              <c:f>'Staafdiagram memorygebruik'!$B$4:$B$32</c:f>
              <c:numCache>
                <c:formatCode>General</c:formatCode>
                <c:ptCount val="2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3-42D6-8779-2A4E4E6CD6A0}"/>
            </c:ext>
          </c:extLst>
        </c:ser>
        <c:ser>
          <c:idx val="1"/>
          <c:order val="1"/>
          <c:tx>
            <c:strRef>
              <c:f>'Staafdiagram memorygebruik'!$C$3</c:f>
              <c:strCache>
                <c:ptCount val="1"/>
                <c:pt idx="0">
                  <c:v>Onze implementatie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'Staafdiagram memorygebruik'!$A$4:$A$32</c:f>
              <c:strCache>
                <c:ptCount val="28"/>
                <c:pt idx="0">
                  <c:v>child-1</c:v>
                </c:pt>
                <c:pt idx="1">
                  <c:v>chimp </c:v>
                </c:pt>
                <c:pt idx="2">
                  <c:v>female-1</c:v>
                </c:pt>
                <c:pt idx="3">
                  <c:v>female-2</c:v>
                </c:pt>
                <c:pt idx="4">
                  <c:v>female-3</c:v>
                </c:pt>
                <c:pt idx="5">
                  <c:v>female-4</c:v>
                </c:pt>
                <c:pt idx="6">
                  <c:v>female-5</c:v>
                </c:pt>
                <c:pt idx="7">
                  <c:v>female-6</c:v>
                </c:pt>
                <c:pt idx="8">
                  <c:v>female-7</c:v>
                </c:pt>
                <c:pt idx="9">
                  <c:v>female-8</c:v>
                </c:pt>
                <c:pt idx="10">
                  <c:v>female-9</c:v>
                </c:pt>
                <c:pt idx="11">
                  <c:v>male-1</c:v>
                </c:pt>
                <c:pt idx="12">
                  <c:v>male-10</c:v>
                </c:pt>
                <c:pt idx="13">
                  <c:v>male-11</c:v>
                </c:pt>
                <c:pt idx="14">
                  <c:v>male-12</c:v>
                </c:pt>
                <c:pt idx="15">
                  <c:v>male-13</c:v>
                </c:pt>
                <c:pt idx="16">
                  <c:v>male-14</c:v>
                </c:pt>
                <c:pt idx="17">
                  <c:v>male-15</c:v>
                </c:pt>
                <c:pt idx="18">
                  <c:v>male-2</c:v>
                </c:pt>
                <c:pt idx="19">
                  <c:v>male-3</c:v>
                </c:pt>
                <c:pt idx="20">
                  <c:v>male-4</c:v>
                </c:pt>
                <c:pt idx="21">
                  <c:v>male-5</c:v>
                </c:pt>
                <c:pt idx="22">
                  <c:v>male-6</c:v>
                </c:pt>
                <c:pt idx="23">
                  <c:v>male-7</c:v>
                </c:pt>
                <c:pt idx="24">
                  <c:v>male-8</c:v>
                </c:pt>
                <c:pt idx="25">
                  <c:v>male-9</c:v>
                </c:pt>
                <c:pt idx="26">
                  <c:v>walter</c:v>
                </c:pt>
                <c:pt idx="27">
                  <c:v>yoda </c:v>
                </c:pt>
              </c:strCache>
            </c:strRef>
          </c:cat>
          <c:val>
            <c:numRef>
              <c:f>'Staafdiagram memorygebruik'!$C$4:$C$32</c:f>
              <c:numCache>
                <c:formatCode>General</c:formatCode>
                <c:ptCount val="28"/>
                <c:pt idx="0">
                  <c:v>24</c:v>
                </c:pt>
                <c:pt idx="1">
                  <c:v>21</c:v>
                </c:pt>
                <c:pt idx="2">
                  <c:v>19</c:v>
                </c:pt>
                <c:pt idx="3">
                  <c:v>12</c:v>
                </c:pt>
                <c:pt idx="4">
                  <c:v>23</c:v>
                </c:pt>
                <c:pt idx="5">
                  <c:v>26</c:v>
                </c:pt>
                <c:pt idx="6">
                  <c:v>23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23</c:v>
                </c:pt>
                <c:pt idx="12">
                  <c:v>20</c:v>
                </c:pt>
                <c:pt idx="13">
                  <c:v>26</c:v>
                </c:pt>
                <c:pt idx="14">
                  <c:v>21</c:v>
                </c:pt>
                <c:pt idx="15">
                  <c:v>21</c:v>
                </c:pt>
                <c:pt idx="16">
                  <c:v>23</c:v>
                </c:pt>
                <c:pt idx="17">
                  <c:v>20</c:v>
                </c:pt>
                <c:pt idx="18">
                  <c:v>19</c:v>
                </c:pt>
                <c:pt idx="19">
                  <c:v>24</c:v>
                </c:pt>
                <c:pt idx="20">
                  <c:v>26</c:v>
                </c:pt>
                <c:pt idx="21">
                  <c:v>26</c:v>
                </c:pt>
                <c:pt idx="22">
                  <c:v>23</c:v>
                </c:pt>
                <c:pt idx="23">
                  <c:v>24</c:v>
                </c:pt>
                <c:pt idx="24">
                  <c:v>20</c:v>
                </c:pt>
                <c:pt idx="25">
                  <c:v>23</c:v>
                </c:pt>
                <c:pt idx="26">
                  <c:v>21</c:v>
                </c:pt>
                <c:pt idx="2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3-42D6-8779-2A4E4E6CD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4807888"/>
        <c:axId val="694806904"/>
        <c:axId val="0"/>
      </c:bar3DChart>
      <c:catAx>
        <c:axId val="69480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06904"/>
        <c:crosses val="autoZero"/>
        <c:auto val="1"/>
        <c:lblAlgn val="ctr"/>
        <c:lblOffset val="100"/>
        <c:noMultiLvlLbl val="0"/>
      </c:catAx>
      <c:valAx>
        <c:axId val="69480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[Onderzoeksresultaten.xlsx]Staafdiagram snelheid!Draaitabel5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Snelheid</a:t>
            </a:r>
            <a:r>
              <a:rPr lang="en-GB" baseline="0"/>
              <a:t> in seconde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'Staafdiagram snelheid'!$B$3</c:f>
              <c:strCache>
                <c:ptCount val="1"/>
                <c:pt idx="0">
                  <c:v>Default implementatie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'Staafdiagram snelheid'!$A$4:$A$32</c:f>
              <c:strCache>
                <c:ptCount val="28"/>
                <c:pt idx="0">
                  <c:v>child-1</c:v>
                </c:pt>
                <c:pt idx="1">
                  <c:v>chimp </c:v>
                </c:pt>
                <c:pt idx="2">
                  <c:v>female-1</c:v>
                </c:pt>
                <c:pt idx="3">
                  <c:v>female-2</c:v>
                </c:pt>
                <c:pt idx="4">
                  <c:v>female-3</c:v>
                </c:pt>
                <c:pt idx="5">
                  <c:v>female-4</c:v>
                </c:pt>
                <c:pt idx="6">
                  <c:v>female-5</c:v>
                </c:pt>
                <c:pt idx="7">
                  <c:v>female-6</c:v>
                </c:pt>
                <c:pt idx="8">
                  <c:v>female-7</c:v>
                </c:pt>
                <c:pt idx="9">
                  <c:v>female-8</c:v>
                </c:pt>
                <c:pt idx="10">
                  <c:v>female-9</c:v>
                </c:pt>
                <c:pt idx="11">
                  <c:v>male-1</c:v>
                </c:pt>
                <c:pt idx="12">
                  <c:v>male-10</c:v>
                </c:pt>
                <c:pt idx="13">
                  <c:v>male-11</c:v>
                </c:pt>
                <c:pt idx="14">
                  <c:v>male-12</c:v>
                </c:pt>
                <c:pt idx="15">
                  <c:v>male-13</c:v>
                </c:pt>
                <c:pt idx="16">
                  <c:v>male-14</c:v>
                </c:pt>
                <c:pt idx="17">
                  <c:v>male-15</c:v>
                </c:pt>
                <c:pt idx="18">
                  <c:v>male-2</c:v>
                </c:pt>
                <c:pt idx="19">
                  <c:v>male-3</c:v>
                </c:pt>
                <c:pt idx="20">
                  <c:v>male-4</c:v>
                </c:pt>
                <c:pt idx="21">
                  <c:v>male-5</c:v>
                </c:pt>
                <c:pt idx="22">
                  <c:v>male-6</c:v>
                </c:pt>
                <c:pt idx="23">
                  <c:v>male-7</c:v>
                </c:pt>
                <c:pt idx="24">
                  <c:v>male-8</c:v>
                </c:pt>
                <c:pt idx="25">
                  <c:v>male-9</c:v>
                </c:pt>
                <c:pt idx="26">
                  <c:v>walter</c:v>
                </c:pt>
                <c:pt idx="27">
                  <c:v>yoda </c:v>
                </c:pt>
              </c:strCache>
            </c:strRef>
          </c:cat>
          <c:val>
            <c:numRef>
              <c:f>'Staafdiagram snelheid'!$B$4:$B$32</c:f>
              <c:numCache>
                <c:formatCode>General</c:formatCode>
                <c:ptCount val="2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8-4C21-BCB4-DCD0FAEA74B8}"/>
            </c:ext>
          </c:extLst>
        </c:ser>
        <c:ser>
          <c:idx val="1"/>
          <c:order val="1"/>
          <c:tx>
            <c:strRef>
              <c:f>'Staafdiagram snelheid'!$C$3</c:f>
              <c:strCache>
                <c:ptCount val="1"/>
                <c:pt idx="0">
                  <c:v>Onze implementatie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'Staafdiagram snelheid'!$A$4:$A$32</c:f>
              <c:strCache>
                <c:ptCount val="28"/>
                <c:pt idx="0">
                  <c:v>child-1</c:v>
                </c:pt>
                <c:pt idx="1">
                  <c:v>chimp </c:v>
                </c:pt>
                <c:pt idx="2">
                  <c:v>female-1</c:v>
                </c:pt>
                <c:pt idx="3">
                  <c:v>female-2</c:v>
                </c:pt>
                <c:pt idx="4">
                  <c:v>female-3</c:v>
                </c:pt>
                <c:pt idx="5">
                  <c:v>female-4</c:v>
                </c:pt>
                <c:pt idx="6">
                  <c:v>female-5</c:v>
                </c:pt>
                <c:pt idx="7">
                  <c:v>female-6</c:v>
                </c:pt>
                <c:pt idx="8">
                  <c:v>female-7</c:v>
                </c:pt>
                <c:pt idx="9">
                  <c:v>female-8</c:v>
                </c:pt>
                <c:pt idx="10">
                  <c:v>female-9</c:v>
                </c:pt>
                <c:pt idx="11">
                  <c:v>male-1</c:v>
                </c:pt>
                <c:pt idx="12">
                  <c:v>male-10</c:v>
                </c:pt>
                <c:pt idx="13">
                  <c:v>male-11</c:v>
                </c:pt>
                <c:pt idx="14">
                  <c:v>male-12</c:v>
                </c:pt>
                <c:pt idx="15">
                  <c:v>male-13</c:v>
                </c:pt>
                <c:pt idx="16">
                  <c:v>male-14</c:v>
                </c:pt>
                <c:pt idx="17">
                  <c:v>male-15</c:v>
                </c:pt>
                <c:pt idx="18">
                  <c:v>male-2</c:v>
                </c:pt>
                <c:pt idx="19">
                  <c:v>male-3</c:v>
                </c:pt>
                <c:pt idx="20">
                  <c:v>male-4</c:v>
                </c:pt>
                <c:pt idx="21">
                  <c:v>male-5</c:v>
                </c:pt>
                <c:pt idx="22">
                  <c:v>male-6</c:v>
                </c:pt>
                <c:pt idx="23">
                  <c:v>male-7</c:v>
                </c:pt>
                <c:pt idx="24">
                  <c:v>male-8</c:v>
                </c:pt>
                <c:pt idx="25">
                  <c:v>male-9</c:v>
                </c:pt>
                <c:pt idx="26">
                  <c:v>walter</c:v>
                </c:pt>
                <c:pt idx="27">
                  <c:v>yoda </c:v>
                </c:pt>
              </c:strCache>
            </c:strRef>
          </c:cat>
          <c:val>
            <c:numRef>
              <c:f>'Staafdiagram snelheid'!$C$4:$C$32</c:f>
              <c:numCache>
                <c:formatCode>General</c:formatCode>
                <c:ptCount val="28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8-4C21-BCB4-DCD0FAEA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2723568"/>
        <c:axId val="452720944"/>
        <c:axId val="0"/>
      </c:bar3DChart>
      <c:catAx>
        <c:axId val="4527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20944"/>
        <c:crosses val="autoZero"/>
        <c:auto val="1"/>
        <c:lblAlgn val="ctr"/>
        <c:lblOffset val="100"/>
        <c:noMultiLvlLbl val="0"/>
      </c:catAx>
      <c:valAx>
        <c:axId val="4527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Afbeeldingen</a:t>
            </a:r>
            <a:r>
              <a:rPr lang="en-GB" baseline="0"/>
              <a:t> herkend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Onderzoeksresultaten!$E$45</c:f>
              <c:strCache>
                <c:ptCount val="1"/>
                <c:pt idx="0">
                  <c:v>Herkend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Onderzoeksresultaten!$D$46:$D$47</c:f>
              <c:strCache>
                <c:ptCount val="2"/>
                <c:pt idx="0">
                  <c:v>Default implementatie</c:v>
                </c:pt>
                <c:pt idx="1">
                  <c:v>Onze implementatie </c:v>
                </c:pt>
              </c:strCache>
            </c:strRef>
          </c:cat>
          <c:val>
            <c:numRef>
              <c:f>Onderzoeksresultaten!$E$46:$E$47</c:f>
              <c:numCache>
                <c:formatCode>0%</c:formatCode>
                <c:ptCount val="2"/>
                <c:pt idx="0">
                  <c:v>0.4642857142857143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F-4CA0-A73B-D225B9FA4D5C}"/>
            </c:ext>
          </c:extLst>
        </c:ser>
        <c:ser>
          <c:idx val="1"/>
          <c:order val="1"/>
          <c:tx>
            <c:strRef>
              <c:f>Onderzoeksresultaten!$F$45</c:f>
              <c:strCache>
                <c:ptCount val="1"/>
                <c:pt idx="0">
                  <c:v>Niet herkend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Onderzoeksresultaten!$D$46:$D$47</c:f>
              <c:strCache>
                <c:ptCount val="2"/>
                <c:pt idx="0">
                  <c:v>Default implementatie</c:v>
                </c:pt>
                <c:pt idx="1">
                  <c:v>Onze implementatie </c:v>
                </c:pt>
              </c:strCache>
            </c:strRef>
          </c:cat>
          <c:val>
            <c:numRef>
              <c:f>Onderzoeksresultaten!$F$46:$F$47</c:f>
              <c:numCache>
                <c:formatCode>0%</c:formatCode>
                <c:ptCount val="2"/>
                <c:pt idx="0">
                  <c:v>0.5357142857142857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FF-4CA0-A73B-D225B9FA4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1875936"/>
        <c:axId val="831876264"/>
      </c:barChart>
      <c:catAx>
        <c:axId val="83187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76264"/>
        <c:crosses val="autoZero"/>
        <c:auto val="1"/>
        <c:lblAlgn val="ctr"/>
        <c:lblOffset val="100"/>
        <c:noMultiLvlLbl val="0"/>
      </c:catAx>
      <c:valAx>
        <c:axId val="83187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5</xdr:row>
      <xdr:rowOff>22860</xdr:rowOff>
    </xdr:from>
    <xdr:to>
      <xdr:col>15</xdr:col>
      <xdr:colOff>220980</xdr:colOff>
      <xdr:row>20</xdr:row>
      <xdr:rowOff>22860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8331FF2-7653-4622-BED3-67D5AD95F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7620</xdr:rowOff>
    </xdr:from>
    <xdr:to>
      <xdr:col>15</xdr:col>
      <xdr:colOff>190500</xdr:colOff>
      <xdr:row>22</xdr:row>
      <xdr:rowOff>7620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2D82848-13FC-4CE4-85B4-34FF3E06E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9</xdr:row>
      <xdr:rowOff>83820</xdr:rowOff>
    </xdr:from>
    <xdr:to>
      <xdr:col>12</xdr:col>
      <xdr:colOff>83820</xdr:colOff>
      <xdr:row>24</xdr:row>
      <xdr:rowOff>83820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D14C27F-5FB7-4447-A115-637E24349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13138</xdr:colOff>
      <xdr:row>49</xdr:row>
      <xdr:rowOff>183054</xdr:rowOff>
    </xdr:from>
    <xdr:to>
      <xdr:col>6</xdr:col>
      <xdr:colOff>529896</xdr:colOff>
      <xdr:row>64</xdr:row>
      <xdr:rowOff>167289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27A52F5-40D8-42A5-B1B7-E516B5501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bias van den Hoogen" refreshedDate="43915.84212789352" createdVersion="6" refreshedVersion="6" minRefreshableVersion="3" recordCount="28" xr:uid="{EFCBBA07-CF71-4E21-A930-C4433EA283C2}">
  <cacheSource type="worksheet">
    <worksheetSource name="Tabel1"/>
  </cacheSource>
  <cacheFields count="5">
    <cacheField name="Foto" numFmtId="0">
      <sharedItems count="28">
        <s v="child-1"/>
        <s v="female-1"/>
        <s v="female-2"/>
        <s v="female-3"/>
        <s v="female-4"/>
        <s v="female-5"/>
        <s v="female-6"/>
        <s v="female-7"/>
        <s v="female-8"/>
        <s v="female-9"/>
        <s v="male-1"/>
        <s v="male-2"/>
        <s v="male-3"/>
        <s v="male-4"/>
        <s v="male-5"/>
        <s v="male-6"/>
        <s v="male-7"/>
        <s v="male-8"/>
        <s v="male-9"/>
        <s v="male-10"/>
        <s v="male-11"/>
        <s v="male-12"/>
        <s v="male-13"/>
        <s v="male-14"/>
        <s v="male-15"/>
        <s v="chimp "/>
        <s v="walter"/>
        <s v="yoda "/>
      </sharedItems>
    </cacheField>
    <cacheField name="Default implementatie" numFmtId="0">
      <sharedItems containsSemiMixedTypes="0" containsString="0" containsNumber="1" containsInteger="1" minValue="0" maxValue="1"/>
    </cacheField>
    <cacheField name="Onze implementatie " numFmtId="0">
      <sharedItems containsSemiMixedTypes="0" containsString="0" containsNumber="1" containsInteger="1" minValue="0" maxValue="1"/>
    </cacheField>
    <cacheField name="Default - gemiddelde " numFmtId="0">
      <sharedItems containsNonDate="0" containsString="0" containsBlank="1"/>
    </cacheField>
    <cacheField name="Implementatie - gemiddelde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bias van den Hoogen" refreshedDate="43916.405996990739" createdVersion="6" refreshedVersion="6" minRefreshableVersion="3" recordCount="28" xr:uid="{04F876DC-4547-4B56-8B0C-9058DA1EFC76}">
  <cacheSource type="worksheet">
    <worksheetSource name="Tabel29"/>
  </cacheSource>
  <cacheFields count="3">
    <cacheField name="Foto" numFmtId="0">
      <sharedItems count="28">
        <s v="child-1"/>
        <s v="female-1"/>
        <s v="female-2"/>
        <s v="female-3"/>
        <s v="female-4"/>
        <s v="female-5"/>
        <s v="female-6"/>
        <s v="female-7"/>
        <s v="female-8"/>
        <s v="female-9"/>
        <s v="male-1"/>
        <s v="male-2"/>
        <s v="male-3"/>
        <s v="male-4"/>
        <s v="male-5"/>
        <s v="male-6"/>
        <s v="male-7"/>
        <s v="male-8"/>
        <s v="male-9"/>
        <s v="male-10"/>
        <s v="male-11"/>
        <s v="male-12"/>
        <s v="male-13"/>
        <s v="male-14"/>
        <s v="male-15"/>
        <s v="chimp "/>
        <s v="walter"/>
        <s v="yoda "/>
      </sharedItems>
    </cacheField>
    <cacheField name="Default" numFmtId="0">
      <sharedItems containsSemiMixedTypes="0" containsString="0" containsNumber="1" containsInteger="1" minValue="6" maxValue="7"/>
    </cacheField>
    <cacheField name="Implementatie" numFmtId="0">
      <sharedItems containsSemiMixedTypes="0" containsString="0" containsNumber="1" containsInteger="1" minValue="12" maxValue="26" count="7">
        <n v="24"/>
        <n v="19"/>
        <n v="12"/>
        <n v="23"/>
        <n v="26"/>
        <n v="20"/>
        <n v="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bias van den Hoogen" refreshedDate="43916.42610902778" createdVersion="6" refreshedVersion="6" minRefreshableVersion="3" recordCount="28" xr:uid="{3E3E0D6C-4900-4035-BAD2-55BE704B08A0}">
  <cacheSource type="worksheet">
    <worksheetSource name="Tabel363"/>
  </cacheSource>
  <cacheFields count="3">
    <cacheField name="Foto" numFmtId="0">
      <sharedItems count="28">
        <s v="child-1"/>
        <s v="female-1"/>
        <s v="female-2"/>
        <s v="female-3"/>
        <s v="female-4"/>
        <s v="female-5"/>
        <s v="female-6"/>
        <s v="female-7"/>
        <s v="female-8"/>
        <s v="female-9"/>
        <s v="male-1"/>
        <s v="male-2"/>
        <s v="male-3"/>
        <s v="male-4"/>
        <s v="male-5"/>
        <s v="male-6"/>
        <s v="male-7"/>
        <s v="male-8"/>
        <s v="male-9"/>
        <s v="male-10"/>
        <s v="male-11"/>
        <s v="male-12"/>
        <s v="male-13"/>
        <s v="male-14"/>
        <s v="male-15"/>
        <s v="chimp "/>
        <s v="walter"/>
        <s v="yoda "/>
      </sharedItems>
    </cacheField>
    <cacheField name="Default" numFmtId="0">
      <sharedItems containsSemiMixedTypes="0" containsString="0" containsNumber="1" containsInteger="1" minValue="1" maxValue="3"/>
    </cacheField>
    <cacheField name="Implementatie" numFmtId="0">
      <sharedItems containsSemiMixedTypes="0" containsString="0" containsNumber="1" containsInteger="1" minValue="3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1"/>
    <n v="1"/>
    <m/>
    <m/>
  </r>
  <r>
    <x v="1"/>
    <n v="0"/>
    <n v="1"/>
    <m/>
    <m/>
  </r>
  <r>
    <x v="2"/>
    <n v="1"/>
    <n v="1"/>
    <m/>
    <m/>
  </r>
  <r>
    <x v="3"/>
    <n v="1"/>
    <n v="1"/>
    <m/>
    <m/>
  </r>
  <r>
    <x v="4"/>
    <n v="1"/>
    <n v="1"/>
    <m/>
    <m/>
  </r>
  <r>
    <x v="5"/>
    <n v="0"/>
    <n v="0"/>
    <m/>
    <m/>
  </r>
  <r>
    <x v="6"/>
    <n v="0"/>
    <n v="0"/>
    <m/>
    <m/>
  </r>
  <r>
    <x v="7"/>
    <n v="0"/>
    <n v="0"/>
    <m/>
    <m/>
  </r>
  <r>
    <x v="8"/>
    <n v="0"/>
    <n v="0"/>
    <m/>
    <m/>
  </r>
  <r>
    <x v="9"/>
    <n v="0"/>
    <n v="0"/>
    <m/>
    <m/>
  </r>
  <r>
    <x v="10"/>
    <n v="1"/>
    <n v="1"/>
    <m/>
    <m/>
  </r>
  <r>
    <x v="11"/>
    <n v="0"/>
    <n v="0"/>
    <m/>
    <m/>
  </r>
  <r>
    <x v="12"/>
    <n v="1"/>
    <n v="1"/>
    <m/>
    <m/>
  </r>
  <r>
    <x v="13"/>
    <n v="1"/>
    <n v="1"/>
    <m/>
    <m/>
  </r>
  <r>
    <x v="14"/>
    <n v="1"/>
    <n v="1"/>
    <m/>
    <m/>
  </r>
  <r>
    <x v="15"/>
    <n v="1"/>
    <n v="1"/>
    <m/>
    <m/>
  </r>
  <r>
    <x v="16"/>
    <n v="1"/>
    <n v="1"/>
    <m/>
    <m/>
  </r>
  <r>
    <x v="17"/>
    <n v="0"/>
    <n v="0"/>
    <m/>
    <m/>
  </r>
  <r>
    <x v="18"/>
    <n v="1"/>
    <n v="1"/>
    <m/>
    <m/>
  </r>
  <r>
    <x v="19"/>
    <n v="0"/>
    <n v="0"/>
    <m/>
    <m/>
  </r>
  <r>
    <x v="20"/>
    <n v="1"/>
    <n v="1"/>
    <m/>
    <m/>
  </r>
  <r>
    <x v="21"/>
    <n v="0"/>
    <n v="0"/>
    <m/>
    <m/>
  </r>
  <r>
    <x v="22"/>
    <n v="0"/>
    <n v="0"/>
    <m/>
    <m/>
  </r>
  <r>
    <x v="23"/>
    <n v="1"/>
    <n v="1"/>
    <m/>
    <m/>
  </r>
  <r>
    <x v="24"/>
    <n v="0"/>
    <n v="0"/>
    <m/>
    <m/>
  </r>
  <r>
    <x v="25"/>
    <n v="0"/>
    <n v="0"/>
    <m/>
    <m/>
  </r>
  <r>
    <x v="26"/>
    <n v="0"/>
    <n v="0"/>
    <m/>
    <m/>
  </r>
  <r>
    <x v="27"/>
    <n v="0"/>
    <n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6"/>
    <x v="0"/>
  </r>
  <r>
    <x v="1"/>
    <n v="6"/>
    <x v="1"/>
  </r>
  <r>
    <x v="2"/>
    <n v="6"/>
    <x v="2"/>
  </r>
  <r>
    <x v="3"/>
    <n v="6"/>
    <x v="3"/>
  </r>
  <r>
    <x v="4"/>
    <n v="6"/>
    <x v="4"/>
  </r>
  <r>
    <x v="5"/>
    <n v="6"/>
    <x v="3"/>
  </r>
  <r>
    <x v="6"/>
    <n v="6"/>
    <x v="5"/>
  </r>
  <r>
    <x v="7"/>
    <n v="6"/>
    <x v="5"/>
  </r>
  <r>
    <x v="8"/>
    <n v="6"/>
    <x v="5"/>
  </r>
  <r>
    <x v="9"/>
    <n v="6"/>
    <x v="5"/>
  </r>
  <r>
    <x v="10"/>
    <n v="6"/>
    <x v="3"/>
  </r>
  <r>
    <x v="11"/>
    <n v="6"/>
    <x v="1"/>
  </r>
  <r>
    <x v="12"/>
    <n v="6"/>
    <x v="0"/>
  </r>
  <r>
    <x v="13"/>
    <n v="6"/>
    <x v="4"/>
  </r>
  <r>
    <x v="14"/>
    <n v="6"/>
    <x v="4"/>
  </r>
  <r>
    <x v="15"/>
    <n v="6"/>
    <x v="3"/>
  </r>
  <r>
    <x v="16"/>
    <n v="6"/>
    <x v="0"/>
  </r>
  <r>
    <x v="17"/>
    <n v="6"/>
    <x v="5"/>
  </r>
  <r>
    <x v="18"/>
    <n v="6"/>
    <x v="3"/>
  </r>
  <r>
    <x v="19"/>
    <n v="7"/>
    <x v="5"/>
  </r>
  <r>
    <x v="20"/>
    <n v="6"/>
    <x v="4"/>
  </r>
  <r>
    <x v="21"/>
    <n v="6"/>
    <x v="6"/>
  </r>
  <r>
    <x v="22"/>
    <n v="6"/>
    <x v="6"/>
  </r>
  <r>
    <x v="23"/>
    <n v="6"/>
    <x v="3"/>
  </r>
  <r>
    <x v="24"/>
    <n v="6"/>
    <x v="5"/>
  </r>
  <r>
    <x v="25"/>
    <n v="6"/>
    <x v="6"/>
  </r>
  <r>
    <x v="26"/>
    <n v="6"/>
    <x v="6"/>
  </r>
  <r>
    <x v="27"/>
    <n v="6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1"/>
    <n v="5"/>
  </r>
  <r>
    <x v="1"/>
    <n v="3"/>
    <n v="6"/>
  </r>
  <r>
    <x v="2"/>
    <n v="3"/>
    <n v="3"/>
  </r>
  <r>
    <x v="3"/>
    <n v="3"/>
    <n v="5"/>
  </r>
  <r>
    <x v="4"/>
    <n v="3"/>
    <n v="5"/>
  </r>
  <r>
    <x v="5"/>
    <n v="3"/>
    <n v="3"/>
  </r>
  <r>
    <x v="6"/>
    <n v="3"/>
    <n v="3"/>
  </r>
  <r>
    <x v="7"/>
    <n v="3"/>
    <n v="3"/>
  </r>
  <r>
    <x v="8"/>
    <n v="3"/>
    <n v="3"/>
  </r>
  <r>
    <x v="9"/>
    <n v="3"/>
    <n v="3"/>
  </r>
  <r>
    <x v="10"/>
    <n v="3"/>
    <n v="5"/>
  </r>
  <r>
    <x v="11"/>
    <n v="3"/>
    <n v="4"/>
  </r>
  <r>
    <x v="12"/>
    <n v="3"/>
    <n v="6"/>
  </r>
  <r>
    <x v="13"/>
    <n v="3"/>
    <n v="5"/>
  </r>
  <r>
    <x v="14"/>
    <n v="3"/>
    <n v="6"/>
  </r>
  <r>
    <x v="15"/>
    <n v="3"/>
    <n v="5"/>
  </r>
  <r>
    <x v="16"/>
    <n v="3"/>
    <n v="5"/>
  </r>
  <r>
    <x v="17"/>
    <n v="3"/>
    <n v="3"/>
  </r>
  <r>
    <x v="18"/>
    <n v="3"/>
    <n v="5"/>
  </r>
  <r>
    <x v="19"/>
    <n v="3"/>
    <n v="3"/>
  </r>
  <r>
    <x v="20"/>
    <n v="3"/>
    <n v="6"/>
  </r>
  <r>
    <x v="21"/>
    <n v="3"/>
    <n v="5"/>
  </r>
  <r>
    <x v="22"/>
    <n v="3"/>
    <n v="3"/>
  </r>
  <r>
    <x v="23"/>
    <n v="3"/>
    <n v="5"/>
  </r>
  <r>
    <x v="24"/>
    <n v="3"/>
    <n v="5"/>
  </r>
  <r>
    <x v="25"/>
    <n v="3"/>
    <n v="3"/>
  </r>
  <r>
    <x v="26"/>
    <n v="3"/>
    <n v="3"/>
  </r>
  <r>
    <x v="27"/>
    <n v="3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0F141-595F-45DB-AD38-F8189AB0EE19}" name="Draaitabel3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37">
  <location ref="A3:C32" firstHeaderRow="0" firstDataRow="1" firstDataCol="1"/>
  <pivotFields count="5">
    <pivotField axis="axisRow" showAll="0">
      <items count="29">
        <item x="0"/>
        <item x="25"/>
        <item x="1"/>
        <item x="2"/>
        <item x="3"/>
        <item x="4"/>
        <item x="5"/>
        <item x="6"/>
        <item x="7"/>
        <item x="8"/>
        <item x="9"/>
        <item x="10"/>
        <item x="19"/>
        <item x="20"/>
        <item x="21"/>
        <item x="22"/>
        <item x="23"/>
        <item x="24"/>
        <item x="11"/>
        <item x="12"/>
        <item x="13"/>
        <item x="14"/>
        <item x="15"/>
        <item x="16"/>
        <item x="17"/>
        <item x="18"/>
        <item x="26"/>
        <item x="27"/>
        <item t="default"/>
      </items>
    </pivotField>
    <pivotField dataField="1" showAll="0"/>
    <pivotField dataField="1"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Som van Default implementatie" fld="1" baseField="0" baseItem="0"/>
    <dataField name="Som van Onze implementatie " fld="2" baseField="0" baseItem="0"/>
  </dataFields>
  <chartFormats count="2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EC3F8-074C-42FD-826F-CB6799B7A28B}" name="Draaitabel1" cacheId="13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40">
  <location ref="A3:C32" firstHeaderRow="0" firstDataRow="1" firstDataCol="1"/>
  <pivotFields count="3">
    <pivotField axis="axisRow" showAll="0">
      <items count="29">
        <item x="0"/>
        <item x="25"/>
        <item x="1"/>
        <item x="2"/>
        <item x="3"/>
        <item x="4"/>
        <item x="5"/>
        <item x="6"/>
        <item x="7"/>
        <item x="8"/>
        <item x="9"/>
        <item x="10"/>
        <item x="19"/>
        <item x="20"/>
        <item x="21"/>
        <item x="22"/>
        <item x="23"/>
        <item x="24"/>
        <item x="11"/>
        <item x="12"/>
        <item x="13"/>
        <item x="14"/>
        <item x="15"/>
        <item x="16"/>
        <item x="17"/>
        <item x="18"/>
        <item x="26"/>
        <item x="27"/>
        <item t="default"/>
      </items>
    </pivotField>
    <pivotField dataField="1" showAll="0"/>
    <pivotField dataField="1" showAll="0">
      <items count="8">
        <item x="2"/>
        <item x="1"/>
        <item x="5"/>
        <item x="6"/>
        <item x="3"/>
        <item x="0"/>
        <item x="4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Default implementatie" fld="1" baseField="0" baseItem="1"/>
    <dataField name="Onze implementatie " fld="2" baseField="0" baseItem="1"/>
  </dataFields>
  <chartFormats count="2"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9ABEB-0A47-485A-A67D-FEF40A11BA1E}" name="Draaitabel5" cacheId="12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10">
  <location ref="A3:C32" firstHeaderRow="0" firstDataRow="1" firstDataCol="1"/>
  <pivotFields count="3">
    <pivotField axis="axisRow" showAll="0" sortType="ascending">
      <items count="29">
        <item x="0"/>
        <item x="25"/>
        <item x="1"/>
        <item x="2"/>
        <item x="3"/>
        <item x="4"/>
        <item x="5"/>
        <item x="6"/>
        <item x="7"/>
        <item x="8"/>
        <item x="9"/>
        <item x="10"/>
        <item x="19"/>
        <item x="20"/>
        <item x="21"/>
        <item x="22"/>
        <item x="23"/>
        <item x="24"/>
        <item x="11"/>
        <item x="12"/>
        <item x="13"/>
        <item x="14"/>
        <item x="15"/>
        <item x="16"/>
        <item x="17"/>
        <item x="18"/>
        <item x="26"/>
        <item x="27"/>
        <item t="default"/>
      </items>
    </pivotField>
    <pivotField dataField="1" showAll="0"/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Default implementatie" fld="1" baseField="0" baseItem="0"/>
    <dataField name="Onze implementatie" fld="2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E08A07-2634-4D9D-B428-7B5E259EE92C}" name="Tabel1" displayName="Tabel1" ref="D4:H32" totalsRowShown="0">
  <autoFilter ref="D4:H32" xr:uid="{2F6483D5-5837-47F3-9710-AC1AF47004A0}"/>
  <tableColumns count="5">
    <tableColumn id="1" xr3:uid="{22D667E2-FA3A-441A-B0A8-E76F70DE047D}" name="Foto"/>
    <tableColumn id="2" xr3:uid="{AD31FA68-31A0-4D8F-8969-01B6D633145C}" name="Default implementatie"/>
    <tableColumn id="3" xr3:uid="{4F56A62F-EFD7-4B9A-A58C-F200B4E2E695}" name="Onze implementatie "/>
    <tableColumn id="4" xr3:uid="{8666DEB1-3F9F-482B-823E-2CF4108FA489}" name="Default - gemiddelde "/>
    <tableColumn id="5" xr3:uid="{55FC6976-BE96-4791-9C1B-8F7774328C14}" name="Implementatie - gemiddelde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2065F57-7ECF-4D45-9FEE-177A82093122}" name="Tabel29" displayName="Tabel29" ref="N4:P32" totalsRowShown="0">
  <autoFilter ref="N4:P32" xr:uid="{705574F8-10E0-4B8F-BB0E-AFD7191E6C51}"/>
  <tableColumns count="3">
    <tableColumn id="1" xr3:uid="{4D08903F-545B-4411-9604-00E1D82F5626}" name="Foto"/>
    <tableColumn id="2" xr3:uid="{7E8261C5-86AB-41FA-A7C5-716A41266E66}" name="Default"/>
    <tableColumn id="3" xr3:uid="{1336D708-B145-4DE6-BCFB-8793D70BBC17}" name="Implementati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D21A4-507E-4A44-A73D-FA12420B0CA7}" name="Tabel36311" displayName="Tabel36311" ref="T4:V32" totalsRowShown="0">
  <autoFilter ref="T4:V32" xr:uid="{EEE8A658-79DF-4B3E-AA3B-9219525C4CB5}"/>
  <sortState xmlns:xlrd2="http://schemas.microsoft.com/office/spreadsheetml/2017/richdata2" ref="T5:V32">
    <sortCondition ref="T35:T63"/>
  </sortState>
  <tableColumns count="3">
    <tableColumn id="1" xr3:uid="{F218394B-A0C4-42E1-ABFE-0CD88F229839}" name="Foto"/>
    <tableColumn id="2" xr3:uid="{A0C8405E-6B89-412F-A7FC-02B0BF4A844C}" name="Default"/>
    <tableColumn id="3" xr3:uid="{0779DBD9-7FDC-4B5E-ACC4-06119D589106}" name="Implementati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D299322-4ABA-4ED5-8E49-D9446B61E524}" name="Tabel912" displayName="Tabel912" ref="D36:F42" totalsRowShown="0">
  <autoFilter ref="D36:F42" xr:uid="{8747C5EB-6B23-4EC8-8BDE-BD742420EB66}"/>
  <sortState xmlns:xlrd2="http://schemas.microsoft.com/office/spreadsheetml/2017/richdata2" ref="D37:F42">
    <sortCondition descending="1" ref="E43:E49"/>
  </sortState>
  <tableColumns count="3">
    <tableColumn id="1" xr3:uid="{78E4B04C-435F-42C7-97B6-DA31ACF3C099}" name="Formule"/>
    <tableColumn id="2" xr3:uid="{CFC98803-D446-4258-B276-9BA024339106}" name="Default" dataDxfId="2">
      <calculatedColumnFormula>AVERAGE(#REF!)</calculatedColumnFormula>
    </tableColumn>
    <tableColumn id="3" xr3:uid="{8A158CD0-F01E-45E4-9E00-D7464753FF36}" name="Onze implementati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D3F50A5-6341-423A-9947-3C4B5E287062}" name="Tabel91214" displayName="Tabel91214" ref="N35:P41" totalsRowShown="0">
  <autoFilter ref="N35:P41" xr:uid="{68618B2C-8ED0-4C44-AA46-5B8F54FB0B6A}"/>
  <sortState xmlns:xlrd2="http://schemas.microsoft.com/office/spreadsheetml/2017/richdata2" ref="N36:P41">
    <sortCondition descending="1" ref="O43:O49"/>
  </sortState>
  <tableColumns count="3">
    <tableColumn id="1" xr3:uid="{880FD5A9-3A81-475A-B4E5-0143461145E6}" name="Formule"/>
    <tableColumn id="2" xr3:uid="{E24C4A94-DB25-4068-9431-9E16756DBACB}" name="Default" dataDxfId="1">
      <calculatedColumnFormula>AVERAGE(#REF!)</calculatedColumnFormula>
    </tableColumn>
    <tableColumn id="3" xr3:uid="{4ED5EDCE-0183-4192-85FB-3B43F0578048}" name="Onze implementati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C151838-0338-44D3-BAE8-4F1E3E17747A}" name="Tabel91215" displayName="Tabel91215" ref="T35:V41" totalsRowShown="0">
  <autoFilter ref="T35:V41" xr:uid="{B7DB7678-F902-4DC0-9BD9-2177D153A4B1}"/>
  <sortState xmlns:xlrd2="http://schemas.microsoft.com/office/spreadsheetml/2017/richdata2" ref="T36:V41">
    <sortCondition descending="1" ref="U43:U49"/>
  </sortState>
  <tableColumns count="3">
    <tableColumn id="1" xr3:uid="{3CBD6EA0-7BE2-46E0-ABFF-744D38BF30D1}" name="Formule"/>
    <tableColumn id="2" xr3:uid="{09D3E297-5895-492E-9AA0-759F16BCD1F9}" name="Default" dataDxfId="0">
      <calculatedColumnFormula>AVERAGE(#REF!)</calculatedColumnFormula>
    </tableColumn>
    <tableColumn id="3" xr3:uid="{30CC2698-D9FD-494F-B8F8-8CBA62A49B37}" name="Onze implementati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66F610F-CA39-408E-A344-68D9AB3ADFDC}" name="Tabel1517" displayName="Tabel1517" ref="D45:F47" totalsRowShown="0">
  <autoFilter ref="D45:F47" xr:uid="{B579BAF7-0FCF-44A9-96DC-E4846F968170}"/>
  <tableColumns count="3">
    <tableColumn id="1" xr3:uid="{9181DB02-A407-48EA-8907-E8A496EC5A3E}" name="implementatie"/>
    <tableColumn id="2" xr3:uid="{6B4CC8F5-AC22-4EE1-97CD-8027FBFACF93}" name="Herkend "/>
    <tableColumn id="3" xr3:uid="{F16C99A7-254F-44C5-A883-4C3423789731}" name="Niet herkend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24B6-39B9-4E33-B669-4C8ABCAFC69C}">
  <dimension ref="A3:C32"/>
  <sheetViews>
    <sheetView topLeftCell="D1" workbookViewId="0">
      <selection activeCell="A3" sqref="A3"/>
    </sheetView>
  </sheetViews>
  <sheetFormatPr defaultRowHeight="14.4" x14ac:dyDescent="0.3"/>
  <cols>
    <col min="1" max="1" width="10.109375" bestFit="1" customWidth="1"/>
    <col min="2" max="2" width="28" bestFit="1" customWidth="1"/>
    <col min="3" max="3" width="26.5546875" bestFit="1" customWidth="1"/>
  </cols>
  <sheetData>
    <row r="3" spans="1:3" x14ac:dyDescent="0.3">
      <c r="A3" s="1" t="s">
        <v>31</v>
      </c>
      <c r="B3" t="s">
        <v>37</v>
      </c>
      <c r="C3" t="s">
        <v>38</v>
      </c>
    </row>
    <row r="4" spans="1:3" x14ac:dyDescent="0.3">
      <c r="A4" s="2" t="s">
        <v>4</v>
      </c>
      <c r="B4" s="3">
        <v>1</v>
      </c>
      <c r="C4" s="3">
        <v>1</v>
      </c>
    </row>
    <row r="5" spans="1:3" x14ac:dyDescent="0.3">
      <c r="A5" s="2" t="s">
        <v>28</v>
      </c>
      <c r="B5" s="3">
        <v>0</v>
      </c>
      <c r="C5" s="3">
        <v>0</v>
      </c>
    </row>
    <row r="6" spans="1:3" x14ac:dyDescent="0.3">
      <c r="A6" s="2" t="s">
        <v>3</v>
      </c>
      <c r="B6" s="3">
        <v>0</v>
      </c>
      <c r="C6" s="3">
        <v>1</v>
      </c>
    </row>
    <row r="7" spans="1:3" x14ac:dyDescent="0.3">
      <c r="A7" s="2" t="s">
        <v>5</v>
      </c>
      <c r="B7" s="3">
        <v>1</v>
      </c>
      <c r="C7" s="3">
        <v>1</v>
      </c>
    </row>
    <row r="8" spans="1:3" x14ac:dyDescent="0.3">
      <c r="A8" s="2" t="s">
        <v>6</v>
      </c>
      <c r="B8" s="3">
        <v>1</v>
      </c>
      <c r="C8" s="3">
        <v>1</v>
      </c>
    </row>
    <row r="9" spans="1:3" x14ac:dyDescent="0.3">
      <c r="A9" s="2" t="s">
        <v>10</v>
      </c>
      <c r="B9" s="3">
        <v>1</v>
      </c>
      <c r="C9" s="3">
        <v>1</v>
      </c>
    </row>
    <row r="10" spans="1:3" x14ac:dyDescent="0.3">
      <c r="A10" s="2" t="s">
        <v>11</v>
      </c>
      <c r="B10" s="3">
        <v>0</v>
      </c>
      <c r="C10" s="3">
        <v>0</v>
      </c>
    </row>
    <row r="11" spans="1:3" x14ac:dyDescent="0.3">
      <c r="A11" s="2" t="s">
        <v>12</v>
      </c>
      <c r="B11" s="3">
        <v>0</v>
      </c>
      <c r="C11" s="3">
        <v>0</v>
      </c>
    </row>
    <row r="12" spans="1:3" x14ac:dyDescent="0.3">
      <c r="A12" s="2" t="s">
        <v>14</v>
      </c>
      <c r="B12" s="3">
        <v>0</v>
      </c>
      <c r="C12" s="3">
        <v>0</v>
      </c>
    </row>
    <row r="13" spans="1:3" x14ac:dyDescent="0.3">
      <c r="A13" s="2" t="s">
        <v>15</v>
      </c>
      <c r="B13" s="3">
        <v>0</v>
      </c>
      <c r="C13" s="3">
        <v>0</v>
      </c>
    </row>
    <row r="14" spans="1:3" x14ac:dyDescent="0.3">
      <c r="A14" s="2" t="s">
        <v>16</v>
      </c>
      <c r="B14" s="3">
        <v>0</v>
      </c>
      <c r="C14" s="3">
        <v>0</v>
      </c>
    </row>
    <row r="15" spans="1:3" x14ac:dyDescent="0.3">
      <c r="A15" s="2" t="s">
        <v>7</v>
      </c>
      <c r="B15" s="3">
        <v>1</v>
      </c>
      <c r="C15" s="3">
        <v>1</v>
      </c>
    </row>
    <row r="16" spans="1:3" x14ac:dyDescent="0.3">
      <c r="A16" s="2" t="s">
        <v>22</v>
      </c>
      <c r="B16" s="3">
        <v>0</v>
      </c>
      <c r="C16" s="3">
        <v>0</v>
      </c>
    </row>
    <row r="17" spans="1:3" x14ac:dyDescent="0.3">
      <c r="A17" s="2" t="s">
        <v>23</v>
      </c>
      <c r="B17" s="3">
        <v>1</v>
      </c>
      <c r="C17" s="3">
        <v>1</v>
      </c>
    </row>
    <row r="18" spans="1:3" x14ac:dyDescent="0.3">
      <c r="A18" s="2" t="s">
        <v>24</v>
      </c>
      <c r="B18" s="3">
        <v>0</v>
      </c>
      <c r="C18" s="3">
        <v>0</v>
      </c>
    </row>
    <row r="19" spans="1:3" x14ac:dyDescent="0.3">
      <c r="A19" s="2" t="s">
        <v>25</v>
      </c>
      <c r="B19" s="3">
        <v>0</v>
      </c>
      <c r="C19" s="3">
        <v>0</v>
      </c>
    </row>
    <row r="20" spans="1:3" x14ac:dyDescent="0.3">
      <c r="A20" s="2" t="s">
        <v>26</v>
      </c>
      <c r="B20" s="3">
        <v>1</v>
      </c>
      <c r="C20" s="3">
        <v>1</v>
      </c>
    </row>
    <row r="21" spans="1:3" x14ac:dyDescent="0.3">
      <c r="A21" s="2" t="s">
        <v>27</v>
      </c>
      <c r="B21" s="3">
        <v>0</v>
      </c>
      <c r="C21" s="3">
        <v>0</v>
      </c>
    </row>
    <row r="22" spans="1:3" x14ac:dyDescent="0.3">
      <c r="A22" s="2" t="s">
        <v>8</v>
      </c>
      <c r="B22" s="3">
        <v>0</v>
      </c>
      <c r="C22" s="3">
        <v>0</v>
      </c>
    </row>
    <row r="23" spans="1:3" x14ac:dyDescent="0.3">
      <c r="A23" s="2" t="s">
        <v>9</v>
      </c>
      <c r="B23" s="3">
        <v>1</v>
      </c>
      <c r="C23" s="3">
        <v>1</v>
      </c>
    </row>
    <row r="24" spans="1:3" x14ac:dyDescent="0.3">
      <c r="A24" s="2" t="s">
        <v>13</v>
      </c>
      <c r="B24" s="3">
        <v>1</v>
      </c>
      <c r="C24" s="3">
        <v>1</v>
      </c>
    </row>
    <row r="25" spans="1:3" x14ac:dyDescent="0.3">
      <c r="A25" s="2" t="s">
        <v>17</v>
      </c>
      <c r="B25" s="3">
        <v>1</v>
      </c>
      <c r="C25" s="3">
        <v>1</v>
      </c>
    </row>
    <row r="26" spans="1:3" x14ac:dyDescent="0.3">
      <c r="A26" s="2" t="s">
        <v>18</v>
      </c>
      <c r="B26" s="3">
        <v>1</v>
      </c>
      <c r="C26" s="3">
        <v>1</v>
      </c>
    </row>
    <row r="27" spans="1:3" x14ac:dyDescent="0.3">
      <c r="A27" s="2" t="s">
        <v>19</v>
      </c>
      <c r="B27" s="3">
        <v>1</v>
      </c>
      <c r="C27" s="3">
        <v>1</v>
      </c>
    </row>
    <row r="28" spans="1:3" x14ac:dyDescent="0.3">
      <c r="A28" s="2" t="s">
        <v>20</v>
      </c>
      <c r="B28" s="3">
        <v>0</v>
      </c>
      <c r="C28" s="3">
        <v>0</v>
      </c>
    </row>
    <row r="29" spans="1:3" x14ac:dyDescent="0.3">
      <c r="A29" s="2" t="s">
        <v>21</v>
      </c>
      <c r="B29" s="3">
        <v>1</v>
      </c>
      <c r="C29" s="3">
        <v>1</v>
      </c>
    </row>
    <row r="30" spans="1:3" x14ac:dyDescent="0.3">
      <c r="A30" s="2" t="s">
        <v>29</v>
      </c>
      <c r="B30" s="3">
        <v>0</v>
      </c>
      <c r="C30" s="3">
        <v>0</v>
      </c>
    </row>
    <row r="31" spans="1:3" x14ac:dyDescent="0.3">
      <c r="A31" s="2" t="s">
        <v>30</v>
      </c>
      <c r="B31" s="3">
        <v>0</v>
      </c>
      <c r="C31" s="3">
        <v>0</v>
      </c>
    </row>
    <row r="32" spans="1:3" x14ac:dyDescent="0.3">
      <c r="A32" s="2" t="s">
        <v>32</v>
      </c>
      <c r="B32" s="3">
        <v>13</v>
      </c>
      <c r="C32" s="3">
        <v>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F67D-8738-44C4-9E91-055997173D77}">
  <dimension ref="A3:C32"/>
  <sheetViews>
    <sheetView topLeftCell="D1" workbookViewId="0">
      <selection activeCell="K5" sqref="K5"/>
    </sheetView>
  </sheetViews>
  <sheetFormatPr defaultRowHeight="14.4" x14ac:dyDescent="0.3"/>
  <cols>
    <col min="1" max="1" width="10.109375" bestFit="1" customWidth="1"/>
    <col min="2" max="2" width="20" bestFit="1" customWidth="1"/>
    <col min="3" max="3" width="18.5546875" bestFit="1" customWidth="1"/>
  </cols>
  <sheetData>
    <row r="3" spans="1:3" x14ac:dyDescent="0.3">
      <c r="A3" s="1" t="s">
        <v>31</v>
      </c>
      <c r="B3" t="s">
        <v>35</v>
      </c>
      <c r="C3" t="s">
        <v>36</v>
      </c>
    </row>
    <row r="4" spans="1:3" x14ac:dyDescent="0.3">
      <c r="A4" s="2" t="s">
        <v>4</v>
      </c>
      <c r="B4" s="3">
        <v>6</v>
      </c>
      <c r="C4" s="3">
        <v>24</v>
      </c>
    </row>
    <row r="5" spans="1:3" x14ac:dyDescent="0.3">
      <c r="A5" s="2" t="s">
        <v>28</v>
      </c>
      <c r="B5" s="3">
        <v>6</v>
      </c>
      <c r="C5" s="3">
        <v>21</v>
      </c>
    </row>
    <row r="6" spans="1:3" x14ac:dyDescent="0.3">
      <c r="A6" s="2" t="s">
        <v>3</v>
      </c>
      <c r="B6" s="3">
        <v>6</v>
      </c>
      <c r="C6" s="3">
        <v>19</v>
      </c>
    </row>
    <row r="7" spans="1:3" x14ac:dyDescent="0.3">
      <c r="A7" s="2" t="s">
        <v>5</v>
      </c>
      <c r="B7" s="3">
        <v>6</v>
      </c>
      <c r="C7" s="3">
        <v>12</v>
      </c>
    </row>
    <row r="8" spans="1:3" x14ac:dyDescent="0.3">
      <c r="A8" s="2" t="s">
        <v>6</v>
      </c>
      <c r="B8" s="3">
        <v>6</v>
      </c>
      <c r="C8" s="3">
        <v>23</v>
      </c>
    </row>
    <row r="9" spans="1:3" x14ac:dyDescent="0.3">
      <c r="A9" s="2" t="s">
        <v>10</v>
      </c>
      <c r="B9" s="3">
        <v>6</v>
      </c>
      <c r="C9" s="3">
        <v>26</v>
      </c>
    </row>
    <row r="10" spans="1:3" x14ac:dyDescent="0.3">
      <c r="A10" s="2" t="s">
        <v>11</v>
      </c>
      <c r="B10" s="3">
        <v>6</v>
      </c>
      <c r="C10" s="3">
        <v>23</v>
      </c>
    </row>
    <row r="11" spans="1:3" x14ac:dyDescent="0.3">
      <c r="A11" s="2" t="s">
        <v>12</v>
      </c>
      <c r="B11" s="3">
        <v>6</v>
      </c>
      <c r="C11" s="3">
        <v>20</v>
      </c>
    </row>
    <row r="12" spans="1:3" x14ac:dyDescent="0.3">
      <c r="A12" s="2" t="s">
        <v>14</v>
      </c>
      <c r="B12" s="3">
        <v>6</v>
      </c>
      <c r="C12" s="3">
        <v>20</v>
      </c>
    </row>
    <row r="13" spans="1:3" x14ac:dyDescent="0.3">
      <c r="A13" s="2" t="s">
        <v>15</v>
      </c>
      <c r="B13" s="3">
        <v>6</v>
      </c>
      <c r="C13" s="3">
        <v>20</v>
      </c>
    </row>
    <row r="14" spans="1:3" x14ac:dyDescent="0.3">
      <c r="A14" s="2" t="s">
        <v>16</v>
      </c>
      <c r="B14" s="3">
        <v>6</v>
      </c>
      <c r="C14" s="3">
        <v>20</v>
      </c>
    </row>
    <row r="15" spans="1:3" x14ac:dyDescent="0.3">
      <c r="A15" s="2" t="s">
        <v>7</v>
      </c>
      <c r="B15" s="3">
        <v>6</v>
      </c>
      <c r="C15" s="3">
        <v>23</v>
      </c>
    </row>
    <row r="16" spans="1:3" x14ac:dyDescent="0.3">
      <c r="A16" s="2" t="s">
        <v>22</v>
      </c>
      <c r="B16" s="3">
        <v>7</v>
      </c>
      <c r="C16" s="3">
        <v>20</v>
      </c>
    </row>
    <row r="17" spans="1:3" x14ac:dyDescent="0.3">
      <c r="A17" s="2" t="s">
        <v>23</v>
      </c>
      <c r="B17" s="3">
        <v>6</v>
      </c>
      <c r="C17" s="3">
        <v>26</v>
      </c>
    </row>
    <row r="18" spans="1:3" x14ac:dyDescent="0.3">
      <c r="A18" s="2" t="s">
        <v>24</v>
      </c>
      <c r="B18" s="3">
        <v>6</v>
      </c>
      <c r="C18" s="3">
        <v>21</v>
      </c>
    </row>
    <row r="19" spans="1:3" x14ac:dyDescent="0.3">
      <c r="A19" s="2" t="s">
        <v>25</v>
      </c>
      <c r="B19" s="3">
        <v>6</v>
      </c>
      <c r="C19" s="3">
        <v>21</v>
      </c>
    </row>
    <row r="20" spans="1:3" x14ac:dyDescent="0.3">
      <c r="A20" s="2" t="s">
        <v>26</v>
      </c>
      <c r="B20" s="3">
        <v>6</v>
      </c>
      <c r="C20" s="3">
        <v>23</v>
      </c>
    </row>
    <row r="21" spans="1:3" x14ac:dyDescent="0.3">
      <c r="A21" s="2" t="s">
        <v>27</v>
      </c>
      <c r="B21" s="3">
        <v>6</v>
      </c>
      <c r="C21" s="3">
        <v>20</v>
      </c>
    </row>
    <row r="22" spans="1:3" x14ac:dyDescent="0.3">
      <c r="A22" s="2" t="s">
        <v>8</v>
      </c>
      <c r="B22" s="3">
        <v>6</v>
      </c>
      <c r="C22" s="3">
        <v>19</v>
      </c>
    </row>
    <row r="23" spans="1:3" x14ac:dyDescent="0.3">
      <c r="A23" s="2" t="s">
        <v>9</v>
      </c>
      <c r="B23" s="3">
        <v>6</v>
      </c>
      <c r="C23" s="3">
        <v>24</v>
      </c>
    </row>
    <row r="24" spans="1:3" x14ac:dyDescent="0.3">
      <c r="A24" s="2" t="s">
        <v>13</v>
      </c>
      <c r="B24" s="3">
        <v>6</v>
      </c>
      <c r="C24" s="3">
        <v>26</v>
      </c>
    </row>
    <row r="25" spans="1:3" x14ac:dyDescent="0.3">
      <c r="A25" s="2" t="s">
        <v>17</v>
      </c>
      <c r="B25" s="3">
        <v>6</v>
      </c>
      <c r="C25" s="3">
        <v>26</v>
      </c>
    </row>
    <row r="26" spans="1:3" x14ac:dyDescent="0.3">
      <c r="A26" s="2" t="s">
        <v>18</v>
      </c>
      <c r="B26" s="3">
        <v>6</v>
      </c>
      <c r="C26" s="3">
        <v>23</v>
      </c>
    </row>
    <row r="27" spans="1:3" x14ac:dyDescent="0.3">
      <c r="A27" s="2" t="s">
        <v>19</v>
      </c>
      <c r="B27" s="3">
        <v>6</v>
      </c>
      <c r="C27" s="3">
        <v>24</v>
      </c>
    </row>
    <row r="28" spans="1:3" x14ac:dyDescent="0.3">
      <c r="A28" s="2" t="s">
        <v>20</v>
      </c>
      <c r="B28" s="3">
        <v>6</v>
      </c>
      <c r="C28" s="3">
        <v>20</v>
      </c>
    </row>
    <row r="29" spans="1:3" x14ac:dyDescent="0.3">
      <c r="A29" s="2" t="s">
        <v>21</v>
      </c>
      <c r="B29" s="3">
        <v>6</v>
      </c>
      <c r="C29" s="3">
        <v>23</v>
      </c>
    </row>
    <row r="30" spans="1:3" x14ac:dyDescent="0.3">
      <c r="A30" s="2" t="s">
        <v>29</v>
      </c>
      <c r="B30" s="3">
        <v>6</v>
      </c>
      <c r="C30" s="3">
        <v>21</v>
      </c>
    </row>
    <row r="31" spans="1:3" x14ac:dyDescent="0.3">
      <c r="A31" s="2" t="s">
        <v>30</v>
      </c>
      <c r="B31" s="3">
        <v>6</v>
      </c>
      <c r="C31" s="3">
        <v>23</v>
      </c>
    </row>
    <row r="32" spans="1:3" x14ac:dyDescent="0.3">
      <c r="A32" s="2" t="s">
        <v>32</v>
      </c>
      <c r="B32" s="3">
        <v>169</v>
      </c>
      <c r="C32" s="3">
        <v>611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F884-83AA-4327-B9C0-4FB7BE5400F5}">
  <dimension ref="A3:C32"/>
  <sheetViews>
    <sheetView topLeftCell="A5" workbookViewId="0">
      <selection activeCell="A16" sqref="A16"/>
    </sheetView>
  </sheetViews>
  <sheetFormatPr defaultRowHeight="14.4" x14ac:dyDescent="0.3"/>
  <cols>
    <col min="1" max="1" width="10.109375" bestFit="1" customWidth="1"/>
    <col min="2" max="2" width="20" bestFit="1" customWidth="1"/>
    <col min="3" max="3" width="18.109375" bestFit="1" customWidth="1"/>
  </cols>
  <sheetData>
    <row r="3" spans="1:3" x14ac:dyDescent="0.3">
      <c r="A3" s="1" t="s">
        <v>31</v>
      </c>
      <c r="B3" t="s">
        <v>35</v>
      </c>
      <c r="C3" t="s">
        <v>39</v>
      </c>
    </row>
    <row r="4" spans="1:3" x14ac:dyDescent="0.3">
      <c r="A4" s="2" t="s">
        <v>4</v>
      </c>
      <c r="B4" s="3">
        <v>1</v>
      </c>
      <c r="C4" s="3">
        <v>5</v>
      </c>
    </row>
    <row r="5" spans="1:3" x14ac:dyDescent="0.3">
      <c r="A5" s="2" t="s">
        <v>28</v>
      </c>
      <c r="B5" s="3">
        <v>3</v>
      </c>
      <c r="C5" s="3">
        <v>3</v>
      </c>
    </row>
    <row r="6" spans="1:3" x14ac:dyDescent="0.3">
      <c r="A6" s="2" t="s">
        <v>3</v>
      </c>
      <c r="B6" s="3">
        <v>3</v>
      </c>
      <c r="C6" s="3">
        <v>6</v>
      </c>
    </row>
    <row r="7" spans="1:3" x14ac:dyDescent="0.3">
      <c r="A7" s="2" t="s">
        <v>5</v>
      </c>
      <c r="B7" s="3">
        <v>3</v>
      </c>
      <c r="C7" s="3">
        <v>3</v>
      </c>
    </row>
    <row r="8" spans="1:3" x14ac:dyDescent="0.3">
      <c r="A8" s="2" t="s">
        <v>6</v>
      </c>
      <c r="B8" s="3">
        <v>3</v>
      </c>
      <c r="C8" s="3">
        <v>5</v>
      </c>
    </row>
    <row r="9" spans="1:3" x14ac:dyDescent="0.3">
      <c r="A9" s="2" t="s">
        <v>10</v>
      </c>
      <c r="B9" s="3">
        <v>3</v>
      </c>
      <c r="C9" s="3">
        <v>5</v>
      </c>
    </row>
    <row r="10" spans="1:3" x14ac:dyDescent="0.3">
      <c r="A10" s="2" t="s">
        <v>11</v>
      </c>
      <c r="B10" s="3">
        <v>3</v>
      </c>
      <c r="C10" s="3">
        <v>3</v>
      </c>
    </row>
    <row r="11" spans="1:3" x14ac:dyDescent="0.3">
      <c r="A11" s="2" t="s">
        <v>12</v>
      </c>
      <c r="B11" s="3">
        <v>3</v>
      </c>
      <c r="C11" s="3">
        <v>3</v>
      </c>
    </row>
    <row r="12" spans="1:3" x14ac:dyDescent="0.3">
      <c r="A12" s="2" t="s">
        <v>14</v>
      </c>
      <c r="B12" s="3">
        <v>3</v>
      </c>
      <c r="C12" s="3">
        <v>3</v>
      </c>
    </row>
    <row r="13" spans="1:3" x14ac:dyDescent="0.3">
      <c r="A13" s="2" t="s">
        <v>15</v>
      </c>
      <c r="B13" s="3">
        <v>3</v>
      </c>
      <c r="C13" s="3">
        <v>3</v>
      </c>
    </row>
    <row r="14" spans="1:3" x14ac:dyDescent="0.3">
      <c r="A14" s="2" t="s">
        <v>16</v>
      </c>
      <c r="B14" s="3">
        <v>3</v>
      </c>
      <c r="C14" s="3">
        <v>3</v>
      </c>
    </row>
    <row r="15" spans="1:3" x14ac:dyDescent="0.3">
      <c r="A15" s="2" t="s">
        <v>7</v>
      </c>
      <c r="B15" s="3">
        <v>3</v>
      </c>
      <c r="C15" s="3">
        <v>5</v>
      </c>
    </row>
    <row r="16" spans="1:3" x14ac:dyDescent="0.3">
      <c r="A16" s="2" t="s">
        <v>22</v>
      </c>
      <c r="B16" s="3">
        <v>3</v>
      </c>
      <c r="C16" s="3">
        <v>3</v>
      </c>
    </row>
    <row r="17" spans="1:3" x14ac:dyDescent="0.3">
      <c r="A17" s="2" t="s">
        <v>23</v>
      </c>
      <c r="B17" s="3">
        <v>3</v>
      </c>
      <c r="C17" s="3">
        <v>6</v>
      </c>
    </row>
    <row r="18" spans="1:3" x14ac:dyDescent="0.3">
      <c r="A18" s="2" t="s">
        <v>24</v>
      </c>
      <c r="B18" s="3">
        <v>3</v>
      </c>
      <c r="C18" s="3">
        <v>5</v>
      </c>
    </row>
    <row r="19" spans="1:3" x14ac:dyDescent="0.3">
      <c r="A19" s="2" t="s">
        <v>25</v>
      </c>
      <c r="B19" s="3">
        <v>3</v>
      </c>
      <c r="C19" s="3">
        <v>3</v>
      </c>
    </row>
    <row r="20" spans="1:3" x14ac:dyDescent="0.3">
      <c r="A20" s="2" t="s">
        <v>26</v>
      </c>
      <c r="B20" s="3">
        <v>3</v>
      </c>
      <c r="C20" s="3">
        <v>5</v>
      </c>
    </row>
    <row r="21" spans="1:3" x14ac:dyDescent="0.3">
      <c r="A21" s="2" t="s">
        <v>27</v>
      </c>
      <c r="B21" s="3">
        <v>3</v>
      </c>
      <c r="C21" s="3">
        <v>5</v>
      </c>
    </row>
    <row r="22" spans="1:3" x14ac:dyDescent="0.3">
      <c r="A22" s="2" t="s">
        <v>8</v>
      </c>
      <c r="B22" s="3">
        <v>3</v>
      </c>
      <c r="C22" s="3">
        <v>4</v>
      </c>
    </row>
    <row r="23" spans="1:3" x14ac:dyDescent="0.3">
      <c r="A23" s="2" t="s">
        <v>9</v>
      </c>
      <c r="B23" s="3">
        <v>3</v>
      </c>
      <c r="C23" s="3">
        <v>6</v>
      </c>
    </row>
    <row r="24" spans="1:3" x14ac:dyDescent="0.3">
      <c r="A24" s="2" t="s">
        <v>13</v>
      </c>
      <c r="B24" s="3">
        <v>3</v>
      </c>
      <c r="C24" s="3">
        <v>5</v>
      </c>
    </row>
    <row r="25" spans="1:3" x14ac:dyDescent="0.3">
      <c r="A25" s="2" t="s">
        <v>17</v>
      </c>
      <c r="B25" s="3">
        <v>3</v>
      </c>
      <c r="C25" s="3">
        <v>6</v>
      </c>
    </row>
    <row r="26" spans="1:3" x14ac:dyDescent="0.3">
      <c r="A26" s="2" t="s">
        <v>18</v>
      </c>
      <c r="B26" s="3">
        <v>3</v>
      </c>
      <c r="C26" s="3">
        <v>5</v>
      </c>
    </row>
    <row r="27" spans="1:3" x14ac:dyDescent="0.3">
      <c r="A27" s="2" t="s">
        <v>19</v>
      </c>
      <c r="B27" s="3">
        <v>3</v>
      </c>
      <c r="C27" s="3">
        <v>5</v>
      </c>
    </row>
    <row r="28" spans="1:3" x14ac:dyDescent="0.3">
      <c r="A28" s="2" t="s">
        <v>20</v>
      </c>
      <c r="B28" s="3">
        <v>3</v>
      </c>
      <c r="C28" s="3">
        <v>3</v>
      </c>
    </row>
    <row r="29" spans="1:3" x14ac:dyDescent="0.3">
      <c r="A29" s="2" t="s">
        <v>21</v>
      </c>
      <c r="B29" s="3">
        <v>3</v>
      </c>
      <c r="C29" s="3">
        <v>5</v>
      </c>
    </row>
    <row r="30" spans="1:3" x14ac:dyDescent="0.3">
      <c r="A30" s="2" t="s">
        <v>29</v>
      </c>
      <c r="B30" s="3">
        <v>3</v>
      </c>
      <c r="C30" s="3">
        <v>3</v>
      </c>
    </row>
    <row r="31" spans="1:3" x14ac:dyDescent="0.3">
      <c r="A31" s="2" t="s">
        <v>30</v>
      </c>
      <c r="B31" s="3">
        <v>3</v>
      </c>
      <c r="C31" s="3">
        <v>5</v>
      </c>
    </row>
    <row r="32" spans="1:3" x14ac:dyDescent="0.3">
      <c r="A32" s="2" t="s">
        <v>32</v>
      </c>
      <c r="B32" s="3">
        <v>82</v>
      </c>
      <c r="C32" s="3">
        <v>121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BEB8-F988-480E-A627-AC88CD784854}">
  <dimension ref="D4:V51"/>
  <sheetViews>
    <sheetView tabSelected="1" zoomScale="87" workbookViewId="0">
      <selection activeCell="C58" sqref="C58"/>
    </sheetView>
  </sheetViews>
  <sheetFormatPr defaultRowHeight="14.4" x14ac:dyDescent="0.3"/>
  <cols>
    <col min="3" max="3" width="9.5546875" customWidth="1"/>
    <col min="4" max="4" width="33.5546875" bestFit="1" customWidth="1"/>
    <col min="5" max="5" width="9.77734375" customWidth="1"/>
    <col min="6" max="6" width="15.6640625" bestFit="1" customWidth="1"/>
    <col min="7" max="7" width="9.77734375" customWidth="1"/>
    <col min="8" max="8" width="11.109375" bestFit="1" customWidth="1"/>
    <col min="9" max="9" width="9.33203125" customWidth="1"/>
    <col min="10" max="10" width="15.6640625" bestFit="1" customWidth="1"/>
    <col min="12" max="12" width="10.109375" bestFit="1" customWidth="1"/>
    <col min="13" max="13" width="9.33203125" customWidth="1"/>
    <col min="14" max="14" width="15.6640625" bestFit="1" customWidth="1"/>
    <col min="15" max="15" width="9.77734375" customWidth="1"/>
    <col min="16" max="16" width="16.33203125" bestFit="1" customWidth="1"/>
  </cols>
  <sheetData>
    <row r="4" spans="4:22" x14ac:dyDescent="0.3">
      <c r="D4" t="s">
        <v>0</v>
      </c>
      <c r="E4" t="s">
        <v>35</v>
      </c>
      <c r="F4" t="s">
        <v>36</v>
      </c>
      <c r="G4" t="s">
        <v>33</v>
      </c>
      <c r="H4" t="s">
        <v>34</v>
      </c>
      <c r="N4" t="s">
        <v>0</v>
      </c>
      <c r="O4" t="s">
        <v>1</v>
      </c>
      <c r="P4" t="s">
        <v>2</v>
      </c>
      <c r="T4" t="s">
        <v>0</v>
      </c>
      <c r="U4" t="s">
        <v>1</v>
      </c>
      <c r="V4" t="s">
        <v>2</v>
      </c>
    </row>
    <row r="5" spans="4:22" x14ac:dyDescent="0.3">
      <c r="D5" t="s">
        <v>4</v>
      </c>
      <c r="E5">
        <v>1</v>
      </c>
      <c r="F5">
        <v>1</v>
      </c>
      <c r="N5" t="s">
        <v>4</v>
      </c>
      <c r="O5">
        <v>6</v>
      </c>
      <c r="P5">
        <v>24</v>
      </c>
      <c r="T5" t="s">
        <v>4</v>
      </c>
      <c r="U5">
        <v>1</v>
      </c>
      <c r="V5">
        <v>5</v>
      </c>
    </row>
    <row r="6" spans="4:22" x14ac:dyDescent="0.3">
      <c r="D6" t="s">
        <v>3</v>
      </c>
      <c r="E6">
        <v>0</v>
      </c>
      <c r="F6">
        <v>1</v>
      </c>
      <c r="N6" t="s">
        <v>3</v>
      </c>
      <c r="O6">
        <v>6</v>
      </c>
      <c r="P6">
        <v>19</v>
      </c>
      <c r="T6" t="s">
        <v>28</v>
      </c>
      <c r="U6">
        <v>3</v>
      </c>
      <c r="V6">
        <v>3</v>
      </c>
    </row>
    <row r="7" spans="4:22" x14ac:dyDescent="0.3">
      <c r="D7" t="s">
        <v>5</v>
      </c>
      <c r="E7">
        <v>1</v>
      </c>
      <c r="F7">
        <v>1</v>
      </c>
      <c r="N7" t="s">
        <v>5</v>
      </c>
      <c r="O7">
        <v>6</v>
      </c>
      <c r="P7">
        <v>12</v>
      </c>
      <c r="T7" t="s">
        <v>3</v>
      </c>
      <c r="U7">
        <v>3</v>
      </c>
      <c r="V7">
        <v>6</v>
      </c>
    </row>
    <row r="8" spans="4:22" x14ac:dyDescent="0.3">
      <c r="D8" t="s">
        <v>6</v>
      </c>
      <c r="E8">
        <v>1</v>
      </c>
      <c r="F8">
        <v>1</v>
      </c>
      <c r="N8" t="s">
        <v>6</v>
      </c>
      <c r="O8">
        <v>6</v>
      </c>
      <c r="P8">
        <v>23</v>
      </c>
      <c r="T8" t="s">
        <v>5</v>
      </c>
      <c r="U8">
        <v>3</v>
      </c>
      <c r="V8">
        <v>3</v>
      </c>
    </row>
    <row r="9" spans="4:22" x14ac:dyDescent="0.3">
      <c r="D9" t="s">
        <v>10</v>
      </c>
      <c r="E9">
        <v>1</v>
      </c>
      <c r="F9">
        <v>1</v>
      </c>
      <c r="N9" t="s">
        <v>10</v>
      </c>
      <c r="O9">
        <v>6</v>
      </c>
      <c r="P9">
        <v>26</v>
      </c>
      <c r="T9" t="s">
        <v>6</v>
      </c>
      <c r="U9">
        <v>3</v>
      </c>
      <c r="V9">
        <v>5</v>
      </c>
    </row>
    <row r="10" spans="4:22" x14ac:dyDescent="0.3">
      <c r="D10" t="s">
        <v>11</v>
      </c>
      <c r="E10">
        <v>0</v>
      </c>
      <c r="F10">
        <v>0</v>
      </c>
      <c r="N10" t="s">
        <v>11</v>
      </c>
      <c r="O10">
        <v>6</v>
      </c>
      <c r="P10">
        <v>23</v>
      </c>
      <c r="T10" t="s">
        <v>10</v>
      </c>
      <c r="U10">
        <v>3</v>
      </c>
      <c r="V10">
        <v>5</v>
      </c>
    </row>
    <row r="11" spans="4:22" x14ac:dyDescent="0.3">
      <c r="D11" t="s">
        <v>12</v>
      </c>
      <c r="E11">
        <v>0</v>
      </c>
      <c r="F11">
        <v>0</v>
      </c>
      <c r="N11" t="s">
        <v>12</v>
      </c>
      <c r="O11">
        <v>6</v>
      </c>
      <c r="P11">
        <v>20</v>
      </c>
      <c r="T11" t="s">
        <v>11</v>
      </c>
      <c r="U11">
        <v>3</v>
      </c>
      <c r="V11">
        <v>3</v>
      </c>
    </row>
    <row r="12" spans="4:22" x14ac:dyDescent="0.3">
      <c r="D12" t="s">
        <v>14</v>
      </c>
      <c r="E12">
        <v>0</v>
      </c>
      <c r="F12">
        <v>0</v>
      </c>
      <c r="N12" t="s">
        <v>14</v>
      </c>
      <c r="O12">
        <v>6</v>
      </c>
      <c r="P12">
        <v>20</v>
      </c>
      <c r="T12" t="s">
        <v>12</v>
      </c>
      <c r="U12">
        <v>3</v>
      </c>
      <c r="V12">
        <v>3</v>
      </c>
    </row>
    <row r="13" spans="4:22" x14ac:dyDescent="0.3">
      <c r="D13" t="s">
        <v>15</v>
      </c>
      <c r="E13">
        <v>0</v>
      </c>
      <c r="F13">
        <v>0</v>
      </c>
      <c r="N13" t="s">
        <v>15</v>
      </c>
      <c r="O13">
        <v>6</v>
      </c>
      <c r="P13">
        <v>20</v>
      </c>
      <c r="T13" t="s">
        <v>14</v>
      </c>
      <c r="U13">
        <v>3</v>
      </c>
      <c r="V13">
        <v>3</v>
      </c>
    </row>
    <row r="14" spans="4:22" x14ac:dyDescent="0.3">
      <c r="D14" t="s">
        <v>16</v>
      </c>
      <c r="E14">
        <v>0</v>
      </c>
      <c r="F14">
        <v>0</v>
      </c>
      <c r="N14" t="s">
        <v>16</v>
      </c>
      <c r="O14">
        <v>6</v>
      </c>
      <c r="P14">
        <v>20</v>
      </c>
      <c r="T14" t="s">
        <v>15</v>
      </c>
      <c r="U14">
        <v>3</v>
      </c>
      <c r="V14">
        <v>3</v>
      </c>
    </row>
    <row r="15" spans="4:22" x14ac:dyDescent="0.3">
      <c r="D15" t="s">
        <v>7</v>
      </c>
      <c r="E15">
        <v>1</v>
      </c>
      <c r="F15">
        <v>1</v>
      </c>
      <c r="N15" t="s">
        <v>7</v>
      </c>
      <c r="O15">
        <v>6</v>
      </c>
      <c r="P15">
        <v>23</v>
      </c>
      <c r="T15" t="s">
        <v>16</v>
      </c>
      <c r="U15">
        <v>3</v>
      </c>
      <c r="V15">
        <v>3</v>
      </c>
    </row>
    <row r="16" spans="4:22" x14ac:dyDescent="0.3">
      <c r="D16" t="s">
        <v>8</v>
      </c>
      <c r="E16">
        <v>0</v>
      </c>
      <c r="F16">
        <v>0</v>
      </c>
      <c r="N16" t="s">
        <v>8</v>
      </c>
      <c r="O16">
        <v>6</v>
      </c>
      <c r="P16">
        <v>19</v>
      </c>
      <c r="T16" t="s">
        <v>7</v>
      </c>
      <c r="U16">
        <v>3</v>
      </c>
      <c r="V16">
        <v>5</v>
      </c>
    </row>
    <row r="17" spans="4:22" x14ac:dyDescent="0.3">
      <c r="D17" t="s">
        <v>9</v>
      </c>
      <c r="E17">
        <v>1</v>
      </c>
      <c r="F17">
        <v>1</v>
      </c>
      <c r="N17" t="s">
        <v>9</v>
      </c>
      <c r="O17">
        <v>6</v>
      </c>
      <c r="P17">
        <v>24</v>
      </c>
      <c r="T17" t="s">
        <v>22</v>
      </c>
      <c r="U17">
        <v>3</v>
      </c>
      <c r="V17">
        <v>3</v>
      </c>
    </row>
    <row r="18" spans="4:22" x14ac:dyDescent="0.3">
      <c r="D18" t="s">
        <v>13</v>
      </c>
      <c r="E18">
        <v>1</v>
      </c>
      <c r="F18">
        <v>1</v>
      </c>
      <c r="N18" t="s">
        <v>13</v>
      </c>
      <c r="O18">
        <v>6</v>
      </c>
      <c r="P18">
        <v>26</v>
      </c>
      <c r="T18" t="s">
        <v>23</v>
      </c>
      <c r="U18">
        <v>3</v>
      </c>
      <c r="V18">
        <v>6</v>
      </c>
    </row>
    <row r="19" spans="4:22" x14ac:dyDescent="0.3">
      <c r="D19" t="s">
        <v>17</v>
      </c>
      <c r="E19">
        <v>1</v>
      </c>
      <c r="F19">
        <v>1</v>
      </c>
      <c r="N19" t="s">
        <v>17</v>
      </c>
      <c r="O19">
        <v>6</v>
      </c>
      <c r="P19">
        <v>26</v>
      </c>
      <c r="T19" t="s">
        <v>24</v>
      </c>
      <c r="U19">
        <v>3</v>
      </c>
      <c r="V19">
        <v>5</v>
      </c>
    </row>
    <row r="20" spans="4:22" x14ac:dyDescent="0.3">
      <c r="D20" t="s">
        <v>18</v>
      </c>
      <c r="E20">
        <v>1</v>
      </c>
      <c r="F20">
        <v>1</v>
      </c>
      <c r="N20" t="s">
        <v>18</v>
      </c>
      <c r="O20">
        <v>6</v>
      </c>
      <c r="P20">
        <v>23</v>
      </c>
      <c r="T20" t="s">
        <v>25</v>
      </c>
      <c r="U20">
        <v>3</v>
      </c>
      <c r="V20">
        <v>3</v>
      </c>
    </row>
    <row r="21" spans="4:22" x14ac:dyDescent="0.3">
      <c r="D21" t="s">
        <v>19</v>
      </c>
      <c r="E21">
        <v>1</v>
      </c>
      <c r="F21">
        <v>1</v>
      </c>
      <c r="N21" t="s">
        <v>19</v>
      </c>
      <c r="O21">
        <v>6</v>
      </c>
      <c r="P21">
        <v>24</v>
      </c>
      <c r="T21" t="s">
        <v>26</v>
      </c>
      <c r="U21">
        <v>3</v>
      </c>
      <c r="V21">
        <v>5</v>
      </c>
    </row>
    <row r="22" spans="4:22" x14ac:dyDescent="0.3">
      <c r="D22" t="s">
        <v>20</v>
      </c>
      <c r="E22">
        <v>0</v>
      </c>
      <c r="F22">
        <v>0</v>
      </c>
      <c r="N22" t="s">
        <v>20</v>
      </c>
      <c r="O22">
        <v>6</v>
      </c>
      <c r="P22">
        <v>20</v>
      </c>
      <c r="T22" t="s">
        <v>27</v>
      </c>
      <c r="U22">
        <v>3</v>
      </c>
      <c r="V22">
        <v>5</v>
      </c>
    </row>
    <row r="23" spans="4:22" x14ac:dyDescent="0.3">
      <c r="D23" t="s">
        <v>21</v>
      </c>
      <c r="E23">
        <v>1</v>
      </c>
      <c r="F23">
        <v>1</v>
      </c>
      <c r="N23" t="s">
        <v>21</v>
      </c>
      <c r="O23">
        <v>6</v>
      </c>
      <c r="P23">
        <v>23</v>
      </c>
      <c r="T23" t="s">
        <v>8</v>
      </c>
      <c r="U23">
        <v>3</v>
      </c>
      <c r="V23">
        <v>4</v>
      </c>
    </row>
    <row r="24" spans="4:22" x14ac:dyDescent="0.3">
      <c r="D24" t="s">
        <v>22</v>
      </c>
      <c r="E24">
        <v>0</v>
      </c>
      <c r="F24">
        <v>0</v>
      </c>
      <c r="N24" t="s">
        <v>22</v>
      </c>
      <c r="O24">
        <v>7</v>
      </c>
      <c r="P24">
        <v>20</v>
      </c>
      <c r="T24" t="s">
        <v>9</v>
      </c>
      <c r="U24">
        <v>3</v>
      </c>
      <c r="V24">
        <v>6</v>
      </c>
    </row>
    <row r="25" spans="4:22" x14ac:dyDescent="0.3">
      <c r="D25" t="s">
        <v>23</v>
      </c>
      <c r="E25">
        <v>1</v>
      </c>
      <c r="F25">
        <v>1</v>
      </c>
      <c r="N25" t="s">
        <v>23</v>
      </c>
      <c r="O25">
        <v>6</v>
      </c>
      <c r="P25">
        <v>26</v>
      </c>
      <c r="T25" t="s">
        <v>13</v>
      </c>
      <c r="U25">
        <v>3</v>
      </c>
      <c r="V25">
        <v>5</v>
      </c>
    </row>
    <row r="26" spans="4:22" x14ac:dyDescent="0.3">
      <c r="D26" t="s">
        <v>24</v>
      </c>
      <c r="E26">
        <v>0</v>
      </c>
      <c r="F26">
        <v>0</v>
      </c>
      <c r="N26" t="s">
        <v>24</v>
      </c>
      <c r="O26">
        <v>6</v>
      </c>
      <c r="P26">
        <v>21</v>
      </c>
      <c r="T26" t="s">
        <v>17</v>
      </c>
      <c r="U26">
        <v>3</v>
      </c>
      <c r="V26">
        <v>6</v>
      </c>
    </row>
    <row r="27" spans="4:22" x14ac:dyDescent="0.3">
      <c r="D27" t="s">
        <v>25</v>
      </c>
      <c r="E27">
        <v>0</v>
      </c>
      <c r="F27">
        <v>0</v>
      </c>
      <c r="N27" t="s">
        <v>25</v>
      </c>
      <c r="O27">
        <v>6</v>
      </c>
      <c r="P27">
        <v>21</v>
      </c>
      <c r="T27" t="s">
        <v>18</v>
      </c>
      <c r="U27">
        <v>3</v>
      </c>
      <c r="V27">
        <v>5</v>
      </c>
    </row>
    <row r="28" spans="4:22" x14ac:dyDescent="0.3">
      <c r="D28" t="s">
        <v>26</v>
      </c>
      <c r="E28">
        <v>1</v>
      </c>
      <c r="F28">
        <v>1</v>
      </c>
      <c r="N28" t="s">
        <v>26</v>
      </c>
      <c r="O28">
        <v>6</v>
      </c>
      <c r="P28">
        <v>23</v>
      </c>
      <c r="T28" t="s">
        <v>19</v>
      </c>
      <c r="U28">
        <v>3</v>
      </c>
      <c r="V28">
        <v>5</v>
      </c>
    </row>
    <row r="29" spans="4:22" x14ac:dyDescent="0.3">
      <c r="D29" t="s">
        <v>27</v>
      </c>
      <c r="E29">
        <v>0</v>
      </c>
      <c r="F29">
        <v>0</v>
      </c>
      <c r="N29" t="s">
        <v>27</v>
      </c>
      <c r="O29">
        <v>6</v>
      </c>
      <c r="P29">
        <v>20</v>
      </c>
      <c r="T29" t="s">
        <v>20</v>
      </c>
      <c r="U29">
        <v>3</v>
      </c>
      <c r="V29">
        <v>3</v>
      </c>
    </row>
    <row r="30" spans="4:22" x14ac:dyDescent="0.3">
      <c r="D30" t="s">
        <v>46</v>
      </c>
      <c r="E30">
        <v>0</v>
      </c>
      <c r="F30">
        <v>0</v>
      </c>
      <c r="N30" t="s">
        <v>28</v>
      </c>
      <c r="O30">
        <v>6</v>
      </c>
      <c r="P30">
        <v>21</v>
      </c>
      <c r="T30" t="s">
        <v>21</v>
      </c>
      <c r="U30">
        <v>3</v>
      </c>
      <c r="V30">
        <v>5</v>
      </c>
    </row>
    <row r="31" spans="4:22" x14ac:dyDescent="0.3">
      <c r="D31" t="s">
        <v>29</v>
      </c>
      <c r="E31">
        <v>0</v>
      </c>
      <c r="F31">
        <v>0</v>
      </c>
      <c r="N31" t="s">
        <v>29</v>
      </c>
      <c r="O31">
        <v>6</v>
      </c>
      <c r="P31">
        <v>21</v>
      </c>
      <c r="T31" t="s">
        <v>29</v>
      </c>
      <c r="U31">
        <v>3</v>
      </c>
      <c r="V31">
        <v>3</v>
      </c>
    </row>
    <row r="32" spans="4:22" x14ac:dyDescent="0.3">
      <c r="D32" t="s">
        <v>30</v>
      </c>
      <c r="E32">
        <v>0</v>
      </c>
      <c r="F32">
        <v>0</v>
      </c>
      <c r="N32" t="s">
        <v>30</v>
      </c>
      <c r="O32">
        <v>6</v>
      </c>
      <c r="P32">
        <v>23</v>
      </c>
      <c r="T32" t="s">
        <v>30</v>
      </c>
      <c r="U32">
        <v>3</v>
      </c>
      <c r="V32">
        <v>5</v>
      </c>
    </row>
    <row r="35" spans="4:22" x14ac:dyDescent="0.3">
      <c r="N35" t="s">
        <v>41</v>
      </c>
      <c r="O35" t="s">
        <v>1</v>
      </c>
      <c r="P35" t="s">
        <v>39</v>
      </c>
      <c r="T35" t="s">
        <v>41</v>
      </c>
      <c r="U35" t="s">
        <v>1</v>
      </c>
      <c r="V35" t="s">
        <v>39</v>
      </c>
    </row>
    <row r="36" spans="4:22" x14ac:dyDescent="0.3">
      <c r="D36" t="s">
        <v>41</v>
      </c>
      <c r="E36" t="s">
        <v>1</v>
      </c>
      <c r="F36" t="s">
        <v>39</v>
      </c>
      <c r="N36" t="s">
        <v>40</v>
      </c>
      <c r="O36">
        <f>AVERAGE(Tabel29[Default])</f>
        <v>6.0357142857142856</v>
      </c>
      <c r="P36">
        <f>AVERAGE(Tabel29[Implementatie])</f>
        <v>21.821428571428573</v>
      </c>
      <c r="T36" t="s">
        <v>40</v>
      </c>
      <c r="U36">
        <f>AVERAGE(Tabel36311[Default])</f>
        <v>2.9285714285714284</v>
      </c>
      <c r="V36">
        <f>AVERAGE(Tabel36311[Implementatie])</f>
        <v>4.3214285714285712</v>
      </c>
    </row>
    <row r="37" spans="4:22" x14ac:dyDescent="0.3">
      <c r="D37" t="s">
        <v>40</v>
      </c>
      <c r="E37">
        <f>AVERAGE(E5:E32)</f>
        <v>0.4642857142857143</v>
      </c>
      <c r="F37">
        <f>AVERAGE(F5:F32)</f>
        <v>0.5</v>
      </c>
      <c r="N37" t="s">
        <v>42</v>
      </c>
      <c r="O37">
        <f>STDEV(Tabel29[Default])</f>
        <v>0.18898223650461365</v>
      </c>
      <c r="P37">
        <f>STDEV(Tabel29[Implementatie])</f>
        <v>2.9319892302941453</v>
      </c>
      <c r="T37" t="s">
        <v>42</v>
      </c>
      <c r="U37">
        <f>STDEV(Tabel36311[Default])</f>
        <v>0.37796447300922742</v>
      </c>
      <c r="V37">
        <f>STDEV(Tabel36311[Implementatie])</f>
        <v>1.1564175661505616</v>
      </c>
    </row>
    <row r="38" spans="4:22" x14ac:dyDescent="0.3">
      <c r="D38" t="s">
        <v>42</v>
      </c>
      <c r="E38">
        <f>STDEV(E5:E32)</f>
        <v>0.5078745001833701</v>
      </c>
      <c r="F38">
        <f>_xlfn.STDEV.S(F5:F32)</f>
        <v>0.50917507721731559</v>
      </c>
    </row>
    <row r="40" spans="4:22" x14ac:dyDescent="0.3">
      <c r="J40" s="4"/>
    </row>
    <row r="45" spans="4:22" x14ac:dyDescent="0.3">
      <c r="D45" t="s">
        <v>43</v>
      </c>
      <c r="E45" t="s">
        <v>44</v>
      </c>
      <c r="F45" t="s">
        <v>45</v>
      </c>
    </row>
    <row r="46" spans="4:22" x14ac:dyDescent="0.3">
      <c r="D46" t="s">
        <v>35</v>
      </c>
      <c r="E46" s="4">
        <f>E37</f>
        <v>0.4642857142857143</v>
      </c>
      <c r="F46" s="6">
        <f>1 - E46</f>
        <v>0.5357142857142857</v>
      </c>
    </row>
    <row r="47" spans="4:22" x14ac:dyDescent="0.3">
      <c r="D47" t="s">
        <v>36</v>
      </c>
      <c r="E47" s="4">
        <f>F37</f>
        <v>0.5</v>
      </c>
      <c r="F47" s="6">
        <f xml:space="preserve"> 1 - E47</f>
        <v>0.5</v>
      </c>
    </row>
    <row r="51" spans="12:12" x14ac:dyDescent="0.3">
      <c r="L51" s="5"/>
    </row>
  </sheetData>
  <phoneticPr fontId="1" type="noConversion"/>
  <pageMargins left="0.7" right="0.7" top="0.75" bottom="0.75" header="0.3" footer="0.3"/>
  <pageSetup paperSize="9" orientation="portrait" verticalDpi="0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FE8099A62F924282F2452CC41F9D59" ma:contentTypeVersion="5" ma:contentTypeDescription="Een nieuw document maken." ma:contentTypeScope="" ma:versionID="a949b3a282646fd69b566cddacd05c18">
  <xsd:schema xmlns:xsd="http://www.w3.org/2001/XMLSchema" xmlns:xs="http://www.w3.org/2001/XMLSchema" xmlns:p="http://schemas.microsoft.com/office/2006/metadata/properties" xmlns:ns3="b4a2fa7b-4039-41c6-a8a9-e00c0c19cdd5" xmlns:ns4="4f811d2b-b809-446a-adb1-46236644d4f9" targetNamespace="http://schemas.microsoft.com/office/2006/metadata/properties" ma:root="true" ma:fieldsID="71a8c2f431f351e9e084aed87883df10" ns3:_="" ns4:_="">
    <xsd:import namespace="b4a2fa7b-4039-41c6-a8a9-e00c0c19cdd5"/>
    <xsd:import namespace="4f811d2b-b809-446a-adb1-46236644d4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a2fa7b-4039-41c6-a8a9-e00c0c19c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811d2b-b809-446a-adb1-46236644d4f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128819-12A9-4C34-A575-B81B48EAEF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EA85C1-FF30-4C02-AE83-C10FC5898EE7}">
  <ds:schemaRefs>
    <ds:schemaRef ds:uri="http://schemas.microsoft.com/office/2006/metadata/properties"/>
    <ds:schemaRef ds:uri="4f811d2b-b809-446a-adb1-46236644d4f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b4a2fa7b-4039-41c6-a8a9-e00c0c19cdd5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9746763-BC05-4874-9902-CCCF9E7D8F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a2fa7b-4039-41c6-a8a9-e00c0c19cdd5"/>
    <ds:schemaRef ds:uri="4f811d2b-b809-446a-adb1-46236644d4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Blad6</vt:lpstr>
      <vt:lpstr>Staafdiagram memorygebruik</vt:lpstr>
      <vt:lpstr>Staafdiagram snelheid</vt:lpstr>
      <vt:lpstr>Onderzoeksresultaten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van den Hoogen</dc:creator>
  <cp:lastModifiedBy>Tobias van den Hoogen</cp:lastModifiedBy>
  <dcterms:created xsi:type="dcterms:W3CDTF">2020-03-25T10:21:36Z</dcterms:created>
  <dcterms:modified xsi:type="dcterms:W3CDTF">2020-03-26T17:16:16Z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0x010100EFFE8099A62F924282F2452CC41F9D59</vt:lpwstr>
  </property>
</Properties>
</file>