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양지성\Desktop\git_projects\Applied-Text-Mining-in-Python\ScratchPad\"/>
    </mc:Choice>
  </mc:AlternateContent>
  <xr:revisionPtr revIDLastSave="0" documentId="13_ncr:1_{C9C1A00E-39EA-4733-9968-5653DD638AA8}" xr6:coauthVersionLast="36" xr6:coauthVersionMax="36" xr10:uidLastSave="{00000000-0000-0000-0000-000000000000}"/>
  <bookViews>
    <workbookView xWindow="0" yWindow="0" windowWidth="28800" windowHeight="13980" xr2:uid="{1462500E-13FF-4C41-9493-28F1EB71EB6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K17" i="2"/>
  <c r="L17" i="2"/>
  <c r="H8" i="2"/>
  <c r="G8" i="2"/>
  <c r="F8" i="2"/>
  <c r="E8" i="2"/>
  <c r="D8" i="2"/>
  <c r="C8" i="2"/>
  <c r="I7" i="2"/>
  <c r="I6" i="2"/>
  <c r="I8" i="2" s="1"/>
  <c r="O18" i="1"/>
  <c r="R18" i="1"/>
  <c r="S18" i="1"/>
  <c r="T18" i="1"/>
  <c r="M18" i="1"/>
  <c r="Z5" i="1"/>
  <c r="Z6" i="1"/>
  <c r="Z7" i="1"/>
  <c r="Z4" i="1"/>
  <c r="Z8" i="1" s="1"/>
  <c r="V8" i="1"/>
  <c r="W8" i="1"/>
  <c r="X8" i="1"/>
  <c r="Y8" i="1"/>
  <c r="U8" i="1"/>
  <c r="K6" i="1"/>
  <c r="K7" i="1"/>
  <c r="K8" i="1"/>
  <c r="K5" i="1"/>
  <c r="K9" i="1" s="1"/>
  <c r="D9" i="1"/>
  <c r="N18" i="1" s="1"/>
  <c r="E9" i="1"/>
  <c r="F9" i="1"/>
  <c r="P18" i="1" s="1"/>
  <c r="G9" i="1"/>
  <c r="Q18" i="1" s="1"/>
  <c r="H9" i="1"/>
  <c r="I9" i="1"/>
  <c r="J9" i="1"/>
  <c r="C9" i="1"/>
  <c r="M14" i="1" l="1"/>
  <c r="Q8" i="1" l="1"/>
  <c r="O5" i="1"/>
  <c r="P5" i="1"/>
  <c r="Q5" i="1"/>
  <c r="O6" i="1"/>
  <c r="P6" i="1"/>
  <c r="Q6" i="1"/>
  <c r="O7" i="1"/>
  <c r="P7" i="1"/>
  <c r="P8" i="1" s="1"/>
  <c r="Q7" i="1"/>
  <c r="Q4" i="1"/>
  <c r="P4" i="1"/>
  <c r="O4" i="1"/>
  <c r="R4" i="1" s="1"/>
  <c r="N5" i="1"/>
  <c r="R5" i="1" s="1"/>
  <c r="N6" i="1"/>
  <c r="R6" i="1" s="1"/>
  <c r="N7" i="1"/>
  <c r="R7" i="1" s="1"/>
  <c r="N4" i="1"/>
  <c r="N8" i="1" s="1"/>
  <c r="C14" i="1"/>
  <c r="E14" i="1"/>
  <c r="G14" i="1"/>
  <c r="I14" i="1"/>
  <c r="O14" i="1"/>
  <c r="Q14" i="1"/>
  <c r="S14" i="1"/>
  <c r="C15" i="1"/>
  <c r="E15" i="1"/>
  <c r="G15" i="1"/>
  <c r="I15" i="1"/>
  <c r="M15" i="1"/>
  <c r="O15" i="1"/>
  <c r="Q15" i="1"/>
  <c r="S15" i="1"/>
  <c r="C16" i="1"/>
  <c r="E16" i="1"/>
  <c r="G16" i="1"/>
  <c r="I16" i="1"/>
  <c r="M16" i="1"/>
  <c r="O16" i="1"/>
  <c r="Q16" i="1"/>
  <c r="S16" i="1"/>
  <c r="C17" i="1"/>
  <c r="E17" i="1"/>
  <c r="G17" i="1"/>
  <c r="I17" i="1"/>
  <c r="M17" i="1"/>
  <c r="O17" i="1"/>
  <c r="Q17" i="1"/>
  <c r="S17" i="1"/>
  <c r="R8" i="1" l="1"/>
  <c r="O8" i="1"/>
</calcChain>
</file>

<file path=xl/sharedStrings.xml><?xml version="1.0" encoding="utf-8"?>
<sst xmlns="http://schemas.openxmlformats.org/spreadsheetml/2006/main" count="156" uniqueCount="67">
  <si>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</si>
  <si>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</si>
  <si>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</si>
  <si>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</si>
  <si>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D1</t>
  </si>
  <si>
    <t>D1</t>
    <phoneticPr fontId="1" type="noConversion"/>
  </si>
  <si>
    <t>D2</t>
  </si>
  <si>
    <t>D2</t>
    <phoneticPr fontId="1" type="noConversion"/>
  </si>
  <si>
    <t>D3</t>
  </si>
  <si>
    <t>D4</t>
  </si>
  <si>
    <t>W1</t>
  </si>
  <si>
    <t>W1</t>
    <phoneticPr fontId="1" type="noConversion"/>
  </si>
  <si>
    <t>W2</t>
  </si>
  <si>
    <t>W2</t>
    <phoneticPr fontId="1" type="noConversion"/>
  </si>
  <si>
    <t>W3</t>
  </si>
  <si>
    <t>W4</t>
  </si>
  <si>
    <t>W5</t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</si>
  <si>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</si>
  <si>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</si>
  <si>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</si>
  <si>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</si>
  <si>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</si>
  <si>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</si>
  <si>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Sum</t>
    <phoneticPr fontId="1" type="noConversion"/>
  </si>
  <si>
    <t>(4, 4)</t>
    <phoneticPr fontId="1" type="noConversion"/>
  </si>
  <si>
    <t>&lt;Word Count by Documents&gt;</t>
    <phoneticPr fontId="1" type="noConversion"/>
  </si>
  <si>
    <t>&lt;Topic Count by Documents&gt;</t>
    <phoneticPr fontId="1" type="noConversion"/>
  </si>
  <si>
    <t>P(W1|K1)</t>
    <phoneticPr fontId="1" type="noConversion"/>
  </si>
  <si>
    <t>P(W2|K1)</t>
    <phoneticPr fontId="1" type="noConversion"/>
  </si>
  <si>
    <t>P(W3|K2)</t>
    <phoneticPr fontId="1" type="noConversion"/>
  </si>
  <si>
    <t>P(W4|K2)</t>
    <phoneticPr fontId="1" type="noConversion"/>
  </si>
  <si>
    <t>P(W5|K3)</t>
    <phoneticPr fontId="1" type="noConversion"/>
  </si>
  <si>
    <t>P(W6|K3)</t>
    <phoneticPr fontId="1" type="noConversion"/>
  </si>
  <si>
    <t>P(W7|K4)</t>
    <phoneticPr fontId="1" type="noConversion"/>
  </si>
  <si>
    <t>P(W8|K4)</t>
    <phoneticPr fontId="1" type="noConversion"/>
  </si>
  <si>
    <t>&lt;Topics and Assigned Words by Documents&gt;</t>
    <phoneticPr fontId="1" type="noConversion"/>
  </si>
  <si>
    <t>&lt;Ref&gt;</t>
    <phoneticPr fontId="1" type="noConversion"/>
  </si>
  <si>
    <t>P1·P2</t>
    <phoneticPr fontId="1" type="noConversion"/>
  </si>
  <si>
    <r>
      <t>&lt;</t>
    </r>
    <r>
      <rPr>
        <b/>
        <sz val="11"/>
        <rFont val="맑은 고딕"/>
        <family val="3"/>
        <charset val="129"/>
        <scheme val="minor"/>
      </rPr>
      <t>P1 =</t>
    </r>
    <r>
      <rPr>
        <b/>
        <sz val="11"/>
        <color rgb="FFFF0000"/>
        <rFont val="맑은 고딕"/>
        <family val="3"/>
        <charset val="129"/>
        <scheme val="minor"/>
      </rPr>
      <t xml:space="preserve"> P1(topic t | document d)</t>
    </r>
    <r>
      <rPr>
        <b/>
        <sz val="11"/>
        <color theme="1"/>
        <rFont val="맑은 고딕"/>
        <family val="3"/>
        <charset val="129"/>
        <scheme val="minor"/>
      </rPr>
      <t xml:space="preserve"> / P2 = </t>
    </r>
    <r>
      <rPr>
        <b/>
        <sz val="11"/>
        <color rgb="FF0070C0"/>
        <rFont val="맑은 고딕"/>
        <family val="3"/>
        <charset val="129"/>
        <scheme val="minor"/>
      </rPr>
      <t>P2(word w | topic t)</t>
    </r>
    <r>
      <rPr>
        <b/>
        <sz val="11"/>
        <color theme="1"/>
        <rFont val="맑은 고딕"/>
        <family val="3"/>
        <charset val="129"/>
        <scheme val="minor"/>
      </rPr>
      <t>&gt;</t>
    </r>
    <phoneticPr fontId="1" type="noConversion"/>
  </si>
  <si>
    <t>D1</t>
    <phoneticPr fontId="1" type="noConversion"/>
  </si>
  <si>
    <t>D2</t>
    <phoneticPr fontId="1" type="noConversion"/>
  </si>
  <si>
    <t>K1</t>
    <phoneticPr fontId="1" type="noConversion"/>
  </si>
  <si>
    <t>dog</t>
    <phoneticPr fontId="1" type="noConversion"/>
  </si>
  <si>
    <t>apple</t>
    <phoneticPr fontId="1" type="noConversion"/>
  </si>
  <si>
    <t>banana</t>
    <phoneticPr fontId="1" type="noConversion"/>
  </si>
  <si>
    <t>cute</t>
    <phoneticPr fontId="1" type="noConversion"/>
  </si>
  <si>
    <t>book</t>
    <phoneticPr fontId="1" type="noConversion"/>
  </si>
  <si>
    <t>king</t>
    <phoneticPr fontId="1" type="noConversion"/>
  </si>
  <si>
    <t>K2</t>
    <phoneticPr fontId="1" type="noConversion"/>
  </si>
  <si>
    <t>Sum</t>
    <phoneticPr fontId="1" type="noConversion"/>
  </si>
  <si>
    <t>&lt;Topic Assignment by Document&gt;</t>
    <phoneticPr fontId="1" type="noConversion"/>
  </si>
  <si>
    <t>P2</t>
    <phoneticPr fontId="1" type="noConversion"/>
  </si>
  <si>
    <t>Then, where's "apple" belong to?</t>
    <phoneticPr fontId="1" type="noConversion"/>
  </si>
  <si>
    <t>&lt;P1(t|d)&gt;</t>
    <phoneticPr fontId="1" type="noConversion"/>
  </si>
  <si>
    <t>&lt;P2(w|t)&gt;</t>
    <phoneticPr fontId="1" type="noConversion"/>
  </si>
  <si>
    <t>P(K1|D1)</t>
    <phoneticPr fontId="1" type="noConversion"/>
  </si>
  <si>
    <t>P(K1|D2)</t>
    <phoneticPr fontId="1" type="noConversion"/>
  </si>
  <si>
    <t>P(K2|D1)</t>
  </si>
  <si>
    <t>P(K2|D2)</t>
  </si>
  <si>
    <t>P2("apple"|K1)</t>
    <phoneticPr fontId="1" type="noConversion"/>
  </si>
  <si>
    <t>P2("apple"|K2)</t>
  </si>
  <si>
    <t>&lt;P = P1·P2&gt;</t>
    <phoneticPr fontId="1" type="noConversion"/>
  </si>
  <si>
    <t>P1</t>
    <phoneticPr fontId="1" type="noConversion"/>
  </si>
  <si>
    <t>P(K1|D1)=0.5</t>
    <phoneticPr fontId="1" type="noConversion"/>
  </si>
  <si>
    <t>P(K2|D1)=0.5</t>
    <phoneticPr fontId="1" type="noConversion"/>
  </si>
  <si>
    <t>P(K1|D2)=0</t>
    <phoneticPr fontId="1" type="noConversion"/>
  </si>
  <si>
    <t>P(K2|D2)=1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</si>
</sst>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48" xfId="0" applyFont="1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2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2" fillId="0" borderId="27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1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65" xfId="0" applyFont="1" applyBorder="1">
      <alignment vertical="center"/>
    </xf>
    <xf numFmtId="0" fontId="2" fillId="0" borderId="66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9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2" fillId="0" borderId="61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72" xfId="0" applyFont="1" applyBorder="1">
      <alignment vertical="center"/>
    </xf>
    <xf numFmtId="0" fontId="2" fillId="0" borderId="75" xfId="0" applyFont="1" applyBorder="1">
      <alignment vertical="center"/>
    </xf>
    <xf numFmtId="0" fontId="0" fillId="0" borderId="80" xfId="0" applyBorder="1">
      <alignment vertical="center"/>
    </xf>
    <xf numFmtId="0" fontId="0" fillId="0" borderId="77" xfId="0" applyBorder="1">
      <alignment vertical="center"/>
    </xf>
    <xf numFmtId="0" fontId="2" fillId="0" borderId="6" xfId="0" applyFont="1" applyBorder="1">
      <alignment vertical="center"/>
    </xf>
    <xf numFmtId="0" fontId="0" fillId="0" borderId="81" xfId="0" applyBorder="1">
      <alignment vertical="center"/>
    </xf>
    <xf numFmtId="0" fontId="2" fillId="0" borderId="78" xfId="0" applyFont="1" applyBorder="1">
      <alignment vertical="center"/>
    </xf>
    <xf numFmtId="0" fontId="4" fillId="0" borderId="3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6" fillId="3" borderId="92" xfId="0" applyFont="1" applyFill="1" applyBorder="1" applyAlignment="1">
      <alignment horizontal="center" vertical="center"/>
    </xf>
    <xf numFmtId="0" fontId="10" fillId="3" borderId="9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95" xfId="0" applyFont="1" applyFill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6" fillId="3" borderId="7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2" borderId="89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71" xfId="0" applyNumberForma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3" fillId="0" borderId="67" xfId="0" applyNumberFormat="1" applyFont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/>
    </xf>
    <xf numFmtId="2" fontId="3" fillId="0" borderId="74" xfId="0" applyNumberFormat="1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3" fillId="0" borderId="71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6" fillId="3" borderId="86" xfId="0" applyFont="1" applyFill="1" applyBorder="1" applyAlignment="1">
      <alignment horizontal="center" vertical="center"/>
    </xf>
    <xf numFmtId="0" fontId="0" fillId="2" borderId="93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2" borderId="87" xfId="0" applyFill="1" applyBorder="1" applyAlignment="1">
      <alignment horizontal="center" vertical="center"/>
    </xf>
    <xf numFmtId="0" fontId="0" fillId="2" borderId="83" xfId="0" applyFill="1" applyBorder="1" applyAlignment="1">
      <alignment horizontal="center" vertical="center"/>
    </xf>
    <xf numFmtId="0" fontId="0" fillId="2" borderId="98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F117-2088-4897-9765-A3E40FAAEF7C}">
  <dimension ref="B3:L22"/>
  <sheetViews>
    <sheetView tabSelected="1" zoomScale="85" zoomScaleNormal="85" workbookViewId="0">
      <selection activeCell="I32" sqref="I32"/>
    </sheetView>
  </sheetViews>
  <sheetFormatPr defaultRowHeight="16.5"/>
  <cols>
    <col min="2" max="2" width="13.125" customWidth="1"/>
    <col min="3" max="3" width="14.125" bestFit="1" customWidth="1"/>
    <col min="11" max="11" width="10.875" bestFit="1" customWidth="1"/>
    <col min="12" max="13" width="14.125" bestFit="1" customWidth="1"/>
  </cols>
  <sheetData>
    <row r="3" spans="2:12" ht="17.25" thickBot="1">
      <c r="B3" s="32" t="s">
        <v>50</v>
      </c>
    </row>
    <row r="4" spans="2:12" ht="17.25" thickBot="1">
      <c r="B4" s="112"/>
      <c r="C4" s="79" t="s">
        <v>41</v>
      </c>
      <c r="D4" s="115" t="s">
        <v>48</v>
      </c>
      <c r="E4" s="115"/>
      <c r="F4" s="115"/>
      <c r="G4" s="115"/>
      <c r="H4" s="115"/>
      <c r="I4" s="116"/>
    </row>
    <row r="5" spans="2:12" ht="17.25" thickBot="1">
      <c r="B5" s="113"/>
      <c r="C5" s="86" t="s">
        <v>42</v>
      </c>
      <c r="D5" s="83" t="s">
        <v>43</v>
      </c>
      <c r="E5" s="83" t="s">
        <v>44</v>
      </c>
      <c r="F5" s="83" t="s">
        <v>45</v>
      </c>
      <c r="G5" s="83" t="s">
        <v>46</v>
      </c>
      <c r="H5" s="87" t="s">
        <v>47</v>
      </c>
      <c r="I5" s="88" t="s">
        <v>49</v>
      </c>
    </row>
    <row r="6" spans="2:12">
      <c r="B6" s="75" t="s">
        <v>39</v>
      </c>
      <c r="C6" s="11">
        <v>2</v>
      </c>
      <c r="D6" s="5">
        <v>1</v>
      </c>
      <c r="E6" s="5">
        <v>1</v>
      </c>
      <c r="F6" s="5">
        <v>0</v>
      </c>
      <c r="G6" s="5">
        <v>0</v>
      </c>
      <c r="H6" s="35">
        <v>0</v>
      </c>
      <c r="I6" s="16">
        <f>SUM(C6:H6)</f>
        <v>4</v>
      </c>
    </row>
    <row r="7" spans="2:12" ht="17.25" thickBot="1">
      <c r="B7" s="77" t="s">
        <v>40</v>
      </c>
      <c r="C7" s="13">
        <v>0</v>
      </c>
      <c r="D7" s="8">
        <v>2</v>
      </c>
      <c r="E7" s="8">
        <v>0</v>
      </c>
      <c r="F7" s="8">
        <v>1</v>
      </c>
      <c r="G7" s="8">
        <v>1</v>
      </c>
      <c r="H7" s="37">
        <v>1</v>
      </c>
      <c r="I7" s="18">
        <f>SUM(C7:H7)</f>
        <v>5</v>
      </c>
    </row>
    <row r="8" spans="2:12" ht="17.25" thickBot="1">
      <c r="B8" s="89" t="s">
        <v>49</v>
      </c>
      <c r="C8" s="14">
        <f t="shared" ref="C8:I8" si="0">SUM(C6:C7)</f>
        <v>2</v>
      </c>
      <c r="D8" s="9">
        <f t="shared" si="0"/>
        <v>3</v>
      </c>
      <c r="E8" s="9">
        <f t="shared" si="0"/>
        <v>1</v>
      </c>
      <c r="F8" s="9">
        <f t="shared" si="0"/>
        <v>1</v>
      </c>
      <c r="G8" s="9">
        <f t="shared" si="0"/>
        <v>1</v>
      </c>
      <c r="H8" s="38">
        <f t="shared" si="0"/>
        <v>1</v>
      </c>
      <c r="I8" s="15">
        <f t="shared" si="0"/>
        <v>9</v>
      </c>
    </row>
    <row r="10" spans="2:12">
      <c r="B10" s="32" t="s">
        <v>52</v>
      </c>
    </row>
    <row r="12" spans="2:12" ht="17.25" thickBot="1">
      <c r="B12" s="32"/>
    </row>
    <row r="13" spans="2:12">
      <c r="B13" s="114" t="s">
        <v>53</v>
      </c>
      <c r="C13" s="71" t="s">
        <v>41</v>
      </c>
      <c r="D13" s="159" t="s">
        <v>48</v>
      </c>
      <c r="E13" s="102"/>
      <c r="F13" s="102"/>
      <c r="G13" s="102"/>
      <c r="H13" s="103"/>
      <c r="J13" s="106" t="s">
        <v>54</v>
      </c>
      <c r="K13" s="80" t="s">
        <v>41</v>
      </c>
      <c r="L13" s="81" t="s">
        <v>48</v>
      </c>
    </row>
    <row r="14" spans="2:12" ht="17.25" thickBot="1">
      <c r="B14" s="160"/>
      <c r="C14" s="82" t="s">
        <v>42</v>
      </c>
      <c r="D14" s="83" t="s">
        <v>43</v>
      </c>
      <c r="E14" s="83" t="s">
        <v>44</v>
      </c>
      <c r="F14" s="83" t="s">
        <v>45</v>
      </c>
      <c r="G14" s="83" t="s">
        <v>46</v>
      </c>
      <c r="H14" s="84" t="s">
        <v>47</v>
      </c>
      <c r="J14" s="107"/>
      <c r="K14" s="108" t="s">
        <v>43</v>
      </c>
      <c r="L14" s="109"/>
    </row>
    <row r="15" spans="2:12">
      <c r="B15" s="75" t="s">
        <v>39</v>
      </c>
      <c r="C15" s="96" t="s">
        <v>63</v>
      </c>
      <c r="D15" s="110" t="s">
        <v>64</v>
      </c>
      <c r="E15" s="111"/>
      <c r="F15" s="111"/>
      <c r="G15" s="111"/>
      <c r="H15" s="161"/>
      <c r="J15" s="72" t="s">
        <v>39</v>
      </c>
      <c r="K15" s="74">
        <v>0</v>
      </c>
      <c r="L15" s="85">
        <v>1</v>
      </c>
    </row>
    <row r="16" spans="2:12" ht="17.25" thickBot="1">
      <c r="B16" s="162" t="s">
        <v>40</v>
      </c>
      <c r="C16" s="163" t="s">
        <v>65</v>
      </c>
      <c r="D16" s="164" t="s">
        <v>66</v>
      </c>
      <c r="E16" s="165"/>
      <c r="F16" s="165"/>
      <c r="G16" s="165"/>
      <c r="H16" s="166"/>
      <c r="J16" s="72" t="s">
        <v>40</v>
      </c>
      <c r="K16" s="74">
        <v>0</v>
      </c>
      <c r="L16" s="85">
        <v>2</v>
      </c>
    </row>
    <row r="17" spans="2:12" ht="17.25" thickBot="1">
      <c r="J17" s="91" t="s">
        <v>23</v>
      </c>
      <c r="K17" s="78">
        <f>SUM(K15:K16)</f>
        <v>0</v>
      </c>
      <c r="L17" s="92">
        <f>SUM(L15:L16)</f>
        <v>3</v>
      </c>
    </row>
    <row r="18" spans="2:12" ht="17.25" thickBot="1">
      <c r="B18" s="32"/>
      <c r="J18" s="93" t="s">
        <v>51</v>
      </c>
      <c r="K18" s="94">
        <v>0</v>
      </c>
      <c r="L18" s="95">
        <f>1</f>
        <v>1</v>
      </c>
    </row>
    <row r="19" spans="2:12">
      <c r="B19" s="97" t="s">
        <v>61</v>
      </c>
      <c r="C19" s="98"/>
      <c r="D19" s="101" t="s">
        <v>62</v>
      </c>
      <c r="E19" s="102"/>
      <c r="F19" s="102"/>
      <c r="G19" s="103"/>
    </row>
    <row r="20" spans="2:12" ht="17.25" thickBot="1">
      <c r="B20" s="99"/>
      <c r="C20" s="100"/>
      <c r="D20" s="86" t="s">
        <v>55</v>
      </c>
      <c r="E20" s="83" t="s">
        <v>56</v>
      </c>
      <c r="F20" s="83" t="s">
        <v>57</v>
      </c>
      <c r="G20" s="84" t="s">
        <v>58</v>
      </c>
    </row>
    <row r="21" spans="2:12">
      <c r="B21" s="104" t="s">
        <v>51</v>
      </c>
      <c r="C21" s="90" t="s">
        <v>59</v>
      </c>
      <c r="D21" s="76">
        <v>0</v>
      </c>
      <c r="E21" s="73">
        <v>0</v>
      </c>
      <c r="F21" s="73">
        <v>0</v>
      </c>
      <c r="G21" s="90">
        <v>0</v>
      </c>
    </row>
    <row r="22" spans="2:12" ht="17.25" thickBot="1">
      <c r="B22" s="105"/>
      <c r="C22" s="84" t="s">
        <v>60</v>
      </c>
      <c r="D22" s="86">
        <v>0.5</v>
      </c>
      <c r="E22" s="83">
        <v>0</v>
      </c>
      <c r="F22" s="83">
        <v>0.5</v>
      </c>
      <c r="G22" s="84">
        <v>1</v>
      </c>
    </row>
  </sheetData>
  <mergeCells count="11">
    <mergeCell ref="B4:B5"/>
    <mergeCell ref="B13:B14"/>
    <mergeCell ref="D4:I4"/>
    <mergeCell ref="D13:H13"/>
    <mergeCell ref="B19:C20"/>
    <mergeCell ref="D19:G19"/>
    <mergeCell ref="B21:B22"/>
    <mergeCell ref="J13:J14"/>
    <mergeCell ref="K14:L14"/>
    <mergeCell ref="D16:H16"/>
    <mergeCell ref="D15:H15"/>
  </mergeCells>
  <phoneticPr fontId="1" type="noConversion"/>
  <conditionalFormatting sqref="D21:G22">
    <cfRule type="top10" dxfId="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AF11-797E-4CFA-8A96-C64A6F074EF2}">
  <dimension ref="B2:AD18"/>
  <sheetViews>
    <sheetView zoomScale="70" zoomScaleNormal="70" workbookViewId="0">
      <selection activeCell="B11" sqref="B11"/>
    </sheetView>
  </sheetViews>
  <sheetFormatPr defaultRowHeight="16.5"/>
  <cols>
    <col min="1" max="1" width="3.5" customWidth="1"/>
  </cols>
  <sheetData>
    <row r="2" spans="2:30" ht="17.25" thickBot="1">
      <c r="B2" s="32" t="s">
        <v>35</v>
      </c>
      <c r="M2" s="33" t="s">
        <v>26</v>
      </c>
      <c r="T2" s="33" t="s">
        <v>25</v>
      </c>
      <c r="AB2" s="32" t="s">
        <v>36</v>
      </c>
    </row>
    <row r="3" spans="2:30" ht="18" thickTop="1" thickBot="1">
      <c r="B3" s="43" t="s">
        <v>24</v>
      </c>
      <c r="C3" s="132" t="s">
        <v>0</v>
      </c>
      <c r="D3" s="126"/>
      <c r="E3" s="125" t="s">
        <v>1</v>
      </c>
      <c r="F3" s="126"/>
      <c r="G3" s="125" t="s">
        <v>2</v>
      </c>
      <c r="H3" s="126"/>
      <c r="I3" s="125" t="s">
        <v>3</v>
      </c>
      <c r="J3" s="126"/>
      <c r="K3" s="148" t="s">
        <v>23</v>
      </c>
      <c r="M3" s="47"/>
      <c r="N3" s="52" t="s">
        <v>0</v>
      </c>
      <c r="O3" s="53" t="s">
        <v>1</v>
      </c>
      <c r="P3" s="53" t="s">
        <v>2</v>
      </c>
      <c r="Q3" s="53" t="s">
        <v>3</v>
      </c>
      <c r="R3" s="54" t="s">
        <v>23</v>
      </c>
      <c r="T3" s="47"/>
      <c r="U3" s="52" t="s">
        <v>10</v>
      </c>
      <c r="V3" s="53" t="s">
        <v>12</v>
      </c>
      <c r="W3" s="53" t="s">
        <v>14</v>
      </c>
      <c r="X3" s="53" t="s">
        <v>15</v>
      </c>
      <c r="Y3" s="34" t="s">
        <v>16</v>
      </c>
      <c r="Z3" s="54" t="s">
        <v>23</v>
      </c>
      <c r="AB3" s="60" t="s">
        <v>10</v>
      </c>
      <c r="AC3" s="62">
        <v>81</v>
      </c>
    </row>
    <row r="4" spans="2:30" ht="17.25" thickBot="1">
      <c r="B4" s="44"/>
      <c r="C4" s="28" t="s">
        <v>11</v>
      </c>
      <c r="D4" s="29" t="s">
        <v>13</v>
      </c>
      <c r="E4" s="28" t="s">
        <v>11</v>
      </c>
      <c r="F4" s="29" t="s">
        <v>17</v>
      </c>
      <c r="G4" s="28" t="s">
        <v>17</v>
      </c>
      <c r="H4" s="29" t="s">
        <v>18</v>
      </c>
      <c r="I4" s="28" t="s">
        <v>11</v>
      </c>
      <c r="J4" s="29" t="s">
        <v>19</v>
      </c>
      <c r="K4" s="149"/>
      <c r="M4" s="48" t="s">
        <v>4</v>
      </c>
      <c r="N4" s="11">
        <f>SUM(C5:D5)</f>
        <v>15</v>
      </c>
      <c r="O4" s="11">
        <f>SUM(E5:F5)</f>
        <v>26</v>
      </c>
      <c r="P4" s="11">
        <f>SUM(G5:H5)</f>
        <v>17</v>
      </c>
      <c r="Q4" s="11">
        <f>SUM(I5:J5)</f>
        <v>23</v>
      </c>
      <c r="R4" s="16">
        <f>SUM(N4:Q4)</f>
        <v>81</v>
      </c>
      <c r="T4" s="48" t="s">
        <v>4</v>
      </c>
      <c r="U4" s="11">
        <v>27</v>
      </c>
      <c r="V4" s="5">
        <v>6</v>
      </c>
      <c r="W4" s="5">
        <v>34</v>
      </c>
      <c r="X4" s="5">
        <v>0</v>
      </c>
      <c r="Y4" s="35">
        <v>14</v>
      </c>
      <c r="Z4" s="16">
        <f>SUM(U4:Y4)</f>
        <v>81</v>
      </c>
      <c r="AB4" s="63" t="s">
        <v>12</v>
      </c>
      <c r="AC4" s="64">
        <v>24</v>
      </c>
    </row>
    <row r="5" spans="2:30" ht="17.25" thickTop="1">
      <c r="B5" s="25" t="s">
        <v>5</v>
      </c>
      <c r="C5" s="4">
        <v>9</v>
      </c>
      <c r="D5" s="24">
        <v>6</v>
      </c>
      <c r="E5" s="4">
        <v>9</v>
      </c>
      <c r="F5" s="24">
        <v>17</v>
      </c>
      <c r="G5" s="24">
        <v>17</v>
      </c>
      <c r="H5" s="24">
        <v>0</v>
      </c>
      <c r="I5" s="4">
        <v>9</v>
      </c>
      <c r="J5" s="24">
        <v>14</v>
      </c>
      <c r="K5" s="40">
        <f>SUM(C5:J5)</f>
        <v>81</v>
      </c>
      <c r="M5" s="49" t="s">
        <v>6</v>
      </c>
      <c r="N5" s="12">
        <f t="shared" ref="N5:N7" si="0">SUM(C6:D6)</f>
        <v>19</v>
      </c>
      <c r="O5" s="5">
        <f t="shared" ref="O5:O7" si="1">SUM(E6:F6)</f>
        <v>27</v>
      </c>
      <c r="P5" s="12">
        <f t="shared" ref="P5:P7" si="2">SUM(G6:H6)</f>
        <v>33</v>
      </c>
      <c r="Q5" s="5">
        <f t="shared" ref="Q5:Q7" si="3">SUM(I6:J6)</f>
        <v>29</v>
      </c>
      <c r="R5" s="16">
        <f>SUM(N5:Q5)</f>
        <v>108</v>
      </c>
      <c r="T5" s="49" t="s">
        <v>6</v>
      </c>
      <c r="U5" s="12">
        <v>39</v>
      </c>
      <c r="V5" s="2">
        <v>6</v>
      </c>
      <c r="W5" s="2">
        <v>28</v>
      </c>
      <c r="X5" s="2">
        <v>19</v>
      </c>
      <c r="Y5" s="36">
        <v>16</v>
      </c>
      <c r="Z5" s="17">
        <f t="shared" ref="Z5:Z7" si="4">SUM(U5:Y5)</f>
        <v>108</v>
      </c>
      <c r="AB5" s="63" t="s">
        <v>14</v>
      </c>
      <c r="AC5" s="64">
        <v>104</v>
      </c>
    </row>
    <row r="6" spans="2:30">
      <c r="B6" s="26" t="s">
        <v>7</v>
      </c>
      <c r="C6" s="3">
        <v>13</v>
      </c>
      <c r="D6" s="19">
        <v>6</v>
      </c>
      <c r="E6" s="3">
        <v>13</v>
      </c>
      <c r="F6" s="19">
        <v>14</v>
      </c>
      <c r="G6" s="19">
        <v>14</v>
      </c>
      <c r="H6" s="19">
        <v>19</v>
      </c>
      <c r="I6" s="3">
        <v>13</v>
      </c>
      <c r="J6" s="19">
        <v>16</v>
      </c>
      <c r="K6" s="41">
        <f t="shared" ref="K6:K8" si="5">SUM(C6:J6)</f>
        <v>108</v>
      </c>
      <c r="M6" s="49" t="s">
        <v>8</v>
      </c>
      <c r="N6" s="12">
        <f t="shared" si="0"/>
        <v>17</v>
      </c>
      <c r="O6" s="5">
        <f t="shared" si="1"/>
        <v>19</v>
      </c>
      <c r="P6" s="12">
        <f t="shared" si="2"/>
        <v>17</v>
      </c>
      <c r="Q6" s="5">
        <f t="shared" si="3"/>
        <v>6</v>
      </c>
      <c r="R6" s="16">
        <f t="shared" ref="R6:R7" si="6">SUM(N6:Q6)</f>
        <v>59</v>
      </c>
      <c r="T6" s="49" t="s">
        <v>8</v>
      </c>
      <c r="U6" s="12">
        <v>15</v>
      </c>
      <c r="V6" s="2">
        <v>12</v>
      </c>
      <c r="W6" s="2">
        <v>28</v>
      </c>
      <c r="X6" s="2">
        <v>3</v>
      </c>
      <c r="Y6" s="36">
        <v>1</v>
      </c>
      <c r="Z6" s="17">
        <f t="shared" si="4"/>
        <v>59</v>
      </c>
      <c r="AB6" s="63" t="s">
        <v>15</v>
      </c>
      <c r="AC6" s="64">
        <v>34</v>
      </c>
    </row>
    <row r="7" spans="2:30" ht="17.25" thickBot="1">
      <c r="B7" s="26" t="s">
        <v>8</v>
      </c>
      <c r="C7" s="3">
        <v>5</v>
      </c>
      <c r="D7" s="19">
        <v>12</v>
      </c>
      <c r="E7" s="3">
        <v>5</v>
      </c>
      <c r="F7" s="19">
        <v>14</v>
      </c>
      <c r="G7" s="19">
        <v>14</v>
      </c>
      <c r="H7" s="19">
        <v>3</v>
      </c>
      <c r="I7" s="3">
        <v>5</v>
      </c>
      <c r="J7" s="19">
        <v>1</v>
      </c>
      <c r="K7" s="41">
        <f t="shared" si="5"/>
        <v>59</v>
      </c>
      <c r="M7" s="50" t="s">
        <v>9</v>
      </c>
      <c r="N7" s="13">
        <f t="shared" si="0"/>
        <v>0</v>
      </c>
      <c r="O7" s="8">
        <f t="shared" si="1"/>
        <v>7</v>
      </c>
      <c r="P7" s="13">
        <f t="shared" si="2"/>
        <v>19</v>
      </c>
      <c r="Q7" s="8">
        <f t="shared" si="3"/>
        <v>2</v>
      </c>
      <c r="R7" s="16">
        <f t="shared" si="6"/>
        <v>28</v>
      </c>
      <c r="T7" s="50" t="s">
        <v>9</v>
      </c>
      <c r="U7" s="13">
        <v>0</v>
      </c>
      <c r="V7" s="8">
        <v>0</v>
      </c>
      <c r="W7" s="8">
        <v>14</v>
      </c>
      <c r="X7" s="8">
        <v>12</v>
      </c>
      <c r="Y7" s="37">
        <v>2</v>
      </c>
      <c r="Z7" s="18">
        <f t="shared" si="4"/>
        <v>28</v>
      </c>
      <c r="AB7" s="65" t="s">
        <v>16</v>
      </c>
      <c r="AC7" s="61">
        <v>33</v>
      </c>
    </row>
    <row r="8" spans="2:30" ht="17.25" thickBot="1">
      <c r="B8" s="27" t="s">
        <v>9</v>
      </c>
      <c r="C8" s="7">
        <v>0</v>
      </c>
      <c r="D8" s="20">
        <v>0</v>
      </c>
      <c r="E8" s="7">
        <v>0</v>
      </c>
      <c r="F8" s="20">
        <v>7</v>
      </c>
      <c r="G8" s="20">
        <v>7</v>
      </c>
      <c r="H8" s="20">
        <v>12</v>
      </c>
      <c r="I8" s="7">
        <v>0</v>
      </c>
      <c r="J8" s="20">
        <v>2</v>
      </c>
      <c r="K8" s="42">
        <f t="shared" si="5"/>
        <v>28</v>
      </c>
      <c r="M8" s="51" t="s">
        <v>23</v>
      </c>
      <c r="N8" s="14">
        <f>SUM(N4:N7)</f>
        <v>51</v>
      </c>
      <c r="O8" s="14">
        <f t="shared" ref="O8:Q8" si="7">SUM(O4:O7)</f>
        <v>79</v>
      </c>
      <c r="P8" s="14">
        <f t="shared" si="7"/>
        <v>86</v>
      </c>
      <c r="Q8" s="14">
        <f t="shared" si="7"/>
        <v>60</v>
      </c>
      <c r="R8" s="15">
        <f>SUM(R4:R7)</f>
        <v>276</v>
      </c>
      <c r="T8" s="51" t="s">
        <v>23</v>
      </c>
      <c r="U8" s="14">
        <f>SUM(U4:U7)</f>
        <v>81</v>
      </c>
      <c r="V8" s="14">
        <f t="shared" ref="V8:Y8" si="8">SUM(V4:V7)</f>
        <v>24</v>
      </c>
      <c r="W8" s="14">
        <f t="shared" si="8"/>
        <v>104</v>
      </c>
      <c r="X8" s="14">
        <f t="shared" si="8"/>
        <v>34</v>
      </c>
      <c r="Y8" s="14">
        <f t="shared" si="8"/>
        <v>33</v>
      </c>
      <c r="Z8" s="15">
        <f>SUM(Z4:Z7)</f>
        <v>276</v>
      </c>
    </row>
    <row r="9" spans="2:30" ht="17.25" thickBot="1">
      <c r="B9" s="31" t="s">
        <v>23</v>
      </c>
      <c r="C9" s="6">
        <f>SUM(C5:C8)</f>
        <v>27</v>
      </c>
      <c r="D9" s="21">
        <f t="shared" ref="D9:J9" si="9">SUM(D5:D8)</f>
        <v>24</v>
      </c>
      <c r="E9" s="6">
        <f t="shared" si="9"/>
        <v>27</v>
      </c>
      <c r="F9" s="21">
        <f t="shared" si="9"/>
        <v>52</v>
      </c>
      <c r="G9" s="21">
        <f t="shared" si="9"/>
        <v>52</v>
      </c>
      <c r="H9" s="21">
        <f t="shared" si="9"/>
        <v>34</v>
      </c>
      <c r="I9" s="6">
        <f t="shared" si="9"/>
        <v>27</v>
      </c>
      <c r="J9" s="21">
        <f t="shared" si="9"/>
        <v>33</v>
      </c>
      <c r="K9" s="39">
        <f>SUM(K5:K8)</f>
        <v>276</v>
      </c>
    </row>
    <row r="11" spans="2:30" ht="17.25" thickBot="1">
      <c r="B11" s="33" t="s">
        <v>38</v>
      </c>
    </row>
    <row r="12" spans="2:30" ht="17.25" thickBot="1">
      <c r="B12" s="45" t="s">
        <v>24</v>
      </c>
      <c r="C12" s="132" t="s">
        <v>0</v>
      </c>
      <c r="D12" s="126"/>
      <c r="E12" s="125" t="s">
        <v>1</v>
      </c>
      <c r="F12" s="126"/>
      <c r="G12" s="125" t="s">
        <v>2</v>
      </c>
      <c r="H12" s="126"/>
      <c r="I12" s="125" t="s">
        <v>3</v>
      </c>
      <c r="J12" s="127"/>
      <c r="L12" s="45" t="s">
        <v>24</v>
      </c>
      <c r="M12" s="132" t="s">
        <v>0</v>
      </c>
      <c r="N12" s="126"/>
      <c r="O12" s="125" t="s">
        <v>1</v>
      </c>
      <c r="P12" s="126"/>
      <c r="Q12" s="125" t="s">
        <v>2</v>
      </c>
      <c r="R12" s="126"/>
      <c r="S12" s="125" t="s">
        <v>3</v>
      </c>
      <c r="T12" s="127"/>
      <c r="V12" s="67" t="s">
        <v>24</v>
      </c>
      <c r="W12" s="132" t="s">
        <v>0</v>
      </c>
      <c r="X12" s="126"/>
      <c r="Y12" s="125" t="s">
        <v>1</v>
      </c>
      <c r="Z12" s="126"/>
      <c r="AA12" s="125" t="s">
        <v>2</v>
      </c>
      <c r="AB12" s="126"/>
      <c r="AC12" s="125" t="s">
        <v>3</v>
      </c>
      <c r="AD12" s="127"/>
    </row>
    <row r="13" spans="2:30" ht="17.25" thickBot="1">
      <c r="B13" s="46"/>
      <c r="C13" s="28" t="s">
        <v>11</v>
      </c>
      <c r="D13" s="29" t="s">
        <v>13</v>
      </c>
      <c r="E13" s="28" t="s">
        <v>17</v>
      </c>
      <c r="F13" s="29" t="s">
        <v>18</v>
      </c>
      <c r="G13" s="28" t="s">
        <v>19</v>
      </c>
      <c r="H13" s="29" t="s">
        <v>20</v>
      </c>
      <c r="I13" s="30" t="s">
        <v>21</v>
      </c>
      <c r="J13" s="56" t="s">
        <v>22</v>
      </c>
      <c r="L13" s="46"/>
      <c r="M13" s="28" t="s">
        <v>10</v>
      </c>
      <c r="N13" s="29" t="s">
        <v>12</v>
      </c>
      <c r="O13" s="28" t="s">
        <v>10</v>
      </c>
      <c r="P13" s="29" t="s">
        <v>14</v>
      </c>
      <c r="Q13" s="28" t="s">
        <v>14</v>
      </c>
      <c r="R13" s="29" t="s">
        <v>15</v>
      </c>
      <c r="S13" s="30" t="s">
        <v>10</v>
      </c>
      <c r="T13" s="56" t="s">
        <v>16</v>
      </c>
      <c r="V13" s="66" t="s">
        <v>37</v>
      </c>
      <c r="W13" s="28" t="s">
        <v>10</v>
      </c>
      <c r="X13" s="29" t="s">
        <v>12</v>
      </c>
      <c r="Y13" s="28" t="s">
        <v>10</v>
      </c>
      <c r="Z13" s="29" t="s">
        <v>14</v>
      </c>
      <c r="AA13" s="28" t="s">
        <v>14</v>
      </c>
      <c r="AB13" s="29" t="s">
        <v>15</v>
      </c>
      <c r="AC13" s="30" t="s">
        <v>10</v>
      </c>
      <c r="AD13" s="56" t="s">
        <v>16</v>
      </c>
    </row>
    <row r="14" spans="2:30" ht="17.25" thickTop="1">
      <c r="B14" s="57" t="s">
        <v>5</v>
      </c>
      <c r="C14" s="158" t="str">
        <f>"P("&amp;C$12&amp;"|"&amp;$B14&amp;")"</f>
        <v>P(K1|D1)</v>
      </c>
      <c r="D14" s="138"/>
      <c r="E14" s="137" t="str">
        <f>"P("&amp;E$12&amp;"|"&amp;$B14&amp;")"</f>
        <v>P(K2|D1)</v>
      </c>
      <c r="F14" s="138"/>
      <c r="G14" s="137" t="str">
        <f>"P("&amp;G$12&amp;"|"&amp;$B14&amp;")"</f>
        <v>P(K3|D1)</v>
      </c>
      <c r="H14" s="138"/>
      <c r="I14" s="137" t="str">
        <f>"P("&amp;I$12&amp;"|"&amp;$B14&amp;")"</f>
        <v>P(K4|D1)</v>
      </c>
      <c r="J14" s="145"/>
      <c r="L14" s="57" t="s">
        <v>5</v>
      </c>
      <c r="M14" s="154">
        <f>SUM(C5:D5)/$K5</f>
        <v>0.18518518518518517</v>
      </c>
      <c r="N14" s="155"/>
      <c r="O14" s="156">
        <f>SUM(E5:F5)/$K5</f>
        <v>0.32098765432098764</v>
      </c>
      <c r="P14" s="155"/>
      <c r="Q14" s="156">
        <f>SUM(G5:H5)/$K5</f>
        <v>0.20987654320987653</v>
      </c>
      <c r="R14" s="155"/>
      <c r="S14" s="156">
        <f>SUM(I5:J5)/$K5</f>
        <v>0.2839506172839506</v>
      </c>
      <c r="T14" s="157"/>
      <c r="V14" s="57" t="s">
        <v>5</v>
      </c>
      <c r="W14" s="128"/>
      <c r="X14" s="129"/>
      <c r="Y14" s="130"/>
      <c r="Z14" s="129"/>
      <c r="AA14" s="130"/>
      <c r="AB14" s="129"/>
      <c r="AC14" s="130"/>
      <c r="AD14" s="131"/>
    </row>
    <row r="15" spans="2:30">
      <c r="B15" s="58" t="s">
        <v>7</v>
      </c>
      <c r="C15" s="139" t="str">
        <f>"P("&amp;C$12&amp;"|"&amp;$B15&amp;")"</f>
        <v>P(K1|D2)</v>
      </c>
      <c r="D15" s="136"/>
      <c r="E15" s="135" t="str">
        <f>"P("&amp;E$12&amp;"|"&amp;$B15&amp;")"</f>
        <v>P(K2|D2)</v>
      </c>
      <c r="F15" s="136"/>
      <c r="G15" s="135" t="str">
        <f>"P("&amp;G$12&amp;"|"&amp;$B15&amp;")"</f>
        <v>P(K3|D2)</v>
      </c>
      <c r="H15" s="136"/>
      <c r="I15" s="135" t="str">
        <f>"P("&amp;I$12&amp;"|"&amp;$B15&amp;")"</f>
        <v>P(K4|D2)</v>
      </c>
      <c r="J15" s="144"/>
      <c r="L15" s="58" t="s">
        <v>7</v>
      </c>
      <c r="M15" s="150">
        <f>SUM(C6:D6)/$K6</f>
        <v>0.17592592592592593</v>
      </c>
      <c r="N15" s="151"/>
      <c r="O15" s="152">
        <f>SUM(E6:F6)/$K6</f>
        <v>0.25</v>
      </c>
      <c r="P15" s="151"/>
      <c r="Q15" s="152">
        <f>SUM(G6:H6)/$K6</f>
        <v>0.30555555555555558</v>
      </c>
      <c r="R15" s="151"/>
      <c r="S15" s="152">
        <f>SUM(I6:J6)/$K6</f>
        <v>0.26851851851851855</v>
      </c>
      <c r="T15" s="153"/>
      <c r="V15" s="58" t="s">
        <v>7</v>
      </c>
      <c r="W15" s="121"/>
      <c r="X15" s="122"/>
      <c r="Y15" s="123"/>
      <c r="Z15" s="122"/>
      <c r="AA15" s="123"/>
      <c r="AB15" s="122"/>
      <c r="AC15" s="123"/>
      <c r="AD15" s="124"/>
    </row>
    <row r="16" spans="2:30">
      <c r="B16" s="58" t="s">
        <v>8</v>
      </c>
      <c r="C16" s="139" t="str">
        <f>"P("&amp;C$12&amp;"|"&amp;$B16&amp;")"</f>
        <v>P(K1|D3)</v>
      </c>
      <c r="D16" s="136"/>
      <c r="E16" s="135" t="str">
        <f>"P("&amp;E$12&amp;"|"&amp;$B16&amp;")"</f>
        <v>P(K2|D3)</v>
      </c>
      <c r="F16" s="136"/>
      <c r="G16" s="135" t="str">
        <f>"P("&amp;G$12&amp;"|"&amp;$B16&amp;")"</f>
        <v>P(K3|D3)</v>
      </c>
      <c r="H16" s="136"/>
      <c r="I16" s="135" t="str">
        <f>"P("&amp;I$12&amp;"|"&amp;$B16&amp;")"</f>
        <v>P(K4|D3)</v>
      </c>
      <c r="J16" s="144"/>
      <c r="L16" s="58" t="s">
        <v>8</v>
      </c>
      <c r="M16" s="150">
        <f>SUM(C7:D7)/$K7</f>
        <v>0.28813559322033899</v>
      </c>
      <c r="N16" s="151"/>
      <c r="O16" s="152">
        <f>SUM(E7:F7)/$K7</f>
        <v>0.32203389830508472</v>
      </c>
      <c r="P16" s="151"/>
      <c r="Q16" s="152">
        <f>SUM(G7:H7)/$K7</f>
        <v>0.28813559322033899</v>
      </c>
      <c r="R16" s="151"/>
      <c r="S16" s="152">
        <f>SUM(I7:J7)/$K7</f>
        <v>0.10169491525423729</v>
      </c>
      <c r="T16" s="153"/>
      <c r="V16" s="58" t="s">
        <v>8</v>
      </c>
      <c r="W16" s="121"/>
      <c r="X16" s="122"/>
      <c r="Y16" s="123"/>
      <c r="Z16" s="122"/>
      <c r="AA16" s="123"/>
      <c r="AB16" s="122"/>
      <c r="AC16" s="123"/>
      <c r="AD16" s="124"/>
    </row>
    <row r="17" spans="2:30" ht="17.25" thickBot="1">
      <c r="B17" s="59" t="s">
        <v>9</v>
      </c>
      <c r="C17" s="133" t="str">
        <f>"P("&amp;C$12&amp;"|"&amp;$B17&amp;")"</f>
        <v>P(K1|D4)</v>
      </c>
      <c r="D17" s="134"/>
      <c r="E17" s="142" t="str">
        <f>"P("&amp;E$12&amp;"|"&amp;$B17&amp;")"</f>
        <v>P(K2|D4)</v>
      </c>
      <c r="F17" s="134"/>
      <c r="G17" s="142" t="str">
        <f>"P("&amp;G$12&amp;"|"&amp;$B17&amp;")"</f>
        <v>P(K3|D4)</v>
      </c>
      <c r="H17" s="134"/>
      <c r="I17" s="142" t="str">
        <f>"P("&amp;I$12&amp;"|"&amp;$B17&amp;")"</f>
        <v>P(K4|D4)</v>
      </c>
      <c r="J17" s="143"/>
      <c r="L17" s="59" t="s">
        <v>9</v>
      </c>
      <c r="M17" s="140">
        <f>SUM(C8:D8)/$K8</f>
        <v>0</v>
      </c>
      <c r="N17" s="141"/>
      <c r="O17" s="146">
        <f>SUM(E8:F8)/$K8</f>
        <v>0.25</v>
      </c>
      <c r="P17" s="141"/>
      <c r="Q17" s="146">
        <f>SUM(G8:H8)/$K8</f>
        <v>0.6785714285714286</v>
      </c>
      <c r="R17" s="141"/>
      <c r="S17" s="146">
        <f>SUM(I8:J8)/$K8</f>
        <v>7.1428571428571425E-2</v>
      </c>
      <c r="T17" s="147"/>
      <c r="V17" s="59" t="s">
        <v>9</v>
      </c>
      <c r="W17" s="117"/>
      <c r="X17" s="118"/>
      <c r="Y17" s="119"/>
      <c r="Z17" s="118"/>
      <c r="AA17" s="119"/>
      <c r="AB17" s="118"/>
      <c r="AC17" s="119"/>
      <c r="AD17" s="120"/>
    </row>
    <row r="18" spans="2:30" ht="17.25" thickBot="1">
      <c r="B18" s="1"/>
      <c r="C18" s="55" t="s">
        <v>27</v>
      </c>
      <c r="D18" s="22" t="s">
        <v>28</v>
      </c>
      <c r="E18" s="22" t="s">
        <v>29</v>
      </c>
      <c r="F18" s="22" t="s">
        <v>30</v>
      </c>
      <c r="G18" s="22" t="s">
        <v>31</v>
      </c>
      <c r="H18" s="22" t="s">
        <v>32</v>
      </c>
      <c r="I18" s="22" t="s">
        <v>33</v>
      </c>
      <c r="J18" s="23" t="s">
        <v>34</v>
      </c>
      <c r="M18" s="68">
        <f>C9/VLOOKUP(M13,$AB$3:$AC$7, 2, 1)</f>
        <v>0.33333333333333331</v>
      </c>
      <c r="N18" s="69">
        <f t="shared" ref="N18:T18" si="10">D9/VLOOKUP(N13,$AB$3:$AC$7, 2, 1)</f>
        <v>1</v>
      </c>
      <c r="O18" s="69">
        <f t="shared" si="10"/>
        <v>0.33333333333333331</v>
      </c>
      <c r="P18" s="69">
        <f t="shared" si="10"/>
        <v>0.5</v>
      </c>
      <c r="Q18" s="69">
        <f t="shared" si="10"/>
        <v>0.5</v>
      </c>
      <c r="R18" s="69">
        <f t="shared" si="10"/>
        <v>1</v>
      </c>
      <c r="S18" s="69">
        <f t="shared" si="10"/>
        <v>0.33333333333333331</v>
      </c>
      <c r="T18" s="70">
        <f t="shared" si="10"/>
        <v>1</v>
      </c>
      <c r="W18" s="6"/>
      <c r="X18" s="9"/>
      <c r="Y18" s="9"/>
      <c r="Z18" s="9"/>
      <c r="AA18" s="9"/>
      <c r="AB18" s="9"/>
      <c r="AC18" s="9"/>
      <c r="AD18" s="10"/>
    </row>
  </sheetData>
  <dataConsolidate topLabels="1">
    <dataRefs count="1">
      <dataRef ref="B3:J7" sheet="Sheet1"/>
    </dataRefs>
  </dataConsolidate>
  <mergeCells count="65">
    <mergeCell ref="C3:D3"/>
    <mergeCell ref="E3:F3"/>
    <mergeCell ref="G3:H3"/>
    <mergeCell ref="I3:J3"/>
    <mergeCell ref="C12:D12"/>
    <mergeCell ref="S17:T17"/>
    <mergeCell ref="K3:K4"/>
    <mergeCell ref="M15:N15"/>
    <mergeCell ref="O15:P15"/>
    <mergeCell ref="Q15:R15"/>
    <mergeCell ref="S15:T15"/>
    <mergeCell ref="M16:N16"/>
    <mergeCell ref="O16:P16"/>
    <mergeCell ref="Q16:R16"/>
    <mergeCell ref="S16:T16"/>
    <mergeCell ref="M14:N14"/>
    <mergeCell ref="O14:P14"/>
    <mergeCell ref="Q14:R14"/>
    <mergeCell ref="S14:T14"/>
    <mergeCell ref="Q17:R17"/>
    <mergeCell ref="O17:P17"/>
    <mergeCell ref="M17:N17"/>
    <mergeCell ref="I17:J17"/>
    <mergeCell ref="I16:J16"/>
    <mergeCell ref="G12:H12"/>
    <mergeCell ref="E12:F12"/>
    <mergeCell ref="I14:J14"/>
    <mergeCell ref="G17:H17"/>
    <mergeCell ref="G16:H16"/>
    <mergeCell ref="G15:H15"/>
    <mergeCell ref="G14:H14"/>
    <mergeCell ref="E17:F17"/>
    <mergeCell ref="E16:F16"/>
    <mergeCell ref="I15:J15"/>
    <mergeCell ref="M12:N12"/>
    <mergeCell ref="C17:D17"/>
    <mergeCell ref="E15:F15"/>
    <mergeCell ref="E14:F14"/>
    <mergeCell ref="C16:D16"/>
    <mergeCell ref="C15:D15"/>
    <mergeCell ref="C14:D14"/>
    <mergeCell ref="O12:P12"/>
    <mergeCell ref="Q12:R12"/>
    <mergeCell ref="S12:T12"/>
    <mergeCell ref="I12:J12"/>
    <mergeCell ref="W12:X12"/>
    <mergeCell ref="Y12:Z12"/>
    <mergeCell ref="AA12:AB12"/>
    <mergeCell ref="AC12:AD12"/>
    <mergeCell ref="W14:X14"/>
    <mergeCell ref="Y14:Z14"/>
    <mergeCell ref="AA14:AB14"/>
    <mergeCell ref="AC14:AD14"/>
    <mergeCell ref="W17:X17"/>
    <mergeCell ref="Y17:Z17"/>
    <mergeCell ref="AA17:AB17"/>
    <mergeCell ref="AC17:AD17"/>
    <mergeCell ref="W15:X15"/>
    <mergeCell ref="Y15:Z15"/>
    <mergeCell ref="AA15:AB15"/>
    <mergeCell ref="AC15:AD15"/>
    <mergeCell ref="W16:X16"/>
    <mergeCell ref="Y16:Z16"/>
    <mergeCell ref="AA16:AB16"/>
    <mergeCell ref="AC16:AD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Jiseong Yang</dc:creator>
  <cp:lastModifiedBy>양지성</cp:lastModifiedBy>
  <dcterms:created xsi:type="dcterms:W3CDTF">2019-08-13T08:52:11Z</dcterms:created>
  <dcterms:modified xsi:type="dcterms:W3CDTF">2019-08-13T13:05:52Z</dcterms:modified>
</cp:coreProperties>
</file>