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D:\JT\excel\"/>
    </mc:Choice>
  </mc:AlternateContent>
  <xr:revisionPtr revIDLastSave="0" documentId="13_ncr:1_{6579928F-0C3A-448E-BAB4-C53E16DFB658}" xr6:coauthVersionLast="36" xr6:coauthVersionMax="47" xr10:uidLastSave="{00000000-0000-0000-0000-000000000000}"/>
  <bookViews>
    <workbookView xWindow="0" yWindow="0" windowWidth="19200" windowHeight="6930" tabRatio="685" firstSheet="1" activeTab="7" xr2:uid="{6835C5E1-A5AF-46F6-AB34-779C16BF0DB8}"/>
  </bookViews>
  <sheets>
    <sheet name="matches win by team" sheetId="3" r:id="rId1"/>
    <sheet name="Toss Based Decision" sheetId="4" r:id="rId2"/>
    <sheet name="Top 10 venues" sheetId="5" r:id="rId3"/>
    <sheet name="MOM" sheetId="6" r:id="rId4"/>
    <sheet name="KPI" sheetId="8" r:id="rId5"/>
    <sheet name="IPL Matches 2008-2018" sheetId="1" r:id="rId6"/>
    <sheet name="Title Winner" sheetId="7" r:id="rId7"/>
    <sheet name="Dashboard" sheetId="1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8" l="1"/>
  <c r="H4" i="8" s="1"/>
  <c r="D5" i="7"/>
  <c r="D6" i="7"/>
  <c r="D7" i="7"/>
  <c r="D8" i="7"/>
  <c r="D9" i="7"/>
  <c r="D4" i="7"/>
  <c r="E5" i="6"/>
  <c r="E6" i="6"/>
  <c r="E7" i="6"/>
  <c r="E8" i="6"/>
  <c r="E9" i="6"/>
  <c r="E10" i="6"/>
  <c r="E11" i="6"/>
  <c r="E12" i="6"/>
  <c r="E13" i="6"/>
  <c r="E4" i="6"/>
  <c r="D5" i="6"/>
  <c r="D6" i="6"/>
  <c r="D7" i="6"/>
  <c r="D8" i="6"/>
  <c r="D9" i="6"/>
  <c r="D10" i="6"/>
  <c r="D11" i="6"/>
  <c r="D12" i="6"/>
  <c r="D13" i="6"/>
  <c r="D4" i="6"/>
  <c r="E5" i="7"/>
  <c r="E9" i="7"/>
  <c r="E6" i="7"/>
  <c r="E7" i="7"/>
  <c r="E8" i="7"/>
  <c r="E4" i="7"/>
  <c r="F4" i="8" l="1"/>
  <c r="E4" i="8"/>
  <c r="G4" i="8"/>
</calcChain>
</file>

<file path=xl/sharedStrings.xml><?xml version="1.0" encoding="utf-8"?>
<sst xmlns="http://schemas.openxmlformats.org/spreadsheetml/2006/main" count="8591" uniqueCount="430">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</sst>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600" b="1"/>
              <a:t>Matches win by</a:t>
            </a:r>
            <a:r>
              <a:rPr lang="en-IN" sz="1600" b="1" baseline="0"/>
              <a:t> team WRT Bat first and Field first since 2008</a:t>
            </a:r>
            <a:endParaRPr lang="en-IN" sz="16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59387518275469E-2"/>
          <c:y val="5.8292368150113835E-2"/>
          <c:w val="0.83379788745918959"/>
          <c:h val="0.66845869404445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680C-4B9D-9231-D0F364C8F621}"/>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680C-4B9D-9231-D0F364C8F621}"/>
            </c:ext>
          </c:extLst>
        </c:ser>
        <c:dLbls>
          <c:dLblPos val="ctr"/>
          <c:showLegendKey val="0"/>
          <c:showVal val="1"/>
          <c:showCatName val="0"/>
          <c:showSerName val="0"/>
          <c:showPercent val="0"/>
          <c:showBubbleSize val="0"/>
        </c:dLbls>
        <c:gapWidth val="87"/>
        <c:overlap val="100"/>
        <c:axId val="1095165664"/>
        <c:axId val="1006585328"/>
      </c:barChart>
      <c:catAx>
        <c:axId val="1095165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85328"/>
        <c:crosses val="autoZero"/>
        <c:auto val="1"/>
        <c:lblAlgn val="ctr"/>
        <c:lblOffset val="100"/>
        <c:noMultiLvlLbl val="0"/>
      </c:catAx>
      <c:valAx>
        <c:axId val="1006585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Matches win</a:t>
                </a:r>
              </a:p>
            </c:rich>
          </c:tx>
          <c:layout>
            <c:manualLayout>
              <c:xMode val="edge"/>
              <c:yMode val="edge"/>
              <c:x val="1.9156083840893744E-2"/>
              <c:y val="0.29619408071228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65664"/>
        <c:crosses val="autoZero"/>
        <c:crossBetween val="between"/>
      </c:valAx>
      <c:spPr>
        <a:noFill/>
        <a:ln>
          <a:noFill/>
        </a:ln>
        <a:effectLst/>
      </c:spPr>
    </c:plotArea>
    <c:legend>
      <c:legendPos val="r"/>
      <c:layout>
        <c:manualLayout>
          <c:xMode val="edge"/>
          <c:yMode val="edge"/>
          <c:x val="0.44737217459647488"/>
          <c:y val="9.3899475065616786E-2"/>
          <c:w val="9.7914331873026034E-2"/>
          <c:h val="7.58341207349081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Decision Based </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on</a:t>
            </a:r>
            <a:r>
              <a:rPr lang="en-US" baseline="0"/>
              <a:t> wining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796041119860015"/>
          <c:y val="0.22471784776902884"/>
          <c:w val="0.44693591426071744"/>
          <c:h val="0.7448931904345290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51-4990-83E4-C0176B501C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51-4990-83E4-C0176B501C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0.34246575342465752</c:v>
                </c:pt>
                <c:pt idx="1">
                  <c:v>0.65753424657534243</c:v>
                </c:pt>
              </c:numCache>
            </c:numRef>
          </c:val>
          <c:extLst>
            <c:ext xmlns:c16="http://schemas.microsoft.com/office/drawing/2014/chart" uri="{C3380CC4-5D6E-409C-BE32-E72D297353CC}">
              <c16:uniqueId val="{00000000-243D-4712-9D60-4B52E7F425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3618985126859156"/>
          <c:y val="0.1370942694663167"/>
          <c:w val="0.14158792650918636"/>
          <c:h val="8.680664916885388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wining based on bat first &amp; field first</a:t>
            </a:r>
            <a:endParaRPr lang="en-IN"/>
          </a:p>
        </c:rich>
      </c:tx>
      <c:layout>
        <c:manualLayout>
          <c:xMode val="edge"/>
          <c:yMode val="edge"/>
          <c:x val="0.11844686204165306"/>
          <c:y val="6.25000000000000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7233378372083"/>
          <c:y val="0.16590625000000001"/>
          <c:w val="0.52015934398732699"/>
          <c:h val="0.745333415354330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774D-4FBA-B727-F7128C4ABBC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774D-4FBA-B727-F7128C4ABBCC}"/>
            </c:ext>
          </c:extLst>
        </c:ser>
        <c:dLbls>
          <c:dLblPos val="ctr"/>
          <c:showLegendKey val="0"/>
          <c:showVal val="1"/>
          <c:showCatName val="0"/>
          <c:showSerName val="0"/>
          <c:showPercent val="0"/>
          <c:showBubbleSize val="0"/>
        </c:dLbls>
        <c:gapWidth val="150"/>
        <c:overlap val="100"/>
        <c:axId val="1103730960"/>
        <c:axId val="1204766784"/>
      </c:barChart>
      <c:catAx>
        <c:axId val="11037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66784"/>
        <c:crosses val="autoZero"/>
        <c:auto val="1"/>
        <c:lblAlgn val="ctr"/>
        <c:lblOffset val="100"/>
        <c:noMultiLvlLbl val="0"/>
      </c:catAx>
      <c:valAx>
        <c:axId val="12047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30960"/>
        <c:crosses val="autoZero"/>
        <c:crossBetween val="between"/>
      </c:valAx>
      <c:spPr>
        <a:noFill/>
        <a:ln>
          <a:noFill/>
        </a:ln>
        <a:effectLst/>
      </c:spPr>
    </c:plotArea>
    <c:legend>
      <c:legendPos val="r"/>
      <c:layout>
        <c:manualLayout>
          <c:xMode val="edge"/>
          <c:yMode val="edge"/>
          <c:x val="0.4065738713134231"/>
          <c:y val="0.11487918307086614"/>
          <c:w val="0.18047681539807525"/>
          <c:h val="5.42834645669291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MOM</a:t>
            </a:r>
            <a:r>
              <a:rPr lang="en-US" b="1" baseline="0"/>
              <a:t> Award Wining</a:t>
            </a:r>
            <a:endParaRPr lang="en-US" b="1"/>
          </a:p>
        </c:rich>
      </c:tx>
      <c:layout>
        <c:manualLayout>
          <c:xMode val="edge"/>
          <c:yMode val="edge"/>
          <c:x val="0.31301268870053661"/>
          <c:y val="2.1598272138228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MOM!$E$4:$E$13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CFEA-42AF-8EA7-80F47667165B}"/>
            </c:ext>
          </c:extLst>
        </c:ser>
        <c:dLbls>
          <c:dLblPos val="inEnd"/>
          <c:showLegendKey val="0"/>
          <c:showVal val="1"/>
          <c:showCatName val="0"/>
          <c:showSerName val="0"/>
          <c:showPercent val="0"/>
          <c:showBubbleSize val="0"/>
        </c:dLbls>
        <c:gapWidth val="105"/>
        <c:overlap val="-27"/>
        <c:axId val="1259113824"/>
        <c:axId val="1098456432"/>
      </c:barChart>
      <c:catAx>
        <c:axId val="12591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8456432"/>
        <c:crosses val="autoZero"/>
        <c:auto val="1"/>
        <c:lblAlgn val="ctr"/>
        <c:lblOffset val="100"/>
        <c:noMultiLvlLbl val="0"/>
      </c:catAx>
      <c:valAx>
        <c:axId val="109845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No Of Time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1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3"/>
  </c:pivotSource>
  <c:chart>
    <c:title>
      <c:tx>
        <c:rich>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mn-lt"/>
                <a:ea typeface="+mn-ea"/>
                <a:cs typeface="+mn-cs"/>
              </a:defRPr>
            </a:pPr>
            <a:r>
              <a:rPr lang="en-IN" sz="1200" b="1"/>
              <a:t>Matches win by</a:t>
            </a:r>
            <a:r>
              <a:rPr lang="en-IN" sz="1200" b="1" baseline="0"/>
              <a:t> team WRT Bat first and Field first since 2008</a:t>
            </a:r>
            <a:endParaRPr lang="en-IN" sz="1200" b="1"/>
          </a:p>
        </c:rich>
      </c:tx>
      <c:overlay val="0"/>
      <c:spPr>
        <a:noFill/>
        <a:ln>
          <a:noFill/>
        </a:ln>
        <a:effectLst/>
      </c:spPr>
      <c:txPr>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73142055873138E-2"/>
          <c:y val="5.8292368150113835E-2"/>
          <c:w val="0.90914033006148209"/>
          <c:h val="0.75083839348456727"/>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A426-4CC9-93FB-556625BD6E0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A426-4CC9-93FB-556625BD6E0A}"/>
            </c:ext>
          </c:extLst>
        </c:ser>
        <c:dLbls>
          <c:dLblPos val="ctr"/>
          <c:showLegendKey val="0"/>
          <c:showVal val="1"/>
          <c:showCatName val="0"/>
          <c:showSerName val="0"/>
          <c:showPercent val="0"/>
          <c:showBubbleSize val="0"/>
        </c:dLbls>
        <c:gapWidth val="87"/>
        <c:overlap val="100"/>
        <c:axId val="1095165664"/>
        <c:axId val="1006585328"/>
      </c:barChart>
      <c:catAx>
        <c:axId val="1095165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006585328"/>
        <c:crosses val="autoZero"/>
        <c:auto val="1"/>
        <c:lblAlgn val="ctr"/>
        <c:lblOffset val="100"/>
        <c:noMultiLvlLbl val="0"/>
      </c:catAx>
      <c:valAx>
        <c:axId val="100658532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Matches win</a:t>
                </a:r>
              </a:p>
            </c:rich>
          </c:tx>
          <c:layout>
            <c:manualLayout>
              <c:xMode val="edge"/>
              <c:yMode val="edge"/>
              <c:x val="8.8821324560457333E-3"/>
              <c:y val="0.2961940157480315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65664"/>
        <c:crosses val="autoZero"/>
        <c:crossBetween val="between"/>
      </c:valAx>
      <c:spPr>
        <a:noFill/>
        <a:ln>
          <a:noFill/>
        </a:ln>
        <a:effectLst/>
      </c:spPr>
    </c:plotArea>
    <c:legend>
      <c:legendPos val="r"/>
      <c:layout>
        <c:manualLayout>
          <c:xMode val="edge"/>
          <c:yMode val="edge"/>
          <c:x val="0.8114350129293737"/>
          <c:y val="0.19628873182661041"/>
          <c:w val="0.14288682097602226"/>
          <c:h val="7.58341207349081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Decision Based </c:name>
    <c:fmtId val="9"/>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Toss Decision Based on</a:t>
            </a:r>
            <a:r>
              <a:rPr lang="en-US" sz="1100" baseline="0"/>
              <a:t> wining %</a:t>
            </a:r>
            <a:endParaRPr lang="en-US"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796041119860015"/>
          <c:y val="0.22471784776902884"/>
          <c:w val="0.44693591426071744"/>
          <c:h val="0.7448931904345290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E2-4B38-9DE8-112D9AD853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E2-4B38-9DE8-112D9AD853A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0.34246575342465752</c:v>
                </c:pt>
                <c:pt idx="1">
                  <c:v>0.65753424657534243</c:v>
                </c:pt>
              </c:numCache>
            </c:numRef>
          </c:val>
          <c:extLst>
            <c:ext xmlns:c16="http://schemas.microsoft.com/office/drawing/2014/chart" uri="{C3380CC4-5D6E-409C-BE32-E72D297353CC}">
              <c16:uniqueId val="{00000004-A1E2-4B38-9DE8-112D9AD853A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7543500666052429E-2"/>
          <c:y val="0.8840132151846225"/>
          <c:w val="0.31981454642511847"/>
          <c:h val="8.680664916885388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a:t>Top</a:t>
            </a:r>
            <a:r>
              <a:rPr lang="en-IN" sz="900" baseline="0"/>
              <a:t> 10 venues with most matches and wining based on bat first &amp; field first</a:t>
            </a:r>
            <a:endParaRPr lang="en-IN" sz="900"/>
          </a:p>
        </c:rich>
      </c:tx>
      <c:layout>
        <c:manualLayout>
          <c:xMode val="edge"/>
          <c:yMode val="edge"/>
          <c:x val="0.11844686204165306"/>
          <c:y val="6.2500000000000003E-3"/>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7233378372083"/>
          <c:y val="0.16590625000000001"/>
          <c:w val="0.52015934398732699"/>
          <c:h val="0.745333415354330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6AB3-4703-AFB3-884664C758B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6AB3-4703-AFB3-884664C758B0}"/>
            </c:ext>
          </c:extLst>
        </c:ser>
        <c:dLbls>
          <c:dLblPos val="ctr"/>
          <c:showLegendKey val="0"/>
          <c:showVal val="1"/>
          <c:showCatName val="0"/>
          <c:showSerName val="0"/>
          <c:showPercent val="0"/>
          <c:showBubbleSize val="0"/>
        </c:dLbls>
        <c:gapWidth val="150"/>
        <c:overlap val="100"/>
        <c:axId val="1103730960"/>
        <c:axId val="1204766784"/>
      </c:barChart>
      <c:catAx>
        <c:axId val="11037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766784"/>
        <c:crosses val="autoZero"/>
        <c:auto val="1"/>
        <c:lblAlgn val="ctr"/>
        <c:lblOffset val="100"/>
        <c:noMultiLvlLbl val="0"/>
      </c:catAx>
      <c:valAx>
        <c:axId val="1204766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1"/>
                  <a:t>Matches Played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03730960"/>
        <c:crosses val="autoZero"/>
        <c:crossBetween val="between"/>
      </c:valAx>
      <c:spPr>
        <a:noFill/>
        <a:ln>
          <a:noFill/>
        </a:ln>
        <a:effectLst/>
      </c:spPr>
    </c:plotArea>
    <c:legend>
      <c:legendPos val="r"/>
      <c:layout>
        <c:manualLayout>
          <c:xMode val="edge"/>
          <c:yMode val="edge"/>
          <c:x val="0.38149018796120771"/>
          <c:y val="9.7335267302113546E-2"/>
          <c:w val="0.26576110206740344"/>
          <c:h val="5.42834645669291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MOM</a:t>
            </a:r>
            <a:r>
              <a:rPr lang="en-US" b="1" baseline="0"/>
              <a:t> Award Wining</a:t>
            </a:r>
            <a:endParaRPr lang="en-US" b="1"/>
          </a:p>
        </c:rich>
      </c:tx>
      <c:layout>
        <c:manualLayout>
          <c:xMode val="edge"/>
          <c:yMode val="edge"/>
          <c:x val="0.31301268870053661"/>
          <c:y val="2.1598272138228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MOM!$E$4:$E$13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4D05-433D-ACF8-02E5D14195A4}"/>
            </c:ext>
          </c:extLst>
        </c:ser>
        <c:dLbls>
          <c:dLblPos val="inEnd"/>
          <c:showLegendKey val="0"/>
          <c:showVal val="1"/>
          <c:showCatName val="0"/>
          <c:showSerName val="0"/>
          <c:showPercent val="0"/>
          <c:showBubbleSize val="0"/>
        </c:dLbls>
        <c:gapWidth val="105"/>
        <c:overlap val="-27"/>
        <c:axId val="1259113824"/>
        <c:axId val="1098456432"/>
      </c:barChart>
      <c:catAx>
        <c:axId val="12591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098456432"/>
        <c:crosses val="autoZero"/>
        <c:auto val="1"/>
        <c:lblAlgn val="ctr"/>
        <c:lblOffset val="100"/>
        <c:noMultiLvlLbl val="0"/>
      </c:catAx>
      <c:valAx>
        <c:axId val="109845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No Of Time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1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3C5000FA-B43E-446C-A10D-A09DB1BBBA53}">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3C5000FA-B43E-446C-A10D-A09DB1BBBA53}">
          <cx:dataLabels pos="inEnd">
            <cx:visibility seriesName="0" categoryName="1" value="1"/>
            <cx:separator>
</cx:separator>
          </cx:dataLabels>
          <cx:dataId val="0"/>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596900</xdr:colOff>
      <xdr:row>2</xdr:row>
      <xdr:rowOff>101600</xdr:rowOff>
    </xdr:from>
    <xdr:to>
      <xdr:col>10</xdr:col>
      <xdr:colOff>107950</xdr:colOff>
      <xdr:row>20</xdr:row>
      <xdr:rowOff>6350</xdr:rowOff>
    </xdr:to>
    <xdr:graphicFrame macro="">
      <xdr:nvGraphicFramePr>
        <xdr:cNvPr id="2" name="matches win">
          <a:extLst>
            <a:ext uri="{FF2B5EF4-FFF2-40B4-BE49-F238E27FC236}">
              <a16:creationId xmlns:a16="http://schemas.microsoft.com/office/drawing/2014/main" id="{E4C0995F-6E94-4D4B-8C38-8FBE20DB3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3</xdr:row>
      <xdr:rowOff>31750</xdr:rowOff>
    </xdr:from>
    <xdr:to>
      <xdr:col>11</xdr:col>
      <xdr:colOff>177800</xdr:colOff>
      <xdr:row>17</xdr:row>
      <xdr:rowOff>19050</xdr:rowOff>
    </xdr:to>
    <xdr:graphicFrame macro="">
      <xdr:nvGraphicFramePr>
        <xdr:cNvPr id="3" name="Toss Decision Based ">
          <a:extLst>
            <a:ext uri="{FF2B5EF4-FFF2-40B4-BE49-F238E27FC236}">
              <a16:creationId xmlns:a16="http://schemas.microsoft.com/office/drawing/2014/main" id="{6820D89B-5186-4D9A-9866-E42BC4CE2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1</xdr:row>
      <xdr:rowOff>57150</xdr:rowOff>
    </xdr:from>
    <xdr:to>
      <xdr:col>10</xdr:col>
      <xdr:colOff>520700</xdr:colOff>
      <xdr:row>21</xdr:row>
      <xdr:rowOff>184150</xdr:rowOff>
    </xdr:to>
    <xdr:graphicFrame macro="">
      <xdr:nvGraphicFramePr>
        <xdr:cNvPr id="2" name="Top 10 venues">
          <a:extLst>
            <a:ext uri="{FF2B5EF4-FFF2-40B4-BE49-F238E27FC236}">
              <a16:creationId xmlns:a16="http://schemas.microsoft.com/office/drawing/2014/main" id="{8536DEE8-4D13-4ACF-A815-22EEB0525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622300</xdr:colOff>
      <xdr:row>1</xdr:row>
      <xdr:rowOff>76200</xdr:rowOff>
    </xdr:from>
    <xdr:to>
      <xdr:col>13</xdr:col>
      <xdr:colOff>469900</xdr:colOff>
      <xdr:row>20</xdr:row>
      <xdr:rowOff>57150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B8BDDF57-8E5A-4930-B8E9-A468FD9DFDE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702800" y="273050"/>
              <a:ext cx="1828800" cy="372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431800</xdr:colOff>
      <xdr:row>1</xdr:row>
      <xdr:rowOff>0</xdr:rowOff>
    </xdr:from>
    <xdr:to>
      <xdr:col>13</xdr:col>
      <xdr:colOff>279400</xdr:colOff>
      <xdr:row>14</xdr:row>
      <xdr:rowOff>155569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17FD4EA7-5836-4614-80D1-48ADB5FC885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188450" y="1968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368300</xdr:colOff>
      <xdr:row>3</xdr:row>
      <xdr:rowOff>44450</xdr:rowOff>
    </xdr:from>
    <xdr:to>
      <xdr:col>9</xdr:col>
      <xdr:colOff>323850</xdr:colOff>
      <xdr:row>18</xdr:row>
      <xdr:rowOff>31750</xdr:rowOff>
    </xdr:to>
    <xdr:graphicFrame macro="">
      <xdr:nvGraphicFramePr>
        <xdr:cNvPr id="3" name="Chart 2">
          <a:extLst>
            <a:ext uri="{FF2B5EF4-FFF2-40B4-BE49-F238E27FC236}">
              <a16:creationId xmlns:a16="http://schemas.microsoft.com/office/drawing/2014/main" id="{2A98D4CB-4522-4665-B1C8-F2F681793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349250</xdr:colOff>
      <xdr:row>4</xdr:row>
      <xdr:rowOff>12700</xdr:rowOff>
    </xdr:from>
    <xdr:to>
      <xdr:col>11</xdr:col>
      <xdr:colOff>196850</xdr:colOff>
      <xdr:row>17</xdr:row>
      <xdr:rowOff>168269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C4E759C-6A03-4BD6-BC47-3ADBBF49301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7696200" y="9715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641884</xdr:colOff>
      <xdr:row>5</xdr:row>
      <xdr:rowOff>21316</xdr:rowOff>
    </xdr:from>
    <xdr:to>
      <xdr:col>6</xdr:col>
      <xdr:colOff>374650</xdr:colOff>
      <xdr:row>8</xdr:row>
      <xdr:rowOff>80283</xdr:rowOff>
    </xdr:to>
    <xdr:grpSp>
      <xdr:nvGrpSpPr>
        <xdr:cNvPr id="11" name="Group 10">
          <a:extLst>
            <a:ext uri="{FF2B5EF4-FFF2-40B4-BE49-F238E27FC236}">
              <a16:creationId xmlns:a16="http://schemas.microsoft.com/office/drawing/2014/main" id="{27A9FC5A-22CD-4821-B559-0DF42A2646A4}"/>
            </a:ext>
          </a:extLst>
        </xdr:cNvPr>
        <xdr:cNvGrpSpPr/>
      </xdr:nvGrpSpPr>
      <xdr:grpSpPr>
        <a:xfrm>
          <a:off x="3556534" y="1177016"/>
          <a:ext cx="2158466" cy="649517"/>
          <a:chOff x="2261134" y="1577066"/>
          <a:chExt cx="1853665" cy="649517"/>
        </a:xfrm>
      </xdr:grpSpPr>
      <xdr:sp macro="" textlink="">
        <xdr:nvSpPr>
          <xdr:cNvPr id="5" name="Arrow: Chevron 4">
            <a:extLst>
              <a:ext uri="{FF2B5EF4-FFF2-40B4-BE49-F238E27FC236}">
                <a16:creationId xmlns:a16="http://schemas.microsoft.com/office/drawing/2014/main" id="{0743A73A-86EA-44DD-A719-D078B612DEDB}"/>
              </a:ext>
            </a:extLst>
          </xdr:cNvPr>
          <xdr:cNvSpPr/>
        </xdr:nvSpPr>
        <xdr:spPr>
          <a:xfrm>
            <a:off x="2261134" y="1577066"/>
            <a:ext cx="18536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F7271271-B94E-4E2E-90A1-3DD634941700}"/>
              </a:ext>
            </a:extLst>
          </xdr:cNvPr>
          <xdr:cNvSpPr/>
        </xdr:nvSpPr>
        <xdr:spPr>
          <a:xfrm>
            <a:off x="2473354" y="1706969"/>
            <a:ext cx="152079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406400</xdr:colOff>
      <xdr:row>3</xdr:row>
      <xdr:rowOff>31750</xdr:rowOff>
    </xdr:from>
    <xdr:to>
      <xdr:col>9</xdr:col>
      <xdr:colOff>285750</xdr:colOff>
      <xdr:row>17</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C0210ED-4861-4AD5-B451-303F733E3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5050" y="622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184150</xdr:colOff>
      <xdr:row>24</xdr:row>
      <xdr:rowOff>104775</xdr:rowOff>
    </xdr:to>
    <xdr:pic>
      <xdr:nvPicPr>
        <xdr:cNvPr id="36" name="Picture 35">
          <a:extLst>
            <a:ext uri="{FF2B5EF4-FFF2-40B4-BE49-F238E27FC236}">
              <a16:creationId xmlns:a16="http://schemas.microsoft.com/office/drawing/2014/main" id="{06E0DC43-0D3E-4D6F-A903-068F6DE31B12}"/>
            </a:ext>
          </a:extLst>
        </xdr:cNvPr>
        <xdr:cNvPicPr>
          <a:picLocks noChangeAspect="1"/>
        </xdr:cNvPicPr>
      </xdr:nvPicPr>
      <xdr:blipFill>
        <a:blip xmlns:r="http://schemas.openxmlformats.org/officeDocument/2006/relationships" r:embed="rId1">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0" y="0"/>
          <a:ext cx="11410950" cy="4829175"/>
        </a:xfrm>
        <a:prstGeom prst="rect">
          <a:avLst/>
        </a:prstGeom>
      </xdr:spPr>
    </xdr:pic>
    <xdr:clientData/>
  </xdr:twoCellAnchor>
  <xdr:twoCellAnchor editAs="absolute">
    <xdr:from>
      <xdr:col>0</xdr:col>
      <xdr:colOff>0</xdr:colOff>
      <xdr:row>0</xdr:row>
      <xdr:rowOff>12700</xdr:rowOff>
    </xdr:from>
    <xdr:to>
      <xdr:col>4</xdr:col>
      <xdr:colOff>152400</xdr:colOff>
      <xdr:row>3</xdr:row>
      <xdr:rowOff>152400</xdr:rowOff>
    </xdr:to>
    <xdr:sp macro="" textlink="">
      <xdr:nvSpPr>
        <xdr:cNvPr id="2" name="Rectangle: Rounded Corners 1">
          <a:extLst>
            <a:ext uri="{FF2B5EF4-FFF2-40B4-BE49-F238E27FC236}">
              <a16:creationId xmlns:a16="http://schemas.microsoft.com/office/drawing/2014/main" id="{A764A97F-FAFB-471C-B867-7AC839DBB9CE}"/>
            </a:ext>
          </a:extLst>
        </xdr:cNvPr>
        <xdr:cNvSpPr/>
      </xdr:nvSpPr>
      <xdr:spPr>
        <a:xfrm>
          <a:off x="0" y="12700"/>
          <a:ext cx="2794000" cy="730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Indian Premier League Analysis</a:t>
          </a:r>
        </a:p>
      </xdr:txBody>
    </xdr:sp>
    <xdr:clientData/>
  </xdr:twoCellAnchor>
  <xdr:twoCellAnchor editAs="absolute">
    <xdr:from>
      <xdr:col>4</xdr:col>
      <xdr:colOff>177800</xdr:colOff>
      <xdr:row>0</xdr:row>
      <xdr:rowOff>63500</xdr:rowOff>
    </xdr:from>
    <xdr:to>
      <xdr:col>7</xdr:col>
      <xdr:colOff>355066</xdr:colOff>
      <xdr:row>4</xdr:row>
      <xdr:rowOff>116117</xdr:rowOff>
    </xdr:to>
    <xdr:grpSp>
      <xdr:nvGrpSpPr>
        <xdr:cNvPr id="3" name="Group 2">
          <a:extLst>
            <a:ext uri="{FF2B5EF4-FFF2-40B4-BE49-F238E27FC236}">
              <a16:creationId xmlns:a16="http://schemas.microsoft.com/office/drawing/2014/main" id="{BBA3FD44-8360-455C-9F30-A649056C0FA5}"/>
            </a:ext>
          </a:extLst>
        </xdr:cNvPr>
        <xdr:cNvGrpSpPr/>
      </xdr:nvGrpSpPr>
      <xdr:grpSpPr>
        <a:xfrm>
          <a:off x="2819400" y="63500"/>
          <a:ext cx="2158466" cy="840017"/>
          <a:chOff x="2261134" y="1577066"/>
          <a:chExt cx="1853665" cy="840017"/>
        </a:xfrm>
      </xdr:grpSpPr>
      <xdr:sp macro="" textlink="KPI!D3">
        <xdr:nvSpPr>
          <xdr:cNvPr id="4" name="Arrow: Chevron 3">
            <a:extLst>
              <a:ext uri="{FF2B5EF4-FFF2-40B4-BE49-F238E27FC236}">
                <a16:creationId xmlns:a16="http://schemas.microsoft.com/office/drawing/2014/main" id="{AFEA5D31-6868-4E6B-AB23-9B41F378BDA8}"/>
              </a:ext>
            </a:extLst>
          </xdr:cNvPr>
          <xdr:cNvSpPr/>
        </xdr:nvSpPr>
        <xdr:spPr>
          <a:xfrm>
            <a:off x="2261134" y="1577066"/>
            <a:ext cx="18536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3343F11-453A-45B7-B58A-38914938FDF2}" type="TxLink">
              <a:rPr lang="en-US" sz="1400" b="1" i="0" u="none" strike="noStrike">
                <a:solidFill>
                  <a:schemeClr val="bg1"/>
                </a:solidFill>
                <a:latin typeface="Calibri"/>
                <a:cs typeface="Calibri"/>
              </a:rPr>
              <a:pPr algn="ctr"/>
              <a:t>Season</a:t>
            </a:fld>
            <a:endParaRPr lang="en-IN" sz="1400">
              <a:solidFill>
                <a:schemeClr val="bg1"/>
              </a:solidFill>
            </a:endParaRPr>
          </a:p>
        </xdr:txBody>
      </xdr:sp>
      <xdr:sp macro="" textlink="KPI!D4">
        <xdr:nvSpPr>
          <xdr:cNvPr id="5" name="Freeform: Shape 4">
            <a:extLst>
              <a:ext uri="{FF2B5EF4-FFF2-40B4-BE49-F238E27FC236}">
                <a16:creationId xmlns:a16="http://schemas.microsoft.com/office/drawing/2014/main" id="{2FD607B4-D287-4BC6-9EA8-94C0471AA5CE}"/>
              </a:ext>
            </a:extLst>
          </xdr:cNvPr>
          <xdr:cNvSpPr/>
        </xdr:nvSpPr>
        <xdr:spPr>
          <a:xfrm>
            <a:off x="2408373" y="1897469"/>
            <a:ext cx="1640310"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B8FB7AE-8ABE-41FE-B1B8-BD7AAB7F2B5F}"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IPL-2011</a:t>
            </a:fld>
            <a:endParaRPr lang="en-IN" sz="1700" b="1" kern="1200"/>
          </a:p>
        </xdr:txBody>
      </xdr:sp>
    </xdr:grpSp>
    <xdr:clientData/>
  </xdr:twoCellAnchor>
  <xdr:twoCellAnchor editAs="absolute">
    <xdr:from>
      <xdr:col>7</xdr:col>
      <xdr:colOff>209549</xdr:colOff>
      <xdr:row>0</xdr:row>
      <xdr:rowOff>69850</xdr:rowOff>
    </xdr:from>
    <xdr:to>
      <xdr:col>10</xdr:col>
      <xdr:colOff>507465</xdr:colOff>
      <xdr:row>4</xdr:row>
      <xdr:rowOff>90717</xdr:rowOff>
    </xdr:to>
    <xdr:grpSp>
      <xdr:nvGrpSpPr>
        <xdr:cNvPr id="6" name="Group 5">
          <a:extLst>
            <a:ext uri="{FF2B5EF4-FFF2-40B4-BE49-F238E27FC236}">
              <a16:creationId xmlns:a16="http://schemas.microsoft.com/office/drawing/2014/main" id="{8C8D4D7A-3972-4E8A-9074-F1D9C7E1FB75}"/>
            </a:ext>
          </a:extLst>
        </xdr:cNvPr>
        <xdr:cNvGrpSpPr/>
      </xdr:nvGrpSpPr>
      <xdr:grpSpPr>
        <a:xfrm>
          <a:off x="4832349" y="69850"/>
          <a:ext cx="2279116" cy="808267"/>
          <a:chOff x="2157521" y="1577066"/>
          <a:chExt cx="1957278" cy="808267"/>
        </a:xfrm>
      </xdr:grpSpPr>
      <xdr:sp macro="" textlink="KPI!E3">
        <xdr:nvSpPr>
          <xdr:cNvPr id="7" name="Arrow: Chevron 6">
            <a:extLst>
              <a:ext uri="{FF2B5EF4-FFF2-40B4-BE49-F238E27FC236}">
                <a16:creationId xmlns:a16="http://schemas.microsoft.com/office/drawing/2014/main" id="{976FA741-C1F0-4811-B901-A3CF12D5DFA3}"/>
              </a:ext>
            </a:extLst>
          </xdr:cNvPr>
          <xdr:cNvSpPr/>
        </xdr:nvSpPr>
        <xdr:spPr>
          <a:xfrm>
            <a:off x="2157521" y="1577066"/>
            <a:ext cx="1957278"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FEA083B-BCC7-412C-9A7B-35E9B3F64C93}" type="TxLink">
              <a:rPr lang="en-US" sz="1400" b="1" i="0" u="none" strike="noStrike">
                <a:solidFill>
                  <a:schemeClr val="bg1"/>
                </a:solidFill>
                <a:latin typeface="Calibri"/>
                <a:cs typeface="Calibri"/>
              </a:rPr>
              <a:pPr algn="ctr"/>
              <a:t>Winner</a:t>
            </a:fld>
            <a:endParaRPr lang="en-IN" sz="1400">
              <a:solidFill>
                <a:schemeClr val="bg1"/>
              </a:solidFill>
            </a:endParaRPr>
          </a:p>
        </xdr:txBody>
      </xdr:sp>
      <xdr:sp macro="" textlink="KPI!E4">
        <xdr:nvSpPr>
          <xdr:cNvPr id="8" name="Freeform: Shape 7">
            <a:extLst>
              <a:ext uri="{FF2B5EF4-FFF2-40B4-BE49-F238E27FC236}">
                <a16:creationId xmlns:a16="http://schemas.microsoft.com/office/drawing/2014/main" id="{86477F43-BF53-45C8-9B5E-0FFDD3A31BD0}"/>
              </a:ext>
            </a:extLst>
          </xdr:cNvPr>
          <xdr:cNvSpPr/>
        </xdr:nvSpPr>
        <xdr:spPr>
          <a:xfrm>
            <a:off x="2304760" y="1865719"/>
            <a:ext cx="179845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E57729B-2CAD-484D-A675-1422E8868BA2}"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IN" sz="1700" b="1" kern="1200"/>
          </a:p>
        </xdr:txBody>
      </xdr:sp>
    </xdr:grpSp>
    <xdr:clientData/>
  </xdr:twoCellAnchor>
  <xdr:twoCellAnchor editAs="absolute">
    <xdr:from>
      <xdr:col>10</xdr:col>
      <xdr:colOff>438150</xdr:colOff>
      <xdr:row>0</xdr:row>
      <xdr:rowOff>63500</xdr:rowOff>
    </xdr:from>
    <xdr:to>
      <xdr:col>14</xdr:col>
      <xdr:colOff>158749</xdr:colOff>
      <xdr:row>4</xdr:row>
      <xdr:rowOff>90717</xdr:rowOff>
    </xdr:to>
    <xdr:grpSp>
      <xdr:nvGrpSpPr>
        <xdr:cNvPr id="9" name="Group 8">
          <a:extLst>
            <a:ext uri="{FF2B5EF4-FFF2-40B4-BE49-F238E27FC236}">
              <a16:creationId xmlns:a16="http://schemas.microsoft.com/office/drawing/2014/main" id="{25468291-74C9-4EC7-A717-20504C9F5A37}"/>
            </a:ext>
          </a:extLst>
        </xdr:cNvPr>
        <xdr:cNvGrpSpPr/>
      </xdr:nvGrpSpPr>
      <xdr:grpSpPr>
        <a:xfrm>
          <a:off x="7042150" y="63500"/>
          <a:ext cx="2362199" cy="814617"/>
          <a:chOff x="2162975" y="1577066"/>
          <a:chExt cx="2028629" cy="814617"/>
        </a:xfrm>
      </xdr:grpSpPr>
      <xdr:sp macro="" textlink="KPI!F3">
        <xdr:nvSpPr>
          <xdr:cNvPr id="10" name="Arrow: Chevron 9">
            <a:extLst>
              <a:ext uri="{FF2B5EF4-FFF2-40B4-BE49-F238E27FC236}">
                <a16:creationId xmlns:a16="http://schemas.microsoft.com/office/drawing/2014/main" id="{7B1617A2-EF09-4132-B36D-2C9195A21EF3}"/>
              </a:ext>
            </a:extLst>
          </xdr:cNvPr>
          <xdr:cNvSpPr/>
        </xdr:nvSpPr>
        <xdr:spPr>
          <a:xfrm>
            <a:off x="2162975" y="1577066"/>
            <a:ext cx="202862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336102C-924D-4D50-A393-6343765D98BA}" type="TxLink">
              <a:rPr lang="en-US" sz="1400" b="1" i="0" u="none" strike="noStrike">
                <a:solidFill>
                  <a:schemeClr val="bg1"/>
                </a:solidFill>
                <a:latin typeface="Calibri"/>
                <a:cs typeface="Calibri"/>
              </a:rPr>
              <a:pPr algn="ctr"/>
              <a:t>Runner Up</a:t>
            </a:fld>
            <a:endParaRPr lang="en-IN" sz="1400">
              <a:solidFill>
                <a:schemeClr val="bg1"/>
              </a:solidFill>
            </a:endParaRPr>
          </a:p>
        </xdr:txBody>
      </xdr:sp>
      <xdr:sp macro="" textlink="KPI!F4">
        <xdr:nvSpPr>
          <xdr:cNvPr id="11" name="Freeform: Shape 10">
            <a:extLst>
              <a:ext uri="{FF2B5EF4-FFF2-40B4-BE49-F238E27FC236}">
                <a16:creationId xmlns:a16="http://schemas.microsoft.com/office/drawing/2014/main" id="{22F0BBCA-BE0C-4B17-BBB9-41FD819B3950}"/>
              </a:ext>
            </a:extLst>
          </xdr:cNvPr>
          <xdr:cNvSpPr/>
        </xdr:nvSpPr>
        <xdr:spPr>
          <a:xfrm>
            <a:off x="2353840" y="1872069"/>
            <a:ext cx="1772324"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CAB3992-F992-40EA-B9FD-3FEE0DD649B2}"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Royal Challengers Bangalore</a:t>
            </a:fld>
            <a:endParaRPr lang="en-IN" sz="1700" b="1" kern="1200"/>
          </a:p>
        </xdr:txBody>
      </xdr:sp>
    </xdr:grpSp>
    <xdr:clientData/>
  </xdr:twoCellAnchor>
  <xdr:twoCellAnchor editAs="absolute">
    <xdr:from>
      <xdr:col>14</xdr:col>
      <xdr:colOff>241300</xdr:colOff>
      <xdr:row>0</xdr:row>
      <xdr:rowOff>82550</xdr:rowOff>
    </xdr:from>
    <xdr:to>
      <xdr:col>17</xdr:col>
      <xdr:colOff>418566</xdr:colOff>
      <xdr:row>4</xdr:row>
      <xdr:rowOff>97067</xdr:rowOff>
    </xdr:to>
    <xdr:grpSp>
      <xdr:nvGrpSpPr>
        <xdr:cNvPr id="12" name="Group 11">
          <a:extLst>
            <a:ext uri="{FF2B5EF4-FFF2-40B4-BE49-F238E27FC236}">
              <a16:creationId xmlns:a16="http://schemas.microsoft.com/office/drawing/2014/main" id="{FAEB235D-E9F2-426A-BF52-E22868D1CC7A}"/>
            </a:ext>
          </a:extLst>
        </xdr:cNvPr>
        <xdr:cNvGrpSpPr/>
      </xdr:nvGrpSpPr>
      <xdr:grpSpPr>
        <a:xfrm>
          <a:off x="9486900" y="82550"/>
          <a:ext cx="2158466" cy="801917"/>
          <a:chOff x="2261134" y="1577066"/>
          <a:chExt cx="1853665" cy="801917"/>
        </a:xfrm>
      </xdr:grpSpPr>
      <xdr:sp macro="" textlink="KPI!H3">
        <xdr:nvSpPr>
          <xdr:cNvPr id="13" name="Arrow: Chevron 12">
            <a:extLst>
              <a:ext uri="{FF2B5EF4-FFF2-40B4-BE49-F238E27FC236}">
                <a16:creationId xmlns:a16="http://schemas.microsoft.com/office/drawing/2014/main" id="{C634C878-51EF-4A34-98D4-8DDB31B81CD4}"/>
              </a:ext>
            </a:extLst>
          </xdr:cNvPr>
          <xdr:cNvSpPr/>
        </xdr:nvSpPr>
        <xdr:spPr>
          <a:xfrm>
            <a:off x="2261134" y="1577066"/>
            <a:ext cx="185366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B1F0CA8-A995-49F8-A7FC-77A5B731F331}" type="TxLink">
              <a:rPr lang="en-US" sz="1400" b="1" i="0" u="none" strike="noStrike">
                <a:solidFill>
                  <a:schemeClr val="bg1"/>
                </a:solidFill>
                <a:latin typeface="Calibri"/>
                <a:cs typeface="Calibri"/>
              </a:rPr>
              <a:pPr algn="ctr"/>
              <a:t>Player of the Series</a:t>
            </a:fld>
            <a:endParaRPr lang="en-IN" sz="1400">
              <a:solidFill>
                <a:schemeClr val="bg1"/>
              </a:solidFill>
            </a:endParaRPr>
          </a:p>
        </xdr:txBody>
      </xdr:sp>
      <xdr:sp macro="" textlink="KPI!H4">
        <xdr:nvSpPr>
          <xdr:cNvPr id="14" name="Freeform: Shape 13">
            <a:extLst>
              <a:ext uri="{FF2B5EF4-FFF2-40B4-BE49-F238E27FC236}">
                <a16:creationId xmlns:a16="http://schemas.microsoft.com/office/drawing/2014/main" id="{3735E570-BFE7-4184-A3BA-79272302899B}"/>
              </a:ext>
            </a:extLst>
          </xdr:cNvPr>
          <xdr:cNvSpPr/>
        </xdr:nvSpPr>
        <xdr:spPr>
          <a:xfrm>
            <a:off x="2430187" y="1859369"/>
            <a:ext cx="1629405"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7C5D32-0671-47C3-8B48-8534F857CEEB}"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Chris Gayle</a:t>
            </a:fld>
            <a:endParaRPr lang="en-IN" sz="1700" b="1" kern="1200"/>
          </a:p>
        </xdr:txBody>
      </xdr:sp>
    </xdr:grpSp>
    <xdr:clientData/>
  </xdr:twoCellAnchor>
  <xdr:twoCellAnchor editAs="absolute">
    <xdr:from>
      <xdr:col>0</xdr:col>
      <xdr:colOff>6350</xdr:colOff>
      <xdr:row>3</xdr:row>
      <xdr:rowOff>177801</xdr:rowOff>
    </xdr:from>
    <xdr:to>
      <xdr:col>17</xdr:col>
      <xdr:colOff>336550</xdr:colOff>
      <xdr:row>5</xdr:row>
      <xdr:rowOff>190500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A4E13F23-B960-4844-A752-7C6C06360BE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6350" y="768351"/>
              <a:ext cx="11557000" cy="40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xdr:colOff>
      <xdr:row>6</xdr:row>
      <xdr:rowOff>19050</xdr:rowOff>
    </xdr:from>
    <xdr:to>
      <xdr:col>8</xdr:col>
      <xdr:colOff>514351</xdr:colOff>
      <xdr:row>15</xdr:row>
      <xdr:rowOff>83400</xdr:rowOff>
    </xdr:to>
    <xdr:graphicFrame macro="">
      <xdr:nvGraphicFramePr>
        <xdr:cNvPr id="16" name="matches win">
          <a:extLst>
            <a:ext uri="{FF2B5EF4-FFF2-40B4-BE49-F238E27FC236}">
              <a16:creationId xmlns:a16="http://schemas.microsoft.com/office/drawing/2014/main" id="{43567095-2CEB-42D9-ACF6-615167077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527050</xdr:colOff>
      <xdr:row>6</xdr:row>
      <xdr:rowOff>6351</xdr:rowOff>
    </xdr:from>
    <xdr:to>
      <xdr:col>12</xdr:col>
      <xdr:colOff>374649</xdr:colOff>
      <xdr:row>15</xdr:row>
      <xdr:rowOff>57150</xdr:rowOff>
    </xdr:to>
    <xdr:graphicFrame macro="">
      <xdr:nvGraphicFramePr>
        <xdr:cNvPr id="18" name="Toss Decision Based ">
          <a:extLst>
            <a:ext uri="{FF2B5EF4-FFF2-40B4-BE49-F238E27FC236}">
              <a16:creationId xmlns:a16="http://schemas.microsoft.com/office/drawing/2014/main" id="{2B890A92-C7EF-4680-B9C7-FB3C17EBB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387350</xdr:colOff>
      <xdr:row>6</xdr:row>
      <xdr:rowOff>0</xdr:rowOff>
    </xdr:from>
    <xdr:to>
      <xdr:col>17</xdr:col>
      <xdr:colOff>469350</xdr:colOff>
      <xdr:row>24</xdr:row>
      <xdr:rowOff>128700</xdr:rowOff>
    </xdr:to>
    <xdr:graphicFrame macro="">
      <xdr:nvGraphicFramePr>
        <xdr:cNvPr id="19" name="Top 10 venues">
          <a:extLst>
            <a:ext uri="{FF2B5EF4-FFF2-40B4-BE49-F238E27FC236}">
              <a16:creationId xmlns:a16="http://schemas.microsoft.com/office/drawing/2014/main" id="{2E735D20-68C1-4614-AFC7-6EB04FF89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15</xdr:row>
      <xdr:rowOff>82550</xdr:rowOff>
    </xdr:from>
    <xdr:to>
      <xdr:col>4</xdr:col>
      <xdr:colOff>635000</xdr:colOff>
      <xdr:row>24</xdr:row>
      <xdr:rowOff>110900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0576046E-241F-406B-936E-FF09E1EB4C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035300"/>
              <a:ext cx="3276600" cy="18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635000</xdr:colOff>
      <xdr:row>15</xdr:row>
      <xdr:rowOff>82550</xdr:rowOff>
    </xdr:from>
    <xdr:to>
      <xdr:col>12</xdr:col>
      <xdr:colOff>361950</xdr:colOff>
      <xdr:row>24</xdr:row>
      <xdr:rowOff>146050</xdr:rowOff>
    </xdr:to>
    <xdr:graphicFrame macro="">
      <xdr:nvGraphicFramePr>
        <xdr:cNvPr id="21" name="Chart 20">
          <a:extLst>
            <a:ext uri="{FF2B5EF4-FFF2-40B4-BE49-F238E27FC236}">
              <a16:creationId xmlns:a16="http://schemas.microsoft.com/office/drawing/2014/main" id="{481CBDAB-69D4-4FC4-B3DE-58C5598CC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1.864440625002" createdVersion="6" refreshedVersion="6" minRefreshableVersion="3" recordCount="696" xr:uid="{1FA7D8D9-6C2A-47FD-BD5F-59D1D4DA803A}">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49064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3.37221238426" createdVersion="6" refreshedVersion="6" minRefreshableVersion="3" recordCount="11" xr:uid="{76B3589B-A3D5-4FC0-BD6C-3D6F50C27BB8}">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1891E-CE11-4E89-B51F-FD6AA2285205}" name="Matches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6" firstHeaderRow="1" firstDataRow="2" firstDataCol="1"/>
  <pivotFields count="16">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2">
    <i>
      <x/>
    </i>
    <i>
      <x v="7"/>
    </i>
    <i>
      <x v="12"/>
    </i>
    <i>
      <x v="6"/>
    </i>
    <i>
      <x v="4"/>
    </i>
    <i>
      <x v="1"/>
    </i>
    <i>
      <x v="5"/>
    </i>
    <i>
      <x v="10"/>
    </i>
    <i>
      <x v="9"/>
    </i>
    <i>
      <x v="2"/>
    </i>
    <i>
      <x v="8"/>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96621-07E4-4C45-89A1-E2C7A766FA4F}" name="Toss Decision Based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6">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9"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9" count="1" selected="0">
            <x v="0"/>
          </reference>
        </references>
      </pivotArea>
    </chartFormat>
    <chartFormat chart="9"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43881-B1D9-4538-B6AE-A9980EB71236}" name="Top 10 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5" firstHeaderRow="1" firstDataRow="2" firstDataCol="1"/>
  <pivotFields count="16">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22"/>
    </i>
    <i>
      <x v="17"/>
    </i>
    <i>
      <x v="14"/>
    </i>
    <i>
      <x v="7"/>
    </i>
    <i>
      <x v="26"/>
    </i>
    <i>
      <x v="8"/>
    </i>
    <i>
      <x v="4"/>
    </i>
    <i>
      <x v="23"/>
    </i>
    <i>
      <x v="15"/>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325CFD-1963-4470-9E50-E984BA03CEBD}" name="MO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7" firstHeaderRow="1" firstDataRow="1" firstDataCol="1"/>
  <pivotFields count="16">
    <pivotField showAll="0"/>
    <pivotField showAll="0"/>
    <pivotField showAll="0">
      <items count="12">
        <item h="1" x="10"/>
        <item h="1" x="9"/>
        <item h="1" x="8"/>
        <item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4">
    <i>
      <x v="34"/>
    </i>
    <i>
      <x v="116"/>
    </i>
    <i>
      <x v="153"/>
    </i>
    <i>
      <x v="205"/>
    </i>
    <i>
      <x v="185"/>
    </i>
    <i>
      <x v="29"/>
    </i>
    <i>
      <x v="143"/>
    </i>
    <i>
      <x v="31"/>
    </i>
    <i>
      <x v="184"/>
    </i>
    <i>
      <x v="68"/>
    </i>
    <i>
      <x v="204"/>
    </i>
    <i>
      <x v="109"/>
    </i>
    <i>
      <x v="210"/>
    </i>
    <i>
      <x v="124"/>
    </i>
    <i>
      <x v="2"/>
    </i>
    <i>
      <x v="193"/>
    </i>
    <i>
      <x v="171"/>
    </i>
    <i>
      <x v="42"/>
    </i>
    <i>
      <x v="71"/>
    </i>
    <i>
      <x v="183"/>
    </i>
    <i>
      <x v="73"/>
    </i>
    <i>
      <x v="66"/>
    </i>
    <i>
      <x v="78"/>
    </i>
    <i>
      <x v="166"/>
    </i>
    <i>
      <x v="79"/>
    </i>
    <i>
      <x v="179"/>
    </i>
    <i>
      <x v="84"/>
    </i>
    <i>
      <x v="51"/>
    </i>
    <i>
      <x v="86"/>
    </i>
    <i>
      <x v="60"/>
    </i>
    <i>
      <x v="97"/>
    </i>
    <i>
      <x v="145"/>
    </i>
    <i>
      <x v="103"/>
    </i>
    <i>
      <x v="165"/>
    </i>
    <i>
      <x v="27"/>
    </i>
    <i>
      <x v="168"/>
    </i>
    <i>
      <x v="115"/>
    </i>
    <i>
      <x v="177"/>
    </i>
    <i>
      <x v="212"/>
    </i>
    <i>
      <x v="182"/>
    </i>
    <i>
      <x v="10"/>
    </i>
    <i>
      <x v="49"/>
    </i>
    <i>
      <x v="8"/>
    </i>
    <i>
      <x v="192"/>
    </i>
    <i>
      <x v="130"/>
    </i>
    <i>
      <x v="54"/>
    </i>
    <i>
      <x v="132"/>
    </i>
    <i>
      <x v="208"/>
    </i>
    <i>
      <x v="141"/>
    </i>
    <i>
      <x v="22"/>
    </i>
    <i>
      <x v="41"/>
    </i>
    <i>
      <x v="122"/>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3217BF-3CC4-443E-AC84-7271E64F8C9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F09375-95B9-48EC-B181-FCAC9E0FDCD4}" name="Title Winn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8EEC7282-4B04-49FD-BE8F-CC876247BE53}" sourceName="Season">
  <pivotTables>
    <pivotTable tabId="8" name="PivotTable5"/>
    <pivotTable tabId="3" name="Matches win"/>
    <pivotTable tabId="6" name="MOM"/>
    <pivotTable tabId="5" name="Top 10 venues"/>
    <pivotTable tabId="4" name="Toss Decision Based "/>
  </pivotTables>
  <data>
    <tabular pivotCacheId="249064540">
      <items count="11">
        <i x="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6928F87-9507-44B1-A9DD-B7BE231078EA}"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C31F1D4-0EB5-44A0-BF9B-A5EFD3AAED7F}"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AE3798E-B58E-410A-97BE-E02E4B3207C6}" cache="Slicer_Season2" caption="Seas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3D9C1474-C27C-41C1-A82F-9CB66D1F7C38}" cache="Slicer_Season2"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BB148C-7CF0-42B7-B4C6-079AD8FF1541}" name="Table24" displayName="Table24" ref="B21:F32" totalsRowShown="0" headerRowDxfId="38" headerRowBorderDxfId="37" tableBorderDxfId="36" totalsRowBorderDxfId="35">
  <autoFilter ref="B21:F32" xr:uid="{436C0557-A2BC-4488-9187-4E8A38F52FC4}"/>
  <tableColumns count="5">
    <tableColumn id="1" xr3:uid="{F3D1615C-D573-401E-BC45-15DA64518AD3}" name="Season" dataDxfId="34"/>
    <tableColumn id="2" xr3:uid="{9FA7F8CF-558D-490C-8744-6DC03E68AE42}" name="Winner" dataDxfId="33"/>
    <tableColumn id="3" xr3:uid="{ADFAF845-F607-4424-9E64-DFACD891ACE3}" name="Runner Up" dataDxfId="32"/>
    <tableColumn id="4" xr3:uid="{0A47A7A1-1FAD-452A-8099-9D2BF6E04941}" name="Player of the Match" dataDxfId="31"/>
    <tableColumn id="5" xr3:uid="{6155DA78-C997-4C5E-8EC6-C02CBB5A396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E06BC-2A0E-403C-91BC-1E3A20946422}" name="Table1" displayName="Table1" ref="A1:P697" totalsRowShown="0" headerRowDxfId="29" dataDxfId="27" headerRowBorderDxfId="28" tableBorderDxfId="26" totalsRowBorderDxfId="25">
  <autoFilter ref="A1:P697" xr:uid="{275218B4-12B9-4213-BF57-BDB77E5AB91D}"/>
  <tableColumns count="16">
    <tableColumn id="1" xr3:uid="{00CC71D4-18D3-4D1A-A68C-AA3B28DFC703}" name="id" dataDxfId="24"/>
    <tableColumn id="2" xr3:uid="{E2498CC6-1787-46C0-8A32-C5B12D74185E}" name="city" dataDxfId="23"/>
    <tableColumn id="3" xr3:uid="{663A6377-1E03-4E0A-A3B3-B9F960B66A63}" name="Season" dataDxfId="22"/>
    <tableColumn id="4" xr3:uid="{FFD41F18-A538-483F-8144-16F1C44B8AFA}" name="date" dataDxfId="21"/>
    <tableColumn id="5" xr3:uid="{B85CD190-ABF3-4CAF-A5C5-4059E3B8166C}" name="player_of_match" dataDxfId="20"/>
    <tableColumn id="6" xr3:uid="{7F5F9085-E202-4332-87DB-FB2A6BA96AFF}" name="venue" dataDxfId="19"/>
    <tableColumn id="7" xr3:uid="{231A25BD-66A4-40E6-A0F4-0050B6E03D0C}" name="team1" dataDxfId="18"/>
    <tableColumn id="8" xr3:uid="{7740602F-9927-4323-9281-7C21108DFE71}" name="team2" dataDxfId="17"/>
    <tableColumn id="9" xr3:uid="{65EA3601-82D6-465C-9BF1-79F65BFB6941}" name="toss_winner" dataDxfId="16"/>
    <tableColumn id="10" xr3:uid="{1ACF00FC-1559-4D39-83D5-A0C5CD3774BA}" name="toss_decision" dataDxfId="15"/>
    <tableColumn id="11" xr3:uid="{F2688EC3-62A7-4096-96C3-60B08272A656}" name="result" dataDxfId="14"/>
    <tableColumn id="12" xr3:uid="{C6AEEB97-B6FC-4E98-84CA-3222103C4B33}" name="winner" dataDxfId="13"/>
    <tableColumn id="13" xr3:uid="{319CAA47-0436-4FE1-9105-D51500049118}" name="win_by_runs" dataDxfId="12"/>
    <tableColumn id="14" xr3:uid="{DD1DF617-20F8-45D3-8568-D41A5EB7DDE0}" name="win_by_wickets" dataDxfId="11"/>
    <tableColumn id="15" xr3:uid="{1A3726CD-AEE8-4077-AF19-AE1B81DBCCAF}" name="umpire1" dataDxfId="10"/>
    <tableColumn id="16" xr3:uid="{30567E2D-707F-4D47-AA4F-9AB3F1E21FCA}"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FEBB7F-F70C-4F5E-A6D3-6C03DDC6D9FA}" name="Table2" displayName="Table2" ref="A1:E12" totalsRowShown="0" headerRowDxfId="8" headerRowBorderDxfId="7" tableBorderDxfId="6" totalsRowBorderDxfId="5">
  <autoFilter ref="A1:E12" xr:uid="{7CEC6430-04BD-4116-A7BB-AC276E359C13}"/>
  <tableColumns count="5">
    <tableColumn id="1" xr3:uid="{1DFF12CA-B3AA-49C4-97E2-1A087278E89C}" name="Season" dataDxfId="4"/>
    <tableColumn id="2" xr3:uid="{54233496-8869-46CD-90F2-F5A068EBA092}" name="Winner" dataDxfId="3"/>
    <tableColumn id="3" xr3:uid="{802ACCB5-85F7-46F0-A0F1-C409113BBD55}" name="Runner Up" dataDxfId="2"/>
    <tableColumn id="4" xr3:uid="{56DCC2E8-D328-483C-921B-14BE4853A93C}" name="Player of the Match" dataDxfId="1"/>
    <tableColumn id="5" xr3:uid="{5E28EAD4-80AF-4F64-B04C-BF7CBA80A2D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856A-9475-40A4-8772-4CB636B12B62}">
  <dimension ref="A3:D16"/>
  <sheetViews>
    <sheetView workbookViewId="0">
      <selection activeCell="G1" sqref="G1"/>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22" t="s">
        <v>422</v>
      </c>
      <c r="B3" s="22" t="s">
        <v>423</v>
      </c>
    </row>
    <row r="4" spans="1:4" x14ac:dyDescent="0.35">
      <c r="A4" s="22" t="s">
        <v>420</v>
      </c>
      <c r="B4" t="s">
        <v>40</v>
      </c>
      <c r="C4" t="s">
        <v>20</v>
      </c>
      <c r="D4" t="s">
        <v>421</v>
      </c>
    </row>
    <row r="5" spans="1:4" x14ac:dyDescent="0.35">
      <c r="A5" s="23" t="s">
        <v>19</v>
      </c>
      <c r="B5" s="24">
        <v>8</v>
      </c>
      <c r="C5" s="24">
        <v>3</v>
      </c>
      <c r="D5" s="24">
        <v>11</v>
      </c>
    </row>
    <row r="6" spans="1:4" x14ac:dyDescent="0.35">
      <c r="A6" s="23" t="s">
        <v>39</v>
      </c>
      <c r="B6" s="24">
        <v>2</v>
      </c>
      <c r="C6" s="24">
        <v>8</v>
      </c>
      <c r="D6" s="24">
        <v>10</v>
      </c>
    </row>
    <row r="7" spans="1:4" x14ac:dyDescent="0.35">
      <c r="A7" s="23" t="s">
        <v>50</v>
      </c>
      <c r="B7" s="24">
        <v>2</v>
      </c>
      <c r="C7" s="24">
        <v>8</v>
      </c>
      <c r="D7" s="24">
        <v>10</v>
      </c>
    </row>
    <row r="8" spans="1:4" x14ac:dyDescent="0.35">
      <c r="A8" s="23" t="s">
        <v>27</v>
      </c>
      <c r="B8" s="24">
        <v>2</v>
      </c>
      <c r="C8" s="24">
        <v>6</v>
      </c>
      <c r="D8" s="24">
        <v>8</v>
      </c>
    </row>
    <row r="9" spans="1:4" x14ac:dyDescent="0.35">
      <c r="A9" s="23" t="s">
        <v>45</v>
      </c>
      <c r="B9" s="24">
        <v>1</v>
      </c>
      <c r="C9" s="24">
        <v>6</v>
      </c>
      <c r="D9" s="24">
        <v>7</v>
      </c>
    </row>
    <row r="10" spans="1:4" x14ac:dyDescent="0.35">
      <c r="A10" s="23" t="s">
        <v>260</v>
      </c>
      <c r="B10" s="24">
        <v>2</v>
      </c>
      <c r="C10" s="24">
        <v>4</v>
      </c>
      <c r="D10" s="24">
        <v>6</v>
      </c>
    </row>
    <row r="11" spans="1:4" x14ac:dyDescent="0.35">
      <c r="A11" s="23" t="s">
        <v>286</v>
      </c>
      <c r="B11" s="24"/>
      <c r="C11" s="24">
        <v>6</v>
      </c>
      <c r="D11" s="24">
        <v>6</v>
      </c>
    </row>
    <row r="12" spans="1:4" x14ac:dyDescent="0.35">
      <c r="A12" s="23" t="s">
        <v>31</v>
      </c>
      <c r="B12" s="24">
        <v>2</v>
      </c>
      <c r="C12" s="24">
        <v>4</v>
      </c>
      <c r="D12" s="24">
        <v>6</v>
      </c>
    </row>
    <row r="13" spans="1:4" x14ac:dyDescent="0.35">
      <c r="A13" s="23" t="s">
        <v>235</v>
      </c>
      <c r="B13" s="24">
        <v>4</v>
      </c>
      <c r="C13" s="24"/>
      <c r="D13" s="24">
        <v>4</v>
      </c>
    </row>
    <row r="14" spans="1:4" x14ac:dyDescent="0.35">
      <c r="A14" s="23" t="s">
        <v>38</v>
      </c>
      <c r="B14" s="24">
        <v>1</v>
      </c>
      <c r="C14" s="24">
        <v>3</v>
      </c>
      <c r="D14" s="24">
        <v>4</v>
      </c>
    </row>
    <row r="15" spans="1:4" x14ac:dyDescent="0.35">
      <c r="A15" s="23" t="s">
        <v>184</v>
      </c>
      <c r="B15" s="24">
        <v>1</v>
      </c>
      <c r="C15" s="24"/>
      <c r="D15" s="24">
        <v>1</v>
      </c>
    </row>
    <row r="16" spans="1:4" x14ac:dyDescent="0.35">
      <c r="A16" s="23" t="s">
        <v>421</v>
      </c>
      <c r="B16" s="24">
        <v>25</v>
      </c>
      <c r="C16" s="24">
        <v>48</v>
      </c>
      <c r="D16" s="24">
        <v>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61B6C-989F-429B-9594-B27235678DD0}">
  <dimension ref="A3:B6"/>
  <sheetViews>
    <sheetView workbookViewId="0">
      <selection activeCell="B5" sqref="B5"/>
    </sheetView>
  </sheetViews>
  <sheetFormatPr defaultRowHeight="15.5" x14ac:dyDescent="0.35"/>
  <cols>
    <col min="1" max="1" width="12.25" bestFit="1" customWidth="1"/>
    <col min="2" max="2" width="14.33203125" bestFit="1" customWidth="1"/>
  </cols>
  <sheetData>
    <row r="3" spans="1:2" x14ac:dyDescent="0.35">
      <c r="A3" s="22" t="s">
        <v>420</v>
      </c>
      <c r="B3" t="s">
        <v>424</v>
      </c>
    </row>
    <row r="4" spans="1:2" x14ac:dyDescent="0.35">
      <c r="A4" s="23" t="s">
        <v>40</v>
      </c>
      <c r="B4" s="25">
        <v>0.34246575342465752</v>
      </c>
    </row>
    <row r="5" spans="1:2" x14ac:dyDescent="0.35">
      <c r="A5" s="23" t="s">
        <v>20</v>
      </c>
      <c r="B5" s="25">
        <v>0.65753424657534243</v>
      </c>
    </row>
    <row r="6" spans="1:2" x14ac:dyDescent="0.35">
      <c r="A6" s="23" t="s">
        <v>421</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A30E-C415-481D-A232-CC9857162B84}">
  <dimension ref="A3:D15"/>
  <sheetViews>
    <sheetView workbookViewId="0">
      <selection activeCell="D6" sqref="D6"/>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22" t="s">
        <v>424</v>
      </c>
      <c r="B3" s="22" t="s">
        <v>423</v>
      </c>
    </row>
    <row r="4" spans="1:4" x14ac:dyDescent="0.35">
      <c r="A4" s="22" t="s">
        <v>420</v>
      </c>
      <c r="B4" t="s">
        <v>40</v>
      </c>
      <c r="C4" t="s">
        <v>20</v>
      </c>
      <c r="D4" t="s">
        <v>421</v>
      </c>
    </row>
    <row r="5" spans="1:4" x14ac:dyDescent="0.35">
      <c r="A5" s="23" t="s">
        <v>188</v>
      </c>
      <c r="B5" s="24">
        <v>1</v>
      </c>
      <c r="C5" s="24">
        <v>3</v>
      </c>
      <c r="D5" s="24">
        <v>4</v>
      </c>
    </row>
    <row r="6" spans="1:4" x14ac:dyDescent="0.35">
      <c r="A6" s="23" t="s">
        <v>295</v>
      </c>
      <c r="B6" s="24">
        <v>2</v>
      </c>
      <c r="C6" s="24">
        <v>3</v>
      </c>
      <c r="D6" s="24">
        <v>5</v>
      </c>
    </row>
    <row r="7" spans="1:4" x14ac:dyDescent="0.35">
      <c r="A7" s="23" t="s">
        <v>60</v>
      </c>
      <c r="B7" s="24">
        <v>1</v>
      </c>
      <c r="C7" s="24">
        <v>5</v>
      </c>
      <c r="D7" s="24">
        <v>6</v>
      </c>
    </row>
    <row r="8" spans="1:4" x14ac:dyDescent="0.35">
      <c r="A8" s="23" t="s">
        <v>26</v>
      </c>
      <c r="B8" s="24">
        <v>2</v>
      </c>
      <c r="C8" s="24">
        <v>5</v>
      </c>
      <c r="D8" s="24">
        <v>7</v>
      </c>
    </row>
    <row r="9" spans="1:4" x14ac:dyDescent="0.35">
      <c r="A9" s="23" t="s">
        <v>49</v>
      </c>
      <c r="B9" s="24">
        <v>1</v>
      </c>
      <c r="C9" s="24">
        <v>6</v>
      </c>
      <c r="D9" s="24">
        <v>7</v>
      </c>
    </row>
    <row r="10" spans="1:4" x14ac:dyDescent="0.35">
      <c r="A10" s="23" t="s">
        <v>37</v>
      </c>
      <c r="B10" s="24">
        <v>3</v>
      </c>
      <c r="C10" s="24">
        <v>4</v>
      </c>
      <c r="D10" s="24">
        <v>7</v>
      </c>
    </row>
    <row r="11" spans="1:4" x14ac:dyDescent="0.35">
      <c r="A11" s="23" t="s">
        <v>285</v>
      </c>
      <c r="B11" s="24">
        <v>3</v>
      </c>
      <c r="C11" s="24">
        <v>4</v>
      </c>
      <c r="D11" s="24">
        <v>7</v>
      </c>
    </row>
    <row r="12" spans="1:4" x14ac:dyDescent="0.35">
      <c r="A12" s="23" t="s">
        <v>55</v>
      </c>
      <c r="B12" s="24">
        <v>1</v>
      </c>
      <c r="C12" s="24">
        <v>6</v>
      </c>
      <c r="D12" s="24">
        <v>7</v>
      </c>
    </row>
    <row r="13" spans="1:4" x14ac:dyDescent="0.35">
      <c r="A13" s="23" t="s">
        <v>100</v>
      </c>
      <c r="B13" s="24">
        <v>7</v>
      </c>
      <c r="C13" s="24">
        <v>2</v>
      </c>
      <c r="D13" s="24">
        <v>9</v>
      </c>
    </row>
    <row r="14" spans="1:4" x14ac:dyDescent="0.35">
      <c r="A14" s="23" t="s">
        <v>17</v>
      </c>
      <c r="B14" s="24">
        <v>3</v>
      </c>
      <c r="C14" s="24">
        <v>6</v>
      </c>
      <c r="D14" s="24">
        <v>9</v>
      </c>
    </row>
    <row r="15" spans="1:4" x14ac:dyDescent="0.35">
      <c r="A15" s="23" t="s">
        <v>421</v>
      </c>
      <c r="B15" s="24">
        <v>24</v>
      </c>
      <c r="C15" s="24">
        <v>44</v>
      </c>
      <c r="D15" s="24">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27E3-CA41-4583-92F9-EAA009126454}">
  <dimension ref="A3:E57"/>
  <sheetViews>
    <sheetView workbookViewId="0">
      <selection activeCell="B9" sqref="B9"/>
    </sheetView>
  </sheetViews>
  <sheetFormatPr defaultRowHeight="15.5" x14ac:dyDescent="0.35"/>
  <cols>
    <col min="1" max="1" width="17.4140625" bestFit="1" customWidth="1"/>
    <col min="2" max="2" width="22.83203125" bestFit="1" customWidth="1"/>
    <col min="4" max="4" width="14" bestFit="1" customWidth="1"/>
  </cols>
  <sheetData>
    <row r="3" spans="1:5" x14ac:dyDescent="0.35">
      <c r="A3" s="22" t="s">
        <v>420</v>
      </c>
      <c r="B3" t="s">
        <v>425</v>
      </c>
      <c r="D3" t="s">
        <v>426</v>
      </c>
      <c r="E3" t="s">
        <v>427</v>
      </c>
    </row>
    <row r="4" spans="1:5" x14ac:dyDescent="0.35">
      <c r="A4" s="23" t="s">
        <v>92</v>
      </c>
      <c r="B4" s="24">
        <v>6</v>
      </c>
      <c r="D4" t="str">
        <f>A4</f>
        <v>CH Gayle</v>
      </c>
      <c r="E4">
        <f>B4</f>
        <v>6</v>
      </c>
    </row>
    <row r="5" spans="1:5" x14ac:dyDescent="0.35">
      <c r="A5" s="23" t="s">
        <v>215</v>
      </c>
      <c r="B5" s="24">
        <v>3</v>
      </c>
      <c r="D5" t="str">
        <f t="shared" ref="D5:D13" si="0">A5</f>
        <v>MEK Hussey</v>
      </c>
      <c r="E5">
        <f t="shared" ref="E5:E13" si="1">B5</f>
        <v>3</v>
      </c>
    </row>
    <row r="6" spans="1:5" x14ac:dyDescent="0.35">
      <c r="A6" s="23" t="s">
        <v>292</v>
      </c>
      <c r="B6" s="24">
        <v>2</v>
      </c>
      <c r="D6" t="str">
        <f t="shared" si="0"/>
        <v>R Sharma</v>
      </c>
      <c r="E6">
        <f t="shared" si="1"/>
        <v>2</v>
      </c>
    </row>
    <row r="7" spans="1:5" x14ac:dyDescent="0.35">
      <c r="A7" s="23" t="s">
        <v>214</v>
      </c>
      <c r="B7" s="24">
        <v>2</v>
      </c>
      <c r="D7" t="str">
        <f t="shared" si="0"/>
        <v>V Sehwag</v>
      </c>
      <c r="E7">
        <f t="shared" si="1"/>
        <v>2</v>
      </c>
    </row>
    <row r="8" spans="1:5" x14ac:dyDescent="0.35">
      <c r="A8" s="23" t="s">
        <v>200</v>
      </c>
      <c r="B8" s="24">
        <v>2</v>
      </c>
      <c r="D8" t="str">
        <f t="shared" si="0"/>
        <v>SL Malinga</v>
      </c>
      <c r="E8">
        <f t="shared" si="1"/>
        <v>2</v>
      </c>
    </row>
    <row r="9" spans="1:5" x14ac:dyDescent="0.35">
      <c r="A9" s="23" t="s">
        <v>201</v>
      </c>
      <c r="B9" s="24">
        <v>2</v>
      </c>
      <c r="D9" t="str">
        <f t="shared" si="0"/>
        <v>BB McCullum</v>
      </c>
      <c r="E9">
        <f t="shared" si="1"/>
        <v>2</v>
      </c>
    </row>
    <row r="10" spans="1:5" x14ac:dyDescent="0.35">
      <c r="A10" s="23" t="s">
        <v>306</v>
      </c>
      <c r="B10" s="24">
        <v>2</v>
      </c>
      <c r="D10" t="str">
        <f t="shared" si="0"/>
        <v>PC Valthaty</v>
      </c>
      <c r="E10">
        <f t="shared" si="1"/>
        <v>2</v>
      </c>
    </row>
    <row r="11" spans="1:5" x14ac:dyDescent="0.35">
      <c r="A11" s="23" t="s">
        <v>232</v>
      </c>
      <c r="B11" s="24">
        <v>2</v>
      </c>
      <c r="D11" t="str">
        <f t="shared" si="0"/>
        <v>BJ Hodge</v>
      </c>
      <c r="E11">
        <f t="shared" si="1"/>
        <v>2</v>
      </c>
    </row>
    <row r="12" spans="1:5" x14ac:dyDescent="0.35">
      <c r="A12" s="23" t="s">
        <v>303</v>
      </c>
      <c r="B12" s="24">
        <v>2</v>
      </c>
      <c r="D12" t="str">
        <f t="shared" si="0"/>
        <v>SK Warne</v>
      </c>
      <c r="E12">
        <f t="shared" si="1"/>
        <v>2</v>
      </c>
    </row>
    <row r="13" spans="1:5" x14ac:dyDescent="0.35">
      <c r="A13" s="23" t="s">
        <v>293</v>
      </c>
      <c r="B13" s="24">
        <v>2</v>
      </c>
      <c r="D13" t="str">
        <f t="shared" si="0"/>
        <v>Iqbal Abdulla</v>
      </c>
      <c r="E13">
        <f t="shared" si="1"/>
        <v>2</v>
      </c>
    </row>
    <row r="14" spans="1:5" x14ac:dyDescent="0.35">
      <c r="A14" s="23" t="s">
        <v>159</v>
      </c>
      <c r="B14" s="24">
        <v>2</v>
      </c>
    </row>
    <row r="15" spans="1:5" x14ac:dyDescent="0.35">
      <c r="A15" s="23" t="s">
        <v>227</v>
      </c>
      <c r="B15" s="24">
        <v>2</v>
      </c>
    </row>
    <row r="16" spans="1:5" x14ac:dyDescent="0.35">
      <c r="A16" s="23" t="s">
        <v>157</v>
      </c>
      <c r="B16" s="24">
        <v>2</v>
      </c>
    </row>
    <row r="17" spans="1:2" x14ac:dyDescent="0.35">
      <c r="A17" s="23" t="s">
        <v>279</v>
      </c>
      <c r="B17" s="24">
        <v>2</v>
      </c>
    </row>
    <row r="18" spans="1:2" x14ac:dyDescent="0.35">
      <c r="A18" s="23" t="s">
        <v>36</v>
      </c>
      <c r="B18" s="24">
        <v>2</v>
      </c>
    </row>
    <row r="19" spans="1:2" x14ac:dyDescent="0.35">
      <c r="A19" s="23" t="s">
        <v>16</v>
      </c>
      <c r="B19" s="24">
        <v>1</v>
      </c>
    </row>
    <row r="20" spans="1:2" x14ac:dyDescent="0.35">
      <c r="A20" s="23" t="s">
        <v>305</v>
      </c>
      <c r="B20" s="24">
        <v>1</v>
      </c>
    </row>
    <row r="21" spans="1:2" x14ac:dyDescent="0.35">
      <c r="A21" s="23" t="s">
        <v>302</v>
      </c>
      <c r="B21" s="24">
        <v>1</v>
      </c>
    </row>
    <row r="22" spans="1:2" x14ac:dyDescent="0.35">
      <c r="A22" s="23" t="s">
        <v>300</v>
      </c>
      <c r="B22" s="24">
        <v>1</v>
      </c>
    </row>
    <row r="23" spans="1:2" x14ac:dyDescent="0.35">
      <c r="A23" s="23" t="s">
        <v>256</v>
      </c>
      <c r="B23" s="24">
        <v>1</v>
      </c>
    </row>
    <row r="24" spans="1:2" x14ac:dyDescent="0.35">
      <c r="A24" s="23" t="s">
        <v>298</v>
      </c>
      <c r="B24" s="24">
        <v>1</v>
      </c>
    </row>
    <row r="25" spans="1:2" x14ac:dyDescent="0.35">
      <c r="A25" s="23" t="s">
        <v>249</v>
      </c>
      <c r="B25" s="24">
        <v>1</v>
      </c>
    </row>
    <row r="26" spans="1:2" x14ac:dyDescent="0.35">
      <c r="A26" s="23" t="s">
        <v>282</v>
      </c>
      <c r="B26" s="24">
        <v>1</v>
      </c>
    </row>
    <row r="27" spans="1:2" x14ac:dyDescent="0.35">
      <c r="A27" s="23" t="s">
        <v>289</v>
      </c>
      <c r="B27" s="24">
        <v>1</v>
      </c>
    </row>
    <row r="28" spans="1:2" x14ac:dyDescent="0.35">
      <c r="A28" s="23" t="s">
        <v>230</v>
      </c>
      <c r="B28" s="24">
        <v>1</v>
      </c>
    </row>
    <row r="29" spans="1:2" x14ac:dyDescent="0.35">
      <c r="A29" s="23" t="s">
        <v>206</v>
      </c>
      <c r="B29" s="24">
        <v>1</v>
      </c>
    </row>
    <row r="30" spans="1:2" x14ac:dyDescent="0.35">
      <c r="A30" s="23" t="s">
        <v>147</v>
      </c>
      <c r="B30" s="24">
        <v>1</v>
      </c>
    </row>
    <row r="31" spans="1:2" x14ac:dyDescent="0.35">
      <c r="A31" s="23" t="s">
        <v>218</v>
      </c>
      <c r="B31" s="24">
        <v>1</v>
      </c>
    </row>
    <row r="32" spans="1:2" x14ac:dyDescent="0.35">
      <c r="A32" s="23" t="s">
        <v>255</v>
      </c>
      <c r="B32" s="24">
        <v>1</v>
      </c>
    </row>
    <row r="33" spans="1:2" x14ac:dyDescent="0.35">
      <c r="A33" s="23" t="s">
        <v>195</v>
      </c>
      <c r="B33" s="24">
        <v>1</v>
      </c>
    </row>
    <row r="34" spans="1:2" x14ac:dyDescent="0.35">
      <c r="A34" s="23" t="s">
        <v>275</v>
      </c>
      <c r="B34" s="24">
        <v>1</v>
      </c>
    </row>
    <row r="35" spans="1:2" x14ac:dyDescent="0.35">
      <c r="A35" s="23" t="s">
        <v>193</v>
      </c>
      <c r="B35" s="24">
        <v>1</v>
      </c>
    </row>
    <row r="36" spans="1:2" x14ac:dyDescent="0.35">
      <c r="A36" s="23" t="s">
        <v>297</v>
      </c>
      <c r="B36" s="24">
        <v>1</v>
      </c>
    </row>
    <row r="37" spans="1:2" x14ac:dyDescent="0.35">
      <c r="A37" s="23" t="s">
        <v>309</v>
      </c>
      <c r="B37" s="24">
        <v>1</v>
      </c>
    </row>
    <row r="38" spans="1:2" x14ac:dyDescent="0.35">
      <c r="A38" s="23" t="s">
        <v>291</v>
      </c>
      <c r="B38" s="24">
        <v>1</v>
      </c>
    </row>
    <row r="39" spans="1:2" x14ac:dyDescent="0.35">
      <c r="A39" s="23" t="s">
        <v>70</v>
      </c>
      <c r="B39" s="24">
        <v>1</v>
      </c>
    </row>
    <row r="40" spans="1:2" x14ac:dyDescent="0.35">
      <c r="A40" s="23" t="s">
        <v>307</v>
      </c>
      <c r="B40" s="24">
        <v>1</v>
      </c>
    </row>
    <row r="41" spans="1:2" x14ac:dyDescent="0.35">
      <c r="A41" s="23" t="s">
        <v>308</v>
      </c>
      <c r="B41" s="24">
        <v>1</v>
      </c>
    </row>
    <row r="42" spans="1:2" x14ac:dyDescent="0.35">
      <c r="A42" s="23" t="s">
        <v>152</v>
      </c>
      <c r="B42" s="24">
        <v>1</v>
      </c>
    </row>
    <row r="43" spans="1:2" x14ac:dyDescent="0.35">
      <c r="A43" s="23" t="s">
        <v>144</v>
      </c>
      <c r="B43" s="24">
        <v>1</v>
      </c>
    </row>
    <row r="44" spans="1:2" x14ac:dyDescent="0.35">
      <c r="A44" s="23" t="s">
        <v>243</v>
      </c>
      <c r="B44" s="24">
        <v>1</v>
      </c>
    </row>
    <row r="45" spans="1:2" x14ac:dyDescent="0.35">
      <c r="A45" s="23" t="s">
        <v>304</v>
      </c>
      <c r="B45" s="24">
        <v>1</v>
      </c>
    </row>
    <row r="46" spans="1:2" x14ac:dyDescent="0.35">
      <c r="A46" s="23" t="s">
        <v>59</v>
      </c>
      <c r="B46" s="24">
        <v>1</v>
      </c>
    </row>
    <row r="47" spans="1:2" x14ac:dyDescent="0.35">
      <c r="A47" s="23" t="s">
        <v>247</v>
      </c>
      <c r="B47" s="24">
        <v>1</v>
      </c>
    </row>
    <row r="48" spans="1:2" x14ac:dyDescent="0.35">
      <c r="A48" s="23" t="s">
        <v>290</v>
      </c>
      <c r="B48" s="24">
        <v>1</v>
      </c>
    </row>
    <row r="49" spans="1:2" x14ac:dyDescent="0.35">
      <c r="A49" s="23" t="s">
        <v>139</v>
      </c>
      <c r="B49" s="24">
        <v>1</v>
      </c>
    </row>
    <row r="50" spans="1:2" x14ac:dyDescent="0.35">
      <c r="A50" s="23" t="s">
        <v>87</v>
      </c>
      <c r="B50" s="24">
        <v>1</v>
      </c>
    </row>
    <row r="51" spans="1:2" x14ac:dyDescent="0.35">
      <c r="A51" s="23" t="s">
        <v>121</v>
      </c>
      <c r="B51" s="24">
        <v>1</v>
      </c>
    </row>
    <row r="52" spans="1:2" x14ac:dyDescent="0.35">
      <c r="A52" s="23" t="s">
        <v>296</v>
      </c>
      <c r="B52" s="24">
        <v>1</v>
      </c>
    </row>
    <row r="53" spans="1:2" x14ac:dyDescent="0.35">
      <c r="A53" s="23" t="s">
        <v>67</v>
      </c>
      <c r="B53" s="24">
        <v>1</v>
      </c>
    </row>
    <row r="54" spans="1:2" x14ac:dyDescent="0.35">
      <c r="A54" s="23" t="s">
        <v>134</v>
      </c>
      <c r="B54" s="24">
        <v>1</v>
      </c>
    </row>
    <row r="55" spans="1:2" x14ac:dyDescent="0.35">
      <c r="A55" s="23" t="s">
        <v>301</v>
      </c>
      <c r="B55" s="24">
        <v>1</v>
      </c>
    </row>
    <row r="56" spans="1:2" x14ac:dyDescent="0.35">
      <c r="A56" s="23" t="s">
        <v>429</v>
      </c>
      <c r="B56" s="24"/>
    </row>
    <row r="57" spans="1:2" x14ac:dyDescent="0.35">
      <c r="A57" s="23" t="s">
        <v>421</v>
      </c>
      <c r="B57" s="24">
        <v>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9DEC-6719-4D95-A214-B270ACEC1C81}">
  <dimension ref="A3:H32"/>
  <sheetViews>
    <sheetView workbookViewId="0">
      <selection activeCell="H20" sqref="H20"/>
    </sheetView>
  </sheetViews>
  <sheetFormatPr defaultRowHeight="15.5" x14ac:dyDescent="0.35"/>
  <cols>
    <col min="1" max="1" width="12.25" bestFit="1" customWidth="1"/>
    <col min="5" max="5" width="17.58203125" bestFit="1" customWidth="1"/>
    <col min="6" max="6" width="14.25" bestFit="1" customWidth="1"/>
    <col min="7" max="7" width="11.33203125" bestFit="1" customWidth="1"/>
    <col min="8" max="8" width="15" bestFit="1" customWidth="1"/>
  </cols>
  <sheetData>
    <row r="3" spans="1:8" ht="29" x14ac:dyDescent="0.35">
      <c r="A3" s="22" t="s">
        <v>420</v>
      </c>
      <c r="D3" s="6" t="s">
        <v>384</v>
      </c>
      <c r="E3" s="6" t="s">
        <v>385</v>
      </c>
      <c r="F3" s="6" t="s">
        <v>386</v>
      </c>
      <c r="G3" s="6" t="s">
        <v>387</v>
      </c>
      <c r="H3" s="6" t="s">
        <v>388</v>
      </c>
    </row>
    <row r="4" spans="1:8" x14ac:dyDescent="0.35">
      <c r="A4" s="23" t="s">
        <v>409</v>
      </c>
      <c r="D4" t="str">
        <f>A4</f>
        <v>IPL-2011</v>
      </c>
      <c r="E4" t="str">
        <f>VLOOKUP($D$4,Table24[],2,0)</f>
        <v>Chennai Super Kings</v>
      </c>
      <c r="F4" t="str">
        <f>VLOOKUP($D$4,Table24[],3,0)</f>
        <v>Royal Challengers Bangalore</v>
      </c>
      <c r="G4" t="str">
        <f>VLOOKUP($D$4,Table24[],4,0)</f>
        <v>Murali Vijay</v>
      </c>
      <c r="H4" t="str">
        <f>VLOOKUP($D$4,Table24[],5,0)</f>
        <v>Chris Gayle</v>
      </c>
    </row>
    <row r="5" spans="1:8" x14ac:dyDescent="0.35">
      <c r="A5" s="23" t="s">
        <v>421</v>
      </c>
    </row>
    <row r="21" spans="2:6" ht="29" x14ac:dyDescent="0.35">
      <c r="B21" s="29" t="s">
        <v>384</v>
      </c>
      <c r="C21" s="30" t="s">
        <v>385</v>
      </c>
      <c r="D21" s="30" t="s">
        <v>386</v>
      </c>
      <c r="E21" s="30" t="s">
        <v>387</v>
      </c>
      <c r="F21" s="31" t="s">
        <v>388</v>
      </c>
    </row>
    <row r="22" spans="2:6" ht="43.5" x14ac:dyDescent="0.35">
      <c r="B22" s="26" t="s">
        <v>390</v>
      </c>
      <c r="C22" s="8" t="s">
        <v>19</v>
      </c>
      <c r="D22" s="7" t="s">
        <v>18</v>
      </c>
      <c r="E22" s="7" t="s">
        <v>391</v>
      </c>
      <c r="F22" s="27" t="s">
        <v>392</v>
      </c>
    </row>
    <row r="23" spans="2:6" ht="58" x14ac:dyDescent="0.35">
      <c r="B23" s="26" t="s">
        <v>393</v>
      </c>
      <c r="C23" s="6" t="s">
        <v>39</v>
      </c>
      <c r="D23" s="9" t="s">
        <v>394</v>
      </c>
      <c r="E23" s="9" t="s">
        <v>395</v>
      </c>
      <c r="F23" s="28" t="s">
        <v>396</v>
      </c>
    </row>
    <row r="24" spans="2:6" ht="58" x14ac:dyDescent="0.35">
      <c r="B24" s="26" t="s">
        <v>397</v>
      </c>
      <c r="C24" s="8" t="s">
        <v>18</v>
      </c>
      <c r="D24" s="7" t="s">
        <v>50</v>
      </c>
      <c r="E24" s="7" t="s">
        <v>398</v>
      </c>
      <c r="F24" s="27" t="s">
        <v>399</v>
      </c>
    </row>
    <row r="25" spans="2:6" ht="43.5" x14ac:dyDescent="0.35">
      <c r="B25" s="26" t="s">
        <v>400</v>
      </c>
      <c r="C25" s="6" t="s">
        <v>39</v>
      </c>
      <c r="D25" s="9" t="s">
        <v>19</v>
      </c>
      <c r="E25" s="9" t="s">
        <v>401</v>
      </c>
      <c r="F25" s="28" t="s">
        <v>389</v>
      </c>
    </row>
    <row r="26" spans="2:6" ht="43.5" x14ac:dyDescent="0.35">
      <c r="B26" s="26" t="s">
        <v>402</v>
      </c>
      <c r="C26" s="8" t="s">
        <v>27</v>
      </c>
      <c r="D26" s="7" t="s">
        <v>45</v>
      </c>
      <c r="E26" s="7" t="s">
        <v>403</v>
      </c>
      <c r="F26" s="27" t="s">
        <v>404</v>
      </c>
    </row>
    <row r="27" spans="2:6" ht="43.5" x14ac:dyDescent="0.35">
      <c r="B27" s="26" t="s">
        <v>405</v>
      </c>
      <c r="C27" s="6" t="s">
        <v>39</v>
      </c>
      <c r="D27" s="9" t="s">
        <v>19</v>
      </c>
      <c r="E27" s="9" t="s">
        <v>406</v>
      </c>
      <c r="F27" s="28" t="s">
        <v>391</v>
      </c>
    </row>
    <row r="28" spans="2:6" ht="43.5" x14ac:dyDescent="0.35">
      <c r="B28" s="26" t="s">
        <v>407</v>
      </c>
      <c r="C28" s="8" t="s">
        <v>27</v>
      </c>
      <c r="D28" s="7" t="s">
        <v>19</v>
      </c>
      <c r="E28" s="7" t="s">
        <v>408</v>
      </c>
      <c r="F28" s="27" t="s">
        <v>392</v>
      </c>
    </row>
    <row r="29" spans="2:6" ht="58" x14ac:dyDescent="0.35">
      <c r="B29" s="26" t="s">
        <v>409</v>
      </c>
      <c r="C29" s="6" t="s">
        <v>19</v>
      </c>
      <c r="D29" s="9" t="s">
        <v>50</v>
      </c>
      <c r="E29" s="9" t="s">
        <v>410</v>
      </c>
      <c r="F29" s="28" t="s">
        <v>411</v>
      </c>
    </row>
    <row r="30" spans="2:6" ht="43.5" x14ac:dyDescent="0.35">
      <c r="B30" s="26" t="s">
        <v>412</v>
      </c>
      <c r="C30" s="8" t="s">
        <v>19</v>
      </c>
      <c r="D30" s="7" t="s">
        <v>39</v>
      </c>
      <c r="E30" s="7" t="s">
        <v>413</v>
      </c>
      <c r="F30" s="27" t="s">
        <v>414</v>
      </c>
    </row>
    <row r="31" spans="2:6" ht="58" x14ac:dyDescent="0.35">
      <c r="B31" s="26" t="s">
        <v>415</v>
      </c>
      <c r="C31" s="6" t="s">
        <v>260</v>
      </c>
      <c r="D31" s="9" t="s">
        <v>50</v>
      </c>
      <c r="E31" s="9" t="s">
        <v>416</v>
      </c>
      <c r="F31" s="28" t="s">
        <v>417</v>
      </c>
    </row>
    <row r="32" spans="2:6" ht="43.5" x14ac:dyDescent="0.35">
      <c r="B32" s="32" t="s">
        <v>418</v>
      </c>
      <c r="C32" s="33" t="s">
        <v>31</v>
      </c>
      <c r="D32" s="34" t="s">
        <v>19</v>
      </c>
      <c r="E32" s="34" t="s">
        <v>419</v>
      </c>
      <c r="F32"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C4" sqref="C4"/>
    </sheetView>
  </sheetViews>
  <sheetFormatPr defaultRowHeight="15.5" x14ac:dyDescent="0.35"/>
  <cols>
    <col min="2" max="2" width="13.1640625" bestFit="1" customWidth="1"/>
    <col min="3" max="3" width="13.1640625" customWidth="1"/>
    <col min="4" max="4" width="10.08203125" bestFit="1" customWidth="1"/>
    <col min="5" max="5" width="16.83203125" bestFit="1" customWidth="1"/>
    <col min="6" max="6" width="46.6640625" bestFit="1" customWidth="1"/>
    <col min="7" max="9" width="23.9140625" bestFit="1" customWidth="1"/>
    <col min="10" max="10" width="13.9140625" customWidth="1"/>
    <col min="12" max="12" width="23.9140625" bestFit="1" customWidth="1"/>
    <col min="13" max="13" width="13.4140625" customWidth="1"/>
    <col min="14" max="14" width="16" customWidth="1"/>
    <col min="15" max="15" width="9.6640625" customWidth="1"/>
    <col min="16" max="16" width="44.58203125" bestFit="1" customWidth="1"/>
    <col min="17" max="18" width="22" bestFit="1" customWidth="1"/>
  </cols>
  <sheetData>
    <row r="1" spans="1:16" s="1" customFormat="1" x14ac:dyDescent="0.3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95FE-A9CA-4445-B121-4DC132125A57}">
  <dimension ref="A3:E10"/>
  <sheetViews>
    <sheetView workbookViewId="0">
      <selection activeCell="K11" sqref="K11"/>
    </sheetView>
  </sheetViews>
  <sheetFormatPr defaultRowHeight="15.5" x14ac:dyDescent="0.35"/>
  <cols>
    <col min="1" max="1" width="18.25" bestFit="1" customWidth="1"/>
    <col min="2" max="2" width="14.6640625" bestFit="1" customWidth="1"/>
    <col min="4" max="4" width="18.25" bestFit="1" customWidth="1"/>
  </cols>
  <sheetData>
    <row r="3" spans="1:5" x14ac:dyDescent="0.35">
      <c r="A3" s="22" t="s">
        <v>420</v>
      </c>
      <c r="B3" t="s">
        <v>428</v>
      </c>
    </row>
    <row r="4" spans="1:5" x14ac:dyDescent="0.35">
      <c r="A4" s="23" t="s">
        <v>19</v>
      </c>
      <c r="B4" s="24">
        <v>3</v>
      </c>
      <c r="D4" t="str">
        <f>A4</f>
        <v>Chennai Super Kings</v>
      </c>
      <c r="E4">
        <f>GETPIVOTDATA("Winner",$A$3,"Winner",A4)</f>
        <v>3</v>
      </c>
    </row>
    <row r="5" spans="1:5" x14ac:dyDescent="0.35">
      <c r="A5" s="23" t="s">
        <v>39</v>
      </c>
      <c r="B5" s="24">
        <v>3</v>
      </c>
      <c r="D5" t="str">
        <f t="shared" ref="D5:D9" si="0">A5</f>
        <v>Mumbai Indians</v>
      </c>
      <c r="E5">
        <f t="shared" ref="E5:E9" si="1">GETPIVOTDATA("Winner",$A$3,"Winner",A5)</f>
        <v>3</v>
      </c>
    </row>
    <row r="6" spans="1:5" x14ac:dyDescent="0.35">
      <c r="A6" s="23" t="s">
        <v>27</v>
      </c>
      <c r="B6" s="24">
        <v>2</v>
      </c>
      <c r="D6" t="str">
        <f t="shared" si="0"/>
        <v>Kolkata Knight Riders</v>
      </c>
      <c r="E6">
        <f t="shared" si="1"/>
        <v>2</v>
      </c>
    </row>
    <row r="7" spans="1:5" x14ac:dyDescent="0.35">
      <c r="A7" s="23" t="s">
        <v>260</v>
      </c>
      <c r="B7" s="24">
        <v>1</v>
      </c>
      <c r="D7" t="str">
        <f t="shared" si="0"/>
        <v>Deccan Chargers</v>
      </c>
      <c r="E7">
        <f t="shared" si="1"/>
        <v>1</v>
      </c>
    </row>
    <row r="8" spans="1:5" x14ac:dyDescent="0.35">
      <c r="A8" s="23" t="s">
        <v>18</v>
      </c>
      <c r="B8" s="24">
        <v>1</v>
      </c>
      <c r="D8" t="str">
        <f t="shared" si="0"/>
        <v>Sunrisers Hyderabad</v>
      </c>
      <c r="E8">
        <f t="shared" si="1"/>
        <v>1</v>
      </c>
    </row>
    <row r="9" spans="1:5" x14ac:dyDescent="0.35">
      <c r="A9" s="23" t="s">
        <v>31</v>
      </c>
      <c r="B9" s="24">
        <v>1</v>
      </c>
      <c r="D9" t="str">
        <f t="shared" si="0"/>
        <v>Rajasthan Royals</v>
      </c>
      <c r="E9">
        <f t="shared" si="1"/>
        <v>1</v>
      </c>
    </row>
    <row r="10" spans="1:5" x14ac:dyDescent="0.35">
      <c r="A10" s="23" t="s">
        <v>421</v>
      </c>
      <c r="B10" s="2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4504-87B6-40A2-B9E9-6BC5F2B628E0}">
  <dimension ref="A1"/>
  <sheetViews>
    <sheetView showGridLines="0" tabSelected="1" zoomScaleNormal="100" workbookViewId="0">
      <selection activeCell="R4" sqref="R4"/>
    </sheetView>
  </sheetViews>
  <sheetFormatPr defaultRowHeight="15.5" x14ac:dyDescent="0.35"/>
  <sheetData/>
  <sheetProtection algorithmName="SHA-512" hashValue="gildDwdC1xAMeinmVtGbZtPaKw/UVfXg4UtnEsN3JdK48SGyIgWeH+Ghkp0UX6WIhfT0Wh/5qxCYgqblPnuC9Q==" saltValue="+9RiCzklYBC729ylfilwZ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9" t="s">
        <v>384</v>
      </c>
      <c r="B1" s="30" t="s">
        <v>385</v>
      </c>
      <c r="C1" s="30" t="s">
        <v>386</v>
      </c>
      <c r="D1" s="30" t="s">
        <v>387</v>
      </c>
      <c r="E1" s="31" t="s">
        <v>388</v>
      </c>
    </row>
    <row r="2" spans="1:5" ht="20" customHeight="1" x14ac:dyDescent="0.35">
      <c r="A2" s="26" t="s">
        <v>390</v>
      </c>
      <c r="B2" s="8" t="s">
        <v>19</v>
      </c>
      <c r="C2" s="7" t="s">
        <v>18</v>
      </c>
      <c r="D2" s="7" t="s">
        <v>391</v>
      </c>
      <c r="E2" s="27" t="s">
        <v>392</v>
      </c>
    </row>
    <row r="3" spans="1:5" ht="20" customHeight="1" x14ac:dyDescent="0.35">
      <c r="A3" s="26" t="s">
        <v>393</v>
      </c>
      <c r="B3" s="6" t="s">
        <v>39</v>
      </c>
      <c r="C3" s="9" t="s">
        <v>394</v>
      </c>
      <c r="D3" s="9" t="s">
        <v>395</v>
      </c>
      <c r="E3" s="28" t="s">
        <v>396</v>
      </c>
    </row>
    <row r="4" spans="1:5" ht="20" customHeight="1" x14ac:dyDescent="0.35">
      <c r="A4" s="26" t="s">
        <v>397</v>
      </c>
      <c r="B4" s="8" t="s">
        <v>18</v>
      </c>
      <c r="C4" s="7" t="s">
        <v>50</v>
      </c>
      <c r="D4" s="7" t="s">
        <v>398</v>
      </c>
      <c r="E4" s="27" t="s">
        <v>399</v>
      </c>
    </row>
    <row r="5" spans="1:5" ht="20" customHeight="1" x14ac:dyDescent="0.35">
      <c r="A5" s="26" t="s">
        <v>400</v>
      </c>
      <c r="B5" s="6" t="s">
        <v>39</v>
      </c>
      <c r="C5" s="9" t="s">
        <v>19</v>
      </c>
      <c r="D5" s="9" t="s">
        <v>401</v>
      </c>
      <c r="E5" s="28" t="s">
        <v>389</v>
      </c>
    </row>
    <row r="6" spans="1:5" ht="20" customHeight="1" x14ac:dyDescent="0.35">
      <c r="A6" s="26" t="s">
        <v>402</v>
      </c>
      <c r="B6" s="8" t="s">
        <v>27</v>
      </c>
      <c r="C6" s="7" t="s">
        <v>45</v>
      </c>
      <c r="D6" s="7" t="s">
        <v>403</v>
      </c>
      <c r="E6" s="27" t="s">
        <v>404</v>
      </c>
    </row>
    <row r="7" spans="1:5" ht="20" customHeight="1" x14ac:dyDescent="0.35">
      <c r="A7" s="26" t="s">
        <v>405</v>
      </c>
      <c r="B7" s="6" t="s">
        <v>39</v>
      </c>
      <c r="C7" s="9" t="s">
        <v>19</v>
      </c>
      <c r="D7" s="9" t="s">
        <v>406</v>
      </c>
      <c r="E7" s="28" t="s">
        <v>391</v>
      </c>
    </row>
    <row r="8" spans="1:5" ht="20" customHeight="1" x14ac:dyDescent="0.35">
      <c r="A8" s="26" t="s">
        <v>407</v>
      </c>
      <c r="B8" s="8" t="s">
        <v>27</v>
      </c>
      <c r="C8" s="7" t="s">
        <v>19</v>
      </c>
      <c r="D8" s="7" t="s">
        <v>408</v>
      </c>
      <c r="E8" s="27" t="s">
        <v>392</v>
      </c>
    </row>
    <row r="9" spans="1:5" ht="20" customHeight="1" x14ac:dyDescent="0.35">
      <c r="A9" s="26" t="s">
        <v>409</v>
      </c>
      <c r="B9" s="6" t="s">
        <v>19</v>
      </c>
      <c r="C9" s="9" t="s">
        <v>50</v>
      </c>
      <c r="D9" s="9" t="s">
        <v>410</v>
      </c>
      <c r="E9" s="28" t="s">
        <v>411</v>
      </c>
    </row>
    <row r="10" spans="1:5" ht="20" customHeight="1" x14ac:dyDescent="0.35">
      <c r="A10" s="26" t="s">
        <v>412</v>
      </c>
      <c r="B10" s="8" t="s">
        <v>19</v>
      </c>
      <c r="C10" s="7" t="s">
        <v>39</v>
      </c>
      <c r="D10" s="7" t="s">
        <v>413</v>
      </c>
      <c r="E10" s="27" t="s">
        <v>414</v>
      </c>
    </row>
    <row r="11" spans="1:5" ht="20" customHeight="1" x14ac:dyDescent="0.35">
      <c r="A11" s="26" t="s">
        <v>415</v>
      </c>
      <c r="B11" s="6" t="s">
        <v>260</v>
      </c>
      <c r="C11" s="9" t="s">
        <v>50</v>
      </c>
      <c r="D11" s="9" t="s">
        <v>416</v>
      </c>
      <c r="E11" s="28" t="s">
        <v>417</v>
      </c>
    </row>
    <row r="12" spans="1:5" ht="20" customHeight="1" x14ac:dyDescent="0.35">
      <c r="A12" s="32" t="s">
        <v>418</v>
      </c>
      <c r="B12" s="33" t="s">
        <v>31</v>
      </c>
      <c r="C12" s="34" t="s">
        <v>19</v>
      </c>
      <c r="D12" s="34" t="s">
        <v>419</v>
      </c>
      <c r="E12" s="35"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IPL Matches 2008-2018</vt:lpstr>
      <vt:lpstr>Title Winner</vt:lpstr>
      <vt:lpstr>Dashboard</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User</cp:lastModifiedBy>
  <dcterms:created xsi:type="dcterms:W3CDTF">2023-05-25T13:59:02Z</dcterms:created>
  <dcterms:modified xsi:type="dcterms:W3CDTF">2024-10-11T04:11:24Z</dcterms:modified>
</cp:coreProperties>
</file>