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60CD71B-F762-4D7B-89D0-A51A8E2FEC8C}" xr6:coauthVersionLast="47" xr6:coauthVersionMax="47" xr10:uidLastSave="{00000000-0000-0000-0000-000000000000}"/>
  <bookViews>
    <workbookView xWindow="-120" yWindow="-120" windowWidth="24240" windowHeight="13020" tabRatio="795" firstSheet="7" activeTab="7" xr2:uid="{9E5919D5-A5A6-46C0-BE6E-3FD47028D7F8}"/>
  </bookViews>
  <sheets>
    <sheet name="zmm_t_dc_iut" sheetId="3" r:id="rId1"/>
    <sheet name="Sheet1" sheetId="1" r:id="rId2"/>
    <sheet name="Sheet2" sheetId="4" r:id="rId3"/>
    <sheet name="Required OBJ" sheetId="7" r:id="rId4"/>
    <sheet name="Resolved Data Elem" sheetId="6" r:id="rId5"/>
    <sheet name="ZFI_T_DOCTYPE" sheetId="14" r:id="rId6"/>
    <sheet name="Sheet6" sheetId="16" r:id="rId7"/>
    <sheet name="Backup" sheetId="17" r:id="rId8"/>
    <sheet name="ZEINV_STATUS" sheetId="13" r:id="rId9"/>
    <sheet name="ZSD_S_GLOBAL_ST" sheetId="2" r:id="rId10"/>
    <sheet name="ZSD_T_EINV_LOG" sheetId="5" r:id="rId11"/>
    <sheet name="ZSD_T_EINV" sheetId="12" r:id="rId12"/>
    <sheet name="ZSD_T_CONDTYPE" sheetId="8" r:id="rId13"/>
    <sheet name="ZSD_T_EINV_UOM" sheetId="9" r:id="rId14"/>
    <sheet name="ZSD_T_BILLTYPE" sheetId="10" r:id="rId15"/>
    <sheet name="ZSD_T_SUPPDETAIL" sheetId="1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3" l="1"/>
  <c r="K11" i="13"/>
  <c r="K12" i="13"/>
  <c r="K13" i="13"/>
  <c r="K17" i="13"/>
  <c r="K23" i="13"/>
  <c r="K24" i="13"/>
  <c r="K25" i="13"/>
  <c r="K9" i="13"/>
  <c r="H11" i="13"/>
  <c r="I11" i="13"/>
  <c r="H12" i="13"/>
  <c r="I12" i="13"/>
  <c r="H13" i="13"/>
  <c r="I13" i="13"/>
  <c r="H14" i="13"/>
  <c r="I14" i="13"/>
  <c r="H15" i="13"/>
  <c r="I15" i="13"/>
  <c r="H16" i="13"/>
  <c r="I16" i="13"/>
  <c r="H17" i="13"/>
  <c r="I17" i="13"/>
  <c r="H18" i="13"/>
  <c r="I18" i="13"/>
  <c r="H19" i="13"/>
  <c r="I19" i="13"/>
  <c r="H20" i="13"/>
  <c r="I20" i="13"/>
  <c r="H21" i="13"/>
  <c r="I21" i="13"/>
  <c r="H22" i="13"/>
  <c r="I22" i="13"/>
  <c r="H23" i="13"/>
  <c r="I23" i="13"/>
  <c r="H24" i="13"/>
  <c r="I24" i="13"/>
  <c r="H25" i="13"/>
  <c r="I25" i="13"/>
  <c r="I10" i="13"/>
  <c r="H10" i="13"/>
  <c r="I9" i="13"/>
  <c r="H9" i="13"/>
  <c r="R11" i="12"/>
  <c r="S11" i="12"/>
  <c r="R12" i="12"/>
  <c r="S12" i="12"/>
  <c r="R13" i="12"/>
  <c r="S13" i="12"/>
  <c r="R14" i="12"/>
  <c r="S14" i="12"/>
  <c r="R15" i="12"/>
  <c r="S15" i="12"/>
  <c r="R16" i="12"/>
  <c r="S16" i="12"/>
  <c r="R17" i="12"/>
  <c r="S17" i="12"/>
  <c r="R18" i="12"/>
  <c r="S18" i="12"/>
  <c r="R19" i="12"/>
  <c r="S19" i="12"/>
  <c r="R20" i="12"/>
  <c r="S20" i="12"/>
  <c r="R21" i="12"/>
  <c r="S21" i="12"/>
  <c r="R22" i="12"/>
  <c r="S22" i="12"/>
  <c r="R23" i="12"/>
  <c r="S23" i="12"/>
  <c r="R24" i="12"/>
  <c r="S24" i="12"/>
  <c r="R25" i="12"/>
  <c r="S25" i="12"/>
  <c r="R26" i="12"/>
  <c r="S26" i="12"/>
  <c r="R27" i="12"/>
  <c r="S27" i="12"/>
  <c r="R28" i="12"/>
  <c r="S28" i="12"/>
  <c r="R29" i="12"/>
  <c r="S29" i="12"/>
  <c r="R30" i="12"/>
  <c r="S30" i="12"/>
  <c r="R31" i="12"/>
  <c r="S31" i="12"/>
  <c r="R32" i="12"/>
  <c r="S32" i="12"/>
  <c r="R33" i="12"/>
  <c r="S33" i="12"/>
  <c r="R34" i="12"/>
  <c r="S34" i="12"/>
  <c r="R35" i="12"/>
  <c r="S35" i="12"/>
  <c r="R36" i="12"/>
  <c r="S36" i="12"/>
  <c r="R37" i="12"/>
  <c r="S37" i="12"/>
  <c r="R38" i="12"/>
  <c r="S38" i="12"/>
  <c r="R39" i="12"/>
  <c r="S39" i="12"/>
  <c r="R40" i="12"/>
  <c r="S40" i="12"/>
  <c r="R41" i="12"/>
  <c r="S41" i="12"/>
  <c r="R42" i="12"/>
  <c r="S42" i="12"/>
  <c r="R43" i="12"/>
  <c r="S43" i="12"/>
  <c r="R44" i="12"/>
  <c r="S44" i="12"/>
  <c r="R45" i="12"/>
  <c r="S45" i="12"/>
  <c r="R46" i="12"/>
  <c r="S46" i="12"/>
  <c r="R47" i="12"/>
  <c r="S47" i="12"/>
  <c r="R48" i="12"/>
  <c r="S48" i="12"/>
  <c r="R49" i="12"/>
  <c r="S49" i="12"/>
  <c r="R50" i="12"/>
  <c r="S50" i="12"/>
  <c r="R51" i="12"/>
  <c r="S51" i="12"/>
  <c r="R52" i="12"/>
  <c r="S52" i="12"/>
  <c r="R53" i="12"/>
  <c r="S53" i="12"/>
  <c r="R54" i="12"/>
  <c r="S54" i="12"/>
  <c r="R55" i="12"/>
  <c r="S55" i="12"/>
  <c r="R56" i="12"/>
  <c r="S56" i="12"/>
  <c r="R57" i="12"/>
  <c r="S57" i="12"/>
  <c r="R58" i="12"/>
  <c r="S58" i="12"/>
  <c r="R59" i="12"/>
  <c r="S59" i="12"/>
  <c r="R60" i="12"/>
  <c r="S60" i="12"/>
  <c r="R61" i="12"/>
  <c r="S61" i="12"/>
  <c r="R62" i="12"/>
  <c r="S62" i="12"/>
  <c r="R63" i="12"/>
  <c r="S63" i="12"/>
  <c r="R64" i="12"/>
  <c r="S64" i="12"/>
  <c r="R65" i="12"/>
  <c r="S65" i="12"/>
  <c r="R66" i="12"/>
  <c r="S66" i="12"/>
  <c r="R67" i="12"/>
  <c r="S67" i="12"/>
  <c r="R68" i="12"/>
  <c r="S68" i="12"/>
  <c r="R69" i="12"/>
  <c r="S69" i="12"/>
  <c r="R70" i="12"/>
  <c r="S70" i="12"/>
  <c r="R71" i="12"/>
  <c r="S71" i="12"/>
  <c r="R72" i="12"/>
  <c r="S72" i="12"/>
  <c r="R73" i="12"/>
  <c r="S73" i="12"/>
  <c r="R74" i="12"/>
  <c r="S74" i="12"/>
  <c r="R75" i="12"/>
  <c r="S75" i="12"/>
  <c r="R76" i="12"/>
  <c r="S76" i="12"/>
  <c r="R77" i="12"/>
  <c r="S77" i="12"/>
  <c r="R78" i="12"/>
  <c r="S78" i="12"/>
  <c r="R79" i="12"/>
  <c r="S79" i="12"/>
  <c r="R80" i="12"/>
  <c r="S80" i="12"/>
  <c r="R81" i="12"/>
  <c r="S81" i="12"/>
  <c r="R82" i="12"/>
  <c r="S82" i="12"/>
  <c r="R83" i="12"/>
  <c r="S83" i="12"/>
  <c r="R84" i="12"/>
  <c r="S84" i="12"/>
  <c r="R85" i="12"/>
  <c r="S85" i="12"/>
  <c r="R86" i="12"/>
  <c r="S86" i="12"/>
  <c r="R87" i="12"/>
  <c r="S87" i="12"/>
  <c r="R88" i="12"/>
  <c r="S88" i="12"/>
  <c r="R89" i="12"/>
  <c r="S89" i="12"/>
  <c r="R90" i="12"/>
  <c r="S90" i="12"/>
  <c r="R91" i="12"/>
  <c r="S91" i="12"/>
  <c r="R92" i="12"/>
  <c r="S92" i="12"/>
  <c r="R93" i="12"/>
  <c r="S93" i="12"/>
  <c r="R94" i="12"/>
  <c r="S94" i="12"/>
  <c r="R95" i="12"/>
  <c r="S95" i="12"/>
  <c r="R96" i="12"/>
  <c r="S96" i="12"/>
  <c r="R97" i="12"/>
  <c r="S97" i="12"/>
  <c r="R98" i="12"/>
  <c r="S98" i="12"/>
  <c r="R99" i="12"/>
  <c r="S99" i="12"/>
  <c r="R100" i="12"/>
  <c r="S100" i="12"/>
  <c r="R101" i="12"/>
  <c r="S101" i="12"/>
  <c r="R102" i="12"/>
  <c r="S102" i="12"/>
  <c r="R103" i="12"/>
  <c r="S103" i="12"/>
  <c r="R104" i="12"/>
  <c r="S104" i="12"/>
  <c r="R105" i="12"/>
  <c r="S105" i="12"/>
  <c r="R106" i="12"/>
  <c r="S106" i="12"/>
  <c r="R107" i="12"/>
  <c r="S107" i="12"/>
  <c r="R108" i="12"/>
  <c r="S108" i="12"/>
  <c r="R109" i="12"/>
  <c r="S109" i="12"/>
  <c r="R110" i="12"/>
  <c r="S110" i="12"/>
  <c r="R111" i="12"/>
  <c r="S111" i="12"/>
  <c r="R112" i="12"/>
  <c r="S112" i="12"/>
  <c r="R113" i="12"/>
  <c r="S113" i="12"/>
  <c r="R114" i="12"/>
  <c r="S114" i="12"/>
  <c r="R115" i="12"/>
  <c r="S115" i="12"/>
  <c r="R116" i="12"/>
  <c r="S116" i="12"/>
  <c r="R117" i="12"/>
  <c r="S117" i="12"/>
  <c r="R118" i="12"/>
  <c r="S118" i="12"/>
  <c r="R119" i="12"/>
  <c r="S119" i="12"/>
  <c r="R120" i="12"/>
  <c r="S120" i="12"/>
  <c r="R121" i="12"/>
  <c r="S121" i="12"/>
  <c r="R122" i="12"/>
  <c r="S122" i="12"/>
  <c r="R123" i="12"/>
  <c r="S123" i="12"/>
  <c r="R124" i="12"/>
  <c r="S124" i="12"/>
  <c r="R125" i="12"/>
  <c r="S125" i="12"/>
  <c r="R126" i="12"/>
  <c r="S126" i="12"/>
  <c r="R127" i="12"/>
  <c r="S127" i="12"/>
  <c r="R128" i="12"/>
  <c r="S128" i="12"/>
  <c r="R129" i="12"/>
  <c r="S129" i="12"/>
  <c r="R130" i="12"/>
  <c r="S130" i="12"/>
  <c r="R131" i="12"/>
  <c r="S131" i="12"/>
  <c r="R132" i="12"/>
  <c r="S132" i="12"/>
  <c r="R133" i="12"/>
  <c r="S133" i="12"/>
  <c r="R134" i="12"/>
  <c r="S134" i="12"/>
  <c r="R135" i="12"/>
  <c r="S135" i="12"/>
  <c r="R136" i="12"/>
  <c r="S136" i="12"/>
  <c r="R137" i="12"/>
  <c r="S137" i="12"/>
  <c r="R138" i="12"/>
  <c r="S138" i="12"/>
  <c r="R139" i="12"/>
  <c r="S139" i="12"/>
  <c r="R140" i="12"/>
  <c r="S140" i="12"/>
  <c r="R141" i="12"/>
  <c r="S141" i="12"/>
  <c r="R142" i="12"/>
  <c r="S142" i="12"/>
  <c r="R143" i="12"/>
  <c r="S143" i="12"/>
  <c r="R144" i="12"/>
  <c r="S144" i="12"/>
  <c r="R145" i="12"/>
  <c r="S145" i="12"/>
  <c r="R146" i="12"/>
  <c r="S146" i="12"/>
  <c r="R147" i="12"/>
  <c r="S147" i="12"/>
  <c r="R148" i="12"/>
  <c r="S148" i="12"/>
  <c r="R149" i="12"/>
  <c r="S149" i="12"/>
  <c r="R150" i="12"/>
  <c r="S150" i="12"/>
  <c r="R151" i="12"/>
  <c r="S151" i="12"/>
  <c r="R152" i="12"/>
  <c r="S152" i="12"/>
  <c r="R153" i="12"/>
  <c r="S153" i="12"/>
  <c r="R154" i="12"/>
  <c r="S154" i="12"/>
  <c r="R155" i="12"/>
  <c r="S155" i="12"/>
  <c r="R156" i="12"/>
  <c r="S156" i="12"/>
  <c r="R157" i="12"/>
  <c r="S157" i="12"/>
  <c r="R158" i="12"/>
  <c r="S158" i="12"/>
  <c r="R159" i="12"/>
  <c r="S159" i="12"/>
  <c r="R160" i="12"/>
  <c r="S160" i="12"/>
  <c r="R161" i="12"/>
  <c r="S161" i="12"/>
  <c r="R162" i="12"/>
  <c r="S162" i="12"/>
  <c r="R163" i="12"/>
  <c r="S163" i="12"/>
  <c r="R164" i="12"/>
  <c r="S164" i="12"/>
  <c r="R165" i="12"/>
  <c r="S165" i="12"/>
  <c r="R166" i="12"/>
  <c r="S166" i="12"/>
  <c r="R167" i="12"/>
  <c r="S167" i="12"/>
  <c r="R168" i="12"/>
  <c r="S168" i="12"/>
  <c r="R169" i="12"/>
  <c r="S169" i="12"/>
  <c r="R170" i="12"/>
  <c r="S170" i="12"/>
  <c r="R171" i="12"/>
  <c r="S171" i="12"/>
  <c r="R172" i="12"/>
  <c r="S172" i="12"/>
  <c r="R173" i="12"/>
  <c r="S173" i="12"/>
  <c r="R174" i="12"/>
  <c r="S174" i="12"/>
  <c r="R175" i="12"/>
  <c r="S175" i="12"/>
  <c r="R176" i="12"/>
  <c r="S176" i="12"/>
  <c r="R177" i="12"/>
  <c r="S177" i="12"/>
  <c r="R178" i="12"/>
  <c r="S178" i="12"/>
  <c r="R179" i="12"/>
  <c r="S179" i="12"/>
  <c r="R180" i="12"/>
  <c r="S180" i="12"/>
  <c r="R181" i="12"/>
  <c r="S181" i="12"/>
  <c r="R182" i="12"/>
  <c r="S182" i="12"/>
  <c r="R183" i="12"/>
  <c r="S183" i="12"/>
  <c r="R184" i="12"/>
  <c r="S184" i="12"/>
  <c r="R185" i="12"/>
  <c r="S185" i="12"/>
  <c r="R186" i="12"/>
  <c r="S186" i="12"/>
  <c r="R187" i="12"/>
  <c r="S187" i="12"/>
  <c r="R188" i="12"/>
  <c r="S188" i="12"/>
  <c r="R189" i="12"/>
  <c r="S189" i="12"/>
  <c r="R190" i="12"/>
  <c r="S190" i="12"/>
  <c r="R191" i="12"/>
  <c r="S191" i="12"/>
  <c r="R192" i="12"/>
  <c r="S192" i="12"/>
  <c r="R193" i="12"/>
  <c r="S193" i="12"/>
  <c r="R194" i="12"/>
  <c r="S194" i="12"/>
  <c r="R195" i="12"/>
  <c r="S195" i="12"/>
  <c r="R196" i="12"/>
  <c r="S196" i="12"/>
  <c r="R197" i="12"/>
  <c r="S197" i="12"/>
  <c r="R198" i="12"/>
  <c r="S198" i="12"/>
  <c r="R199" i="12"/>
  <c r="S199" i="12"/>
  <c r="R200" i="12"/>
  <c r="S200" i="12"/>
  <c r="R201" i="12"/>
  <c r="S201" i="12"/>
  <c r="R202" i="12"/>
  <c r="S202" i="12"/>
  <c r="R203" i="12"/>
  <c r="S203" i="12"/>
  <c r="R204" i="12"/>
  <c r="S204" i="12"/>
  <c r="R205" i="12"/>
  <c r="S205" i="12"/>
  <c r="R206" i="12"/>
  <c r="S206" i="12"/>
  <c r="R207" i="12"/>
  <c r="S207" i="12"/>
  <c r="R208" i="12"/>
  <c r="S208" i="12"/>
  <c r="R209" i="12"/>
  <c r="S209" i="12"/>
  <c r="R210" i="12"/>
  <c r="S210" i="12"/>
  <c r="R211" i="12"/>
  <c r="S211" i="12"/>
  <c r="R212" i="12"/>
  <c r="S212" i="12"/>
  <c r="R213" i="12"/>
  <c r="S213" i="12"/>
  <c r="R214" i="12"/>
  <c r="S214" i="12"/>
  <c r="R215" i="12"/>
  <c r="S215" i="12"/>
  <c r="R216" i="12"/>
  <c r="S216" i="12"/>
  <c r="R217" i="12"/>
  <c r="S217" i="12"/>
  <c r="R218" i="12"/>
  <c r="S218" i="12"/>
  <c r="R219" i="12"/>
  <c r="S219" i="12"/>
  <c r="R220" i="12"/>
  <c r="S220" i="12"/>
  <c r="R221" i="12"/>
  <c r="S221" i="12"/>
  <c r="R222" i="12"/>
  <c r="S222" i="12"/>
  <c r="R223" i="12"/>
  <c r="S223" i="12"/>
  <c r="R224" i="12"/>
  <c r="S224" i="12"/>
  <c r="R225" i="12"/>
  <c r="S225" i="12"/>
  <c r="R226" i="12"/>
  <c r="S226" i="12"/>
  <c r="R227" i="12"/>
  <c r="S227" i="12"/>
  <c r="R228" i="12"/>
  <c r="S228" i="12"/>
  <c r="R229" i="12"/>
  <c r="S229" i="12"/>
  <c r="R230" i="12"/>
  <c r="S230" i="12"/>
  <c r="R231" i="12"/>
  <c r="S231" i="12"/>
  <c r="R232" i="12"/>
  <c r="S232" i="12"/>
  <c r="R233" i="12"/>
  <c r="S233" i="12"/>
  <c r="R234" i="12"/>
  <c r="S234" i="12"/>
  <c r="R235" i="12"/>
  <c r="S235" i="12"/>
  <c r="R236" i="12"/>
  <c r="S236" i="12"/>
  <c r="R237" i="12"/>
  <c r="S237" i="12"/>
  <c r="R238" i="12"/>
  <c r="S238" i="12"/>
  <c r="R239" i="12"/>
  <c r="S239" i="12"/>
  <c r="R240" i="12"/>
  <c r="S240" i="12"/>
  <c r="R241" i="12"/>
  <c r="S241" i="12"/>
  <c r="R242" i="12"/>
  <c r="S242" i="12"/>
  <c r="S10" i="12"/>
  <c r="R10" i="12"/>
  <c r="S9" i="12"/>
  <c r="R9" i="1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9" i="2"/>
  <c r="J10" i="12"/>
  <c r="W10" i="12" s="1"/>
  <c r="J11" i="12"/>
  <c r="W11" i="12" s="1"/>
  <c r="J12" i="12"/>
  <c r="W12" i="12" s="1"/>
  <c r="J13" i="12"/>
  <c r="W13" i="12" s="1"/>
  <c r="J14" i="12"/>
  <c r="W14" i="12" s="1"/>
  <c r="V14" i="12" s="1"/>
  <c r="J15" i="12"/>
  <c r="W15" i="12" s="1"/>
  <c r="J16" i="12"/>
  <c r="W16" i="12" s="1"/>
  <c r="J17" i="12"/>
  <c r="W17" i="12" s="1"/>
  <c r="J18" i="12"/>
  <c r="W18" i="12" s="1"/>
  <c r="J19" i="12"/>
  <c r="W19" i="12" s="1"/>
  <c r="J20" i="12"/>
  <c r="W20" i="12" s="1"/>
  <c r="J21" i="12"/>
  <c r="W21" i="12" s="1"/>
  <c r="J22" i="12"/>
  <c r="W22" i="12" s="1"/>
  <c r="J23" i="12"/>
  <c r="W23" i="12" s="1"/>
  <c r="J24" i="12"/>
  <c r="W24" i="12" s="1"/>
  <c r="J25" i="12"/>
  <c r="W25" i="12" s="1"/>
  <c r="J26" i="12"/>
  <c r="W26" i="12" s="1"/>
  <c r="J27" i="12"/>
  <c r="W27" i="12" s="1"/>
  <c r="V27" i="12" s="1"/>
  <c r="J28" i="12"/>
  <c r="W28" i="12" s="1"/>
  <c r="V28" i="12" s="1"/>
  <c r="J29" i="12"/>
  <c r="W29" i="12" s="1"/>
  <c r="J30" i="12"/>
  <c r="W30" i="12" s="1"/>
  <c r="J31" i="12"/>
  <c r="W31" i="12" s="1"/>
  <c r="J32" i="12"/>
  <c r="W32" i="12" s="1"/>
  <c r="J33" i="12"/>
  <c r="W33" i="12" s="1"/>
  <c r="J34" i="12"/>
  <c r="W34" i="12" s="1"/>
  <c r="J35" i="12"/>
  <c r="W35" i="12" s="1"/>
  <c r="J36" i="12"/>
  <c r="W36" i="12" s="1"/>
  <c r="J37" i="12"/>
  <c r="W37" i="12" s="1"/>
  <c r="J38" i="12"/>
  <c r="W38" i="12" s="1"/>
  <c r="J39" i="12"/>
  <c r="W39" i="12" s="1"/>
  <c r="J40" i="12"/>
  <c r="W40" i="12" s="1"/>
  <c r="J41" i="12"/>
  <c r="W41" i="12" s="1"/>
  <c r="J42" i="12"/>
  <c r="W42" i="12" s="1"/>
  <c r="J43" i="12"/>
  <c r="W43" i="12" s="1"/>
  <c r="J44" i="12"/>
  <c r="W44" i="12" s="1"/>
  <c r="J45" i="12"/>
  <c r="W45" i="12" s="1"/>
  <c r="J46" i="12"/>
  <c r="W46" i="12" s="1"/>
  <c r="V46" i="12" s="1"/>
  <c r="J47" i="12"/>
  <c r="W47" i="12" s="1"/>
  <c r="J48" i="12"/>
  <c r="W48" i="12" s="1"/>
  <c r="J49" i="12"/>
  <c r="W49" i="12" s="1"/>
  <c r="J50" i="12"/>
  <c r="W50" i="12" s="1"/>
  <c r="J51" i="12"/>
  <c r="W51" i="12" s="1"/>
  <c r="J52" i="12"/>
  <c r="W52" i="12" s="1"/>
  <c r="J53" i="12"/>
  <c r="W53" i="12" s="1"/>
  <c r="J54" i="12"/>
  <c r="W54" i="12" s="1"/>
  <c r="J55" i="12"/>
  <c r="W55" i="12" s="1"/>
  <c r="J56" i="12"/>
  <c r="W56" i="12" s="1"/>
  <c r="J57" i="12"/>
  <c r="W57" i="12" s="1"/>
  <c r="J58" i="12"/>
  <c r="W58" i="12" s="1"/>
  <c r="J59" i="12"/>
  <c r="W59" i="12" s="1"/>
  <c r="J60" i="12"/>
  <c r="W60" i="12" s="1"/>
  <c r="J61" i="12"/>
  <c r="W61" i="12" s="1"/>
  <c r="J62" i="12"/>
  <c r="W62" i="12" s="1"/>
  <c r="J63" i="12"/>
  <c r="W63" i="12" s="1"/>
  <c r="J64" i="12"/>
  <c r="W64" i="12" s="1"/>
  <c r="J65" i="12"/>
  <c r="W65" i="12" s="1"/>
  <c r="J66" i="12"/>
  <c r="W66" i="12" s="1"/>
  <c r="J67" i="12"/>
  <c r="W67" i="12" s="1"/>
  <c r="J68" i="12"/>
  <c r="W68" i="12" s="1"/>
  <c r="J69" i="12"/>
  <c r="W69" i="12" s="1"/>
  <c r="J70" i="12"/>
  <c r="W70" i="12" s="1"/>
  <c r="J71" i="12"/>
  <c r="W71" i="12" s="1"/>
  <c r="J72" i="12"/>
  <c r="W72" i="12" s="1"/>
  <c r="J73" i="12"/>
  <c r="W73" i="12" s="1"/>
  <c r="J74" i="12"/>
  <c r="W74" i="12" s="1"/>
  <c r="J75" i="12"/>
  <c r="W75" i="12" s="1"/>
  <c r="J76" i="12"/>
  <c r="W76" i="12" s="1"/>
  <c r="J77" i="12"/>
  <c r="W77" i="12" s="1"/>
  <c r="J78" i="12"/>
  <c r="W78" i="12" s="1"/>
  <c r="J79" i="12"/>
  <c r="W79" i="12" s="1"/>
  <c r="J80" i="12"/>
  <c r="W80" i="12" s="1"/>
  <c r="J81" i="12"/>
  <c r="W81" i="12" s="1"/>
  <c r="J82" i="12"/>
  <c r="W82" i="12" s="1"/>
  <c r="J83" i="12"/>
  <c r="W83" i="12" s="1"/>
  <c r="J84" i="12"/>
  <c r="W84" i="12" s="1"/>
  <c r="J85" i="12"/>
  <c r="W85" i="12" s="1"/>
  <c r="J86" i="12"/>
  <c r="W86" i="12" s="1"/>
  <c r="J87" i="12"/>
  <c r="W87" i="12" s="1"/>
  <c r="J88" i="12"/>
  <c r="W88" i="12" s="1"/>
  <c r="J89" i="12"/>
  <c r="W89" i="12" s="1"/>
  <c r="J90" i="12"/>
  <c r="W90" i="12" s="1"/>
  <c r="J91" i="12"/>
  <c r="W91" i="12" s="1"/>
  <c r="J92" i="12"/>
  <c r="W92" i="12" s="1"/>
  <c r="J93" i="12"/>
  <c r="W93" i="12" s="1"/>
  <c r="J94" i="12"/>
  <c r="W94" i="12" s="1"/>
  <c r="V94" i="12" s="1"/>
  <c r="J95" i="12"/>
  <c r="W95" i="12" s="1"/>
  <c r="J96" i="12"/>
  <c r="W96" i="12" s="1"/>
  <c r="V96" i="12" s="1"/>
  <c r="J97" i="12"/>
  <c r="W97" i="12" s="1"/>
  <c r="J98" i="12"/>
  <c r="W98" i="12" s="1"/>
  <c r="J99" i="12"/>
  <c r="W99" i="12" s="1"/>
  <c r="J100" i="12"/>
  <c r="W100" i="12" s="1"/>
  <c r="J101" i="12"/>
  <c r="W101" i="12" s="1"/>
  <c r="J102" i="12"/>
  <c r="W102" i="12" s="1"/>
  <c r="J103" i="12"/>
  <c r="W103" i="12" s="1"/>
  <c r="J104" i="12"/>
  <c r="W104" i="12" s="1"/>
  <c r="J105" i="12"/>
  <c r="W105" i="12" s="1"/>
  <c r="J106" i="12"/>
  <c r="W106" i="12" s="1"/>
  <c r="J107" i="12"/>
  <c r="W107" i="12" s="1"/>
  <c r="J108" i="12"/>
  <c r="W108" i="12" s="1"/>
  <c r="J109" i="12"/>
  <c r="W109" i="12" s="1"/>
  <c r="J110" i="12"/>
  <c r="W110" i="12" s="1"/>
  <c r="J111" i="12"/>
  <c r="W111" i="12" s="1"/>
  <c r="J112" i="12"/>
  <c r="W112" i="12" s="1"/>
  <c r="J113" i="12"/>
  <c r="W113" i="12" s="1"/>
  <c r="J114" i="12"/>
  <c r="W114" i="12" s="1"/>
  <c r="J115" i="12"/>
  <c r="W115" i="12" s="1"/>
  <c r="J116" i="12"/>
  <c r="W116" i="12" s="1"/>
  <c r="J117" i="12"/>
  <c r="W117" i="12" s="1"/>
  <c r="J118" i="12"/>
  <c r="W118" i="12" s="1"/>
  <c r="V118" i="12" s="1"/>
  <c r="J119" i="12"/>
  <c r="W119" i="12" s="1"/>
  <c r="J120" i="12"/>
  <c r="W120" i="12" s="1"/>
  <c r="J121" i="12"/>
  <c r="W121" i="12" s="1"/>
  <c r="J122" i="12"/>
  <c r="W122" i="12" s="1"/>
  <c r="J123" i="12"/>
  <c r="W123" i="12" s="1"/>
  <c r="J124" i="12"/>
  <c r="W124" i="12" s="1"/>
  <c r="J125" i="12"/>
  <c r="W125" i="12" s="1"/>
  <c r="J126" i="12"/>
  <c r="W126" i="12" s="1"/>
  <c r="J127" i="12"/>
  <c r="W127" i="12" s="1"/>
  <c r="J128" i="12"/>
  <c r="W128" i="12" s="1"/>
  <c r="J129" i="12"/>
  <c r="W129" i="12" s="1"/>
  <c r="J130" i="12"/>
  <c r="W130" i="12" s="1"/>
  <c r="J131" i="12"/>
  <c r="W131" i="12" s="1"/>
  <c r="J132" i="12"/>
  <c r="W132" i="12" s="1"/>
  <c r="V132" i="12" s="1"/>
  <c r="J133" i="12"/>
  <c r="W133" i="12" s="1"/>
  <c r="J134" i="12"/>
  <c r="W134" i="12" s="1"/>
  <c r="J135" i="12"/>
  <c r="W135" i="12" s="1"/>
  <c r="J136" i="12"/>
  <c r="W136" i="12" s="1"/>
  <c r="J137" i="12"/>
  <c r="W137" i="12" s="1"/>
  <c r="J138" i="12"/>
  <c r="W138" i="12" s="1"/>
  <c r="J139" i="12"/>
  <c r="W139" i="12" s="1"/>
  <c r="J140" i="12"/>
  <c r="W140" i="12" s="1"/>
  <c r="V140" i="12" s="1"/>
  <c r="J141" i="12"/>
  <c r="W141" i="12" s="1"/>
  <c r="J142" i="12"/>
  <c r="W142" i="12" s="1"/>
  <c r="J143" i="12"/>
  <c r="W143" i="12" s="1"/>
  <c r="J144" i="12"/>
  <c r="W144" i="12" s="1"/>
  <c r="J145" i="12"/>
  <c r="W145" i="12" s="1"/>
  <c r="J146" i="12"/>
  <c r="W146" i="12" s="1"/>
  <c r="V146" i="12" s="1"/>
  <c r="J147" i="12"/>
  <c r="W147" i="12" s="1"/>
  <c r="V147" i="12" s="1"/>
  <c r="J148" i="12"/>
  <c r="W148" i="12" s="1"/>
  <c r="V148" i="12" s="1"/>
  <c r="J149" i="12"/>
  <c r="W149" i="12" s="1"/>
  <c r="J150" i="12"/>
  <c r="W150" i="12" s="1"/>
  <c r="J151" i="12"/>
  <c r="W151" i="12" s="1"/>
  <c r="J152" i="12"/>
  <c r="W152" i="12" s="1"/>
  <c r="J153" i="12"/>
  <c r="W153" i="12" s="1"/>
  <c r="J154" i="12"/>
  <c r="W154" i="12" s="1"/>
  <c r="J155" i="12"/>
  <c r="W155" i="12" s="1"/>
  <c r="J156" i="12"/>
  <c r="W156" i="12" s="1"/>
  <c r="V156" i="12" s="1"/>
  <c r="J157" i="12"/>
  <c r="W157" i="12" s="1"/>
  <c r="J158" i="12"/>
  <c r="W158" i="12" s="1"/>
  <c r="V158" i="12" s="1"/>
  <c r="J159" i="12"/>
  <c r="W159" i="12" s="1"/>
  <c r="J160" i="12"/>
  <c r="W160" i="12" s="1"/>
  <c r="V160" i="12" s="1"/>
  <c r="J161" i="12"/>
  <c r="W161" i="12" s="1"/>
  <c r="J162" i="12"/>
  <c r="W162" i="12" s="1"/>
  <c r="J163" i="12"/>
  <c r="W163" i="12" s="1"/>
  <c r="J164" i="12"/>
  <c r="W164" i="12" s="1"/>
  <c r="V164" i="12" s="1"/>
  <c r="J165" i="12"/>
  <c r="W165" i="12" s="1"/>
  <c r="J166" i="12"/>
  <c r="W166" i="12" s="1"/>
  <c r="J167" i="12"/>
  <c r="W167" i="12" s="1"/>
  <c r="J168" i="12"/>
  <c r="W168" i="12" s="1"/>
  <c r="J169" i="12"/>
  <c r="W169" i="12" s="1"/>
  <c r="J170" i="12"/>
  <c r="W170" i="12" s="1"/>
  <c r="J171" i="12"/>
  <c r="W171" i="12" s="1"/>
  <c r="J172" i="12"/>
  <c r="W172" i="12" s="1"/>
  <c r="V172" i="12" s="1"/>
  <c r="J173" i="12"/>
  <c r="W173" i="12" s="1"/>
  <c r="J174" i="12"/>
  <c r="W174" i="12" s="1"/>
  <c r="J175" i="12"/>
  <c r="W175" i="12" s="1"/>
  <c r="J176" i="12"/>
  <c r="W176" i="12" s="1"/>
  <c r="J177" i="12"/>
  <c r="W177" i="12" s="1"/>
  <c r="J178" i="12"/>
  <c r="W178" i="12" s="1"/>
  <c r="J179" i="12"/>
  <c r="W179" i="12" s="1"/>
  <c r="J180" i="12"/>
  <c r="W180" i="12" s="1"/>
  <c r="V180" i="12" s="1"/>
  <c r="J181" i="12"/>
  <c r="W181" i="12" s="1"/>
  <c r="V181" i="12" s="1"/>
  <c r="J182" i="12"/>
  <c r="W182" i="12" s="1"/>
  <c r="V182" i="12" s="1"/>
  <c r="J183" i="12"/>
  <c r="W183" i="12" s="1"/>
  <c r="J184" i="12"/>
  <c r="W184" i="12" s="1"/>
  <c r="J185" i="12"/>
  <c r="W185" i="12" s="1"/>
  <c r="J186" i="12"/>
  <c r="W186" i="12" s="1"/>
  <c r="J187" i="12"/>
  <c r="W187" i="12" s="1"/>
  <c r="J188" i="12"/>
  <c r="W188" i="12" s="1"/>
  <c r="V188" i="12" s="1"/>
  <c r="J189" i="12"/>
  <c r="W189" i="12" s="1"/>
  <c r="V189" i="12" s="1"/>
  <c r="J190" i="12"/>
  <c r="W190" i="12" s="1"/>
  <c r="J191" i="12"/>
  <c r="W191" i="12" s="1"/>
  <c r="J192" i="12"/>
  <c r="W192" i="12" s="1"/>
  <c r="J193" i="12"/>
  <c r="W193" i="12" s="1"/>
  <c r="J194" i="12"/>
  <c r="W194" i="12" s="1"/>
  <c r="J195" i="12"/>
  <c r="W195" i="12" s="1"/>
  <c r="J196" i="12"/>
  <c r="W196" i="12" s="1"/>
  <c r="V196" i="12" s="1"/>
  <c r="J197" i="12"/>
  <c r="W197" i="12" s="1"/>
  <c r="V197" i="12" s="1"/>
  <c r="J198" i="12"/>
  <c r="W198" i="12" s="1"/>
  <c r="J199" i="12"/>
  <c r="W199" i="12" s="1"/>
  <c r="J200" i="12"/>
  <c r="W200" i="12" s="1"/>
  <c r="J201" i="12"/>
  <c r="W201" i="12" s="1"/>
  <c r="J202" i="12"/>
  <c r="W202" i="12" s="1"/>
  <c r="J203" i="12"/>
  <c r="W203" i="12" s="1"/>
  <c r="J204" i="12"/>
  <c r="W204" i="12" s="1"/>
  <c r="V204" i="12" s="1"/>
  <c r="J205" i="12"/>
  <c r="W205" i="12" s="1"/>
  <c r="V205" i="12" s="1"/>
  <c r="J206" i="12"/>
  <c r="W206" i="12" s="1"/>
  <c r="J207" i="12"/>
  <c r="W207" i="12" s="1"/>
  <c r="J208" i="12"/>
  <c r="W208" i="12" s="1"/>
  <c r="J209" i="12"/>
  <c r="W209" i="12" s="1"/>
  <c r="J210" i="12"/>
  <c r="W210" i="12" s="1"/>
  <c r="J211" i="12"/>
  <c r="W211" i="12" s="1"/>
  <c r="J212" i="12"/>
  <c r="W212" i="12" s="1"/>
  <c r="V212" i="12" s="1"/>
  <c r="J213" i="12"/>
  <c r="W213" i="12" s="1"/>
  <c r="V213" i="12" s="1"/>
  <c r="J214" i="12"/>
  <c r="W214" i="12" s="1"/>
  <c r="J215" i="12"/>
  <c r="W215" i="12" s="1"/>
  <c r="J216" i="12"/>
  <c r="W216" i="12" s="1"/>
  <c r="J217" i="12"/>
  <c r="W217" i="12" s="1"/>
  <c r="J218" i="12"/>
  <c r="W218" i="12" s="1"/>
  <c r="J219" i="12"/>
  <c r="W219" i="12" s="1"/>
  <c r="J220" i="12"/>
  <c r="W220" i="12" s="1"/>
  <c r="V220" i="12" s="1"/>
  <c r="J221" i="12"/>
  <c r="W221" i="12" s="1"/>
  <c r="V221" i="12" s="1"/>
  <c r="J222" i="12"/>
  <c r="W222" i="12" s="1"/>
  <c r="V222" i="12" s="1"/>
  <c r="J223" i="12"/>
  <c r="W223" i="12" s="1"/>
  <c r="J224" i="12"/>
  <c r="W224" i="12" s="1"/>
  <c r="V224" i="12" s="1"/>
  <c r="J225" i="12"/>
  <c r="W225" i="12" s="1"/>
  <c r="J226" i="12"/>
  <c r="W226" i="12" s="1"/>
  <c r="J227" i="12"/>
  <c r="W227" i="12" s="1"/>
  <c r="J228" i="12"/>
  <c r="W228" i="12" s="1"/>
  <c r="V228" i="12" s="1"/>
  <c r="J229" i="12"/>
  <c r="W229" i="12" s="1"/>
  <c r="V229" i="12" s="1"/>
  <c r="J230" i="12"/>
  <c r="W230" i="12" s="1"/>
  <c r="J231" i="12"/>
  <c r="W231" i="12" s="1"/>
  <c r="J232" i="12"/>
  <c r="W232" i="12" s="1"/>
  <c r="J233" i="12"/>
  <c r="W233" i="12" s="1"/>
  <c r="J234" i="12"/>
  <c r="W234" i="12" s="1"/>
  <c r="J235" i="12"/>
  <c r="W235" i="12" s="1"/>
  <c r="J236" i="12"/>
  <c r="W236" i="12" s="1"/>
  <c r="V236" i="12" s="1"/>
  <c r="J237" i="12"/>
  <c r="W237" i="12" s="1"/>
  <c r="V237" i="12" s="1"/>
  <c r="J238" i="12"/>
  <c r="W238" i="12" s="1"/>
  <c r="J239" i="12"/>
  <c r="W239" i="12" s="1"/>
  <c r="J240" i="12"/>
  <c r="W240" i="12" s="1"/>
  <c r="V240" i="12" s="1"/>
  <c r="J241" i="12"/>
  <c r="W241" i="12" s="1"/>
  <c r="J242" i="12"/>
  <c r="W242" i="12" s="1"/>
  <c r="J9" i="12"/>
  <c r="W9" i="12" s="1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9" i="1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P25" i="2"/>
  <c r="Q25" i="2"/>
  <c r="P26" i="2"/>
  <c r="Q26" i="2"/>
  <c r="P27" i="2"/>
  <c r="Q27" i="2"/>
  <c r="P28" i="2"/>
  <c r="Q28" i="2"/>
  <c r="P29" i="2"/>
  <c r="Q29" i="2"/>
  <c r="P30" i="2"/>
  <c r="Q30" i="2"/>
  <c r="P31" i="2"/>
  <c r="Q31" i="2"/>
  <c r="P32" i="2"/>
  <c r="Q32" i="2"/>
  <c r="P33" i="2"/>
  <c r="Q33" i="2"/>
  <c r="P34" i="2"/>
  <c r="Q34" i="2"/>
  <c r="P35" i="2"/>
  <c r="Q35" i="2"/>
  <c r="P36" i="2"/>
  <c r="Q36" i="2"/>
  <c r="P37" i="2"/>
  <c r="Q37" i="2"/>
  <c r="P38" i="2"/>
  <c r="Q38" i="2"/>
  <c r="P39" i="2"/>
  <c r="Q39" i="2"/>
  <c r="P40" i="2"/>
  <c r="Q40" i="2"/>
  <c r="P41" i="2"/>
  <c r="Q41" i="2"/>
  <c r="P42" i="2"/>
  <c r="Q42" i="2"/>
  <c r="P43" i="2"/>
  <c r="Q43" i="2"/>
  <c r="P44" i="2"/>
  <c r="Q44" i="2"/>
  <c r="P45" i="2"/>
  <c r="Q45" i="2"/>
  <c r="P46" i="2"/>
  <c r="Q46" i="2"/>
  <c r="P47" i="2"/>
  <c r="Q47" i="2"/>
  <c r="P48" i="2"/>
  <c r="Q48" i="2"/>
  <c r="P49" i="2"/>
  <c r="Q49" i="2"/>
  <c r="P50" i="2"/>
  <c r="Q50" i="2"/>
  <c r="P51" i="2"/>
  <c r="Q51" i="2"/>
  <c r="P52" i="2"/>
  <c r="Q52" i="2"/>
  <c r="P53" i="2"/>
  <c r="Q53" i="2"/>
  <c r="P54" i="2"/>
  <c r="Q54" i="2"/>
  <c r="P55" i="2"/>
  <c r="Q55" i="2"/>
  <c r="P56" i="2"/>
  <c r="Q56" i="2"/>
  <c r="P57" i="2"/>
  <c r="Q57" i="2"/>
  <c r="P58" i="2"/>
  <c r="Q58" i="2"/>
  <c r="P59" i="2"/>
  <c r="Q59" i="2"/>
  <c r="P60" i="2"/>
  <c r="Q60" i="2"/>
  <c r="P61" i="2"/>
  <c r="Q61" i="2"/>
  <c r="P62" i="2"/>
  <c r="Q62" i="2"/>
  <c r="P63" i="2"/>
  <c r="Q63" i="2"/>
  <c r="P64" i="2"/>
  <c r="Q64" i="2"/>
  <c r="P65" i="2"/>
  <c r="Q65" i="2"/>
  <c r="P66" i="2"/>
  <c r="Q66" i="2"/>
  <c r="P67" i="2"/>
  <c r="Q67" i="2"/>
  <c r="P68" i="2"/>
  <c r="Q68" i="2"/>
  <c r="P69" i="2"/>
  <c r="Q69" i="2"/>
  <c r="P70" i="2"/>
  <c r="Q70" i="2"/>
  <c r="P71" i="2"/>
  <c r="Q71" i="2"/>
  <c r="P72" i="2"/>
  <c r="Q72" i="2"/>
  <c r="P73" i="2"/>
  <c r="Q73" i="2"/>
  <c r="P74" i="2"/>
  <c r="Q74" i="2"/>
  <c r="P75" i="2"/>
  <c r="Q75" i="2"/>
  <c r="P76" i="2"/>
  <c r="Q76" i="2"/>
  <c r="P77" i="2"/>
  <c r="Q77" i="2"/>
  <c r="P78" i="2"/>
  <c r="Q78" i="2"/>
  <c r="P79" i="2"/>
  <c r="Q79" i="2"/>
  <c r="P80" i="2"/>
  <c r="Q80" i="2"/>
  <c r="P81" i="2"/>
  <c r="Q81" i="2"/>
  <c r="P82" i="2"/>
  <c r="Q82" i="2"/>
  <c r="P83" i="2"/>
  <c r="Q83" i="2"/>
  <c r="P84" i="2"/>
  <c r="Q84" i="2"/>
  <c r="P85" i="2"/>
  <c r="Q85" i="2"/>
  <c r="P86" i="2"/>
  <c r="Q86" i="2"/>
  <c r="P87" i="2"/>
  <c r="Q87" i="2"/>
  <c r="P88" i="2"/>
  <c r="Q88" i="2"/>
  <c r="P89" i="2"/>
  <c r="Q89" i="2"/>
  <c r="P90" i="2"/>
  <c r="Q90" i="2"/>
  <c r="P91" i="2"/>
  <c r="Q91" i="2"/>
  <c r="P92" i="2"/>
  <c r="Q92" i="2"/>
  <c r="P93" i="2"/>
  <c r="Q93" i="2"/>
  <c r="P94" i="2"/>
  <c r="Q94" i="2"/>
  <c r="P95" i="2"/>
  <c r="Q95" i="2"/>
  <c r="P96" i="2"/>
  <c r="Q96" i="2"/>
  <c r="P97" i="2"/>
  <c r="Q97" i="2"/>
  <c r="P98" i="2"/>
  <c r="Q98" i="2"/>
  <c r="P99" i="2"/>
  <c r="Q99" i="2"/>
  <c r="P100" i="2"/>
  <c r="Q100" i="2"/>
  <c r="P101" i="2"/>
  <c r="Q101" i="2"/>
  <c r="P102" i="2"/>
  <c r="Q102" i="2"/>
  <c r="P103" i="2"/>
  <c r="Q103" i="2"/>
  <c r="P104" i="2"/>
  <c r="Q104" i="2"/>
  <c r="P105" i="2"/>
  <c r="Q105" i="2"/>
  <c r="P106" i="2"/>
  <c r="Q106" i="2"/>
  <c r="P107" i="2"/>
  <c r="Q107" i="2"/>
  <c r="P108" i="2"/>
  <c r="Q108" i="2"/>
  <c r="P109" i="2"/>
  <c r="Q109" i="2"/>
  <c r="P110" i="2"/>
  <c r="Q110" i="2"/>
  <c r="P111" i="2"/>
  <c r="Q111" i="2"/>
  <c r="P112" i="2"/>
  <c r="Q112" i="2"/>
  <c r="P113" i="2"/>
  <c r="Q113" i="2"/>
  <c r="P114" i="2"/>
  <c r="Q114" i="2"/>
  <c r="P115" i="2"/>
  <c r="Q115" i="2"/>
  <c r="P116" i="2"/>
  <c r="Q116" i="2"/>
  <c r="P117" i="2"/>
  <c r="Q117" i="2"/>
  <c r="P118" i="2"/>
  <c r="Q118" i="2"/>
  <c r="P119" i="2"/>
  <c r="Q119" i="2"/>
  <c r="P120" i="2"/>
  <c r="Q120" i="2"/>
  <c r="P121" i="2"/>
  <c r="Q121" i="2"/>
  <c r="P122" i="2"/>
  <c r="Q122" i="2"/>
  <c r="P123" i="2"/>
  <c r="Q123" i="2"/>
  <c r="P124" i="2"/>
  <c r="Q124" i="2"/>
  <c r="P125" i="2"/>
  <c r="Q125" i="2"/>
  <c r="P126" i="2"/>
  <c r="Q126" i="2"/>
  <c r="P127" i="2"/>
  <c r="Q127" i="2"/>
  <c r="P128" i="2"/>
  <c r="Q128" i="2"/>
  <c r="P129" i="2"/>
  <c r="Q129" i="2"/>
  <c r="P130" i="2"/>
  <c r="Q130" i="2"/>
  <c r="P131" i="2"/>
  <c r="Q131" i="2"/>
  <c r="P132" i="2"/>
  <c r="Q132" i="2"/>
  <c r="P133" i="2"/>
  <c r="Q133" i="2"/>
  <c r="P134" i="2"/>
  <c r="Q134" i="2"/>
  <c r="P135" i="2"/>
  <c r="Q135" i="2"/>
  <c r="P136" i="2"/>
  <c r="Q136" i="2"/>
  <c r="P137" i="2"/>
  <c r="Q137" i="2"/>
  <c r="P138" i="2"/>
  <c r="Q138" i="2"/>
  <c r="P139" i="2"/>
  <c r="Q139" i="2"/>
  <c r="P140" i="2"/>
  <c r="Q140" i="2"/>
  <c r="P141" i="2"/>
  <c r="Q141" i="2"/>
  <c r="P142" i="2"/>
  <c r="Q142" i="2"/>
  <c r="P143" i="2"/>
  <c r="Q143" i="2"/>
  <c r="P144" i="2"/>
  <c r="Q144" i="2"/>
  <c r="P145" i="2"/>
  <c r="Q145" i="2"/>
  <c r="P146" i="2"/>
  <c r="Q146" i="2"/>
  <c r="P147" i="2"/>
  <c r="Q147" i="2"/>
  <c r="P148" i="2"/>
  <c r="Q148" i="2"/>
  <c r="P149" i="2"/>
  <c r="Q149" i="2"/>
  <c r="P150" i="2"/>
  <c r="Q150" i="2"/>
  <c r="P151" i="2"/>
  <c r="Q151" i="2"/>
  <c r="P152" i="2"/>
  <c r="Q152" i="2"/>
  <c r="P153" i="2"/>
  <c r="Q153" i="2"/>
  <c r="P154" i="2"/>
  <c r="Q154" i="2"/>
  <c r="P155" i="2"/>
  <c r="Q155" i="2"/>
  <c r="P156" i="2"/>
  <c r="Q156" i="2"/>
  <c r="P157" i="2"/>
  <c r="Q157" i="2"/>
  <c r="P158" i="2"/>
  <c r="Q158" i="2"/>
  <c r="P159" i="2"/>
  <c r="Q159" i="2"/>
  <c r="P160" i="2"/>
  <c r="Q160" i="2"/>
  <c r="P161" i="2"/>
  <c r="Q161" i="2"/>
  <c r="P162" i="2"/>
  <c r="Q162" i="2"/>
  <c r="P163" i="2"/>
  <c r="Q163" i="2"/>
  <c r="P164" i="2"/>
  <c r="Q164" i="2"/>
  <c r="P165" i="2"/>
  <c r="Q165" i="2"/>
  <c r="P166" i="2"/>
  <c r="Q166" i="2"/>
  <c r="P167" i="2"/>
  <c r="Q167" i="2"/>
  <c r="P168" i="2"/>
  <c r="Q168" i="2"/>
  <c r="P169" i="2"/>
  <c r="Q169" i="2"/>
  <c r="P170" i="2"/>
  <c r="Q170" i="2"/>
  <c r="P171" i="2"/>
  <c r="Q171" i="2"/>
  <c r="P172" i="2"/>
  <c r="Q172" i="2"/>
  <c r="P173" i="2"/>
  <c r="Q173" i="2"/>
  <c r="P174" i="2"/>
  <c r="Q174" i="2"/>
  <c r="P175" i="2"/>
  <c r="Q175" i="2"/>
  <c r="P176" i="2"/>
  <c r="Q176" i="2"/>
  <c r="P177" i="2"/>
  <c r="Q177" i="2"/>
  <c r="P178" i="2"/>
  <c r="Q178" i="2"/>
  <c r="P179" i="2"/>
  <c r="Q179" i="2"/>
  <c r="P180" i="2"/>
  <c r="Q180" i="2"/>
  <c r="P181" i="2"/>
  <c r="Q181" i="2"/>
  <c r="P182" i="2"/>
  <c r="Q182" i="2"/>
  <c r="P183" i="2"/>
  <c r="Q183" i="2"/>
  <c r="P184" i="2"/>
  <c r="Q184" i="2"/>
  <c r="P185" i="2"/>
  <c r="Q185" i="2"/>
  <c r="P186" i="2"/>
  <c r="Q186" i="2"/>
  <c r="P187" i="2"/>
  <c r="Q187" i="2"/>
  <c r="P188" i="2"/>
  <c r="Q188" i="2"/>
  <c r="P189" i="2"/>
  <c r="Q189" i="2"/>
  <c r="P190" i="2"/>
  <c r="Q190" i="2"/>
  <c r="P191" i="2"/>
  <c r="Q191" i="2"/>
  <c r="P192" i="2"/>
  <c r="Q192" i="2"/>
  <c r="P193" i="2"/>
  <c r="Q193" i="2"/>
  <c r="P194" i="2"/>
  <c r="Q194" i="2"/>
  <c r="P195" i="2"/>
  <c r="Q195" i="2"/>
  <c r="P196" i="2"/>
  <c r="Q196" i="2"/>
  <c r="P197" i="2"/>
  <c r="Q197" i="2"/>
  <c r="P198" i="2"/>
  <c r="Q198" i="2"/>
  <c r="P199" i="2"/>
  <c r="Q199" i="2"/>
  <c r="P200" i="2"/>
  <c r="Q200" i="2"/>
  <c r="P201" i="2"/>
  <c r="Q201" i="2"/>
  <c r="P202" i="2"/>
  <c r="Q202" i="2"/>
  <c r="P203" i="2"/>
  <c r="Q203" i="2"/>
  <c r="P204" i="2"/>
  <c r="Q204" i="2"/>
  <c r="P205" i="2"/>
  <c r="Q205" i="2"/>
  <c r="P206" i="2"/>
  <c r="Q206" i="2"/>
  <c r="P207" i="2"/>
  <c r="Q207" i="2"/>
  <c r="P208" i="2"/>
  <c r="Q208" i="2"/>
  <c r="P209" i="2"/>
  <c r="Q209" i="2"/>
  <c r="P210" i="2"/>
  <c r="Q210" i="2"/>
  <c r="P211" i="2"/>
  <c r="Q211" i="2"/>
  <c r="P212" i="2"/>
  <c r="Q212" i="2"/>
  <c r="P213" i="2"/>
  <c r="Q213" i="2"/>
  <c r="P214" i="2"/>
  <c r="Q214" i="2"/>
  <c r="P215" i="2"/>
  <c r="Q215" i="2"/>
  <c r="P216" i="2"/>
  <c r="Q216" i="2"/>
  <c r="P217" i="2"/>
  <c r="Q217" i="2"/>
  <c r="P218" i="2"/>
  <c r="Q218" i="2"/>
  <c r="P219" i="2"/>
  <c r="Q219" i="2"/>
  <c r="P220" i="2"/>
  <c r="Q220" i="2"/>
  <c r="P221" i="2"/>
  <c r="Q221" i="2"/>
  <c r="P222" i="2"/>
  <c r="Q222" i="2"/>
  <c r="P223" i="2"/>
  <c r="Q223" i="2"/>
  <c r="P224" i="2"/>
  <c r="Q224" i="2"/>
  <c r="P225" i="2"/>
  <c r="Q225" i="2"/>
  <c r="P226" i="2"/>
  <c r="Q226" i="2"/>
  <c r="P227" i="2"/>
  <c r="Q227" i="2"/>
  <c r="P228" i="2"/>
  <c r="Q228" i="2"/>
  <c r="P229" i="2"/>
  <c r="Q229" i="2"/>
  <c r="P230" i="2"/>
  <c r="Q230" i="2"/>
  <c r="P231" i="2"/>
  <c r="Q231" i="2"/>
  <c r="P232" i="2"/>
  <c r="Q232" i="2"/>
  <c r="P233" i="2"/>
  <c r="Q233" i="2"/>
  <c r="P234" i="2"/>
  <c r="Q234" i="2"/>
  <c r="P235" i="2"/>
  <c r="Q235" i="2"/>
  <c r="P236" i="2"/>
  <c r="Q236" i="2"/>
  <c r="P237" i="2"/>
  <c r="Q237" i="2"/>
  <c r="P238" i="2"/>
  <c r="Q238" i="2"/>
  <c r="P239" i="2"/>
  <c r="Q239" i="2"/>
  <c r="Q10" i="2"/>
  <c r="P10" i="2"/>
  <c r="Q9" i="2"/>
  <c r="P9" i="2"/>
  <c r="AE31" i="2"/>
  <c r="AD31" i="2" s="1"/>
  <c r="AE32" i="2"/>
  <c r="AE33" i="2"/>
  <c r="AD33" i="2" s="1"/>
  <c r="AE34" i="2"/>
  <c r="AD34" i="2" s="1"/>
  <c r="AE35" i="2"/>
  <c r="AD35" i="2" s="1"/>
  <c r="AE36" i="2"/>
  <c r="AD36" i="2" s="1"/>
  <c r="AE37" i="2"/>
  <c r="AD37" i="2" s="1"/>
  <c r="AE38" i="2"/>
  <c r="AD38" i="2" s="1"/>
  <c r="AE39" i="2"/>
  <c r="AD39" i="2" s="1"/>
  <c r="AE40" i="2"/>
  <c r="AE41" i="2"/>
  <c r="AD41" i="2" s="1"/>
  <c r="AE42" i="2"/>
  <c r="AD42" i="2" s="1"/>
  <c r="AE43" i="2"/>
  <c r="AD43" i="2" s="1"/>
  <c r="AE44" i="2"/>
  <c r="AD44" i="2" s="1"/>
  <c r="AE45" i="2"/>
  <c r="AD45" i="2" s="1"/>
  <c r="AE46" i="2"/>
  <c r="AD46" i="2" s="1"/>
  <c r="AE47" i="2"/>
  <c r="AD47" i="2" s="1"/>
  <c r="AE48" i="2"/>
  <c r="AD48" i="2" s="1"/>
  <c r="AE49" i="2"/>
  <c r="AD49" i="2" s="1"/>
  <c r="AE50" i="2"/>
  <c r="AE51" i="2"/>
  <c r="AD51" i="2" s="1"/>
  <c r="AE52" i="2"/>
  <c r="AD52" i="2" s="1"/>
  <c r="AD53" i="2"/>
  <c r="AE55" i="2"/>
  <c r="AD55" i="2" s="1"/>
  <c r="AE56" i="2"/>
  <c r="AD56" i="2" s="1"/>
  <c r="AE57" i="2"/>
  <c r="AD57" i="2" s="1"/>
  <c r="AE58" i="2"/>
  <c r="AD58" i="2" s="1"/>
  <c r="AE59" i="2"/>
  <c r="AD59" i="2" s="1"/>
  <c r="AE60" i="2"/>
  <c r="AD60" i="2" s="1"/>
  <c r="AE61" i="2"/>
  <c r="AD61" i="2" s="1"/>
  <c r="AE62" i="2"/>
  <c r="AD62" i="2" s="1"/>
  <c r="AE64" i="2"/>
  <c r="AD64" i="2" s="1"/>
  <c r="AE66" i="2"/>
  <c r="AD66" i="2" s="1"/>
  <c r="AE69" i="2"/>
  <c r="AD69" i="2" s="1"/>
  <c r="AE70" i="2"/>
  <c r="AE71" i="2"/>
  <c r="AD71" i="2" s="1"/>
  <c r="AE72" i="2"/>
  <c r="AD72" i="2" s="1"/>
  <c r="AE73" i="2"/>
  <c r="AD73" i="2" s="1"/>
  <c r="AE75" i="2"/>
  <c r="AD75" i="2" s="1"/>
  <c r="AD77" i="2"/>
  <c r="AE80" i="2"/>
  <c r="AD80" i="2" s="1"/>
  <c r="AE83" i="2"/>
  <c r="AD83" i="2" s="1"/>
  <c r="AE84" i="2"/>
  <c r="AE85" i="2"/>
  <c r="AD85" i="2" s="1"/>
  <c r="AE86" i="2"/>
  <c r="AD86" i="2" s="1"/>
  <c r="AE87" i="2"/>
  <c r="AD87" i="2" s="1"/>
  <c r="AE89" i="2"/>
  <c r="AD89" i="2" s="1"/>
  <c r="AE90" i="2"/>
  <c r="AD90" i="2" s="1"/>
  <c r="AE91" i="2"/>
  <c r="AD91" i="2" s="1"/>
  <c r="AE92" i="2"/>
  <c r="AD92" i="2" s="1"/>
  <c r="AE93" i="2"/>
  <c r="AD93" i="2" s="1"/>
  <c r="AE95" i="2"/>
  <c r="AD95" i="2" s="1"/>
  <c r="AE96" i="2"/>
  <c r="AD96" i="2" s="1"/>
  <c r="AE98" i="2"/>
  <c r="AD98" i="2" s="1"/>
  <c r="AE99" i="2"/>
  <c r="AD99" i="2" s="1"/>
  <c r="AE100" i="2"/>
  <c r="AD100" i="2" s="1"/>
  <c r="AE101" i="2"/>
  <c r="AD101" i="2" s="1"/>
  <c r="AE102" i="2"/>
  <c r="AD102" i="2" s="1"/>
  <c r="AE103" i="2"/>
  <c r="AD103" i="2" s="1"/>
  <c r="AE104" i="2"/>
  <c r="AD104" i="2" s="1"/>
  <c r="AE105" i="2"/>
  <c r="AD105" i="2" s="1"/>
  <c r="AE106" i="2"/>
  <c r="AD106" i="2" s="1"/>
  <c r="AE107" i="2"/>
  <c r="AD107" i="2" s="1"/>
  <c r="AE108" i="2"/>
  <c r="AD108" i="2" s="1"/>
  <c r="AD109" i="2"/>
  <c r="AE110" i="2"/>
  <c r="AD110" i="2" s="1"/>
  <c r="AE111" i="2"/>
  <c r="AD111" i="2" s="1"/>
  <c r="AE112" i="2"/>
  <c r="AD112" i="2" s="1"/>
  <c r="AE113" i="2"/>
  <c r="AD113" i="2" s="1"/>
  <c r="AE114" i="2"/>
  <c r="AD114" i="2" s="1"/>
  <c r="AE115" i="2"/>
  <c r="AD115" i="2" s="1"/>
  <c r="AE116" i="2"/>
  <c r="AD116" i="2" s="1"/>
  <c r="AE117" i="2"/>
  <c r="AD117" i="2" s="1"/>
  <c r="AE118" i="2"/>
  <c r="AD118" i="2" s="1"/>
  <c r="AE119" i="2"/>
  <c r="AE120" i="2"/>
  <c r="AE121" i="2"/>
  <c r="AD121" i="2" s="1"/>
  <c r="AE122" i="2"/>
  <c r="AD122" i="2" s="1"/>
  <c r="AE123" i="2"/>
  <c r="AD123" i="2" s="1"/>
  <c r="AE124" i="2"/>
  <c r="AE125" i="2"/>
  <c r="AD125" i="2" s="1"/>
  <c r="AE126" i="2"/>
  <c r="AD126" i="2" s="1"/>
  <c r="AE127" i="2"/>
  <c r="AD127" i="2" s="1"/>
  <c r="AE128" i="2"/>
  <c r="AD128" i="2" s="1"/>
  <c r="AE129" i="2"/>
  <c r="AE131" i="2"/>
  <c r="AD131" i="2" s="1"/>
  <c r="AE132" i="2"/>
  <c r="AD132" i="2" s="1"/>
  <c r="AE133" i="2"/>
  <c r="AD133" i="2" s="1"/>
  <c r="AE136" i="2"/>
  <c r="AD136" i="2" s="1"/>
  <c r="AE137" i="2"/>
  <c r="AD137" i="2" s="1"/>
  <c r="AE138" i="2"/>
  <c r="AD138" i="2" s="1"/>
  <c r="AE139" i="2"/>
  <c r="AD139" i="2" s="1"/>
  <c r="AE140" i="2"/>
  <c r="AD140" i="2" s="1"/>
  <c r="AD141" i="2"/>
  <c r="AE142" i="2"/>
  <c r="AD142" i="2" s="1"/>
  <c r="AD144" i="2"/>
  <c r="AE145" i="2"/>
  <c r="AD145" i="2" s="1"/>
  <c r="AE147" i="2"/>
  <c r="AD147" i="2" s="1"/>
  <c r="AE149" i="2"/>
  <c r="AD149" i="2" s="1"/>
  <c r="AE152" i="2"/>
  <c r="AD152" i="2" s="1"/>
  <c r="AE153" i="2"/>
  <c r="AD153" i="2" s="1"/>
  <c r="AD157" i="2"/>
  <c r="AE158" i="2"/>
  <c r="AD158" i="2" s="1"/>
  <c r="AE159" i="2"/>
  <c r="AD159" i="2" s="1"/>
  <c r="AE160" i="2"/>
  <c r="AD160" i="2" s="1"/>
  <c r="AE161" i="2"/>
  <c r="AE162" i="2"/>
  <c r="AD162" i="2" s="1"/>
  <c r="AE163" i="2"/>
  <c r="AD163" i="2" s="1"/>
  <c r="AE164" i="2"/>
  <c r="AD164" i="2" s="1"/>
  <c r="AE165" i="2"/>
  <c r="AD165" i="2" s="1"/>
  <c r="AE166" i="2"/>
  <c r="AD166" i="2" s="1"/>
  <c r="AE167" i="2"/>
  <c r="AD167" i="2" s="1"/>
  <c r="AE168" i="2"/>
  <c r="AD168" i="2" s="1"/>
  <c r="AE169" i="2"/>
  <c r="AD169" i="2" s="1"/>
  <c r="AE170" i="2"/>
  <c r="AD170" i="2" s="1"/>
  <c r="AE171" i="2"/>
  <c r="AD173" i="2"/>
  <c r="AD176" i="2"/>
  <c r="AD178" i="2"/>
  <c r="AE182" i="2"/>
  <c r="AD182" i="2" s="1"/>
  <c r="AE183" i="2"/>
  <c r="AD183" i="2" s="1"/>
  <c r="AE184" i="2"/>
  <c r="AE185" i="2"/>
  <c r="AD185" i="2" s="1"/>
  <c r="AE186" i="2"/>
  <c r="AE187" i="2"/>
  <c r="AD187" i="2" s="1"/>
  <c r="AE188" i="2"/>
  <c r="AD188" i="2" s="1"/>
  <c r="AE189" i="2"/>
  <c r="AD189" i="2" s="1"/>
  <c r="AE190" i="2"/>
  <c r="AD190" i="2" s="1"/>
  <c r="AE191" i="2"/>
  <c r="AD191" i="2" s="1"/>
  <c r="AE192" i="2"/>
  <c r="AD192" i="2" s="1"/>
  <c r="AE193" i="2"/>
  <c r="AD193" i="2" s="1"/>
  <c r="AE194" i="2"/>
  <c r="AD194" i="2" s="1"/>
  <c r="AE195" i="2"/>
  <c r="AD195" i="2" s="1"/>
  <c r="AE196" i="2"/>
  <c r="AD196" i="2" s="1"/>
  <c r="AE197" i="2"/>
  <c r="AD197" i="2" s="1"/>
  <c r="AE198" i="2"/>
  <c r="AD198" i="2" s="1"/>
  <c r="AE199" i="2"/>
  <c r="AD199" i="2" s="1"/>
  <c r="AE200" i="2"/>
  <c r="AD200" i="2" s="1"/>
  <c r="AE201" i="2"/>
  <c r="AE202" i="2"/>
  <c r="AD202" i="2" s="1"/>
  <c r="AE204" i="2"/>
  <c r="AD204" i="2" s="1"/>
  <c r="AE205" i="2"/>
  <c r="AD205" i="2" s="1"/>
  <c r="AE206" i="2"/>
  <c r="AD206" i="2" s="1"/>
  <c r="AE208" i="2"/>
  <c r="AD208" i="2" s="1"/>
  <c r="AE209" i="2"/>
  <c r="AD209" i="2" s="1"/>
  <c r="AE210" i="2"/>
  <c r="AD210" i="2" s="1"/>
  <c r="AE211" i="2"/>
  <c r="AD211" i="2" s="1"/>
  <c r="AE212" i="2"/>
  <c r="AD212" i="2" s="1"/>
  <c r="AE213" i="2"/>
  <c r="AD213" i="2" s="1"/>
  <c r="AE214" i="2"/>
  <c r="AD214" i="2" s="1"/>
  <c r="AE215" i="2"/>
  <c r="AD215" i="2" s="1"/>
  <c r="AE216" i="2"/>
  <c r="AD216" i="2" s="1"/>
  <c r="AE217" i="2"/>
  <c r="AD217" i="2" s="1"/>
  <c r="AE218" i="2"/>
  <c r="AE219" i="2"/>
  <c r="AD219" i="2" s="1"/>
  <c r="AE220" i="2"/>
  <c r="AE223" i="2"/>
  <c r="AD223" i="2" s="1"/>
  <c r="AE225" i="2"/>
  <c r="AD225" i="2" s="1"/>
  <c r="AE226" i="2"/>
  <c r="AD226" i="2" s="1"/>
  <c r="AE227" i="2"/>
  <c r="AD227" i="2" s="1"/>
  <c r="AD229" i="2"/>
  <c r="AD232" i="2"/>
  <c r="AE233" i="2"/>
  <c r="AD233" i="2" s="1"/>
  <c r="AD237" i="2"/>
  <c r="AE30" i="2"/>
  <c r="AD30" i="2" s="1"/>
  <c r="AD54" i="2"/>
  <c r="AD70" i="2"/>
  <c r="AD78" i="2"/>
  <c r="AD88" i="2"/>
  <c r="AD94" i="2"/>
  <c r="AD120" i="2"/>
  <c r="AD134" i="2"/>
  <c r="AD150" i="2"/>
  <c r="AD174" i="2"/>
  <c r="AD184" i="2"/>
  <c r="AD230" i="2"/>
  <c r="AD238" i="2"/>
  <c r="AD12" i="2"/>
  <c r="AD13" i="2"/>
  <c r="AD14" i="2"/>
  <c r="AD15" i="2"/>
  <c r="AD16" i="2"/>
  <c r="AD18" i="2"/>
  <c r="AD20" i="2"/>
  <c r="AD21" i="2"/>
  <c r="AD22" i="2"/>
  <c r="AD23" i="2"/>
  <c r="AD24" i="2"/>
  <c r="AD25" i="2"/>
  <c r="AD26" i="2"/>
  <c r="AD27" i="2"/>
  <c r="AD29" i="2"/>
  <c r="AD32" i="2"/>
  <c r="AD40" i="2"/>
  <c r="AD50" i="2"/>
  <c r="AD63" i="2"/>
  <c r="AD65" i="2"/>
  <c r="AD67" i="2"/>
  <c r="AD68" i="2"/>
  <c r="AD74" i="2"/>
  <c r="AD76" i="2"/>
  <c r="AD79" i="2"/>
  <c r="AD81" i="2"/>
  <c r="AD82" i="2"/>
  <c r="AD84" i="2"/>
  <c r="AD97" i="2"/>
  <c r="AD119" i="2"/>
  <c r="AD124" i="2"/>
  <c r="AD129" i="2"/>
  <c r="AD130" i="2"/>
  <c r="AD135" i="2"/>
  <c r="AD143" i="2"/>
  <c r="AD148" i="2"/>
  <c r="AD151" i="2"/>
  <c r="AD154" i="2"/>
  <c r="AD155" i="2"/>
  <c r="AD156" i="2"/>
  <c r="AD161" i="2"/>
  <c r="AD171" i="2"/>
  <c r="AD172" i="2"/>
  <c r="AD175" i="2"/>
  <c r="AD177" i="2"/>
  <c r="AD186" i="2"/>
  <c r="AD201" i="2"/>
  <c r="AD203" i="2"/>
  <c r="AD207" i="2"/>
  <c r="AD218" i="2"/>
  <c r="AD220" i="2"/>
  <c r="AD228" i="2"/>
  <c r="AD231" i="2"/>
  <c r="AD234" i="2"/>
  <c r="AD235" i="2"/>
  <c r="AD236" i="2"/>
  <c r="AD11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AC33" i="2" s="1"/>
  <c r="H32" i="2"/>
  <c r="H33" i="2"/>
  <c r="H34" i="2"/>
  <c r="H35" i="2"/>
  <c r="H36" i="2"/>
  <c r="H37" i="2"/>
  <c r="H38" i="2"/>
  <c r="H39" i="2"/>
  <c r="AC41" i="2" s="1"/>
  <c r="H40" i="2"/>
  <c r="H41" i="2"/>
  <c r="H42" i="2"/>
  <c r="H43" i="2"/>
  <c r="H44" i="2"/>
  <c r="H45" i="2"/>
  <c r="H46" i="2"/>
  <c r="H47" i="2"/>
  <c r="AC49" i="2" s="1"/>
  <c r="H48" i="2"/>
  <c r="H49" i="2"/>
  <c r="H50" i="2"/>
  <c r="H51" i="2"/>
  <c r="H52" i="2"/>
  <c r="H53" i="2"/>
  <c r="H54" i="2"/>
  <c r="H55" i="2"/>
  <c r="AC57" i="2" s="1"/>
  <c r="H56" i="2"/>
  <c r="AC58" i="2" s="1"/>
  <c r="H57" i="2"/>
  <c r="AC59" i="2" s="1"/>
  <c r="H58" i="2"/>
  <c r="H59" i="2"/>
  <c r="H60" i="2"/>
  <c r="H61" i="2"/>
  <c r="H62" i="2"/>
  <c r="H63" i="2"/>
  <c r="H64" i="2"/>
  <c r="H65" i="2"/>
  <c r="H66" i="2"/>
  <c r="H67" i="2"/>
  <c r="H68" i="2"/>
  <c r="H69" i="2"/>
  <c r="AC71" i="2" s="1"/>
  <c r="H70" i="2"/>
  <c r="H71" i="2"/>
  <c r="H72" i="2"/>
  <c r="H73" i="2"/>
  <c r="H74" i="2"/>
  <c r="H75" i="2"/>
  <c r="H76" i="2"/>
  <c r="H77" i="2"/>
  <c r="H78" i="2"/>
  <c r="H79" i="2"/>
  <c r="AC81" i="2" s="1"/>
  <c r="H80" i="2"/>
  <c r="H81" i="2"/>
  <c r="AC83" i="2" s="1"/>
  <c r="H82" i="2"/>
  <c r="AC84" i="2" s="1"/>
  <c r="H83" i="2"/>
  <c r="AC85" i="2" s="1"/>
  <c r="H84" i="2"/>
  <c r="H85" i="2"/>
  <c r="H86" i="2"/>
  <c r="AC88" i="2" s="1"/>
  <c r="H87" i="2"/>
  <c r="H88" i="2"/>
  <c r="H89" i="2"/>
  <c r="H90" i="2"/>
  <c r="AC92" i="2" s="1"/>
  <c r="H91" i="2"/>
  <c r="AC93" i="2" s="1"/>
  <c r="H92" i="2"/>
  <c r="AC94" i="2" s="1"/>
  <c r="H93" i="2"/>
  <c r="H94" i="2"/>
  <c r="H95" i="2"/>
  <c r="H96" i="2"/>
  <c r="H97" i="2"/>
  <c r="H98" i="2"/>
  <c r="H99" i="2"/>
  <c r="H100" i="2"/>
  <c r="H101" i="2"/>
  <c r="H102" i="2"/>
  <c r="AC104" i="2" s="1"/>
  <c r="H103" i="2"/>
  <c r="H104" i="2"/>
  <c r="H105" i="2"/>
  <c r="H106" i="2"/>
  <c r="H107" i="2"/>
  <c r="AC109" i="2" s="1"/>
  <c r="H108" i="2"/>
  <c r="AC110" i="2" s="1"/>
  <c r="H109" i="2"/>
  <c r="AC111" i="2" s="1"/>
  <c r="H110" i="2"/>
  <c r="H111" i="2"/>
  <c r="H112" i="2"/>
  <c r="H113" i="2"/>
  <c r="H114" i="2"/>
  <c r="H115" i="2"/>
  <c r="H116" i="2"/>
  <c r="AC118" i="2" s="1"/>
  <c r="H117" i="2"/>
  <c r="H118" i="2"/>
  <c r="H119" i="2"/>
  <c r="H120" i="2"/>
  <c r="H121" i="2"/>
  <c r="H122" i="2"/>
  <c r="H123" i="2"/>
  <c r="H124" i="2"/>
  <c r="AC126" i="2" s="1"/>
  <c r="H125" i="2"/>
  <c r="AC127" i="2" s="1"/>
  <c r="H126" i="2"/>
  <c r="AC128" i="2" s="1"/>
  <c r="H127" i="2"/>
  <c r="H128" i="2"/>
  <c r="H129" i="2"/>
  <c r="H130" i="2"/>
  <c r="H131" i="2"/>
  <c r="H132" i="2"/>
  <c r="H133" i="2"/>
  <c r="AC135" i="2" s="1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AC149" i="2" s="1"/>
  <c r="H148" i="2"/>
  <c r="H149" i="2"/>
  <c r="AC151" i="2" s="1"/>
  <c r="H150" i="2"/>
  <c r="H151" i="2"/>
  <c r="H152" i="2"/>
  <c r="H153" i="2"/>
  <c r="H154" i="2"/>
  <c r="AC156" i="2" s="1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AC169" i="2" s="1"/>
  <c r="H168" i="2"/>
  <c r="H169" i="2"/>
  <c r="H170" i="2"/>
  <c r="AC172" i="2" s="1"/>
  <c r="H171" i="2"/>
  <c r="H172" i="2"/>
  <c r="AC174" i="2" s="1"/>
  <c r="H173" i="2"/>
  <c r="H174" i="2"/>
  <c r="H175" i="2"/>
  <c r="AC177" i="2" s="1"/>
  <c r="H176" i="2"/>
  <c r="H177" i="2"/>
  <c r="H178" i="2"/>
  <c r="AC180" i="2" s="1"/>
  <c r="H179" i="2"/>
  <c r="H180" i="2"/>
  <c r="AC182" i="2" s="1"/>
  <c r="H181" i="2"/>
  <c r="H182" i="2"/>
  <c r="H183" i="2"/>
  <c r="H184" i="2"/>
  <c r="H185" i="2"/>
  <c r="H186" i="2"/>
  <c r="H187" i="2"/>
  <c r="H188" i="2"/>
  <c r="AC190" i="2" s="1"/>
  <c r="H189" i="2"/>
  <c r="H190" i="2"/>
  <c r="AC192" i="2" s="1"/>
  <c r="H191" i="2"/>
  <c r="H192" i="2"/>
  <c r="H193" i="2"/>
  <c r="H194" i="2"/>
  <c r="H195" i="2"/>
  <c r="H196" i="2"/>
  <c r="AC198" i="2" s="1"/>
  <c r="H197" i="2"/>
  <c r="H198" i="2"/>
  <c r="AC200" i="2" s="1"/>
  <c r="H199" i="2"/>
  <c r="AC201" i="2" s="1"/>
  <c r="H200" i="2"/>
  <c r="H201" i="2"/>
  <c r="H202" i="2"/>
  <c r="H203" i="2"/>
  <c r="H204" i="2"/>
  <c r="H205" i="2"/>
  <c r="H206" i="2"/>
  <c r="H207" i="2"/>
  <c r="H208" i="2"/>
  <c r="AC210" i="2" s="1"/>
  <c r="H209" i="2"/>
  <c r="H210" i="2"/>
  <c r="AC212" i="2" s="1"/>
  <c r="H211" i="2"/>
  <c r="H212" i="2"/>
  <c r="H213" i="2"/>
  <c r="H214" i="2"/>
  <c r="H215" i="2"/>
  <c r="H216" i="2"/>
  <c r="H217" i="2"/>
  <c r="AC219" i="2" s="1"/>
  <c r="H218" i="2"/>
  <c r="H219" i="2"/>
  <c r="AC221" i="2" s="1"/>
  <c r="H220" i="2"/>
  <c r="H221" i="2"/>
  <c r="H222" i="2"/>
  <c r="AC224" i="2" s="1"/>
  <c r="H223" i="2"/>
  <c r="H224" i="2"/>
  <c r="H225" i="2"/>
  <c r="H226" i="2"/>
  <c r="AC228" i="2" s="1"/>
  <c r="H227" i="2"/>
  <c r="AC229" i="2" s="1"/>
  <c r="H228" i="2"/>
  <c r="AC230" i="2" s="1"/>
  <c r="H229" i="2"/>
  <c r="AC231" i="2" s="1"/>
  <c r="H230" i="2"/>
  <c r="AC232" i="2" s="1"/>
  <c r="H231" i="2"/>
  <c r="AC233" i="2" s="1"/>
  <c r="H232" i="2"/>
  <c r="AC234" i="2" s="1"/>
  <c r="H233" i="2"/>
  <c r="AC235" i="2" s="1"/>
  <c r="H234" i="2"/>
  <c r="H235" i="2"/>
  <c r="AC237" i="2" s="1"/>
  <c r="H236" i="2"/>
  <c r="AC238" i="2" s="1"/>
  <c r="H237" i="2"/>
  <c r="AC239" i="2" s="1"/>
  <c r="H238" i="2"/>
  <c r="AC240" i="2" s="1"/>
  <c r="H239" i="2"/>
  <c r="AC241" i="2" s="1"/>
  <c r="H10" i="2"/>
  <c r="H9" i="2"/>
  <c r="P10" i="11"/>
  <c r="Q10" i="11"/>
  <c r="P11" i="11"/>
  <c r="Q11" i="11"/>
  <c r="P12" i="11"/>
  <c r="Q12" i="11"/>
  <c r="P13" i="11"/>
  <c r="Q13" i="11"/>
  <c r="P14" i="11"/>
  <c r="Q14" i="11"/>
  <c r="P15" i="11"/>
  <c r="Q15" i="11"/>
  <c r="E4" i="7"/>
  <c r="Q9" i="11"/>
  <c r="P9" i="11"/>
  <c r="P11" i="10"/>
  <c r="Q11" i="10"/>
  <c r="Q10" i="10"/>
  <c r="P10" i="10"/>
  <c r="Q9" i="10"/>
  <c r="P9" i="10"/>
  <c r="P11" i="9"/>
  <c r="Q11" i="9"/>
  <c r="Q10" i="9"/>
  <c r="P10" i="9"/>
  <c r="Q9" i="9"/>
  <c r="P9" i="9"/>
  <c r="Q11" i="8"/>
  <c r="P11" i="8"/>
  <c r="Q10" i="8"/>
  <c r="P10" i="8"/>
  <c r="Q9" i="8"/>
  <c r="P9" i="8"/>
  <c r="H11" i="9"/>
  <c r="I11" i="9"/>
  <c r="I10" i="11"/>
  <c r="I11" i="11"/>
  <c r="I12" i="11"/>
  <c r="I13" i="11"/>
  <c r="I14" i="11"/>
  <c r="I15" i="11"/>
  <c r="I9" i="11"/>
  <c r="H11" i="10"/>
  <c r="I11" i="10"/>
  <c r="I10" i="10"/>
  <c r="I9" i="10"/>
  <c r="I10" i="9"/>
  <c r="I9" i="9"/>
  <c r="I10" i="8"/>
  <c r="I11" i="8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9" i="5"/>
  <c r="H9" i="5"/>
  <c r="I9" i="8"/>
  <c r="H11" i="11"/>
  <c r="H12" i="11"/>
  <c r="H13" i="11"/>
  <c r="H14" i="11"/>
  <c r="H15" i="11"/>
  <c r="H10" i="11"/>
  <c r="H9" i="11"/>
  <c r="H10" i="10"/>
  <c r="H9" i="10"/>
  <c r="H10" i="9"/>
  <c r="H9" i="9"/>
  <c r="H11" i="8"/>
  <c r="H10" i="8"/>
  <c r="H9" i="8"/>
  <c r="E15" i="7"/>
  <c r="E14" i="7"/>
  <c r="E13" i="7"/>
  <c r="E12" i="7"/>
  <c r="E11" i="7"/>
  <c r="E10" i="7"/>
  <c r="E6" i="7"/>
  <c r="E3" i="7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9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" i="5"/>
  <c r="V235" i="12" l="1"/>
  <c r="V211" i="12"/>
  <c r="V187" i="12"/>
  <c r="V163" i="12"/>
  <c r="V227" i="12"/>
  <c r="V203" i="12"/>
  <c r="V179" i="12"/>
  <c r="V155" i="12"/>
  <c r="V208" i="12"/>
  <c r="V168" i="12"/>
  <c r="V128" i="12"/>
  <c r="V104" i="12"/>
  <c r="V216" i="12"/>
  <c r="V184" i="12"/>
  <c r="V152" i="12"/>
  <c r="V120" i="12"/>
  <c r="V80" i="12"/>
  <c r="V9" i="12"/>
  <c r="V219" i="12"/>
  <c r="V195" i="12"/>
  <c r="V171" i="12"/>
  <c r="V139" i="12"/>
  <c r="V232" i="12"/>
  <c r="V192" i="12"/>
  <c r="V176" i="12"/>
  <c r="V144" i="12"/>
  <c r="V112" i="12"/>
  <c r="V88" i="12"/>
  <c r="V64" i="12"/>
  <c r="V238" i="12"/>
  <c r="V230" i="12"/>
  <c r="V214" i="12"/>
  <c r="V206" i="12"/>
  <c r="V198" i="12"/>
  <c r="V190" i="12"/>
  <c r="V174" i="12"/>
  <c r="V166" i="12"/>
  <c r="V150" i="12"/>
  <c r="V142" i="12"/>
  <c r="V134" i="12"/>
  <c r="V126" i="12"/>
  <c r="V110" i="12"/>
  <c r="V102" i="12"/>
  <c r="V86" i="12"/>
  <c r="V78" i="12"/>
  <c r="V70" i="12"/>
  <c r="V62" i="12"/>
  <c r="V54" i="12"/>
  <c r="V38" i="12"/>
  <c r="V30" i="12"/>
  <c r="V22" i="12"/>
  <c r="V124" i="12"/>
  <c r="V116" i="12"/>
  <c r="V108" i="12"/>
  <c r="V100" i="12"/>
  <c r="V92" i="12"/>
  <c r="V84" i="12"/>
  <c r="V131" i="12"/>
  <c r="V123" i="12"/>
  <c r="V115" i="12"/>
  <c r="V107" i="12"/>
  <c r="V99" i="12"/>
  <c r="V91" i="12"/>
  <c r="V83" i="12"/>
  <c r="V75" i="12"/>
  <c r="V67" i="12"/>
  <c r="V59" i="12"/>
  <c r="V51" i="12"/>
  <c r="V43" i="12"/>
  <c r="V35" i="12"/>
  <c r="V19" i="12"/>
  <c r="V11" i="12"/>
  <c r="V76" i="12"/>
  <c r="V68" i="12"/>
  <c r="V60" i="12"/>
  <c r="V52" i="12"/>
  <c r="V44" i="12"/>
  <c r="V36" i="12"/>
  <c r="V20" i="12"/>
  <c r="V12" i="12"/>
  <c r="V234" i="12"/>
  <c r="V218" i="12"/>
  <c r="V202" i="12"/>
  <c r="V186" i="12"/>
  <c r="V170" i="12"/>
  <c r="V154" i="12"/>
  <c r="V130" i="12"/>
  <c r="V106" i="12"/>
  <c r="V82" i="12"/>
  <c r="V50" i="12"/>
  <c r="V26" i="12"/>
  <c r="V241" i="12"/>
  <c r="V225" i="12"/>
  <c r="V209" i="12"/>
  <c r="V193" i="12"/>
  <c r="V177" i="12"/>
  <c r="V161" i="12"/>
  <c r="V145" i="12"/>
  <c r="V137" i="12"/>
  <c r="V121" i="12"/>
  <c r="V113" i="12"/>
  <c r="V105" i="12"/>
  <c r="V97" i="12"/>
  <c r="V89" i="12"/>
  <c r="V81" i="12"/>
  <c r="V73" i="12"/>
  <c r="V65" i="12"/>
  <c r="V57" i="12"/>
  <c r="V49" i="12"/>
  <c r="V41" i="12"/>
  <c r="V33" i="12"/>
  <c r="V25" i="12"/>
  <c r="V17" i="12"/>
  <c r="V136" i="12"/>
  <c r="V72" i="12"/>
  <c r="V233" i="12"/>
  <c r="V217" i="12"/>
  <c r="V201" i="12"/>
  <c r="V185" i="12"/>
  <c r="V169" i="12"/>
  <c r="V153" i="12"/>
  <c r="V129" i="12"/>
  <c r="V56" i="12"/>
  <c r="V48" i="12"/>
  <c r="V40" i="12"/>
  <c r="V32" i="12"/>
  <c r="V24" i="12"/>
  <c r="V16" i="12"/>
  <c r="V122" i="12"/>
  <c r="V98" i="12"/>
  <c r="V74" i="12"/>
  <c r="V58" i="12"/>
  <c r="V34" i="12"/>
  <c r="V10" i="12"/>
  <c r="V239" i="12"/>
  <c r="V223" i="12"/>
  <c r="V215" i="12"/>
  <c r="V199" i="12"/>
  <c r="V183" i="12"/>
  <c r="V167" i="12"/>
  <c r="V151" i="12"/>
  <c r="V135" i="12"/>
  <c r="V127" i="12"/>
  <c r="V111" i="12"/>
  <c r="V103" i="12"/>
  <c r="V95" i="12"/>
  <c r="V87" i="12"/>
  <c r="V79" i="12"/>
  <c r="V71" i="12"/>
  <c r="V63" i="12"/>
  <c r="V55" i="12"/>
  <c r="V47" i="12"/>
  <c r="V39" i="12"/>
  <c r="V31" i="12"/>
  <c r="V23" i="12"/>
  <c r="V15" i="12"/>
  <c r="V242" i="12"/>
  <c r="V226" i="12"/>
  <c r="V210" i="12"/>
  <c r="V194" i="12"/>
  <c r="V178" i="12"/>
  <c r="V162" i="12"/>
  <c r="V138" i="12"/>
  <c r="V114" i="12"/>
  <c r="V90" i="12"/>
  <c r="V66" i="12"/>
  <c r="V42" i="12"/>
  <c r="V18" i="12"/>
  <c r="V200" i="12"/>
  <c r="V231" i="12"/>
  <c r="V207" i="12"/>
  <c r="V191" i="12"/>
  <c r="V175" i="12"/>
  <c r="V159" i="12"/>
  <c r="V143" i="12"/>
  <c r="V119" i="12"/>
  <c r="V173" i="12"/>
  <c r="V165" i="12"/>
  <c r="V157" i="12"/>
  <c r="V149" i="12"/>
  <c r="V141" i="12"/>
  <c r="V133" i="12"/>
  <c r="V125" i="12"/>
  <c r="V117" i="12"/>
  <c r="V109" i="12"/>
  <c r="V101" i="12"/>
  <c r="V93" i="12"/>
  <c r="V85" i="12"/>
  <c r="V77" i="12"/>
  <c r="V69" i="12"/>
  <c r="V61" i="12"/>
  <c r="V53" i="12"/>
  <c r="V45" i="12"/>
  <c r="V37" i="12"/>
  <c r="V29" i="12"/>
  <c r="V21" i="12"/>
  <c r="V13" i="12"/>
  <c r="AC186" i="2"/>
  <c r="AC125" i="2"/>
  <c r="AC117" i="2"/>
  <c r="AC168" i="2"/>
  <c r="AC160" i="2"/>
  <c r="AC136" i="2"/>
  <c r="AC21" i="2"/>
  <c r="AC184" i="2"/>
  <c r="AC143" i="2"/>
  <c r="AC139" i="2"/>
  <c r="AC101" i="2"/>
  <c r="AC25" i="2"/>
  <c r="AC76" i="2"/>
  <c r="AC11" i="2"/>
  <c r="AC203" i="2"/>
  <c r="AC191" i="2"/>
  <c r="AC119" i="2"/>
  <c r="AC27" i="2"/>
  <c r="AC15" i="2"/>
  <c r="AC134" i="2"/>
  <c r="AC122" i="2"/>
  <c r="AC98" i="2"/>
  <c r="AC78" i="2"/>
  <c r="AC74" i="2"/>
  <c r="AC66" i="2"/>
  <c r="AC211" i="2"/>
  <c r="AC206" i="2"/>
  <c r="AC178" i="2"/>
  <c r="AC154" i="2"/>
  <c r="AC150" i="2"/>
  <c r="AC130" i="2"/>
  <c r="AC189" i="2"/>
  <c r="AC133" i="2"/>
  <c r="AC97" i="2"/>
  <c r="AC77" i="2"/>
  <c r="AC53" i="2"/>
  <c r="AC45" i="2"/>
  <c r="AC37" i="2"/>
  <c r="AC29" i="2"/>
  <c r="AC236" i="2"/>
  <c r="AC216" i="2"/>
  <c r="AC144" i="2"/>
  <c r="AC132" i="2"/>
  <c r="AC120" i="2"/>
  <c r="AC116" i="2"/>
  <c r="AC108" i="2"/>
  <c r="AC68" i="2"/>
  <c r="AC64" i="2"/>
  <c r="AC208" i="2"/>
  <c r="AC124" i="2"/>
  <c r="AC175" i="2"/>
  <c r="AC167" i="2"/>
  <c r="AC155" i="2"/>
  <c r="AC91" i="2"/>
  <c r="AC67" i="2"/>
  <c r="AC55" i="2"/>
  <c r="AC39" i="2"/>
  <c r="AC227" i="2"/>
  <c r="AC207" i="2"/>
  <c r="AC159" i="2"/>
  <c r="AC12" i="2"/>
  <c r="AC195" i="2"/>
  <c r="AC226" i="2"/>
  <c r="AC222" i="2"/>
  <c r="AC166" i="2"/>
  <c r="AC142" i="2"/>
  <c r="AC86" i="2"/>
  <c r="AC82" i="2"/>
  <c r="AC70" i="2"/>
  <c r="AC62" i="2"/>
  <c r="AC50" i="2"/>
  <c r="AC46" i="2"/>
  <c r="AC38" i="2"/>
  <c r="AC34" i="2"/>
  <c r="AC30" i="2"/>
  <c r="AC26" i="2"/>
  <c r="AC22" i="2"/>
  <c r="AC18" i="2"/>
  <c r="AC14" i="2"/>
  <c r="AC114" i="2"/>
  <c r="AC106" i="2"/>
  <c r="AC213" i="2"/>
  <c r="AC181" i="2"/>
  <c r="AC173" i="2"/>
  <c r="AC137" i="2"/>
  <c r="AC105" i="2"/>
  <c r="AC89" i="2"/>
  <c r="AC69" i="2"/>
  <c r="AC65" i="2"/>
  <c r="AC17" i="2"/>
  <c r="AC220" i="2"/>
  <c r="AC164" i="2"/>
  <c r="AC148" i="2"/>
  <c r="AC112" i="2"/>
  <c r="AC72" i="2"/>
  <c r="AC40" i="2"/>
  <c r="AC24" i="2"/>
  <c r="AC152" i="2"/>
  <c r="AC187" i="2"/>
  <c r="AC171" i="2"/>
  <c r="AC163" i="2"/>
  <c r="AC123" i="2"/>
  <c r="AC115" i="2"/>
  <c r="AC99" i="2"/>
  <c r="AC79" i="2"/>
  <c r="AC51" i="2"/>
  <c r="AC193" i="2"/>
  <c r="AC204" i="2"/>
  <c r="AC196" i="2"/>
  <c r="AC188" i="2"/>
  <c r="AC176" i="2"/>
  <c r="AC140" i="2"/>
  <c r="AC100" i="2"/>
  <c r="AC96" i="2"/>
  <c r="AC80" i="2"/>
  <c r="AC60" i="2"/>
  <c r="AC56" i="2"/>
  <c r="AC52" i="2"/>
  <c r="AC48" i="2"/>
  <c r="AC44" i="2"/>
  <c r="AC36" i="2"/>
  <c r="AC32" i="2"/>
  <c r="AC28" i="2"/>
  <c r="AC20" i="2"/>
  <c r="AC16" i="2"/>
  <c r="AC223" i="2"/>
  <c r="AC183" i="2"/>
  <c r="AC107" i="2"/>
  <c r="AC103" i="2"/>
  <c r="AC95" i="2"/>
  <c r="AC87" i="2"/>
  <c r="AC75" i="2"/>
  <c r="AC63" i="2"/>
  <c r="AC47" i="2"/>
  <c r="AC43" i="2"/>
  <c r="AC35" i="2"/>
  <c r="AC31" i="2"/>
  <c r="AC23" i="2"/>
  <c r="AC19" i="2"/>
  <c r="AC215" i="2"/>
  <c r="AC199" i="2"/>
  <c r="AC147" i="2"/>
  <c r="AC131" i="2"/>
  <c r="AC146" i="2"/>
  <c r="AC202" i="2"/>
  <c r="AC194" i="2"/>
  <c r="AC179" i="2"/>
  <c r="AC158" i="2"/>
  <c r="AC102" i="2"/>
  <c r="AC54" i="2"/>
  <c r="AC42" i="2"/>
  <c r="AC170" i="2"/>
  <c r="AC162" i="2"/>
  <c r="AC138" i="2"/>
  <c r="AC214" i="2"/>
  <c r="AC209" i="2"/>
  <c r="AC205" i="2"/>
  <c r="AC185" i="2"/>
  <c r="AC165" i="2"/>
  <c r="AC161" i="2"/>
  <c r="AC157" i="2"/>
  <c r="AC153" i="2"/>
  <c r="AC145" i="2"/>
  <c r="AC141" i="2"/>
  <c r="AC129" i="2"/>
  <c r="AC121" i="2"/>
  <c r="AC113" i="2"/>
  <c r="AC73" i="2"/>
  <c r="AC61" i="2"/>
  <c r="AC13" i="2"/>
  <c r="AC225" i="2"/>
  <c r="AC217" i="2"/>
  <c r="AC197" i="2"/>
  <c r="AC218" i="2"/>
  <c r="AC90" i="2"/>
  <c r="E8" i="7"/>
  <c r="E7" i="7"/>
  <c r="E5" i="7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1" i="3"/>
  <c r="G6" i="1" l="1"/>
  <c r="G24" i="1"/>
  <c r="G21" i="1"/>
  <c r="G13" i="1"/>
  <c r="G5" i="1"/>
  <c r="G4" i="1"/>
  <c r="G20" i="1"/>
  <c r="G19" i="1"/>
  <c r="G11" i="1"/>
  <c r="G3" i="1"/>
  <c r="G12" i="1"/>
  <c r="G1" i="1"/>
  <c r="G18" i="1"/>
  <c r="G10" i="1"/>
  <c r="G2" i="1"/>
  <c r="G25" i="1"/>
  <c r="G17" i="1"/>
  <c r="G9" i="1"/>
  <c r="G8" i="1"/>
  <c r="G16" i="1"/>
  <c r="G23" i="1"/>
  <c r="G15" i="1"/>
  <c r="G7" i="1"/>
  <c r="G22" i="1"/>
  <c r="G14" i="1"/>
</calcChain>
</file>

<file path=xl/sharedStrings.xml><?xml version="1.0" encoding="utf-8"?>
<sst xmlns="http://schemas.openxmlformats.org/spreadsheetml/2006/main" count="5528" uniqueCount="3064">
  <si>
    <t>LocationGstin</t>
  </si>
  <si>
    <t>Pass the DC number and Item to ZMM_T_DC_IUT &amp; get FROM_GSTIN</t>
  </si>
  <si>
    <t>Purpose</t>
  </si>
  <si>
    <t>EWB</t>
  </si>
  <si>
    <t>SupplyType</t>
  </si>
  <si>
    <t>S</t>
  </si>
  <si>
    <t>DocumentType</t>
  </si>
  <si>
    <t>CHL</t>
  </si>
  <si>
    <t>TransactionType</t>
  </si>
  <si>
    <t>OWN</t>
  </si>
  <si>
    <t>DocumentNumber</t>
  </si>
  <si>
    <t>Pass dc number input screen</t>
  </si>
  <si>
    <t>DocumentDate</t>
  </si>
  <si>
    <t>Pass the DC number and Item to ZMM_T_DC_IUT_HD &amp; get CREATED_AT</t>
  </si>
  <si>
    <t>BillFromGstin</t>
  </si>
  <si>
    <t>BillFromAddress1</t>
  </si>
  <si>
    <t>Pass the DC number and Item to ZMM_T_DC_IUT &amp; get FROM_ADDRESS</t>
  </si>
  <si>
    <t>BillFromStateCode</t>
  </si>
  <si>
    <t>Pass the DC number and Item to ZMM_T_DC_IUT &amp; get FROM_PLANT pass to LFA1 &amp; get REGIO</t>
  </si>
  <si>
    <t>BillFromPincode</t>
  </si>
  <si>
    <t>Pass the DC number and Item to ZMM_T_DC_IUT &amp; get FROM_PLANT pass to LFA1 &amp; get PSTLZ</t>
  </si>
  <si>
    <t>BillToGstin</t>
  </si>
  <si>
    <t>Pass the DC number and Item to ZMM_T_DC_IUT &amp; get TO_GSTIN</t>
  </si>
  <si>
    <t>BillToTradeName</t>
  </si>
  <si>
    <t>Pass the DC number and Item to ZMM_T_DC_IUT &amp; get VENDOR_NAME</t>
  </si>
  <si>
    <t>BillToAddress1</t>
  </si>
  <si>
    <t>Pass the DC number and Item to ZMM_T_DC_IUT &amp; get TO_ADDRESS</t>
  </si>
  <si>
    <t>BillToStateCode</t>
  </si>
  <si>
    <t>Pass the DC number and Item to ZMM_T_DC_IUT &amp; get TO_PLANT pass to LFA1 &amp; get REGIO</t>
  </si>
  <si>
    <t>BillToPincode</t>
  </si>
  <si>
    <t>Pass the DC number and Item to ZMM_T_DC_IUT &amp; get TO_PLANT pass to LFA1 &amp; get PSTLZ</t>
  </si>
  <si>
    <t>DocumentValue</t>
  </si>
  <si>
    <t>Pass the DC number to ZMM_T_DC_IUT_HD &amp; get TAXABLE_AMOUNT</t>
  </si>
  <si>
    <t>Hsn</t>
  </si>
  <si>
    <t>Pass the DC number and Item to ZMM_T_DC_IUT &amp; get HSN</t>
  </si>
  <si>
    <t>Uqc</t>
  </si>
  <si>
    <t>Pass the DC number and Item to ZMM_T_DC_IUT &amp; get UOM</t>
  </si>
  <si>
    <t>Quantity</t>
  </si>
  <si>
    <t>Pass the DC number and Item to ZMM_T_DC_IUT &amp; get QUANTITY</t>
  </si>
  <si>
    <t>Rate</t>
  </si>
  <si>
    <t>Pass the DC number and Item to ZMM_T_DC_IUT &amp; get RATE</t>
  </si>
  <si>
    <t>TaxableValue</t>
  </si>
  <si>
    <t>Pass the DC number and Item to ZMM_T_DC_IUT &amp; get TAXABLE_VALUE</t>
  </si>
  <si>
    <t>IgstAmount</t>
  </si>
  <si>
    <t>Pass the DC number and Item to ZMM_T_DC_IUT &amp; get IGST_PERCENT</t>
  </si>
  <si>
    <t>CgstAmount</t>
  </si>
  <si>
    <t>Pass the DC number and Item to ZMM_T_DC_IUT &amp; get CGST_PERCENT</t>
  </si>
  <si>
    <t>SgstAmount</t>
  </si>
  <si>
    <t>Pass the DC number and Item to ZMM_T_DC_IUT &amp; get SGST_PERCENT</t>
  </si>
  <si>
    <t>@EndUserText.label : 'Global Structure For API'</t>
  </si>
  <si>
    <t>@AbapCatalog.enhancement.category : #NOT_EXTENSIBLE</t>
  </si>
  <si>
    <t>define structure zsd_s_global_st {</t>
  </si>
  <si>
    <t xml:space="preserve">  locationgstin                  : zde_locationgstin;</t>
  </si>
  <si>
    <t xml:space="preserve">  company_code                   : zde_company_code;</t>
  </si>
  <si>
    <t xml:space="preserve">  documentnumber                 : zde_documentnumber;</t>
  </si>
  <si>
    <t xml:space="preserve">  documentdate                   : zde_documentdate;</t>
  </si>
  <si>
    <t xml:space="preserve">  purpose                        : zde_purpose1;</t>
  </si>
  <si>
    <t xml:space="preserve">  sapmodule                      : zde_sapmodule;</t>
  </si>
  <si>
    <t xml:space="preserve">  fiscalyear                     : gjahr;</t>
  </si>
  <si>
    <t xml:space="preserve">  document                       : zde_document;</t>
  </si>
  <si>
    <t xml:space="preserve">  branch                         : bupla;</t>
  </si>
  <si>
    <t xml:space="preserve">  locationname                   : zde_locationlegalname;</t>
  </si>
  <si>
    <t xml:space="preserve">  returnperiod                   : zde_returnperiod;</t>
  </si>
  <si>
    <t xml:space="preserve">  liabilitydischargereturnperiod : zde_lie_dis_period;</t>
  </si>
  <si>
    <t xml:space="preserve">  autopushorgenerate             : zde_auto_push_period;</t>
  </si>
  <si>
    <t xml:space="preserve">  supplytype                     : zde_supplytype;</t>
  </si>
  <si>
    <t xml:space="preserve">  irn                            : zde_irn1;</t>
  </si>
  <si>
    <t xml:space="preserve">  documenttype                   : zde_documenttype;</t>
  </si>
  <si>
    <t xml:space="preserve">  transactiontype                : zde_transactiontype;</t>
  </si>
  <si>
    <t xml:space="preserve">  dtatransaction                 : char50;</t>
  </si>
  <si>
    <t xml:space="preserve">  transactiontypedescription     : zde_transaction_type_des;</t>
  </si>
  <si>
    <t xml:space="preserve">  seriescode                     : zde_seriescode;</t>
  </si>
  <si>
    <t xml:space="preserve">  referencedocumentnumber        : zde_referencedocumentnumber;</t>
  </si>
  <si>
    <t xml:space="preserve">  referencedocumentdate          : zde_referencedocumentdate;</t>
  </si>
  <si>
    <t xml:space="preserve">  transactionmode                : zde_transactionmode;</t>
  </si>
  <si>
    <t xml:space="preserve">  billfromgstin                  : zde_billfromgstin1;</t>
  </si>
  <si>
    <t xml:space="preserve">  billfromlegalname              : zde_billfromlegalname;</t>
  </si>
  <si>
    <t xml:space="preserve">  billfromtradename              : zde_billfromtradename;</t>
  </si>
  <si>
    <t xml:space="preserve">  billfrombuildingno             : zde_billfrombuildingno;</t>
  </si>
  <si>
    <t xml:space="preserve">  billfrombuildingname           : zde_billfrombuildingname;</t>
  </si>
  <si>
    <t xml:space="preserve">  billfromflatno                 : zde_billfromflatno;</t>
  </si>
  <si>
    <t xml:space="preserve">  billfromaddress1               : zde_billfromaddress1;</t>
  </si>
  <si>
    <t xml:space="preserve">  billfromaddress2               : zde_billfromaddress2;</t>
  </si>
  <si>
    <t xml:space="preserve">  billfromcity                   : zde_billfromcity1;</t>
  </si>
  <si>
    <t xml:space="preserve">  billfromdistrict               : zde_billfromdistrict;</t>
  </si>
  <si>
    <t xml:space="preserve">  billfromstatecode              : zde_billfromstatecode;</t>
  </si>
  <si>
    <t xml:space="preserve">  billfrompincode                : zde_billfrompincode1;</t>
  </si>
  <si>
    <t xml:space="preserve">  billfromphone                  : zde_billfromphone;</t>
  </si>
  <si>
    <t xml:space="preserve">  billfromemail                  : zde_billfromemail;</t>
  </si>
  <si>
    <t xml:space="preserve">  dispatchfromgstin              : zde_dispatchfromgstin1;</t>
  </si>
  <si>
    <t xml:space="preserve">  dispatchfromtradename          : zde_dipatch_trade_name;</t>
  </si>
  <si>
    <t xml:space="preserve">  dispatchfrombuilding_no        : zde_dis_from_building_no;</t>
  </si>
  <si>
    <t xml:space="preserve">  dispatchfrombuildingname       : zde_dis_from_building_name;</t>
  </si>
  <si>
    <t xml:space="preserve">  dispatchfromflatnumber         : zde_dis_from_flat_number;</t>
  </si>
  <si>
    <t xml:space="preserve">  dispatchfromadd1               : zde_dispatch_from_address1;</t>
  </si>
  <si>
    <t xml:space="preserve">  dispatchfromadd2               : zde_dispatch_from_address2;</t>
  </si>
  <si>
    <t xml:space="preserve">  dispatchfromcity               : zde_dispatch_from_city;</t>
  </si>
  <si>
    <t xml:space="preserve">  dispatchfromdistrict           : zde_dis_from_district;</t>
  </si>
  <si>
    <t xml:space="preserve">  dispatchfromstatecode          : zde_dispatch_from_state;</t>
  </si>
  <si>
    <t xml:space="preserve">  dispatchfrompincode            : zde_dispatch_from_pincode;</t>
  </si>
  <si>
    <t xml:space="preserve">  dispatchfromphone              : zde_dis_from_phone;</t>
  </si>
  <si>
    <t xml:space="preserve">  dispatchfromemail              : zde_dispatchfromemail;</t>
  </si>
  <si>
    <t xml:space="preserve">  billtogstin                    : zde_bill_to_gstin;</t>
  </si>
  <si>
    <t xml:space="preserve">  billtolegalname                : zde_bill_to_leg_name;</t>
  </si>
  <si>
    <t xml:space="preserve">  billtotradename                : zde_bill_to_trade_name;</t>
  </si>
  <si>
    <t xml:space="preserve">  billtobuildingnumber           : zde_bill_to_building_n0;</t>
  </si>
  <si>
    <t xml:space="preserve">  billtobuildingname             : zde_bill_to_building_name;</t>
  </si>
  <si>
    <t xml:space="preserve">  billtoflatnumber               : zde_bill_to_billtoflatnumb;</t>
  </si>
  <si>
    <t xml:space="preserve">  billtoaddress1                 : zde_bill_to_address1;</t>
  </si>
  <si>
    <t xml:space="preserve">  billtoaddress2                 : zde_bill_to_address2;</t>
  </si>
  <si>
    <t xml:space="preserve">  billtocity                     : zde_bill_to_city;</t>
  </si>
  <si>
    <t xml:space="preserve">  billtodistrict                 : zde_bill_to_district;</t>
  </si>
  <si>
    <t xml:space="preserve">  billtostatecode                : zde_bill_to_statecode;</t>
  </si>
  <si>
    <t xml:space="preserve">  billtopincode                  : zde_bill_to_pincode;</t>
  </si>
  <si>
    <t xml:space="preserve">  billtophone                    : zde_bill_to_phone;</t>
  </si>
  <si>
    <t xml:space="preserve">  billtoemail                    : zde_bill_to_email;</t>
  </si>
  <si>
    <t xml:space="preserve">  shiptogstin                    : zde_ship_to_gstin;</t>
  </si>
  <si>
    <t xml:space="preserve">  shiptolegalname                : zde_ship_to_legal_name;</t>
  </si>
  <si>
    <t xml:space="preserve">  shiptotradename                : zde_ship_to_trade_name;</t>
  </si>
  <si>
    <t xml:space="preserve">  shiptobuildingnumber           : zde_ship_to_buliding_no;</t>
  </si>
  <si>
    <t xml:space="preserve">  shiptobuildingname             : zde_ship_to_buliding_name;</t>
  </si>
  <si>
    <t xml:space="preserve">  shiptoflatnumber               : zde_ship_to_flat_number;</t>
  </si>
  <si>
    <t xml:space="preserve">  shiptoaddress1                 : zde_ship_to_address1;</t>
  </si>
  <si>
    <t xml:space="preserve">  shiptoaddress2                 : zde_ship_to_address2;</t>
  </si>
  <si>
    <t xml:space="preserve">  shiptocity                     : zde_ship_to_city;</t>
  </si>
  <si>
    <t xml:space="preserve">  shiptodistrict                 : zde_ship_to_district;</t>
  </si>
  <si>
    <t xml:space="preserve">  shiptostatecode                : zde_ship_to_state;</t>
  </si>
  <si>
    <t xml:space="preserve">  shiptopincode                  : zde_ship_to_pincode;</t>
  </si>
  <si>
    <t xml:space="preserve">  shiptophone                    : zde_ship_to_phone;</t>
  </si>
  <si>
    <t xml:space="preserve">  shiptoemail                    : zde_ship_to_email;</t>
  </si>
  <si>
    <t xml:space="preserve">  paymenttype                    : zde_payment_type;</t>
  </si>
  <si>
    <t xml:space="preserve">  paymentmode                    : zde_mode_of_payment;</t>
  </si>
  <si>
    <t xml:space="preserve">  paymentamount                  : zde_payment_amount;</t>
  </si>
  <si>
    <t xml:space="preserve">  advancepaidamount              : zde_advpaid_amount;</t>
  </si>
  <si>
    <t xml:space="preserve">  paymentdate                    : zde_payment_date;</t>
  </si>
  <si>
    <t xml:space="preserve">  paymentremarks                 : zde_payment_remarks;</t>
  </si>
  <si>
    <t xml:space="preserve">  paymentterms                   : zde_payment_terms;</t>
  </si>
  <si>
    <t xml:space="preserve">  paymentinstruction             : zde_payment_instruction;</t>
  </si>
  <si>
    <t xml:space="preserve">  payeename                      : zde_payee_name;</t>
  </si>
  <si>
    <t xml:space="preserve">  payeeaccountnumber             : zde_payee_account_number;</t>
  </si>
  <si>
    <t xml:space="preserve">  paymentamountdue               : zde_amount_due_for_payment;</t>
  </si>
  <si>
    <t xml:space="preserve">  paymentduedate                 : zde_pay_due_date;</t>
  </si>
  <si>
    <t xml:space="preserve">  ifsc                           : zde_ifsc;</t>
  </si>
  <si>
    <t xml:space="preserve">  accountdetails                 : zde_acc_details;</t>
  </si>
  <si>
    <t xml:space="preserve">  credittransfer                 : zde_acc_credit_transfer;</t>
  </si>
  <si>
    <t xml:space="preserve">  directdebit                    : zde_direct_debit;</t>
  </si>
  <si>
    <t xml:space="preserve">  creditdays                     : zde_acc_credit_days;</t>
  </si>
  <si>
    <t xml:space="preserve">  creditavaileddate              : zde_credit_availed_date;</t>
  </si>
  <si>
    <t xml:space="preserve">  creditreversaldate             : zde_credit_reversal_date;</t>
  </si>
  <si>
    <t xml:space="preserve">  additionalsupportingdocdetails : zde_add_supp_doc;</t>
  </si>
  <si>
    <t xml:space="preserve">  refdocumentremarks             : zde_document_remarks;</t>
  </si>
  <si>
    <t xml:space="preserve">  documentdeliverystartdate      : zde_delivery_start_date;</t>
  </si>
  <si>
    <t xml:space="preserve">  documentdeliveryenddate        : zde_delivery_end_date;</t>
  </si>
  <si>
    <t xml:space="preserve">  receiptadvicereference         : zde_receipt_advice_referen;</t>
  </si>
  <si>
    <t xml:space="preserve">  tenderlotreference             : zde_tender_lot_reference;</t>
  </si>
  <si>
    <t xml:space="preserve">  contractreferencenumber        : zde_contract_reference;</t>
  </si>
  <si>
    <t xml:space="preserve">  refprecedingdocumentdetails    : zde_ref_pre_doc;</t>
  </si>
  <si>
    <t xml:space="preserve">  refcontractdetails             : zde_ref_doc_details;</t>
  </si>
  <si>
    <t xml:space="preserve">  externalreference              : zde_external_reference;</t>
  </si>
  <si>
    <t xml:space="preserve">  projectreferencenumber         : zde_project_reference;</t>
  </si>
  <si>
    <t xml:space="preserve">  poreferencenumber              : zde_po_reference_number;</t>
  </si>
  <si>
    <t xml:space="preserve">  refdocumentperiodstartdate     : zde_doc_start_date;</t>
  </si>
  <si>
    <t xml:space="preserve">  refdocumentperiodenddate       : zde_doc_end_date;</t>
  </si>
  <si>
    <t xml:space="preserve">  billnumber                     : zde_bill_number;</t>
  </si>
  <si>
    <t xml:space="preserve">  billdate                       : zde_bill_date;</t>
  </si>
  <si>
    <t xml:space="preserve">  portcode                       : zde_portcode;</t>
  </si>
  <si>
    <t xml:space="preserve">  doccurrencycode                : zde_document_currency_code;</t>
  </si>
  <si>
    <t xml:space="preserve">  documentcurrencyvalue          : zde_doc_cur_value;</t>
  </si>
  <si>
    <t xml:space="preserve">  orderlinereference             : zde_order_reference;</t>
  </si>
  <si>
    <t xml:space="preserve">  origincountry                  : zde_origin_country;</t>
  </si>
  <si>
    <t xml:space="preserve">  destinationcountry             : zde_dest_country;</t>
  </si>
  <si>
    <t xml:space="preserve">  pos                            : zde_pos;</t>
  </si>
  <si>
    <t xml:space="preserve">  documentvalue                  : zde_document_value;</t>
  </si>
  <si>
    <t xml:space="preserve">  documentvalueinforeigncurrency : zde_document_value_for;</t>
  </si>
  <si>
    <t xml:space="preserve">  documentvalueinroundoffamount  : zde_document_value_off;</t>
  </si>
  <si>
    <t xml:space="preserve">  differentialpercent            : zde_differential_percent;</t>
  </si>
  <si>
    <t xml:space="preserve">  reversecharge                  : zde_reverse_charge;</t>
  </si>
  <si>
    <t xml:space="preserve">  claimrefund                    : zde_claim_refund;</t>
  </si>
  <si>
    <t xml:space="preserve">  underigstact                   : zde_under_igst_act;</t>
  </si>
  <si>
    <t xml:space="preserve">  refundeligibility              : zde_refund_eligibility;</t>
  </si>
  <si>
    <t xml:space="preserve">  ecommercegstin                 : zde_ecommerce_gstin;</t>
  </si>
  <si>
    <t xml:space="preserve">  originalgstin                  : zde_original_gstin;</t>
  </si>
  <si>
    <t xml:space="preserve">  originaltradename              : zde_original_trade_name;</t>
  </si>
  <si>
    <t xml:space="preserve">  originaldocumebtnumber         : zde_original_document_numb;</t>
  </si>
  <si>
    <t xml:space="preserve">  originaldocumentdate           : zde_original_document_date;</t>
  </si>
  <si>
    <t xml:space="preserve">  originalportcode               : zde_original_portcode;</t>
  </si>
  <si>
    <t xml:space="preserve">  originaleecommerecegstin       : zde_originale_commerce_gst;</t>
  </si>
  <si>
    <t xml:space="preserve">  originaldocumenttype           : char50;</t>
  </si>
  <si>
    <t xml:space="preserve">  transporterid                  : zde_trans_porter_id;</t>
  </si>
  <si>
    <t xml:space="preserve">  transportername                : zde_transporter_name;</t>
  </si>
  <si>
    <t xml:space="preserve">  transportdate                  : zde_transport_date;</t>
  </si>
  <si>
    <t xml:space="preserve">  transporttime                  : zde_transport_time;</t>
  </si>
  <si>
    <t xml:space="preserve">  distancelevel                  : zde_distancelevel;</t>
  </si>
  <si>
    <t xml:space="preserve">  transportmode                  : zde_transportmode;</t>
  </si>
  <si>
    <t xml:space="preserve">  transportdocumentnumber        : zde_transportdocnumentumber;</t>
  </si>
  <si>
    <t xml:space="preserve">  transportdocdate               : zde_transportdocdate;</t>
  </si>
  <si>
    <t xml:space="preserve">  vehiclenumber                  : zde_vehiclenumber;</t>
  </si>
  <si>
    <t xml:space="preserve">  vehicletype                    : zde_vehicletype;</t>
  </si>
  <si>
    <t xml:space="preserve">  toemailaddress                 : zde_to_email_addresses;</t>
  </si>
  <si>
    <t xml:space="preserve">  tomobilenumbers                : zde_to_mobile_numbers;</t>
  </si>
  <si>
    <t xml:space="preserve">  custom1                        : zde_custom1;</t>
  </si>
  <si>
    <t xml:space="preserve">  custom2                        : zde_custom2;</t>
  </si>
  <si>
    <t xml:space="preserve">  custom3                        : zde_custom3;</t>
  </si>
  <si>
    <t xml:space="preserve">  custom4                        : zde_custom4;</t>
  </si>
  <si>
    <t xml:space="preserve">  custom5                        : zde_custom5;</t>
  </si>
  <si>
    <t xml:space="preserve">  custom6                        : zde_custom6;</t>
  </si>
  <si>
    <t xml:space="preserve">  custom7                        : zde_custom7;</t>
  </si>
  <si>
    <t xml:space="preserve">  custom8                        : zde_custom8;</t>
  </si>
  <si>
    <t xml:space="preserve">  custom9                        : zde_custom9;</t>
  </si>
  <si>
    <t xml:space="preserve">  custom10                       : zde_custom10;</t>
  </si>
  <si>
    <t xml:space="preserve">  serialnumber                   : zde_serial_no1;</t>
  </si>
  <si>
    <t xml:space="preserve">  isservice                      : zde_isservice;</t>
  </si>
  <si>
    <t xml:space="preserve">  hsn                            : zde_hsn;</t>
  </si>
  <si>
    <t xml:space="preserve">  itemname                       : zde_itemname;</t>
  </si>
  <si>
    <t xml:space="preserve">  itemdescription                : zde_item_description;</t>
  </si>
  <si>
    <t xml:space="preserve">  barcode                        : zde_barcode;</t>
  </si>
  <si>
    <t xml:space="preserve">  barcode2                       : zde_barcode2;</t>
  </si>
  <si>
    <t xml:space="preserve">  barcode3                       : zde_barcode3;</t>
  </si>
  <si>
    <t xml:space="preserve">  barcode4                       : zde_barcode4;</t>
  </si>
  <si>
    <t xml:space="preserve">  uqc                            : zde_uqc;</t>
  </si>
  <si>
    <t xml:space="preserve">  quantity                       : abap.string(0);</t>
  </si>
  <si>
    <t xml:space="preserve">  @Semantics.quantity.unitOfMeasure : 'vbrp.meins'</t>
  </si>
  <si>
    <t xml:space="preserve">  freequantity                   : menge_d;</t>
  </si>
  <si>
    <t xml:space="preserve">  rate                           : zde_rate11;</t>
  </si>
  <si>
    <t xml:space="preserve">  cessrate                       : zde_cess_rate;</t>
  </si>
  <si>
    <t xml:space="preserve">  statecessrate                  : zde_cess_state_cess_rate;</t>
  </si>
  <si>
    <t xml:space="preserve">  cessnonadvaloremrate           : zde_cess_non_advalorem_rat;</t>
  </si>
  <si>
    <t xml:space="preserve">  priceperquantity               : zde_price_per_quantity;</t>
  </si>
  <si>
    <t xml:space="preserve">  discountamount                 : zde_discount_amount;</t>
  </si>
  <si>
    <t xml:space="preserve">  grossamount                    : zde_gross_amount;</t>
  </si>
  <si>
    <t xml:space="preserve">  othercharges                   : zde_other_charges;</t>
  </si>
  <si>
    <t xml:space="preserve">  taxablevalue                   : zde_taxable_value;</t>
  </si>
  <si>
    <t xml:space="preserve">  assessablevalue                : zde_assessable_value;</t>
  </si>
  <si>
    <t xml:space="preserve">  pretaxvalue                    : zde_pretax_value;</t>
  </si>
  <si>
    <t xml:space="preserve">  igstamount                     : zde_igst_amount;</t>
  </si>
  <si>
    <t xml:space="preserve">  cgstamount                     : zde_cgst_amount;</t>
  </si>
  <si>
    <t xml:space="preserve">  sgstamount                     : zde_sgst_amount;</t>
  </si>
  <si>
    <t xml:space="preserve">  cessamount                     : zde_cess_amount;</t>
  </si>
  <si>
    <t xml:space="preserve">  statecessamount                : zde_state_cess_amount;</t>
  </si>
  <si>
    <t xml:space="preserve">  cessnonadvaloremamount         : zde_cess_non_advalorem_amo;</t>
  </si>
  <si>
    <t xml:space="preserve">  statecessnonadvaloremamount    : zde_state_cess_nadvalo_amt;</t>
  </si>
  <si>
    <t xml:space="preserve">  itemserialnumber               : zde_tem_serial_no;</t>
  </si>
  <si>
    <t xml:space="preserve">  itemtotal                      : zde_item_total;</t>
  </si>
  <si>
    <t xml:space="preserve">  itemattributedetails           : zde_item_attri;</t>
  </si>
  <si>
    <t xml:space="preserve">  taxtype                        : zde_tax_type;</t>
  </si>
  <si>
    <t xml:space="preserve">  batchnamenumber                : zde_batch_name_number;</t>
  </si>
  <si>
    <t xml:space="preserve">  batchexpirydate                : zde_batch_expiry_date;</t>
  </si>
  <si>
    <t xml:space="preserve">  warrantydate                   : zde_warranty_date;</t>
  </si>
  <si>
    <t xml:space="preserve">  itceligibility                 : zde_itc_eligibility;</t>
  </si>
  <si>
    <t xml:space="preserve">  itcigstamount                  : zde_itc_igst_amount;</t>
  </si>
  <si>
    <t xml:space="preserve">  itccgstamount                  : zde_itc_cgst_amount;</t>
  </si>
  <si>
    <t xml:space="preserve">  itcsgstamount                  : zde_itc_sgst_amount;</t>
  </si>
  <si>
    <t xml:space="preserve">  itccessamount                  : zde_itc_cess_amount;</t>
  </si>
  <si>
    <t xml:space="preserve">  customitem1                    : zde_custom_item1;</t>
  </si>
  <si>
    <t xml:space="preserve">  customitem2                    : zde_custom_item2;</t>
  </si>
  <si>
    <t xml:space="preserve">  customitem3                    : zde_custom_item3;</t>
  </si>
  <si>
    <t xml:space="preserve">  customitem4                    : zde_custom_item4;</t>
  </si>
  <si>
    <t xml:space="preserve">  customitem5                    : zde_custom_item5;</t>
  </si>
  <si>
    <t xml:space="preserve">  customitem6                    : zde_custom_item6;</t>
  </si>
  <si>
    <t xml:space="preserve">  customitem7                    : zde_custom_item7;</t>
  </si>
  <si>
    <t xml:space="preserve">  customitem8                    : zde_custom_item8;</t>
  </si>
  <si>
    <t xml:space="preserve">  customitem9                    : zde_custom_item9;</t>
  </si>
  <si>
    <t xml:space="preserve">  @EndUserText.label : 'CUSTOM ITEM10'</t>
  </si>
  <si>
    <t xml:space="preserve">  customitem10                   : abap.char(200);</t>
  </si>
  <si>
    <t xml:space="preserve">  invoicenumber                  : zde_invoice_no;</t>
  </si>
  <si>
    <t xml:space="preserve">  cancelled_date                 : abap.string(0);</t>
  </si>
  <si>
    <t xml:space="preserve">  invoicedate                    : zde_invoice_date;</t>
  </si>
  <si>
    <t xml:space="preserve">  acknumber                      : zde_acknumber;</t>
  </si>
  <si>
    <t xml:space="preserve">  ackdate                        : zde_ackdate;</t>
  </si>
  <si>
    <t xml:space="preserve">  success                        : zde_assessable_success;</t>
  </si>
  <si>
    <t xml:space="preserve">  fail                           : zde_assessable_fail;</t>
  </si>
  <si>
    <t xml:space="preserve">  pending                        : zde_assessable_pending;</t>
  </si>
  <si>
    <t xml:space="preserve">  reprocess                      : zde_assessable_reprocess;</t>
  </si>
  <si>
    <t xml:space="preserve">  error_description              : zde_error_des;</t>
  </si>
  <si>
    <t xml:space="preserve">  referenceid                    : zde_referenceid;</t>
  </si>
  <si>
    <t xml:space="preserve">  file_name                      : zde_file_name1;</t>
  </si>
  <si>
    <t xml:space="preserve">  send_date                      : zde_send_date;</t>
  </si>
  <si>
    <t xml:space="preserve">  return_date                    : zde_return_date;</t>
  </si>
  <si>
    <t xml:space="preserve">  send_time                      : zde_return_time;</t>
  </si>
  <si>
    <t xml:space="preserve">  gjahr                          : zde_gjahr;</t>
  </si>
  <si>
    <t xml:space="preserve">  dd_hdl_transid                 : abap.int4;</t>
  </si>
  <si>
    <t xml:space="preserve">  dd_hdl_transnm                 : abap.int4;</t>
  </si>
  <si>
    <t xml:space="preserve">  taxpayertype                   : abap.string(0);</t>
  </si>
  <si>
    <t>}</t>
  </si>
  <si>
    <t>@EndUserText.label : 'DC details IUT Item'</t>
  </si>
  <si>
    <t>@AbapCatalog.tableCategory : #TRANSPARENT</t>
  </si>
  <si>
    <t>@AbapCatalog.deliveryClass : #A</t>
  </si>
  <si>
    <t>@AbapCatalog.dataMaintenance : #ALLOWED</t>
  </si>
  <si>
    <t>define table zmm_t_dc_iut {</t>
  </si>
  <si>
    <t xml:space="preserve">  key mandt              : mandt not null;</t>
  </si>
  <si>
    <t xml:space="preserve">  key dc_num             : zdc_num not null;</t>
  </si>
  <si>
    <t xml:space="preserve">  key dc_item            : zdc_item not null;</t>
  </si>
  <si>
    <t xml:space="preserve">  dc_type                : zdc_type;</t>
  </si>
  <si>
    <t xml:space="preserve">  from_plant             : zfrom_plant;</t>
  </si>
  <si>
    <t xml:space="preserve">  to_plant               : zto_plant;</t>
  </si>
  <si>
    <t xml:space="preserve">  plant                  : werks_d;</t>
  </si>
  <si>
    <t xml:space="preserve">  to_vend                : zvend;</t>
  </si>
  <si>
    <t xml:space="preserve">  matnr                  : matnr;</t>
  </si>
  <si>
    <t xml:space="preserve">  mat_desc               : maktx;</t>
  </si>
  <si>
    <t xml:space="preserve">  vrkme                  : vrkme;</t>
  </si>
  <si>
    <t xml:space="preserve">  @Semantics.quantity.unitOfMeasure : 'vbrp.vrkme'</t>
  </si>
  <si>
    <t xml:space="preserve">  quantity               : zbundle_qty;</t>
  </si>
  <si>
    <t xml:space="preserve">  hsn                    : steuc;</t>
  </si>
  <si>
    <t xml:space="preserve">  uom                    : meins;</t>
  </si>
  <si>
    <t xml:space="preserve">  waerk                  : waerk;</t>
  </si>
  <si>
    <t xml:space="preserve">  @Semantics.amount.currencyCode : 'vbak.waerk'</t>
  </si>
  <si>
    <t xml:space="preserve">  rate                   : zrate;</t>
  </si>
  <si>
    <t xml:space="preserve">  taxable_value          : ztax_value;</t>
  </si>
  <si>
    <t xml:space="preserve">  cgst_amount            : zcgst_amt;</t>
  </si>
  <si>
    <t xml:space="preserve">  cgst_percent           : char10;</t>
  </si>
  <si>
    <t xml:space="preserve">  sgst_amount            : zsgst_amt;</t>
  </si>
  <si>
    <t xml:space="preserve">  sgst_percent           : char10;</t>
  </si>
  <si>
    <t xml:space="preserve">  grand_total            : zgrand_tot;</t>
  </si>
  <si>
    <t xml:space="preserve">  remarks                : char50;</t>
  </si>
  <si>
    <t xml:space="preserve">  to_address             : char100;</t>
  </si>
  <si>
    <t xml:space="preserve">  from_address           : char100;</t>
  </si>
  <si>
    <t xml:space="preserve">  to_gstin               : j_1bstains;</t>
  </si>
  <si>
    <t xml:space="preserve">  from_gstin             : j_1bstains;</t>
  </si>
  <si>
    <t xml:space="preserve">  igst_flag              : boole_d;</t>
  </si>
  <si>
    <t xml:space="preserve">  igst_amount            : zigst_amt;</t>
  </si>
  <si>
    <t xml:space="preserve">  igst_percent           : char10;</t>
  </si>
  <si>
    <t xml:space="preserve">  po_number              : ebeln;</t>
  </si>
  <si>
    <t xml:space="preserve">  returnable_dc          : boole_d;</t>
  </si>
  <si>
    <t xml:space="preserve">  no_bits_qty            : char10;</t>
  </si>
  <si>
    <t xml:space="preserve">  qty_in_kg_pc           : char10;</t>
  </si>
  <si>
    <t xml:space="preserve">  bags_bin_cover         : char10;</t>
  </si>
  <si>
    <t xml:space="preserve">  purpose                : char20;</t>
  </si>
  <si>
    <t xml:space="preserve">  zselect_type           : zselect_type;</t>
  </si>
  <si>
    <t xml:space="preserve">  order_no               : aufnr;</t>
  </si>
  <si>
    <t xml:space="preserve">  @Semantics.quantity.unitOfMeasure : 'afpo.amein'</t>
  </si>
  <si>
    <t xml:space="preserve">  order_qty              : co_psmng;</t>
  </si>
  <si>
    <t xml:space="preserve">  no_cut_bags_bin_cover  : char10;</t>
  </si>
  <si>
    <t xml:space="preserve">  bais_weight_kg         : char10;</t>
  </si>
  <si>
    <t xml:space="preserve">  boxes_bags_packs       : char10;</t>
  </si>
  <si>
    <t xml:space="preserve">  amein                  : co_aufme;</t>
  </si>
  <si>
    <t xml:space="preserve">  num_bais_bag_bin_cover : char10;</t>
  </si>
  <si>
    <t xml:space="preserve">  no_bundle              : zbundle_qty;</t>
  </si>
  <si>
    <t xml:space="preserve">  to_location            : lgort_d;</t>
  </si>
  <si>
    <t xml:space="preserve">  from_location          : lgort_d;</t>
  </si>
  <si>
    <t xml:space="preserve">  vendor_name            : name1_gp;</t>
  </si>
  <si>
    <t xml:space="preserve">  taxval                 : ztax_value;</t>
  </si>
  <si>
    <t>-------------------------------------</t>
  </si>
  <si>
    <t>@EndUserText.label : 'DC deatils header table IUT'</t>
  </si>
  <si>
    <t>define table zmm_t_dc_iut_hd {</t>
  </si>
  <si>
    <t xml:space="preserve">  key mandt                : mandt not null;</t>
  </si>
  <si>
    <t xml:space="preserve">  key dc_num               : zdc_num not null;</t>
  </si>
  <si>
    <t xml:space="preserve">  to_vend                  : zvend;</t>
  </si>
  <si>
    <t xml:space="preserve">  grand_total              : zgrand_tot;</t>
  </si>
  <si>
    <t xml:space="preserve">  total_tax                : ztax_value;</t>
  </si>
  <si>
    <t xml:space="preserve">  total_qty                : zbundle_qty;</t>
  </si>
  <si>
    <t xml:space="preserve">  taxable_amount           : ztax_value;</t>
  </si>
  <si>
    <t xml:space="preserve">  tot_no_bits_qty          : char10;</t>
  </si>
  <si>
    <t xml:space="preserve">  tot_qty_in_kg_pc         : char10;</t>
  </si>
  <si>
    <t xml:space="preserve">  tot_bags_bin_cover       : char10;</t>
  </si>
  <si>
    <t xml:space="preserve">  waerk                    : waerk;</t>
  </si>
  <si>
    <t xml:space="preserve">  vrkme                    : vrkme;</t>
  </si>
  <si>
    <t xml:space="preserve">  from_plant               : zfrom_plant;</t>
  </si>
  <si>
    <t xml:space="preserve">  to_plant                 : zto_plant;</t>
  </si>
  <si>
    <t xml:space="preserve">  tot_order_qty            : zbundle_qty;</t>
  </si>
  <si>
    <t xml:space="preserve">  total_bias_weight        : char10;</t>
  </si>
  <si>
    <t xml:space="preserve">  tot_bundle               : zbundle_qty;</t>
  </si>
  <si>
    <t xml:space="preserve">  total_no_of_bias         : char10;</t>
  </si>
  <si>
    <t xml:space="preserve">  tot_recut_bag_bins_cover : char10;</t>
  </si>
  <si>
    <t xml:space="preserve">  created_by               : ernam;</t>
  </si>
  <si>
    <t xml:space="preserve">  created_at               : timestamp;</t>
  </si>
  <si>
    <t>ZMM_T_DC_IUT</t>
  </si>
  <si>
    <t>FROM_GSTIN</t>
  </si>
  <si>
    <t>ZMM_T_DC_IUT_HD</t>
  </si>
  <si>
    <t>CREATED_AT</t>
  </si>
  <si>
    <t>FROM_ADDRESS</t>
  </si>
  <si>
    <t>FROM_PLANT</t>
  </si>
  <si>
    <t>TO_GSTIN</t>
  </si>
  <si>
    <t>VENDOR_NAME</t>
  </si>
  <si>
    <t>TO_ADDRESS</t>
  </si>
  <si>
    <t>TO_PLANT</t>
  </si>
  <si>
    <t>TAXABLE_AMOUNT</t>
  </si>
  <si>
    <t>HSN</t>
  </si>
  <si>
    <t>UOM</t>
  </si>
  <si>
    <t>QUANTITY</t>
  </si>
  <si>
    <t>RATE</t>
  </si>
  <si>
    <t>TAXABLE_VALUE</t>
  </si>
  <si>
    <t>IGST_PERCENT</t>
  </si>
  <si>
    <t>CGST_PERCENT</t>
  </si>
  <si>
    <t>SGST_PERCENT</t>
  </si>
  <si>
    <t>@EndUserText.label : 'Cygnet E-Invoice Log'</t>
  </si>
  <si>
    <t>define table zsd_t_einv_log {</t>
  </si>
  <si>
    <t xml:space="preserve">  key client              : mandt not null;</t>
  </si>
  <si>
    <t xml:space="preserve">  key document_number     : xblnr not null;</t>
  </si>
  <si>
    <t xml:space="preserve">  key document_date       : zde_document_date not null;</t>
  </si>
  <si>
    <t xml:space="preserve">  key company_code        : zde_company_code not null;</t>
  </si>
  <si>
    <t xml:space="preserve">  fiscal_year             : zde_fiscal_year;</t>
  </si>
  <si>
    <t xml:space="preserve">  location_gstin          : zde_location_gstin;</t>
  </si>
  <si>
    <t xml:space="preserve">  billfromgstin           : zde_billfromgstin;</t>
  </si>
  <si>
    <t xml:space="preserve">  billfromname            : zde_billfromname;</t>
  </si>
  <si>
    <t xml:space="preserve">  billfromadd1            : zde_billfromadd1;</t>
  </si>
  <si>
    <t xml:space="preserve">  billfromadd2            : zde_billfromadd2;</t>
  </si>
  <si>
    <t xml:space="preserve">  billfrompincode         : zde_billfrompincode;</t>
  </si>
  <si>
    <t xml:space="preserve">  billfromcity            : zde_billfromcity;</t>
  </si>
  <si>
    <t xml:space="preserve">  billtogstin             : zde_billtogstin;</t>
  </si>
  <si>
    <t xml:space="preserve">  billtoname              : zde_billtoname;</t>
  </si>
  <si>
    <t xml:space="preserve">  billtoadd1              : zde_billtoadd1;</t>
  </si>
  <si>
    <t xml:space="preserve">  billtoadd2              : zde_billtoadd2;</t>
  </si>
  <si>
    <t xml:space="preserve">  billtopincode           : zde_billtopincode;</t>
  </si>
  <si>
    <t xml:space="preserve">  billtocity              : zde_billtocity;</t>
  </si>
  <si>
    <t xml:space="preserve">  billtostatecode         : abap.char(10);</t>
  </si>
  <si>
    <t xml:space="preserve">  dispatchfromgstin       : zde_dispatchfromgstin;</t>
  </si>
  <si>
    <t xml:space="preserve">  dispatchfromname        : zde_dispatchfromname;</t>
  </si>
  <si>
    <t xml:space="preserve">  dispatchfromadd1        : zde_dispatchfromadd1;</t>
  </si>
  <si>
    <t xml:space="preserve">  dispatchfromadd2        : zde_dispatchfromadd2;</t>
  </si>
  <si>
    <t xml:space="preserve">  dispatchfrompincode     : zde_dispatchfrompincode;</t>
  </si>
  <si>
    <t xml:space="preserve">  dispatchfromcity        : zde_dispatchfromcity;</t>
  </si>
  <si>
    <t xml:space="preserve">  shiptogstin             : zde_shiptogstin;</t>
  </si>
  <si>
    <t xml:space="preserve">  shiptoname              : zde_shiptoname;</t>
  </si>
  <si>
    <t xml:space="preserve">  shiptoadd1              : zde_shiptoadd1;</t>
  </si>
  <si>
    <t xml:space="preserve">  shiptoadd2              : zde_shiptoadd2;</t>
  </si>
  <si>
    <t xml:space="preserve">  shiptopincode           : zde_shiptopincode;</t>
  </si>
  <si>
    <t xml:space="preserve">  shiptostatecode         : abap.char(10);</t>
  </si>
  <si>
    <t xml:space="preserve">  shiptocity              : zde_shiptocity;</t>
  </si>
  <si>
    <t xml:space="preserve">  referencedocumentnumber : zde_reference_doc_number;</t>
  </si>
  <si>
    <t xml:space="preserve">  documenttype            : zde_doumenttype;</t>
  </si>
  <si>
    <t xml:space="preserve">  transactiontype         : zde_doumenttype;</t>
  </si>
  <si>
    <t xml:space="preserve">  purpose                 : zde_doumenttype;</t>
  </si>
  <si>
    <t xml:space="preserve">  pending                 : zde_pending;</t>
  </si>
  <si>
    <t xml:space="preserve">  fail                    : zde_fail;</t>
  </si>
  <si>
    <t xml:space="preserve">  success                 : zde_sucess;</t>
  </si>
  <si>
    <t xml:space="preserve">  cancel                  : zde_cancel;</t>
  </si>
  <si>
    <t xml:space="preserve">  cancel_date             : zde_cancel_date;</t>
  </si>
  <si>
    <t xml:space="preserve">  cancel_by               : zde_cancel_by;</t>
  </si>
  <si>
    <t xml:space="preserve">  cancel_time             : zde_cancel_time;</t>
  </si>
  <si>
    <t xml:space="preserve">  entry_date              : zde_entry_date;</t>
  </si>
  <si>
    <t xml:space="preserve">  entry_time              : zde_entry_time;</t>
  </si>
  <si>
    <t xml:space="preserve">  einv_module             : zde_inv_module;</t>
  </si>
  <si>
    <t xml:space="preserve">  einv_error              : zde_einv_error;</t>
  </si>
  <si>
    <t xml:space="preserve">  irn                     : zde_irn;</t>
  </si>
  <si>
    <t xml:space="preserve">  buss_place              : zde_buss_place;</t>
  </si>
  <si>
    <t xml:space="preserve">  ack_no                  : zde_ack_no;</t>
  </si>
  <si>
    <t xml:space="preserve">  ack_date                : zde_ack_date;</t>
  </si>
  <si>
    <t xml:space="preserve">  qrcode                  : zde_qrcode;</t>
  </si>
  <si>
    <t xml:space="preserve">  signed_qrcode           : zde_signed_qrcode;</t>
  </si>
  <si>
    <t xml:space="preserve">  signed_inv              : zde_signed_inv;</t>
  </si>
  <si>
    <t xml:space="preserve">  ewaybill_number         : zde_ewaybill_number;</t>
  </si>
  <si>
    <t xml:space="preserve">  ewaybill_valid_upto     : zde_ewaybill_valid_upto;</t>
  </si>
  <si>
    <t xml:space="preserve">  ewaybill_generated      : zde_ewaybill_generated;</t>
  </si>
  <si>
    <t xml:space="preserve">  ewaybill_error          : zde_ewaybill_error;</t>
  </si>
  <si>
    <t xml:space="preserve">  ewaybill_distance       : zde_ewaybill_distance;</t>
  </si>
  <si>
    <t xml:space="preserve">  eway_gen                : zde_eway_gen;</t>
  </si>
  <si>
    <t xml:space="preserve">  eway_fail               : zde_eway_fail;</t>
  </si>
  <si>
    <t xml:space="preserve">  eway_cancel             : zde_eway_cancel;</t>
  </si>
  <si>
    <t xml:space="preserve">  eway_cancel_date        : zde_eway_cancel_date;</t>
  </si>
  <si>
    <t xml:space="preserve">  eway_cancel_by          : zde_eway_cancel_by;</t>
  </si>
  <si>
    <t xml:space="preserve">  eway_cancel_time        : zde_eway_cancel_time;</t>
  </si>
  <si>
    <t xml:space="preserve">  plant                   : zde_plant;</t>
  </si>
  <si>
    <t xml:space="preserve">  transporter_id          : zde_transporter_id;</t>
  </si>
  <si>
    <t xml:space="preserve">  transporter_name        : zde_transporter_name;</t>
  </si>
  <si>
    <t xml:space="preserve">  transport_mode          : zde_tranport_mode;</t>
  </si>
  <si>
    <t xml:space="preserve">  transporter_doc_num     : zde_transporter_doc_num;</t>
  </si>
  <si>
    <t xml:space="preserve">  transporter_doc_date    : zde_transporter_doc_date;</t>
  </si>
  <si>
    <t xml:space="preserve">  vehicle_number          : zde_vehicle_number;</t>
  </si>
  <si>
    <t xml:space="preserve">  vehicle_type            : zde_vehicle_type;</t>
  </si>
  <si>
    <t xml:space="preserve">  irn_status              : zde_irn_status;</t>
  </si>
  <si>
    <t xml:space="preserve">  ewb_status              : zde_ewb_status;</t>
  </si>
  <si>
    <t xml:space="preserve">  documentvalue           : abap.string(256);</t>
  </si>
  <si>
    <t xml:space="preserve">  taxablevalue            : abap.string(256);</t>
  </si>
  <si>
    <t xml:space="preserve">  cgstamount              : abap.string(256);</t>
  </si>
  <si>
    <t xml:space="preserve">  sgstamount              : abap.string(256);</t>
  </si>
  <si>
    <t xml:space="preserve">  igstamount              : abap.string(256);</t>
  </si>
  <si>
    <t xml:space="preserve">  custom1                 : vbeln;</t>
  </si>
  <si>
    <t xml:space="preserve">  custom2                 : abap.char(100);</t>
  </si>
  <si>
    <t xml:space="preserve">  custom3                 : abap.char(100);</t>
  </si>
  <si>
    <t xml:space="preserve">  custom4                 : abap.char(100);</t>
  </si>
  <si>
    <t xml:space="preserve">  custom5                 : abap.char(100);</t>
  </si>
  <si>
    <t xml:space="preserve">  custom6                 : abap.char(100);</t>
  </si>
  <si>
    <t xml:space="preserve">  custom7                 : abap.char(100);</t>
  </si>
  <si>
    <t xml:space="preserve">  custom8                 : abap.char(100);</t>
  </si>
  <si>
    <t xml:space="preserve">  custom9                 : abap.char(100);</t>
  </si>
  <si>
    <t xml:space="preserve">  custom10                : abap.char(100);</t>
  </si>
  <si>
    <t xml:space="preserve">  created_by              : abp_creation_user;</t>
  </si>
  <si>
    <t xml:space="preserve">  created_at              : abap.dats;</t>
  </si>
  <si>
    <t xml:space="preserve">  last_changed_by         : abp_lastchange_user;</t>
  </si>
  <si>
    <t xml:space="preserve">  last_changed_at         : abp_lastchange_tstmpl;</t>
  </si>
  <si>
    <t xml:space="preserve">  local_last_changed_at   : abp_locinst_lastchange_tstmpl;</t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</si>
  <si>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'Cygnet E-Invoice Log'</t>
    </r>
  </si>
  <si>
    <r>
      <t>@AbapCatalog.enhancement.category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#NOT_EXTENSIBLE</t>
    </r>
  </si>
  <si>
    <r>
      <t>@AbapCatalog.tableCategory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#TRANSPARENT</t>
    </r>
  </si>
  <si>
    <r>
      <t>@AbapCatalog.deliveryClass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#A</t>
    </r>
  </si>
  <si>
    <r>
      <t>@AbapCatalog.dataMaintenance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#RESTRICTED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</si>
  <si>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zsd_t_einv_log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</si>
  <si>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client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mandt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</si>
  <si>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document_number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xblnr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</si>
  <si>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document_date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dats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</si>
  <si>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company_code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</si>
  <si>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fiscal_year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</si>
  <si>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location_gstin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</si>
  <si>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billfromgstin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</si>
  <si>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billfromname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</si>
  <si>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billfromadd1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</si>
  <si>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billfromadd2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</si>
  <si>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billfrompincode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</si>
  <si>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billfromcity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</si>
  <si>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billtogstin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</si>
  <si>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billtoname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</si>
  <si>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billtoadd1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</si>
  <si>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billtoadd2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</si>
  <si>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billtopincode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</si>
  <si>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billtocity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</si>
  <si>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billtostatecode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</si>
  <si>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dispatchfromgstin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</si>
  <si>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dispatchfromname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</si>
  <si>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dispatchfromadd1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</si>
  <si>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dispatchfromadd2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</si>
  <si>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dispatchfrompincode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</si>
  <si>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dispatchfromcity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</si>
  <si>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</si>
  <si>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shiptoname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</si>
  <si>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shiptoadd1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</si>
  <si>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shiptoadd2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</si>
  <si>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</si>
  <si>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shiptostatecode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</si>
  <si>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shiptocity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</si>
  <si>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referencedocumentnumber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</si>
  <si>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documenttype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</si>
  <si>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transactiontype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</si>
  <si>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purpose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</si>
  <si>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pending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</si>
  <si>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fail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</si>
  <si>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success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</si>
  <si>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cancel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</si>
  <si>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cancel_date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</si>
  <si>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cancel_by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</si>
  <si>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cancel_time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tims</t>
    </r>
    <r>
      <rPr>
        <b/>
        <sz val="10"/>
        <color rgb="FF7F0074"/>
        <rFont val="Consolas"/>
        <family val="3"/>
      </rPr>
      <t>;</t>
    </r>
  </si>
  <si>
    <r>
      <t xml:space="preserve">entry_date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dats</t>
    </r>
    <r>
      <rPr>
        <b/>
        <sz val="10"/>
        <color rgb="FF7F0074"/>
        <rFont val="Consolas"/>
        <family val="3"/>
      </rPr>
      <t>;</t>
    </r>
  </si>
  <si>
    <r>
      <t xml:space="preserve">entry_time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tims</t>
    </r>
    <r>
      <rPr>
        <b/>
        <sz val="10"/>
        <color rgb="FF7F0074"/>
        <rFont val="Consolas"/>
        <family val="3"/>
      </rPr>
      <t>;</t>
    </r>
  </si>
  <si>
    <r>
      <t xml:space="preserve">einv_module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</si>
  <si>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einv_error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1333</t>
    </r>
    <r>
      <rPr>
        <b/>
        <sz val="10"/>
        <color rgb="FF7F0074"/>
        <rFont val="Consolas"/>
        <family val="3"/>
      </rPr>
      <t>);</t>
    </r>
  </si>
  <si>
    <r>
      <t xml:space="preserve">irn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</si>
  <si>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buss_place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</si>
  <si>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ack_no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</si>
  <si>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ack_date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21</t>
    </r>
    <r>
      <rPr>
        <b/>
        <sz val="10"/>
        <color rgb="FF7F0074"/>
        <rFont val="Consolas"/>
        <family val="3"/>
      </rPr>
      <t>);</t>
    </r>
  </si>
  <si>
    <r>
      <t xml:space="preserve">qrcode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);</t>
    </r>
  </si>
  <si>
    <r>
      <t xml:space="preserve">signed_qrcode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);</t>
    </r>
  </si>
  <si>
    <r>
      <t xml:space="preserve">signed_inv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);</t>
    </r>
  </si>
  <si>
    <r>
      <t xml:space="preserve">ewaybill_number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</si>
  <si>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ewaybill_valid_upto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</si>
  <si>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ewaybill_generated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</si>
  <si>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ewaybill_error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</si>
  <si>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ewaybill_distance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</si>
  <si>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eway_gen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</si>
  <si>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eway_fail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</si>
  <si>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eway_cancel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</si>
  <si>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eway_cancel_date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dats</t>
    </r>
    <r>
      <rPr>
        <b/>
        <sz val="10"/>
        <color rgb="FF7F0074"/>
        <rFont val="Consolas"/>
        <family val="3"/>
      </rPr>
      <t>;</t>
    </r>
  </si>
  <si>
    <r>
      <t xml:space="preserve">eway_cancel_by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12</t>
    </r>
    <r>
      <rPr>
        <b/>
        <sz val="10"/>
        <color rgb="FF7F0074"/>
        <rFont val="Consolas"/>
        <family val="3"/>
      </rPr>
      <t>);</t>
    </r>
  </si>
  <si>
    <r>
      <t xml:space="preserve">eway_cancel_time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tims</t>
    </r>
    <r>
      <rPr>
        <b/>
        <sz val="10"/>
        <color rgb="FF7F0074"/>
        <rFont val="Consolas"/>
        <family val="3"/>
      </rPr>
      <t>;</t>
    </r>
  </si>
  <si>
    <r>
      <t xml:space="preserve">plant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</si>
  <si>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transporter_id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</si>
  <si>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transporter_name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</si>
  <si>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transport_mode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</si>
  <si>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transporter_doc_num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</si>
  <si>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transporter_doc_date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dats</t>
    </r>
    <r>
      <rPr>
        <b/>
        <sz val="10"/>
        <color rgb="FF7F0074"/>
        <rFont val="Consolas"/>
        <family val="3"/>
      </rPr>
      <t>;</t>
    </r>
  </si>
  <si>
    <r>
      <t xml:space="preserve">vehicle_number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</si>
  <si>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vehicle_type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</si>
  <si>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irn_status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);</t>
    </r>
  </si>
  <si>
    <r>
      <t xml:space="preserve">ewb_status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);</t>
    </r>
  </si>
  <si>
    <r>
      <t xml:space="preserve">documentvalue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256</t>
    </r>
    <r>
      <rPr>
        <b/>
        <sz val="10"/>
        <color rgb="FF7F0074"/>
        <rFont val="Consolas"/>
        <family val="3"/>
      </rPr>
      <t>);</t>
    </r>
  </si>
  <si>
    <r>
      <t xml:space="preserve">taxablevalue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256</t>
    </r>
    <r>
      <rPr>
        <b/>
        <sz val="10"/>
        <color rgb="FF7F0074"/>
        <rFont val="Consolas"/>
        <family val="3"/>
      </rPr>
      <t>);</t>
    </r>
  </si>
  <si>
    <r>
      <t xml:space="preserve">cgstamount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256</t>
    </r>
    <r>
      <rPr>
        <b/>
        <sz val="10"/>
        <color rgb="FF7F0074"/>
        <rFont val="Consolas"/>
        <family val="3"/>
      </rPr>
      <t>);</t>
    </r>
  </si>
  <si>
    <r>
      <t xml:space="preserve">sgstamount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256</t>
    </r>
    <r>
      <rPr>
        <b/>
        <sz val="10"/>
        <color rgb="FF7F0074"/>
        <rFont val="Consolas"/>
        <family val="3"/>
      </rPr>
      <t>);</t>
    </r>
  </si>
  <si>
    <r>
      <t xml:space="preserve">igstamount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256</t>
    </r>
    <r>
      <rPr>
        <b/>
        <sz val="10"/>
        <color rgb="FF7F0074"/>
        <rFont val="Consolas"/>
        <family val="3"/>
      </rPr>
      <t>);</t>
    </r>
  </si>
  <si>
    <r>
      <t xml:space="preserve">custom1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vbeln</t>
    </r>
    <r>
      <rPr>
        <b/>
        <sz val="10"/>
        <color rgb="FF7F0074"/>
        <rFont val="Consolas"/>
        <family val="3"/>
      </rPr>
      <t>;</t>
    </r>
  </si>
  <si>
    <r>
      <t xml:space="preserve">custom2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</si>
  <si>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custom3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</si>
  <si>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custom4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</si>
  <si>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custom5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</si>
  <si>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custom6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</si>
  <si>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custom7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</si>
  <si>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custom8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</si>
  <si>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custom9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</si>
  <si>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custom10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</si>
  <si>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created_by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abp_creation_user</t>
    </r>
    <r>
      <rPr>
        <b/>
        <sz val="10"/>
        <color rgb="FF7F0074"/>
        <rFont val="Consolas"/>
        <family val="3"/>
      </rPr>
      <t>;</t>
    </r>
  </si>
  <si>
    <r>
      <t xml:space="preserve">created_at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dats</t>
    </r>
    <r>
      <rPr>
        <b/>
        <sz val="10"/>
        <color rgb="FF7F0074"/>
        <rFont val="Consolas"/>
        <family val="3"/>
      </rPr>
      <t>;</t>
    </r>
  </si>
  <si>
    <r>
      <t xml:space="preserve">last_changed_by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abp_lastchange_user</t>
    </r>
    <r>
      <rPr>
        <b/>
        <sz val="10"/>
        <color rgb="FF7F0074"/>
        <rFont val="Consolas"/>
        <family val="3"/>
      </rPr>
      <t>;</t>
    </r>
  </si>
  <si>
    <r>
      <t xml:space="preserve">last_changed_at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abp_lastchange_tstmpl</t>
    </r>
    <r>
      <rPr>
        <b/>
        <sz val="10"/>
        <color rgb="FF7F0074"/>
        <rFont val="Consolas"/>
        <family val="3"/>
      </rPr>
      <t>;</t>
    </r>
  </si>
  <si>
    <r>
      <t xml:space="preserve">local_last_changed_at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abp_locinst_lastchange_tstmpl</t>
    </r>
    <r>
      <rPr>
        <b/>
        <sz val="10"/>
        <color rgb="FF7F0074"/>
        <rFont val="Consolas"/>
        <family val="3"/>
      </rPr>
      <t>;</t>
    </r>
  </si>
  <si>
    <t>Field</t>
  </si>
  <si>
    <t>Data Element</t>
  </si>
  <si>
    <t>mandt not null;</t>
  </si>
  <si>
    <t>xblnr not null;</t>
  </si>
  <si>
    <t>abap.char(10);</t>
  </si>
  <si>
    <t>abap.string(256);</t>
  </si>
  <si>
    <t>vbeln;</t>
  </si>
  <si>
    <t>abap.char(100);</t>
  </si>
  <si>
    <t>abp_creation_user;</t>
  </si>
  <si>
    <t>abap.dats;</t>
  </si>
  <si>
    <t>abp_lastchange_user;</t>
  </si>
  <si>
    <t>abp_lastchange_tstmpl;</t>
  </si>
  <si>
    <t>abp_locinst_lastchange_tstmpl;</t>
  </si>
  <si>
    <t>zde_pos</t>
  </si>
  <si>
    <t>zde_hsn</t>
  </si>
  <si>
    <t>zde_itemname</t>
  </si>
  <si>
    <t>zde_item_description</t>
  </si>
  <si>
    <t>zde_uqc</t>
  </si>
  <si>
    <t>zde_rate11</t>
  </si>
  <si>
    <t>zsd_c_condition_type</t>
  </si>
  <si>
    <t>Data Elements</t>
  </si>
  <si>
    <t>zsd_c_einv_uom</t>
  </si>
  <si>
    <t>CDS &amp; Tables</t>
  </si>
  <si>
    <t>zsd_c_billtype</t>
  </si>
  <si>
    <t>zsd_c_supply_detail</t>
  </si>
  <si>
    <t>zsd_s_global_st</t>
  </si>
  <si>
    <t>zsd_c_einv</t>
  </si>
  <si>
    <t>zde_transporter_id</t>
  </si>
  <si>
    <t>zde_transporter_name</t>
  </si>
  <si>
    <t>zde_tranport_mode</t>
  </si>
  <si>
    <t>zde_transporter_doc_num</t>
  </si>
  <si>
    <t>zde_vehicle_number</t>
  </si>
  <si>
    <t>zde_vehicle_type</t>
  </si>
  <si>
    <t>In progress</t>
  </si>
  <si>
    <t>zsd_t_einv</t>
  </si>
  <si>
    <t>Data Type</t>
  </si>
  <si>
    <t>zde_fiscal_year</t>
  </si>
  <si>
    <t>zde_location_gstin</t>
  </si>
  <si>
    <t>zde_billfromgstin</t>
  </si>
  <si>
    <t>zde_billfromname</t>
  </si>
  <si>
    <t>zde_billfromadd1</t>
  </si>
  <si>
    <t>zde_billfromadd2</t>
  </si>
  <si>
    <t>zde_billfrompincode</t>
  </si>
  <si>
    <t>zde_billfromcity</t>
  </si>
  <si>
    <t>zde_billtogstin</t>
  </si>
  <si>
    <t>zde_billtoname</t>
  </si>
  <si>
    <t>zde_billtoadd1</t>
  </si>
  <si>
    <t>zde_billtoadd2</t>
  </si>
  <si>
    <t>zde_billtopincode</t>
  </si>
  <si>
    <t>zde_billtocity</t>
  </si>
  <si>
    <t>abap.char(10)</t>
  </si>
  <si>
    <t>zde_dispatchfromgstin</t>
  </si>
  <si>
    <t>zde_dispatchfromname</t>
  </si>
  <si>
    <t>zde_dispatchfromadd1</t>
  </si>
  <si>
    <t>zde_dispatchfromadd2</t>
  </si>
  <si>
    <t>zde_dispatchfrompincode</t>
  </si>
  <si>
    <t>zde_dispatchfromcity</t>
  </si>
  <si>
    <t>zde_shiptogstin</t>
  </si>
  <si>
    <t>zde_shiptoname</t>
  </si>
  <si>
    <t>zde_shiptoadd1</t>
  </si>
  <si>
    <t>zde_shiptoadd2</t>
  </si>
  <si>
    <t>zde_shiptopincode</t>
  </si>
  <si>
    <t>zde_shiptocity</t>
  </si>
  <si>
    <t>zde_reference_doc_number</t>
  </si>
  <si>
    <t>zde_doumenttype</t>
  </si>
  <si>
    <t>zde_pending</t>
  </si>
  <si>
    <t>zde_fail</t>
  </si>
  <si>
    <t>zde_sucess</t>
  </si>
  <si>
    <t>zde_cancel</t>
  </si>
  <si>
    <t>zde_cancel_date</t>
  </si>
  <si>
    <t>zde_cancel_by</t>
  </si>
  <si>
    <t>zde_cancel_time</t>
  </si>
  <si>
    <t>zde_entry_date</t>
  </si>
  <si>
    <t>zde_entry_time</t>
  </si>
  <si>
    <t>zde_inv_module</t>
  </si>
  <si>
    <t>zde_einv_error</t>
  </si>
  <si>
    <t>zde_irn</t>
  </si>
  <si>
    <t>zde_buss_place</t>
  </si>
  <si>
    <t>zde_ack_no</t>
  </si>
  <si>
    <t>zde_ack_date</t>
  </si>
  <si>
    <t>zde_qrcode</t>
  </si>
  <si>
    <t>zde_signed_qrcode</t>
  </si>
  <si>
    <t>zde_signed_inv</t>
  </si>
  <si>
    <t>zde_ewaybill_number</t>
  </si>
  <si>
    <t>zde_ewaybill_valid_upto</t>
  </si>
  <si>
    <t>zde_ewaybill_generated</t>
  </si>
  <si>
    <t>zde_ewaybill_error</t>
  </si>
  <si>
    <t>zde_ewaybill_distance</t>
  </si>
  <si>
    <t>zde_eway_gen</t>
  </si>
  <si>
    <t>zde_eway_fail</t>
  </si>
  <si>
    <t>zde_eway_cancel</t>
  </si>
  <si>
    <t>zde_eway_cancel_date</t>
  </si>
  <si>
    <t>zde_eway_cancel_by</t>
  </si>
  <si>
    <t>zde_eway_cancel_time</t>
  </si>
  <si>
    <t>zde_plant</t>
  </si>
  <si>
    <t>zde_transporter_doc_date</t>
  </si>
  <si>
    <t>zde_irn_status</t>
  </si>
  <si>
    <t>zde_ewb_status</t>
  </si>
  <si>
    <t>abap.string(256)</t>
  </si>
  <si>
    <t>vbeln</t>
  </si>
  <si>
    <t>abap.char(100)</t>
  </si>
  <si>
    <t>abp_creation_user</t>
  </si>
  <si>
    <t>abap.dats</t>
  </si>
  <si>
    <t>abp_lastchange_user</t>
  </si>
  <si>
    <t>abp_lastchange_tstmpl</t>
  </si>
  <si>
    <t>abp_locinst_lastchange_tstmpl</t>
  </si>
  <si>
    <t>Type</t>
  </si>
  <si>
    <t>First Ref Obj</t>
  </si>
  <si>
    <t>ZSD_T_EINV_LOG</t>
  </si>
  <si>
    <t>abap.dats not null;</t>
  </si>
  <si>
    <t>abap.char(4) not null;</t>
  </si>
  <si>
    <t>abap.numc(4);</t>
  </si>
  <si>
    <t>abap.char(20);</t>
  </si>
  <si>
    <t>abap.char(6);</t>
  </si>
  <si>
    <t>abap.char(16);</t>
  </si>
  <si>
    <t>abap.char(1);</t>
  </si>
  <si>
    <t>abap.char(8);</t>
  </si>
  <si>
    <t>abap.char(50);</t>
  </si>
  <si>
    <t>abap.tims;</t>
  </si>
  <si>
    <t>abap.char(1333);</t>
  </si>
  <si>
    <t>abap.char(4);</t>
  </si>
  <si>
    <t>abap.char(21);</t>
  </si>
  <si>
    <t>abap.string(0);</t>
  </si>
  <si>
    <t>abap.char(200);</t>
  </si>
  <si>
    <t>abap.char(12);</t>
  </si>
  <si>
    <t>mandt</t>
  </si>
  <si>
    <t>xblnr</t>
  </si>
  <si>
    <t>zde_document_date</t>
  </si>
  <si>
    <t>zde_company_code</t>
  </si>
  <si>
    <t>Availability</t>
  </si>
  <si>
    <t>zde_condition_type</t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</si>
  <si>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'Condition Type'</t>
    </r>
  </si>
  <si>
    <r>
      <t>@AbapCatalog.dataMaintenance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#ALLOWED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</si>
  <si>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zsd_t_condtype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</si>
  <si>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condition_type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zde_condition_type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</si>
  <si>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category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zde_category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</si>
  <si>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'E-invoice Unit Of Measurement'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</si>
  <si>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zsd_t_einv_uom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</si>
  <si>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sap_uom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zde_sap_uom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</si>
  <si>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gst_uom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zde_gst_uom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</si>
  <si>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'SD Billtypes Maintainance Table'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</si>
  <si>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zsd_t_billtype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</si>
  <si>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fkart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fkart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</si>
  <si>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doc_type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zde_doc_type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</si>
  <si>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'Supplier Details'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</si>
  <si>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zsd_t_suppdetail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</si>
  <si>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warehouse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zde_warehouse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</si>
  <si>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shipping_point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zde_shipping_point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</si>
  <si>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zde_address1</t>
    </r>
    <r>
      <rPr>
        <b/>
        <sz val="10"/>
        <color rgb="FF7F0074"/>
        <rFont val="Consolas"/>
        <family val="3"/>
      </rPr>
      <t>;</t>
    </r>
  </si>
  <si>
    <r>
      <t xml:space="preserve">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zde_address2</t>
    </r>
    <r>
      <rPr>
        <b/>
        <sz val="10"/>
        <color rgb="FF7F0074"/>
        <rFont val="Consolas"/>
        <family val="3"/>
      </rPr>
      <t>;</t>
    </r>
  </si>
  <si>
    <r>
      <t xml:space="preserve">place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zde_place</t>
    </r>
    <r>
      <rPr>
        <b/>
        <sz val="10"/>
        <color rgb="FF7F0074"/>
        <rFont val="Consolas"/>
        <family val="3"/>
      </rPr>
      <t>;</t>
    </r>
  </si>
  <si>
    <r>
      <t xml:space="preserve">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zde_pincode</t>
    </r>
    <r>
      <rPr>
        <b/>
        <sz val="10"/>
        <color rgb="FF7F0074"/>
        <rFont val="Consolas"/>
        <family val="3"/>
      </rPr>
      <t>;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</si>
  <si>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zsd_t_condtype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</si>
  <si>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condition_type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</si>
  <si>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category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</si>
  <si>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zsd_t_einv_uom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</si>
  <si>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sap_uom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</si>
  <si>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gst_uom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unit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</si>
  <si>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zsd_t_billtype </t>
    </r>
    <r>
      <rPr>
        <b/>
        <sz val="10"/>
        <color rgb="FF7F0074"/>
        <rFont val="Consolas"/>
        <family val="3"/>
      </rPr>
      <t>{</t>
    </r>
  </si>
  <si>
    <r>
      <t xml:space="preserve">doc_type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</si>
  <si>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zsd_t_suppdetail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</si>
  <si>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warehouse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</si>
  <si>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shipping_point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</si>
  <si>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</si>
  <si>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</si>
  <si>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place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</si>
  <si>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</si>
  <si>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t>zde_category</t>
  </si>
  <si>
    <t>ZSD_T_CONDTYPE</t>
  </si>
  <si>
    <t>abap.char(10) not null;</t>
  </si>
  <si>
    <t>zde_sap_uom</t>
  </si>
  <si>
    <t>zde_gst_uom</t>
  </si>
  <si>
    <t>ZSD_T_EINV_UOM</t>
  </si>
  <si>
    <t>abap.unit(3) not null;</t>
  </si>
  <si>
    <t>abap.unit(3);</t>
  </si>
  <si>
    <t>zde_doc_type</t>
  </si>
  <si>
    <t>ZSD_T_BILLTYPE</t>
  </si>
  <si>
    <t>abap.char(3);</t>
  </si>
  <si>
    <t>zde_warehouse</t>
  </si>
  <si>
    <t>zde_shipping_point</t>
  </si>
  <si>
    <t>zde_address1</t>
  </si>
  <si>
    <t>zde_address2</t>
  </si>
  <si>
    <t>zde_place</t>
  </si>
  <si>
    <t>zde_pincode</t>
  </si>
  <si>
    <t>ZSD_T_SUPPDETAIL</t>
  </si>
  <si>
    <t>abap.char(3) not null;</t>
  </si>
  <si>
    <t>abap.char(40);</t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</si>
  <si>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'E-Invoice Table to display data'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</si>
  <si>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zsd_t_einv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</si>
  <si>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mandt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mandt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</si>
  <si>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xblnr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</si>
  <si>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locationgstin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zde_locationgstin</t>
    </r>
    <r>
      <rPr>
        <b/>
        <sz val="10"/>
        <color rgb="FF7F0074"/>
        <rFont val="Consolas"/>
        <family val="3"/>
      </rPr>
      <t>;</t>
    </r>
  </si>
  <si>
    <r>
      <t xml:space="preserve">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zde_document_date</t>
    </r>
    <r>
      <rPr>
        <b/>
        <sz val="10"/>
        <color rgb="FF7F0074"/>
        <rFont val="Consolas"/>
        <family val="3"/>
      </rPr>
      <t>;</t>
    </r>
  </si>
  <si>
    <r>
      <t xml:space="preserve">company_code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zde_company_code</t>
    </r>
    <r>
      <rPr>
        <b/>
        <sz val="10"/>
        <color rgb="FF7F0074"/>
        <rFont val="Consolas"/>
        <family val="3"/>
      </rPr>
      <t>;</t>
    </r>
  </si>
  <si>
    <r>
      <t xml:space="preserve">purpose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zde_purpose1</t>
    </r>
    <r>
      <rPr>
        <b/>
        <sz val="10"/>
        <color rgb="FF7F0074"/>
        <rFont val="Consolas"/>
        <family val="3"/>
      </rPr>
      <t>;</t>
    </r>
  </si>
  <si>
    <r>
      <t xml:space="preserve">sapmodule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zde_sapmodule</t>
    </r>
    <r>
      <rPr>
        <b/>
        <sz val="10"/>
        <color rgb="FF7F0074"/>
        <rFont val="Consolas"/>
        <family val="3"/>
      </rPr>
      <t>;</t>
    </r>
  </si>
  <si>
    <r>
      <t xml:space="preserve">fiscalyear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gjahr</t>
    </r>
    <r>
      <rPr>
        <b/>
        <sz val="10"/>
        <color rgb="FF7F0074"/>
        <rFont val="Consolas"/>
        <family val="3"/>
      </rPr>
      <t>;</t>
    </r>
  </si>
  <si>
    <r>
      <t xml:space="preserve">document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zde_document</t>
    </r>
    <r>
      <rPr>
        <b/>
        <sz val="10"/>
        <color rgb="FF7F0074"/>
        <rFont val="Consolas"/>
        <family val="3"/>
      </rPr>
      <t>;</t>
    </r>
  </si>
  <si>
    <r>
      <t xml:space="preserve">branch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bupla</t>
    </r>
    <r>
      <rPr>
        <b/>
        <sz val="10"/>
        <color rgb="FF7F0074"/>
        <rFont val="Consolas"/>
        <family val="3"/>
      </rPr>
      <t>;</t>
    </r>
  </si>
  <si>
    <r>
      <t xml:space="preserve">locationname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zde_locationlegalname</t>
    </r>
    <r>
      <rPr>
        <b/>
        <sz val="10"/>
        <color rgb="FF7F0074"/>
        <rFont val="Consolas"/>
        <family val="3"/>
      </rPr>
      <t>;</t>
    </r>
  </si>
  <si>
    <r>
      <t xml:space="preserve">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zde_returnperiod</t>
    </r>
    <r>
      <rPr>
        <b/>
        <sz val="10"/>
        <color rgb="FF7F0074"/>
        <rFont val="Consolas"/>
        <family val="3"/>
      </rPr>
      <t>;</t>
    </r>
  </si>
  <si>
    <r>
      <t xml:space="preserve">liabilitydischargereturnperiod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zde_lie_dis_period</t>
    </r>
    <r>
      <rPr>
        <b/>
        <sz val="10"/>
        <color rgb="FF7F0074"/>
        <rFont val="Consolas"/>
        <family val="3"/>
      </rPr>
      <t>;</t>
    </r>
  </si>
  <si>
    <r>
      <t xml:space="preserve">autopushorgenerate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zde_auto_push_period</t>
    </r>
    <r>
      <rPr>
        <b/>
        <sz val="10"/>
        <color rgb="FF7F0074"/>
        <rFont val="Consolas"/>
        <family val="3"/>
      </rPr>
      <t>;</t>
    </r>
  </si>
  <si>
    <r>
      <t xml:space="preserve">supplytype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zde_supplytype</t>
    </r>
    <r>
      <rPr>
        <b/>
        <sz val="10"/>
        <color rgb="FF7F0074"/>
        <rFont val="Consolas"/>
        <family val="3"/>
      </rPr>
      <t>;</t>
    </r>
  </si>
  <si>
    <r>
      <t xml:space="preserve">irn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zde_irn1</t>
    </r>
    <r>
      <rPr>
        <b/>
        <sz val="10"/>
        <color rgb="FF7F0074"/>
        <rFont val="Consolas"/>
        <family val="3"/>
      </rPr>
      <t>;</t>
    </r>
  </si>
  <si>
    <r>
      <t xml:space="preserve">documenttype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zde_documenttype</t>
    </r>
    <r>
      <rPr>
        <b/>
        <sz val="10"/>
        <color rgb="FF7F0074"/>
        <rFont val="Consolas"/>
        <family val="3"/>
      </rPr>
      <t>;</t>
    </r>
  </si>
  <si>
    <r>
      <t xml:space="preserve">transactiontype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zde_transactiontype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</si>
  <si>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'DTA Transaction'</t>
    </r>
  </si>
  <si>
    <r>
      <t xml:space="preserve">dtatransaction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</si>
  <si>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transactiontypedescription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zde_transaction_type_des</t>
    </r>
    <r>
      <rPr>
        <b/>
        <sz val="10"/>
        <color rgb="FF7F0074"/>
        <rFont val="Consolas"/>
        <family val="3"/>
      </rPr>
      <t>;</t>
    </r>
  </si>
  <si>
    <r>
      <t xml:space="preserve">seriescode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zde_seriescode</t>
    </r>
    <r>
      <rPr>
        <b/>
        <sz val="10"/>
        <color rgb="FF7F0074"/>
        <rFont val="Consolas"/>
        <family val="3"/>
      </rPr>
      <t>;</t>
    </r>
  </si>
  <si>
    <r>
      <t xml:space="preserve">referencedocumentnumber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zde_referencedocumentnumber</t>
    </r>
    <r>
      <rPr>
        <b/>
        <sz val="10"/>
        <color rgb="FF7F0074"/>
        <rFont val="Consolas"/>
        <family val="3"/>
      </rPr>
      <t>;</t>
    </r>
  </si>
  <si>
    <r>
      <t xml:space="preserve">referencedocumentdate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zde_referencedocumentdate</t>
    </r>
    <r>
      <rPr>
        <b/>
        <sz val="10"/>
        <color rgb="FF7F0074"/>
        <rFont val="Consolas"/>
        <family val="3"/>
      </rPr>
      <t>;</t>
    </r>
  </si>
  <si>
    <r>
      <t xml:space="preserve">transactionmode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zde_transactionmode</t>
    </r>
    <r>
      <rPr>
        <b/>
        <sz val="10"/>
        <color rgb="FF7F0074"/>
        <rFont val="Consolas"/>
        <family val="3"/>
      </rPr>
      <t>;</t>
    </r>
  </si>
  <si>
    <r>
      <t xml:space="preserve">billfromgstin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zde_billfromgstin1</t>
    </r>
    <r>
      <rPr>
        <b/>
        <sz val="10"/>
        <color rgb="FF7F0074"/>
        <rFont val="Consolas"/>
        <family val="3"/>
      </rPr>
      <t>;</t>
    </r>
  </si>
  <si>
    <r>
      <t xml:space="preserve">billfromlegalname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zde_billfromlegalname</t>
    </r>
    <r>
      <rPr>
        <b/>
        <sz val="10"/>
        <color rgb="FF7F0074"/>
        <rFont val="Consolas"/>
        <family val="3"/>
      </rPr>
      <t>;</t>
    </r>
  </si>
  <si>
    <r>
      <t xml:space="preserve">billfromtradename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zde_billfromtradename</t>
    </r>
    <r>
      <rPr>
        <b/>
        <sz val="10"/>
        <color rgb="FF7F0074"/>
        <rFont val="Consolas"/>
        <family val="3"/>
      </rPr>
      <t>;</t>
    </r>
  </si>
  <si>
    <r>
      <t xml:space="preserve">billfrombuildingno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zde_billfrombuildingno</t>
    </r>
    <r>
      <rPr>
        <b/>
        <sz val="10"/>
        <color rgb="FF7F0074"/>
        <rFont val="Consolas"/>
        <family val="3"/>
      </rPr>
      <t>;</t>
    </r>
  </si>
  <si>
    <r>
      <t xml:space="preserve">billfrombuildingname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zde_billfrombuildingname</t>
    </r>
    <r>
      <rPr>
        <b/>
        <sz val="10"/>
        <color rgb="FF7F0074"/>
        <rFont val="Consolas"/>
        <family val="3"/>
      </rPr>
      <t>;</t>
    </r>
  </si>
  <si>
    <r>
      <t xml:space="preserve">billfromflatno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zde_billfromflatno</t>
    </r>
    <r>
      <rPr>
        <b/>
        <sz val="10"/>
        <color rgb="FF7F0074"/>
        <rFont val="Consolas"/>
        <family val="3"/>
      </rPr>
      <t>;</t>
    </r>
  </si>
  <si>
    <r>
      <t xml:space="preserve">billfromaddress1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zde_billfromaddress1</t>
    </r>
    <r>
      <rPr>
        <b/>
        <sz val="10"/>
        <color rgb="FF7F0074"/>
        <rFont val="Consolas"/>
        <family val="3"/>
      </rPr>
      <t>;</t>
    </r>
  </si>
  <si>
    <r>
      <t xml:space="preserve">billfromaddress2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zde_billfromaddress2</t>
    </r>
    <r>
      <rPr>
        <b/>
        <sz val="10"/>
        <color rgb="FF7F0074"/>
        <rFont val="Consolas"/>
        <family val="3"/>
      </rPr>
      <t>;</t>
    </r>
  </si>
  <si>
    <r>
      <t xml:space="preserve">billfromcity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zde_billfromcity1</t>
    </r>
    <r>
      <rPr>
        <b/>
        <sz val="10"/>
        <color rgb="FF7F0074"/>
        <rFont val="Consolas"/>
        <family val="3"/>
      </rPr>
      <t>;</t>
    </r>
  </si>
  <si>
    <r>
      <t xml:space="preserve">billfromdistrict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zde_billfromdistrict</t>
    </r>
    <r>
      <rPr>
        <b/>
        <sz val="10"/>
        <color rgb="FF7F0074"/>
        <rFont val="Consolas"/>
        <family val="3"/>
      </rPr>
      <t>;</t>
    </r>
  </si>
  <si>
    <r>
      <t xml:space="preserve">billfromstatecode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zde_billfromstatecode</t>
    </r>
    <r>
      <rPr>
        <b/>
        <sz val="10"/>
        <color rgb="FF7F0074"/>
        <rFont val="Consolas"/>
        <family val="3"/>
      </rPr>
      <t>;</t>
    </r>
  </si>
  <si>
    <r>
      <t xml:space="preserve">billfrompincode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zde_billfrompincode1</t>
    </r>
    <r>
      <rPr>
        <b/>
        <sz val="10"/>
        <color rgb="FF7F0074"/>
        <rFont val="Consolas"/>
        <family val="3"/>
      </rPr>
      <t>;</t>
    </r>
  </si>
  <si>
    <r>
      <t xml:space="preserve">billfromphone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zde_billfromphone</t>
    </r>
    <r>
      <rPr>
        <b/>
        <sz val="10"/>
        <color rgb="FF7F0074"/>
        <rFont val="Consolas"/>
        <family val="3"/>
      </rPr>
      <t>;</t>
    </r>
  </si>
  <si>
    <r>
      <t xml:space="preserve">billfromemail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zde_billfromemail</t>
    </r>
    <r>
      <rPr>
        <b/>
        <sz val="10"/>
        <color rgb="FF7F0074"/>
        <rFont val="Consolas"/>
        <family val="3"/>
      </rPr>
      <t>;</t>
    </r>
  </si>
  <si>
    <r>
      <t xml:space="preserve">dispatchfromgstin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zde_dispatchfromgstin1</t>
    </r>
    <r>
      <rPr>
        <b/>
        <sz val="10"/>
        <color rgb="FF7F0074"/>
        <rFont val="Consolas"/>
        <family val="3"/>
      </rPr>
      <t>;</t>
    </r>
  </si>
  <si>
    <r>
      <t xml:space="preserve">dispatchfromtradename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zde_dipatch_trade_name</t>
    </r>
    <r>
      <rPr>
        <b/>
        <sz val="10"/>
        <color rgb="FF7F0074"/>
        <rFont val="Consolas"/>
        <family val="3"/>
      </rPr>
      <t>;</t>
    </r>
  </si>
  <si>
    <r>
      <t xml:space="preserve">dispatchfrombuilding_no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zde_dis_from_building_no</t>
    </r>
    <r>
      <rPr>
        <b/>
        <sz val="10"/>
        <color rgb="FF7F0074"/>
        <rFont val="Consolas"/>
        <family val="3"/>
      </rPr>
      <t>;</t>
    </r>
  </si>
  <si>
    <r>
      <t xml:space="preserve">dispatchfrombuildingname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zde_dis_from_building_name</t>
    </r>
    <r>
      <rPr>
        <b/>
        <sz val="10"/>
        <color rgb="FF7F0074"/>
        <rFont val="Consolas"/>
        <family val="3"/>
      </rPr>
      <t>;</t>
    </r>
  </si>
  <si>
    <r>
      <t xml:space="preserve">dispatchfromflatnumber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zde_dis_from_flat_number</t>
    </r>
    <r>
      <rPr>
        <b/>
        <sz val="10"/>
        <color rgb="FF7F0074"/>
        <rFont val="Consolas"/>
        <family val="3"/>
      </rPr>
      <t>;</t>
    </r>
  </si>
  <si>
    <r>
      <t xml:space="preserve">dispatchfromadd1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zde_dispatch_from_address1</t>
    </r>
    <r>
      <rPr>
        <b/>
        <sz val="10"/>
        <color rgb="FF7F0074"/>
        <rFont val="Consolas"/>
        <family val="3"/>
      </rPr>
      <t>;</t>
    </r>
  </si>
  <si>
    <r>
      <t xml:space="preserve">dispatchfromadd2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zde_dispatch_from_address2</t>
    </r>
    <r>
      <rPr>
        <b/>
        <sz val="10"/>
        <color rgb="FF7F0074"/>
        <rFont val="Consolas"/>
        <family val="3"/>
      </rPr>
      <t>;</t>
    </r>
  </si>
  <si>
    <r>
      <t xml:space="preserve">dispatchfromcity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zde_dispatch_from_city</t>
    </r>
    <r>
      <rPr>
        <b/>
        <sz val="10"/>
        <color rgb="FF7F0074"/>
        <rFont val="Consolas"/>
        <family val="3"/>
      </rPr>
      <t>;</t>
    </r>
  </si>
  <si>
    <r>
      <t xml:space="preserve">dispatchfromdistrict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zde_dis_from_district</t>
    </r>
    <r>
      <rPr>
        <b/>
        <sz val="10"/>
        <color rgb="FF7F0074"/>
        <rFont val="Consolas"/>
        <family val="3"/>
      </rPr>
      <t>;</t>
    </r>
  </si>
  <si>
    <r>
      <t xml:space="preserve">dispatchfromstatecode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zde_dispatch_from_state</t>
    </r>
    <r>
      <rPr>
        <b/>
        <sz val="10"/>
        <color rgb="FF7F0074"/>
        <rFont val="Consolas"/>
        <family val="3"/>
      </rPr>
      <t>;</t>
    </r>
  </si>
  <si>
    <r>
      <t xml:space="preserve">dispatchfrompincode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zde_dispatch_from_pincode</t>
    </r>
    <r>
      <rPr>
        <b/>
        <sz val="10"/>
        <color rgb="FF7F0074"/>
        <rFont val="Consolas"/>
        <family val="3"/>
      </rPr>
      <t>;</t>
    </r>
  </si>
  <si>
    <r>
      <t xml:space="preserve">dispatchfromphone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zde_dis_from_phone</t>
    </r>
    <r>
      <rPr>
        <b/>
        <sz val="10"/>
        <color rgb="FF7F0074"/>
        <rFont val="Consolas"/>
        <family val="3"/>
      </rPr>
      <t>;</t>
    </r>
  </si>
  <si>
    <r>
      <t xml:space="preserve">dispatchfromemail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zde_dispatchfromemail</t>
    </r>
    <r>
      <rPr>
        <b/>
        <sz val="10"/>
        <color rgb="FF7F0074"/>
        <rFont val="Consolas"/>
        <family val="3"/>
      </rPr>
      <t>;</t>
    </r>
  </si>
  <si>
    <r>
      <t xml:space="preserve">billtogstin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zde_bill_to_gstin</t>
    </r>
    <r>
      <rPr>
        <b/>
        <sz val="10"/>
        <color rgb="FF7F0074"/>
        <rFont val="Consolas"/>
        <family val="3"/>
      </rPr>
      <t>;</t>
    </r>
  </si>
  <si>
    <r>
      <t xml:space="preserve">billtolegalname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zde_bill_to_leg_name</t>
    </r>
    <r>
      <rPr>
        <b/>
        <sz val="10"/>
        <color rgb="FF7F0074"/>
        <rFont val="Consolas"/>
        <family val="3"/>
      </rPr>
      <t>;</t>
    </r>
  </si>
  <si>
    <r>
      <t xml:space="preserve">billtotradename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zde_bill_to_trade_name</t>
    </r>
    <r>
      <rPr>
        <b/>
        <sz val="10"/>
        <color rgb="FF7F0074"/>
        <rFont val="Consolas"/>
        <family val="3"/>
      </rPr>
      <t>;</t>
    </r>
  </si>
  <si>
    <r>
      <t xml:space="preserve">billtobuildingnumber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zde_bill_to_building_n0</t>
    </r>
    <r>
      <rPr>
        <b/>
        <sz val="10"/>
        <color rgb="FF7F0074"/>
        <rFont val="Consolas"/>
        <family val="3"/>
      </rPr>
      <t>;</t>
    </r>
  </si>
  <si>
    <r>
      <t xml:space="preserve">billtobuildingname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zde_bill_to_building_name</t>
    </r>
    <r>
      <rPr>
        <b/>
        <sz val="10"/>
        <color rgb="FF7F0074"/>
        <rFont val="Consolas"/>
        <family val="3"/>
      </rPr>
      <t>;</t>
    </r>
  </si>
  <si>
    <r>
      <t xml:space="preserve">billtoflatnumber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zde_bill_to_billtoflatnumb</t>
    </r>
    <r>
      <rPr>
        <b/>
        <sz val="10"/>
        <color rgb="FF7F0074"/>
        <rFont val="Consolas"/>
        <family val="3"/>
      </rPr>
      <t>;</t>
    </r>
  </si>
  <si>
    <r>
      <t xml:space="preserve">billtoaddress1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zde_bill_to_address1</t>
    </r>
    <r>
      <rPr>
        <b/>
        <sz val="10"/>
        <color rgb="FF7F0074"/>
        <rFont val="Consolas"/>
        <family val="3"/>
      </rPr>
      <t>;</t>
    </r>
  </si>
  <si>
    <r>
      <t xml:space="preserve">billtoaddress2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zde_bill_to_address2</t>
    </r>
    <r>
      <rPr>
        <b/>
        <sz val="10"/>
        <color rgb="FF7F0074"/>
        <rFont val="Consolas"/>
        <family val="3"/>
      </rPr>
      <t>;</t>
    </r>
  </si>
  <si>
    <r>
      <t xml:space="preserve">billtocity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zde_bill_to_city</t>
    </r>
    <r>
      <rPr>
        <b/>
        <sz val="10"/>
        <color rgb="FF7F0074"/>
        <rFont val="Consolas"/>
        <family val="3"/>
      </rPr>
      <t>;</t>
    </r>
  </si>
  <si>
    <r>
      <t xml:space="preserve">billtodistrict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zde_bill_to_district</t>
    </r>
    <r>
      <rPr>
        <b/>
        <sz val="10"/>
        <color rgb="FF7F0074"/>
        <rFont val="Consolas"/>
        <family val="3"/>
      </rPr>
      <t>;</t>
    </r>
  </si>
  <si>
    <r>
      <t xml:space="preserve">billtostatecode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zde_bill_to_statecode</t>
    </r>
    <r>
      <rPr>
        <b/>
        <sz val="10"/>
        <color rgb="FF7F0074"/>
        <rFont val="Consolas"/>
        <family val="3"/>
      </rPr>
      <t>;</t>
    </r>
  </si>
  <si>
    <r>
      <t xml:space="preserve">billtopincode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zde_bill_to_pincode</t>
    </r>
    <r>
      <rPr>
        <b/>
        <sz val="10"/>
        <color rgb="FF7F0074"/>
        <rFont val="Consolas"/>
        <family val="3"/>
      </rPr>
      <t>;</t>
    </r>
  </si>
  <si>
    <r>
      <t xml:space="preserve">billtophone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zde_bill_to_phone</t>
    </r>
    <r>
      <rPr>
        <b/>
        <sz val="10"/>
        <color rgb="FF7F0074"/>
        <rFont val="Consolas"/>
        <family val="3"/>
      </rPr>
      <t>;</t>
    </r>
  </si>
  <si>
    <r>
      <t xml:space="preserve">billtoemail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zde_bill_to_email</t>
    </r>
    <r>
      <rPr>
        <b/>
        <sz val="10"/>
        <color rgb="FF7F0074"/>
        <rFont val="Consolas"/>
        <family val="3"/>
      </rPr>
      <t>;</t>
    </r>
  </si>
  <si>
    <r>
      <t xml:space="preserve">shiptogstin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zde_ship_to_gstin</t>
    </r>
    <r>
      <rPr>
        <b/>
        <sz val="10"/>
        <color rgb="FF7F0074"/>
        <rFont val="Consolas"/>
        <family val="3"/>
      </rPr>
      <t>;</t>
    </r>
  </si>
  <si>
    <r>
      <t xml:space="preserve">shiptolegalname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zde_ship_to_legal_name</t>
    </r>
    <r>
      <rPr>
        <b/>
        <sz val="10"/>
        <color rgb="FF7F0074"/>
        <rFont val="Consolas"/>
        <family val="3"/>
      </rPr>
      <t>;</t>
    </r>
  </si>
  <si>
    <r>
      <t xml:space="preserve">shiptotradename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zde_ship_to_trade_name</t>
    </r>
    <r>
      <rPr>
        <b/>
        <sz val="10"/>
        <color rgb="FF7F0074"/>
        <rFont val="Consolas"/>
        <family val="3"/>
      </rPr>
      <t>;</t>
    </r>
  </si>
  <si>
    <r>
      <t xml:space="preserve">shiptobuildingnumber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zde_ship_to_buliding_no</t>
    </r>
    <r>
      <rPr>
        <b/>
        <sz val="10"/>
        <color rgb="FF7F0074"/>
        <rFont val="Consolas"/>
        <family val="3"/>
      </rPr>
      <t>;</t>
    </r>
  </si>
  <si>
    <r>
      <t xml:space="preserve">shiptobuildingname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zde_ship_to_buliding_name</t>
    </r>
    <r>
      <rPr>
        <b/>
        <sz val="10"/>
        <color rgb="FF7F0074"/>
        <rFont val="Consolas"/>
        <family val="3"/>
      </rPr>
      <t>;</t>
    </r>
  </si>
  <si>
    <r>
      <t xml:space="preserve">shiptoflatnumber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zde_ship_to_flat_number</t>
    </r>
    <r>
      <rPr>
        <b/>
        <sz val="10"/>
        <color rgb="FF7F0074"/>
        <rFont val="Consolas"/>
        <family val="3"/>
      </rPr>
      <t>;</t>
    </r>
  </si>
  <si>
    <r>
      <t xml:space="preserve">shiptoaddress1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zde_ship_to_address1</t>
    </r>
    <r>
      <rPr>
        <b/>
        <sz val="10"/>
        <color rgb="FF7F0074"/>
        <rFont val="Consolas"/>
        <family val="3"/>
      </rPr>
      <t>;</t>
    </r>
  </si>
  <si>
    <r>
      <t xml:space="preserve">shiptoaddress2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zde_ship_to_address2</t>
    </r>
    <r>
      <rPr>
        <b/>
        <sz val="10"/>
        <color rgb="FF7F0074"/>
        <rFont val="Consolas"/>
        <family val="3"/>
      </rPr>
      <t>;</t>
    </r>
  </si>
  <si>
    <r>
      <t xml:space="preserve">shiptocity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zde_ship_to_city</t>
    </r>
    <r>
      <rPr>
        <b/>
        <sz val="10"/>
        <color rgb="FF7F0074"/>
        <rFont val="Consolas"/>
        <family val="3"/>
      </rPr>
      <t>;</t>
    </r>
  </si>
  <si>
    <r>
      <t xml:space="preserve">shiptodistrict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zde_ship_to_district</t>
    </r>
    <r>
      <rPr>
        <b/>
        <sz val="10"/>
        <color rgb="FF7F0074"/>
        <rFont val="Consolas"/>
        <family val="3"/>
      </rPr>
      <t>;</t>
    </r>
  </si>
  <si>
    <r>
      <t xml:space="preserve">shiptostatecode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zde_ship_to_state</t>
    </r>
    <r>
      <rPr>
        <b/>
        <sz val="10"/>
        <color rgb="FF7F0074"/>
        <rFont val="Consolas"/>
        <family val="3"/>
      </rPr>
      <t>;</t>
    </r>
  </si>
  <si>
    <r>
      <t xml:space="preserve">shiptopincode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zde_ship_to_pincode</t>
    </r>
    <r>
      <rPr>
        <b/>
        <sz val="10"/>
        <color rgb="FF7F0074"/>
        <rFont val="Consolas"/>
        <family val="3"/>
      </rPr>
      <t>;</t>
    </r>
  </si>
  <si>
    <r>
      <t xml:space="preserve">shiptophone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zde_ship_to_phone</t>
    </r>
    <r>
      <rPr>
        <b/>
        <sz val="10"/>
        <color rgb="FF7F0074"/>
        <rFont val="Consolas"/>
        <family val="3"/>
      </rPr>
      <t>;</t>
    </r>
  </si>
  <si>
    <r>
      <t xml:space="preserve">shiptoemail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zde_ship_to_email</t>
    </r>
    <r>
      <rPr>
        <b/>
        <sz val="10"/>
        <color rgb="FF7F0074"/>
        <rFont val="Consolas"/>
        <family val="3"/>
      </rPr>
      <t>;</t>
    </r>
  </si>
  <si>
    <r>
      <t xml:space="preserve">paymenttype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zde_payment_type</t>
    </r>
    <r>
      <rPr>
        <b/>
        <sz val="10"/>
        <color rgb="FF7F0074"/>
        <rFont val="Consolas"/>
        <family val="3"/>
      </rPr>
      <t>;</t>
    </r>
  </si>
  <si>
    <r>
      <t xml:space="preserve">paymentmode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zde_mode_of_payment</t>
    </r>
    <r>
      <rPr>
        <b/>
        <sz val="10"/>
        <color rgb="FF7F0074"/>
        <rFont val="Consolas"/>
        <family val="3"/>
      </rPr>
      <t>;</t>
    </r>
  </si>
  <si>
    <r>
      <t xml:space="preserve">paymentamount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zde_payment_amount</t>
    </r>
    <r>
      <rPr>
        <b/>
        <sz val="10"/>
        <color rgb="FF7F0074"/>
        <rFont val="Consolas"/>
        <family val="3"/>
      </rPr>
      <t>;</t>
    </r>
  </si>
  <si>
    <r>
      <t xml:space="preserve">advancepaidamount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zde_advpaid_amount</t>
    </r>
    <r>
      <rPr>
        <b/>
        <sz val="10"/>
        <color rgb="FF7F0074"/>
        <rFont val="Consolas"/>
        <family val="3"/>
      </rPr>
      <t>;</t>
    </r>
  </si>
  <si>
    <r>
      <t xml:space="preserve">paymentdate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zde_payment_date</t>
    </r>
    <r>
      <rPr>
        <b/>
        <sz val="10"/>
        <color rgb="FF7F0074"/>
        <rFont val="Consolas"/>
        <family val="3"/>
      </rPr>
      <t>;</t>
    </r>
  </si>
  <si>
    <r>
      <t xml:space="preserve">paymentremarks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zde_payment_remarks</t>
    </r>
    <r>
      <rPr>
        <b/>
        <sz val="10"/>
        <color rgb="FF7F0074"/>
        <rFont val="Consolas"/>
        <family val="3"/>
      </rPr>
      <t>;</t>
    </r>
  </si>
  <si>
    <r>
      <t xml:space="preserve">paymentterms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zde_payment_terms</t>
    </r>
    <r>
      <rPr>
        <b/>
        <sz val="10"/>
        <color rgb="FF7F0074"/>
        <rFont val="Consolas"/>
        <family val="3"/>
      </rPr>
      <t>;</t>
    </r>
  </si>
  <si>
    <r>
      <t xml:space="preserve">paymentinstruction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zde_payment_instruction</t>
    </r>
    <r>
      <rPr>
        <b/>
        <sz val="10"/>
        <color rgb="FF7F0074"/>
        <rFont val="Consolas"/>
        <family val="3"/>
      </rPr>
      <t>;</t>
    </r>
  </si>
  <si>
    <r>
      <t xml:space="preserve">payeename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zde_payee_name</t>
    </r>
    <r>
      <rPr>
        <b/>
        <sz val="10"/>
        <color rgb="FF7F0074"/>
        <rFont val="Consolas"/>
        <family val="3"/>
      </rPr>
      <t>;</t>
    </r>
  </si>
  <si>
    <r>
      <t xml:space="preserve">payeeaccountnumber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zde_payee_account_number</t>
    </r>
    <r>
      <rPr>
        <b/>
        <sz val="10"/>
        <color rgb="FF7F0074"/>
        <rFont val="Consolas"/>
        <family val="3"/>
      </rPr>
      <t>;</t>
    </r>
  </si>
  <si>
    <r>
      <t xml:space="preserve">paymentamountdue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zde_amount_due_for_payment</t>
    </r>
    <r>
      <rPr>
        <b/>
        <sz val="10"/>
        <color rgb="FF7F0074"/>
        <rFont val="Consolas"/>
        <family val="3"/>
      </rPr>
      <t>;</t>
    </r>
  </si>
  <si>
    <r>
      <t xml:space="preserve">paymentduedate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zde_pay_due_date</t>
    </r>
    <r>
      <rPr>
        <b/>
        <sz val="10"/>
        <color rgb="FF7F0074"/>
        <rFont val="Consolas"/>
        <family val="3"/>
      </rPr>
      <t>;</t>
    </r>
  </si>
  <si>
    <r>
      <t xml:space="preserve">ifsc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zde_ifsc</t>
    </r>
    <r>
      <rPr>
        <b/>
        <sz val="10"/>
        <color rgb="FF7F0074"/>
        <rFont val="Consolas"/>
        <family val="3"/>
      </rPr>
      <t>;</t>
    </r>
  </si>
  <si>
    <r>
      <t xml:space="preserve">accountdetails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zde_acc_details</t>
    </r>
    <r>
      <rPr>
        <b/>
        <sz val="10"/>
        <color rgb="FF7F0074"/>
        <rFont val="Consolas"/>
        <family val="3"/>
      </rPr>
      <t>;</t>
    </r>
  </si>
  <si>
    <r>
      <t xml:space="preserve">credittransfer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zde_acc_credit_transfer</t>
    </r>
    <r>
      <rPr>
        <b/>
        <sz val="10"/>
        <color rgb="FF7F0074"/>
        <rFont val="Consolas"/>
        <family val="3"/>
      </rPr>
      <t>;</t>
    </r>
  </si>
  <si>
    <r>
      <t xml:space="preserve">directdebit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zde_direct_debit</t>
    </r>
    <r>
      <rPr>
        <b/>
        <sz val="10"/>
        <color rgb="FF7F0074"/>
        <rFont val="Consolas"/>
        <family val="3"/>
      </rPr>
      <t>;</t>
    </r>
  </si>
  <si>
    <r>
      <t xml:space="preserve">creditdays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zde_acc_credit_days</t>
    </r>
    <r>
      <rPr>
        <b/>
        <sz val="10"/>
        <color rgb="FF7F0074"/>
        <rFont val="Consolas"/>
        <family val="3"/>
      </rPr>
      <t>;</t>
    </r>
  </si>
  <si>
    <r>
      <t xml:space="preserve">creditavaileddate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zde_credit_availed_date</t>
    </r>
    <r>
      <rPr>
        <b/>
        <sz val="10"/>
        <color rgb="FF7F0074"/>
        <rFont val="Consolas"/>
        <family val="3"/>
      </rPr>
      <t>;</t>
    </r>
  </si>
  <si>
    <r>
      <t xml:space="preserve">creditreversaldate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zde_credit_reversal_date</t>
    </r>
    <r>
      <rPr>
        <b/>
        <sz val="10"/>
        <color rgb="FF7F0074"/>
        <rFont val="Consolas"/>
        <family val="3"/>
      </rPr>
      <t>;</t>
    </r>
  </si>
  <si>
    <r>
      <t xml:space="preserve">additionalsupportingdocdetails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zde_add_supp_doc</t>
    </r>
    <r>
      <rPr>
        <b/>
        <sz val="10"/>
        <color rgb="FF7F0074"/>
        <rFont val="Consolas"/>
        <family val="3"/>
      </rPr>
      <t>;</t>
    </r>
  </si>
  <si>
    <r>
      <t xml:space="preserve">refdocumentremarks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zde_document_remarks</t>
    </r>
    <r>
      <rPr>
        <b/>
        <sz val="10"/>
        <color rgb="FF7F0074"/>
        <rFont val="Consolas"/>
        <family val="3"/>
      </rPr>
      <t>;</t>
    </r>
  </si>
  <si>
    <r>
      <t xml:space="preserve">documentdeliverystartdate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zde_delivery_start_date</t>
    </r>
    <r>
      <rPr>
        <b/>
        <sz val="10"/>
        <color rgb="FF7F0074"/>
        <rFont val="Consolas"/>
        <family val="3"/>
      </rPr>
      <t>;</t>
    </r>
  </si>
  <si>
    <r>
      <t xml:space="preserve">documentdeliveryenddate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zde_delivery_end_date</t>
    </r>
    <r>
      <rPr>
        <b/>
        <sz val="10"/>
        <color rgb="FF7F0074"/>
        <rFont val="Consolas"/>
        <family val="3"/>
      </rPr>
      <t>;</t>
    </r>
  </si>
  <si>
    <r>
      <t xml:space="preserve">receiptadvicereference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zde_receipt_advice_referen</t>
    </r>
    <r>
      <rPr>
        <b/>
        <sz val="10"/>
        <color rgb="FF7F0074"/>
        <rFont val="Consolas"/>
        <family val="3"/>
      </rPr>
      <t>;</t>
    </r>
  </si>
  <si>
    <r>
      <t xml:space="preserve">tenderlotreference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zde_tender_lot_reference</t>
    </r>
    <r>
      <rPr>
        <b/>
        <sz val="10"/>
        <color rgb="FF7F0074"/>
        <rFont val="Consolas"/>
        <family val="3"/>
      </rPr>
      <t>;</t>
    </r>
  </si>
  <si>
    <r>
      <t xml:space="preserve">contractreferencenumber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zde_contract_reference</t>
    </r>
    <r>
      <rPr>
        <b/>
        <sz val="10"/>
        <color rgb="FF7F0074"/>
        <rFont val="Consolas"/>
        <family val="3"/>
      </rPr>
      <t>;</t>
    </r>
  </si>
  <si>
    <r>
      <t xml:space="preserve">refprecedingdocumentdetails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zde_ref_pre_doc</t>
    </r>
    <r>
      <rPr>
        <b/>
        <sz val="10"/>
        <color rgb="FF7F0074"/>
        <rFont val="Consolas"/>
        <family val="3"/>
      </rPr>
      <t>;</t>
    </r>
  </si>
  <si>
    <r>
      <t xml:space="preserve">refcontractdetails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zde_ref_doc_details</t>
    </r>
    <r>
      <rPr>
        <b/>
        <sz val="10"/>
        <color rgb="FF7F0074"/>
        <rFont val="Consolas"/>
        <family val="3"/>
      </rPr>
      <t>;</t>
    </r>
  </si>
  <si>
    <r>
      <t xml:space="preserve">externalreference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zde_external_reference</t>
    </r>
    <r>
      <rPr>
        <b/>
        <sz val="10"/>
        <color rgb="FF7F0074"/>
        <rFont val="Consolas"/>
        <family val="3"/>
      </rPr>
      <t>;</t>
    </r>
  </si>
  <si>
    <r>
      <t xml:space="preserve">projectreferencenumber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zde_project_reference</t>
    </r>
    <r>
      <rPr>
        <b/>
        <sz val="10"/>
        <color rgb="FF7F0074"/>
        <rFont val="Consolas"/>
        <family val="3"/>
      </rPr>
      <t>;</t>
    </r>
  </si>
  <si>
    <r>
      <t xml:space="preserve">poreferencenumber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zde_po_reference_number</t>
    </r>
    <r>
      <rPr>
        <b/>
        <sz val="10"/>
        <color rgb="FF7F0074"/>
        <rFont val="Consolas"/>
        <family val="3"/>
      </rPr>
      <t>;</t>
    </r>
  </si>
  <si>
    <r>
      <t xml:space="preserve">refdocumentperiodstartdate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zde_doc_start_date</t>
    </r>
    <r>
      <rPr>
        <b/>
        <sz val="10"/>
        <color rgb="FF7F0074"/>
        <rFont val="Consolas"/>
        <family val="3"/>
      </rPr>
      <t>;</t>
    </r>
  </si>
  <si>
    <r>
      <t xml:space="preserve">refdocumentperiodenddate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zde_doc_end_date</t>
    </r>
    <r>
      <rPr>
        <b/>
        <sz val="10"/>
        <color rgb="FF7F0074"/>
        <rFont val="Consolas"/>
        <family val="3"/>
      </rPr>
      <t>;</t>
    </r>
  </si>
  <si>
    <r>
      <t xml:space="preserve">billnumber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zde_bill_number</t>
    </r>
    <r>
      <rPr>
        <b/>
        <sz val="10"/>
        <color rgb="FF7F0074"/>
        <rFont val="Consolas"/>
        <family val="3"/>
      </rPr>
      <t>;</t>
    </r>
  </si>
  <si>
    <r>
      <t xml:space="preserve">billdate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zde_bill_date</t>
    </r>
    <r>
      <rPr>
        <b/>
        <sz val="10"/>
        <color rgb="FF7F0074"/>
        <rFont val="Consolas"/>
        <family val="3"/>
      </rPr>
      <t>;</t>
    </r>
  </si>
  <si>
    <r>
      <t xml:space="preserve">portcode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zde_portcode</t>
    </r>
    <r>
      <rPr>
        <b/>
        <sz val="10"/>
        <color rgb="FF7F0074"/>
        <rFont val="Consolas"/>
        <family val="3"/>
      </rPr>
      <t>;</t>
    </r>
  </si>
  <si>
    <r>
      <t xml:space="preserve">doccurrencycode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zde_document_currency_code</t>
    </r>
    <r>
      <rPr>
        <b/>
        <sz val="10"/>
        <color rgb="FF7F0074"/>
        <rFont val="Consolas"/>
        <family val="3"/>
      </rPr>
      <t>;</t>
    </r>
  </si>
  <si>
    <r>
      <t xml:space="preserve">documentcurrencyvalue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zde_doc_cur_value</t>
    </r>
    <r>
      <rPr>
        <b/>
        <sz val="10"/>
        <color rgb="FF7F0074"/>
        <rFont val="Consolas"/>
        <family val="3"/>
      </rPr>
      <t>;</t>
    </r>
  </si>
  <si>
    <r>
      <t xml:space="preserve">orderlinereference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zde_order_reference</t>
    </r>
    <r>
      <rPr>
        <b/>
        <sz val="10"/>
        <color rgb="FF7F0074"/>
        <rFont val="Consolas"/>
        <family val="3"/>
      </rPr>
      <t>;</t>
    </r>
  </si>
  <si>
    <r>
      <t xml:space="preserve">origincountry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zde_origin_country</t>
    </r>
    <r>
      <rPr>
        <b/>
        <sz val="10"/>
        <color rgb="FF7F0074"/>
        <rFont val="Consolas"/>
        <family val="3"/>
      </rPr>
      <t>;</t>
    </r>
  </si>
  <si>
    <r>
      <t xml:space="preserve">destinationcountry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zde_dest_country</t>
    </r>
    <r>
      <rPr>
        <b/>
        <sz val="10"/>
        <color rgb="FF7F0074"/>
        <rFont val="Consolas"/>
        <family val="3"/>
      </rPr>
      <t>;</t>
    </r>
  </si>
  <si>
    <r>
      <t xml:space="preserve">pos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zde_pos</t>
    </r>
    <r>
      <rPr>
        <b/>
        <sz val="10"/>
        <color rgb="FF7F0074"/>
        <rFont val="Consolas"/>
        <family val="3"/>
      </rPr>
      <t>;</t>
    </r>
  </si>
  <si>
    <r>
      <t xml:space="preserve">documentvalue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zde_document_value</t>
    </r>
    <r>
      <rPr>
        <b/>
        <sz val="10"/>
        <color rgb="FF7F0074"/>
        <rFont val="Consolas"/>
        <family val="3"/>
      </rPr>
      <t>;</t>
    </r>
  </si>
  <si>
    <r>
      <t xml:space="preserve">documentvalueinforeigncurrency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zde_document_value_for</t>
    </r>
    <r>
      <rPr>
        <b/>
        <sz val="10"/>
        <color rgb="FF7F0074"/>
        <rFont val="Consolas"/>
        <family val="3"/>
      </rPr>
      <t>;</t>
    </r>
  </si>
  <si>
    <r>
      <t xml:space="preserve">documentvalueinroundoffamount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zde_document_value_off</t>
    </r>
    <r>
      <rPr>
        <b/>
        <sz val="10"/>
        <color rgb="FF7F0074"/>
        <rFont val="Consolas"/>
        <family val="3"/>
      </rPr>
      <t>;</t>
    </r>
  </si>
  <si>
    <r>
      <t xml:space="preserve">differentialpercent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zde_differential_percent</t>
    </r>
    <r>
      <rPr>
        <b/>
        <sz val="10"/>
        <color rgb="FF7F0074"/>
        <rFont val="Consolas"/>
        <family val="3"/>
      </rPr>
      <t>;</t>
    </r>
  </si>
  <si>
    <r>
      <t xml:space="preserve">reversecharge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zde_reverse_charge</t>
    </r>
    <r>
      <rPr>
        <b/>
        <sz val="10"/>
        <color rgb="FF7F0074"/>
        <rFont val="Consolas"/>
        <family val="3"/>
      </rPr>
      <t>;</t>
    </r>
  </si>
  <si>
    <r>
      <t xml:space="preserve">claimrefund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zde_claim_refund</t>
    </r>
    <r>
      <rPr>
        <b/>
        <sz val="10"/>
        <color rgb="FF7F0074"/>
        <rFont val="Consolas"/>
        <family val="3"/>
      </rPr>
      <t>;</t>
    </r>
  </si>
  <si>
    <r>
      <t xml:space="preserve">underigstact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zde_under_igst_act</t>
    </r>
    <r>
      <rPr>
        <b/>
        <sz val="10"/>
        <color rgb="FF7F0074"/>
        <rFont val="Consolas"/>
        <family val="3"/>
      </rPr>
      <t>;</t>
    </r>
  </si>
  <si>
    <r>
      <t xml:space="preserve">refundeligibility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zde_refund_eligibility</t>
    </r>
    <r>
      <rPr>
        <b/>
        <sz val="10"/>
        <color rgb="FF7F0074"/>
        <rFont val="Consolas"/>
        <family val="3"/>
      </rPr>
      <t>;</t>
    </r>
  </si>
  <si>
    <r>
      <t xml:space="preserve">ecommercegstin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zde_ecommerce_gstin</t>
    </r>
    <r>
      <rPr>
        <b/>
        <sz val="10"/>
        <color rgb="FF7F0074"/>
        <rFont val="Consolas"/>
        <family val="3"/>
      </rPr>
      <t>;</t>
    </r>
  </si>
  <si>
    <r>
      <t xml:space="preserve">originalgstin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zde_original_gstin</t>
    </r>
    <r>
      <rPr>
        <b/>
        <sz val="10"/>
        <color rgb="FF7F0074"/>
        <rFont val="Consolas"/>
        <family val="3"/>
      </rPr>
      <t>;</t>
    </r>
  </si>
  <si>
    <r>
      <t xml:space="preserve">originaltradename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zde_original_trade_name</t>
    </r>
    <r>
      <rPr>
        <b/>
        <sz val="10"/>
        <color rgb="FF7F0074"/>
        <rFont val="Consolas"/>
        <family val="3"/>
      </rPr>
      <t>;</t>
    </r>
  </si>
  <si>
    <r>
      <t xml:space="preserve">originaldocumebtnumber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zde_original_document_numb</t>
    </r>
    <r>
      <rPr>
        <b/>
        <sz val="10"/>
        <color rgb="FF7F0074"/>
        <rFont val="Consolas"/>
        <family val="3"/>
      </rPr>
      <t>;</t>
    </r>
  </si>
  <si>
    <r>
      <t xml:space="preserve">originaldocumentdate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zde_original_document_date</t>
    </r>
    <r>
      <rPr>
        <b/>
        <sz val="10"/>
        <color rgb="FF7F0074"/>
        <rFont val="Consolas"/>
        <family val="3"/>
      </rPr>
      <t>;</t>
    </r>
  </si>
  <si>
    <r>
      <t xml:space="preserve">originalportcode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zde_original_portcode</t>
    </r>
    <r>
      <rPr>
        <b/>
        <sz val="10"/>
        <color rgb="FF7F0074"/>
        <rFont val="Consolas"/>
        <family val="3"/>
      </rPr>
      <t>;</t>
    </r>
  </si>
  <si>
    <r>
      <t xml:space="preserve">originaleecommerecegstin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zde_originale_commerce_gst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</si>
  <si>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'CUSTOM ITEM10'</t>
    </r>
  </si>
  <si>
    <r>
      <t xml:space="preserve">originaldocumenttype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</si>
  <si>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transporterid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zde_trans_porter_id</t>
    </r>
    <r>
      <rPr>
        <b/>
        <sz val="10"/>
        <color rgb="FF7F0074"/>
        <rFont val="Consolas"/>
        <family val="3"/>
      </rPr>
      <t>;</t>
    </r>
  </si>
  <si>
    <r>
      <t xml:space="preserve">transportername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zde_transporter_name</t>
    </r>
    <r>
      <rPr>
        <b/>
        <sz val="10"/>
        <color rgb="FF7F0074"/>
        <rFont val="Consolas"/>
        <family val="3"/>
      </rPr>
      <t>;</t>
    </r>
  </si>
  <si>
    <r>
      <t xml:space="preserve">transportdate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zde_transport_date</t>
    </r>
    <r>
      <rPr>
        <b/>
        <sz val="10"/>
        <color rgb="FF7F0074"/>
        <rFont val="Consolas"/>
        <family val="3"/>
      </rPr>
      <t>;</t>
    </r>
  </si>
  <si>
    <r>
      <t xml:space="preserve">transporttime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zde_transport_time</t>
    </r>
    <r>
      <rPr>
        <b/>
        <sz val="10"/>
        <color rgb="FF7F0074"/>
        <rFont val="Consolas"/>
        <family val="3"/>
      </rPr>
      <t>;</t>
    </r>
  </si>
  <si>
    <r>
      <t xml:space="preserve">distancelevel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zde_distancelevel</t>
    </r>
    <r>
      <rPr>
        <b/>
        <sz val="10"/>
        <color rgb="FF7F0074"/>
        <rFont val="Consolas"/>
        <family val="3"/>
      </rPr>
      <t>;</t>
    </r>
  </si>
  <si>
    <r>
      <t xml:space="preserve">transportmode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zde_transportmode</t>
    </r>
    <r>
      <rPr>
        <b/>
        <sz val="10"/>
        <color rgb="FF7F0074"/>
        <rFont val="Consolas"/>
        <family val="3"/>
      </rPr>
      <t>;</t>
    </r>
  </si>
  <si>
    <r>
      <t xml:space="preserve">transportdocumentnumber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zde_transportdocnumentumber</t>
    </r>
    <r>
      <rPr>
        <b/>
        <sz val="10"/>
        <color rgb="FF7F0074"/>
        <rFont val="Consolas"/>
        <family val="3"/>
      </rPr>
      <t>;</t>
    </r>
  </si>
  <si>
    <r>
      <t xml:space="preserve">transportdocdate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zde_transportdocdate</t>
    </r>
    <r>
      <rPr>
        <b/>
        <sz val="10"/>
        <color rgb="FF7F0074"/>
        <rFont val="Consolas"/>
        <family val="3"/>
      </rPr>
      <t>;</t>
    </r>
  </si>
  <si>
    <r>
      <t xml:space="preserve">vehiclenumber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zde_vehiclenumber</t>
    </r>
    <r>
      <rPr>
        <b/>
        <sz val="10"/>
        <color rgb="FF7F0074"/>
        <rFont val="Consolas"/>
        <family val="3"/>
      </rPr>
      <t>;</t>
    </r>
  </si>
  <si>
    <r>
      <t xml:space="preserve">vehicletype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zde_vehicletype</t>
    </r>
    <r>
      <rPr>
        <b/>
        <sz val="10"/>
        <color rgb="FF7F0074"/>
        <rFont val="Consolas"/>
        <family val="3"/>
      </rPr>
      <t>;</t>
    </r>
  </si>
  <si>
    <r>
      <t xml:space="preserve">toemailaddress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zde_to_email_addresses</t>
    </r>
    <r>
      <rPr>
        <b/>
        <sz val="10"/>
        <color rgb="FF7F0074"/>
        <rFont val="Consolas"/>
        <family val="3"/>
      </rPr>
      <t>;</t>
    </r>
  </si>
  <si>
    <r>
      <t xml:space="preserve">tomobilenumbers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zde_to_mobile_numbers</t>
    </r>
    <r>
      <rPr>
        <b/>
        <sz val="10"/>
        <color rgb="FF7F0074"/>
        <rFont val="Consolas"/>
        <family val="3"/>
      </rPr>
      <t>;</t>
    </r>
  </si>
  <si>
    <r>
      <t xml:space="preserve">custom1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zde_custom1</t>
    </r>
    <r>
      <rPr>
        <b/>
        <sz val="10"/>
        <color rgb="FF7F0074"/>
        <rFont val="Consolas"/>
        <family val="3"/>
      </rPr>
      <t>;</t>
    </r>
  </si>
  <si>
    <r>
      <t xml:space="preserve">custom2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zde_custom2</t>
    </r>
    <r>
      <rPr>
        <b/>
        <sz val="10"/>
        <color rgb="FF7F0074"/>
        <rFont val="Consolas"/>
        <family val="3"/>
      </rPr>
      <t>;</t>
    </r>
  </si>
  <si>
    <r>
      <t xml:space="preserve">custom3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zde_custom3</t>
    </r>
    <r>
      <rPr>
        <b/>
        <sz val="10"/>
        <color rgb="FF7F0074"/>
        <rFont val="Consolas"/>
        <family val="3"/>
      </rPr>
      <t>;</t>
    </r>
  </si>
  <si>
    <r>
      <t xml:space="preserve">custom4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zde_custom4</t>
    </r>
    <r>
      <rPr>
        <b/>
        <sz val="10"/>
        <color rgb="FF7F0074"/>
        <rFont val="Consolas"/>
        <family val="3"/>
      </rPr>
      <t>;</t>
    </r>
  </si>
  <si>
    <r>
      <t xml:space="preserve">custom5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zde_custom5</t>
    </r>
    <r>
      <rPr>
        <b/>
        <sz val="10"/>
        <color rgb="FF7F0074"/>
        <rFont val="Consolas"/>
        <family val="3"/>
      </rPr>
      <t>;</t>
    </r>
  </si>
  <si>
    <r>
      <t xml:space="preserve">custom6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zde_custom6</t>
    </r>
    <r>
      <rPr>
        <b/>
        <sz val="10"/>
        <color rgb="FF7F0074"/>
        <rFont val="Consolas"/>
        <family val="3"/>
      </rPr>
      <t>;</t>
    </r>
  </si>
  <si>
    <r>
      <t xml:space="preserve">custom7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zde_custom7</t>
    </r>
    <r>
      <rPr>
        <b/>
        <sz val="10"/>
        <color rgb="FF7F0074"/>
        <rFont val="Consolas"/>
        <family val="3"/>
      </rPr>
      <t>;</t>
    </r>
  </si>
  <si>
    <r>
      <t xml:space="preserve">custom8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zde_custom8</t>
    </r>
    <r>
      <rPr>
        <b/>
        <sz val="10"/>
        <color rgb="FF7F0074"/>
        <rFont val="Consolas"/>
        <family val="3"/>
      </rPr>
      <t>;</t>
    </r>
  </si>
  <si>
    <r>
      <t xml:space="preserve">custom9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zde_custom9</t>
    </r>
    <r>
      <rPr>
        <b/>
        <sz val="10"/>
        <color rgb="FF7F0074"/>
        <rFont val="Consolas"/>
        <family val="3"/>
      </rPr>
      <t>;</t>
    </r>
  </si>
  <si>
    <r>
      <t xml:space="preserve">custom10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zde_custom10</t>
    </r>
    <r>
      <rPr>
        <b/>
        <sz val="10"/>
        <color rgb="FF7F0074"/>
        <rFont val="Consolas"/>
        <family val="3"/>
      </rPr>
      <t>;</t>
    </r>
  </si>
  <si>
    <r>
      <t xml:space="preserve">serialnumber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zde_serial_no1</t>
    </r>
    <r>
      <rPr>
        <b/>
        <sz val="10"/>
        <color rgb="FF7F0074"/>
        <rFont val="Consolas"/>
        <family val="3"/>
      </rPr>
      <t>;</t>
    </r>
  </si>
  <si>
    <r>
      <t xml:space="preserve">isservice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zde_isservice</t>
    </r>
    <r>
      <rPr>
        <b/>
        <sz val="10"/>
        <color rgb="FF7F0074"/>
        <rFont val="Consolas"/>
        <family val="3"/>
      </rPr>
      <t>;</t>
    </r>
  </si>
  <si>
    <r>
      <t xml:space="preserve">hsn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zde_hsn</t>
    </r>
    <r>
      <rPr>
        <b/>
        <sz val="10"/>
        <color rgb="FF7F0074"/>
        <rFont val="Consolas"/>
        <family val="3"/>
      </rPr>
      <t>;</t>
    </r>
  </si>
  <si>
    <r>
      <t xml:space="preserve">itemname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zde_itemname</t>
    </r>
    <r>
      <rPr>
        <b/>
        <sz val="10"/>
        <color rgb="FF7F0074"/>
        <rFont val="Consolas"/>
        <family val="3"/>
      </rPr>
      <t>;</t>
    </r>
  </si>
  <si>
    <r>
      <t xml:space="preserve">itemdescription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zde_item_description</t>
    </r>
    <r>
      <rPr>
        <b/>
        <sz val="10"/>
        <color rgb="FF7F0074"/>
        <rFont val="Consolas"/>
        <family val="3"/>
      </rPr>
      <t>;</t>
    </r>
  </si>
  <si>
    <r>
      <t xml:space="preserve">barcode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zde_barcode</t>
    </r>
    <r>
      <rPr>
        <b/>
        <sz val="10"/>
        <color rgb="FF7F0074"/>
        <rFont val="Consolas"/>
        <family val="3"/>
      </rPr>
      <t>;</t>
    </r>
  </si>
  <si>
    <r>
      <t xml:space="preserve">barcode2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zde_barcode2</t>
    </r>
    <r>
      <rPr>
        <b/>
        <sz val="10"/>
        <color rgb="FF7F0074"/>
        <rFont val="Consolas"/>
        <family val="3"/>
      </rPr>
      <t>;</t>
    </r>
  </si>
  <si>
    <r>
      <t xml:space="preserve">barcode3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zde_barcode3</t>
    </r>
    <r>
      <rPr>
        <b/>
        <sz val="10"/>
        <color rgb="FF7F0074"/>
        <rFont val="Consolas"/>
        <family val="3"/>
      </rPr>
      <t>;</t>
    </r>
  </si>
  <si>
    <r>
      <t xml:space="preserve">barcode4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zde_barcode4</t>
    </r>
    <r>
      <rPr>
        <b/>
        <sz val="10"/>
        <color rgb="FF7F0074"/>
        <rFont val="Consolas"/>
        <family val="3"/>
      </rPr>
      <t>;</t>
    </r>
  </si>
  <si>
    <r>
      <t xml:space="preserve">uqc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zde_uqc</t>
    </r>
    <r>
      <rPr>
        <b/>
        <sz val="10"/>
        <color rgb="FF7F0074"/>
        <rFont val="Consolas"/>
        <family val="3"/>
      </rPr>
      <t>;</t>
    </r>
  </si>
  <si>
    <r>
      <t xml:space="preserve">quantity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);</t>
    </r>
  </si>
  <si>
    <r>
      <t>@Semantics.quantity.unitOfMeasure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'vbrp.meins'</t>
    </r>
  </si>
  <si>
    <r>
      <t xml:space="preserve">freequantity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menge_d</t>
    </r>
    <r>
      <rPr>
        <b/>
        <sz val="10"/>
        <color rgb="FF7F0074"/>
        <rFont val="Consolas"/>
        <family val="3"/>
      </rPr>
      <t>;</t>
    </r>
  </si>
  <si>
    <r>
      <t xml:space="preserve">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zde_rate11</t>
    </r>
    <r>
      <rPr>
        <b/>
        <sz val="10"/>
        <color rgb="FF7F0074"/>
        <rFont val="Consolas"/>
        <family val="3"/>
      </rPr>
      <t>;</t>
    </r>
  </si>
  <si>
    <r>
      <t xml:space="preserve">cessrate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zde_cess_rate</t>
    </r>
    <r>
      <rPr>
        <b/>
        <sz val="10"/>
        <color rgb="FF7F0074"/>
        <rFont val="Consolas"/>
        <family val="3"/>
      </rPr>
      <t>;</t>
    </r>
  </si>
  <si>
    <r>
      <t xml:space="preserve">statecessrate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zde_cess_state_cess_rate</t>
    </r>
    <r>
      <rPr>
        <b/>
        <sz val="10"/>
        <color rgb="FF7F0074"/>
        <rFont val="Consolas"/>
        <family val="3"/>
      </rPr>
      <t>;</t>
    </r>
  </si>
  <si>
    <r>
      <t xml:space="preserve">cessnonadvaloremrate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zde_cess_non_advalorem_rat</t>
    </r>
    <r>
      <rPr>
        <b/>
        <sz val="10"/>
        <color rgb="FF7F0074"/>
        <rFont val="Consolas"/>
        <family val="3"/>
      </rPr>
      <t>;</t>
    </r>
  </si>
  <si>
    <r>
      <t xml:space="preserve">priceperquantity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zde_price_per_quantity</t>
    </r>
    <r>
      <rPr>
        <b/>
        <sz val="10"/>
        <color rgb="FF7F0074"/>
        <rFont val="Consolas"/>
        <family val="3"/>
      </rPr>
      <t>;</t>
    </r>
  </si>
  <si>
    <r>
      <t xml:space="preserve">discountamount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zde_discount_amount</t>
    </r>
    <r>
      <rPr>
        <b/>
        <sz val="10"/>
        <color rgb="FF7F0074"/>
        <rFont val="Consolas"/>
        <family val="3"/>
      </rPr>
      <t>;</t>
    </r>
  </si>
  <si>
    <r>
      <t xml:space="preserve">grossamount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zde_gross_amount</t>
    </r>
    <r>
      <rPr>
        <b/>
        <sz val="10"/>
        <color rgb="FF7F0074"/>
        <rFont val="Consolas"/>
        <family val="3"/>
      </rPr>
      <t>;</t>
    </r>
  </si>
  <si>
    <r>
      <t xml:space="preserve">othercharges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zde_other_charges</t>
    </r>
    <r>
      <rPr>
        <b/>
        <sz val="10"/>
        <color rgb="FF7F0074"/>
        <rFont val="Consolas"/>
        <family val="3"/>
      </rPr>
      <t>;</t>
    </r>
  </si>
  <si>
    <r>
      <t xml:space="preserve">taxablevalue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zde_taxable_value</t>
    </r>
    <r>
      <rPr>
        <b/>
        <sz val="10"/>
        <color rgb="FF7F0074"/>
        <rFont val="Consolas"/>
        <family val="3"/>
      </rPr>
      <t>;</t>
    </r>
  </si>
  <si>
    <r>
      <t xml:space="preserve">assessablevalue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zde_assessable_value</t>
    </r>
    <r>
      <rPr>
        <b/>
        <sz val="10"/>
        <color rgb="FF7F0074"/>
        <rFont val="Consolas"/>
        <family val="3"/>
      </rPr>
      <t>;</t>
    </r>
  </si>
  <si>
    <r>
      <t xml:space="preserve">pretaxvalue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zde_pretax_value</t>
    </r>
    <r>
      <rPr>
        <b/>
        <sz val="10"/>
        <color rgb="FF7F0074"/>
        <rFont val="Consolas"/>
        <family val="3"/>
      </rPr>
      <t>;</t>
    </r>
  </si>
  <si>
    <r>
      <t xml:space="preserve">igstamount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zde_igst_amount</t>
    </r>
    <r>
      <rPr>
        <b/>
        <sz val="10"/>
        <color rgb="FF7F0074"/>
        <rFont val="Consolas"/>
        <family val="3"/>
      </rPr>
      <t>;</t>
    </r>
  </si>
  <si>
    <r>
      <t xml:space="preserve">cgstamount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zde_cgst_amount</t>
    </r>
    <r>
      <rPr>
        <b/>
        <sz val="10"/>
        <color rgb="FF7F0074"/>
        <rFont val="Consolas"/>
        <family val="3"/>
      </rPr>
      <t>;</t>
    </r>
  </si>
  <si>
    <r>
      <t xml:space="preserve">sgstamount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zde_sgst_amount</t>
    </r>
    <r>
      <rPr>
        <b/>
        <sz val="10"/>
        <color rgb="FF7F0074"/>
        <rFont val="Consolas"/>
        <family val="3"/>
      </rPr>
      <t>;</t>
    </r>
  </si>
  <si>
    <r>
      <t xml:space="preserve">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zde_cess_amount</t>
    </r>
    <r>
      <rPr>
        <b/>
        <sz val="10"/>
        <color rgb="FF7F0074"/>
        <rFont val="Consolas"/>
        <family val="3"/>
      </rPr>
      <t>;</t>
    </r>
  </si>
  <si>
    <r>
      <t xml:space="preserve">statecessamount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zde_state_cess_amount</t>
    </r>
    <r>
      <rPr>
        <b/>
        <sz val="10"/>
        <color rgb="FF7F0074"/>
        <rFont val="Consolas"/>
        <family val="3"/>
      </rPr>
      <t>;</t>
    </r>
  </si>
  <si>
    <r>
      <t xml:space="preserve">cessnonadvaloremamount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zde_cess_non_advalorem_amo</t>
    </r>
    <r>
      <rPr>
        <b/>
        <sz val="10"/>
        <color rgb="FF7F0074"/>
        <rFont val="Consolas"/>
        <family val="3"/>
      </rPr>
      <t>;</t>
    </r>
  </si>
  <si>
    <r>
      <t xml:space="preserve">statecessnonadvaloremamount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zde_state_cess_nadvalo_amt</t>
    </r>
    <r>
      <rPr>
        <b/>
        <sz val="10"/>
        <color rgb="FF7F0074"/>
        <rFont val="Consolas"/>
        <family val="3"/>
      </rPr>
      <t>;</t>
    </r>
  </si>
  <si>
    <r>
      <t xml:space="preserve">itemserialnumber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zde_tem_serial_no</t>
    </r>
    <r>
      <rPr>
        <b/>
        <sz val="10"/>
        <color rgb="FF7F0074"/>
        <rFont val="Consolas"/>
        <family val="3"/>
      </rPr>
      <t>;</t>
    </r>
  </si>
  <si>
    <r>
      <t xml:space="preserve">itemtotal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zde_item_total</t>
    </r>
    <r>
      <rPr>
        <b/>
        <sz val="10"/>
        <color rgb="FF7F0074"/>
        <rFont val="Consolas"/>
        <family val="3"/>
      </rPr>
      <t>;</t>
    </r>
  </si>
  <si>
    <r>
      <t xml:space="preserve">itemattributedetails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zde_item_attri</t>
    </r>
    <r>
      <rPr>
        <b/>
        <sz val="10"/>
        <color rgb="FF7F0074"/>
        <rFont val="Consolas"/>
        <family val="3"/>
      </rPr>
      <t>;</t>
    </r>
  </si>
  <si>
    <r>
      <t xml:space="preserve">taxtype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zde_tax_type</t>
    </r>
    <r>
      <rPr>
        <b/>
        <sz val="10"/>
        <color rgb="FF7F0074"/>
        <rFont val="Consolas"/>
        <family val="3"/>
      </rPr>
      <t>;</t>
    </r>
  </si>
  <si>
    <r>
      <t xml:space="preserve">batchnamenumber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zde_batch_name_number</t>
    </r>
    <r>
      <rPr>
        <b/>
        <sz val="10"/>
        <color rgb="FF7F0074"/>
        <rFont val="Consolas"/>
        <family val="3"/>
      </rPr>
      <t>;</t>
    </r>
  </si>
  <si>
    <r>
      <t xml:space="preserve">batchexpirydate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zde_batch_expiry_date</t>
    </r>
    <r>
      <rPr>
        <b/>
        <sz val="10"/>
        <color rgb="FF7F0074"/>
        <rFont val="Consolas"/>
        <family val="3"/>
      </rPr>
      <t>;</t>
    </r>
  </si>
  <si>
    <r>
      <t xml:space="preserve">warrantydate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zde_warranty_date</t>
    </r>
    <r>
      <rPr>
        <b/>
        <sz val="10"/>
        <color rgb="FF7F0074"/>
        <rFont val="Consolas"/>
        <family val="3"/>
      </rPr>
      <t>;</t>
    </r>
  </si>
  <si>
    <r>
      <t xml:space="preserve">itceligibility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zde_itc_eligibility</t>
    </r>
    <r>
      <rPr>
        <b/>
        <sz val="10"/>
        <color rgb="FF7F0074"/>
        <rFont val="Consolas"/>
        <family val="3"/>
      </rPr>
      <t>;</t>
    </r>
  </si>
  <si>
    <r>
      <t xml:space="preserve">itcigstamount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zde_itc_igst_amount</t>
    </r>
    <r>
      <rPr>
        <b/>
        <sz val="10"/>
        <color rgb="FF7F0074"/>
        <rFont val="Consolas"/>
        <family val="3"/>
      </rPr>
      <t>;</t>
    </r>
  </si>
  <si>
    <r>
      <t xml:space="preserve">itccgstamount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zde_itc_cgst_amount</t>
    </r>
    <r>
      <rPr>
        <b/>
        <sz val="10"/>
        <color rgb="FF7F0074"/>
        <rFont val="Consolas"/>
        <family val="3"/>
      </rPr>
      <t>;</t>
    </r>
  </si>
  <si>
    <r>
      <t xml:space="preserve">itcsgstamount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zde_itc_sgst_amount</t>
    </r>
    <r>
      <rPr>
        <b/>
        <sz val="10"/>
        <color rgb="FF7F0074"/>
        <rFont val="Consolas"/>
        <family val="3"/>
      </rPr>
      <t>;</t>
    </r>
  </si>
  <si>
    <r>
      <t xml:space="preserve">itccessamount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zde_itc_cess_amount</t>
    </r>
    <r>
      <rPr>
        <b/>
        <sz val="10"/>
        <color rgb="FF7F0074"/>
        <rFont val="Consolas"/>
        <family val="3"/>
      </rPr>
      <t>;</t>
    </r>
  </si>
  <si>
    <r>
      <t xml:space="preserve">customitem1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zde_custom_item1</t>
    </r>
    <r>
      <rPr>
        <b/>
        <sz val="10"/>
        <color rgb="FF7F0074"/>
        <rFont val="Consolas"/>
        <family val="3"/>
      </rPr>
      <t>;</t>
    </r>
  </si>
  <si>
    <r>
      <t xml:space="preserve">customitem2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zde_custom_item2</t>
    </r>
    <r>
      <rPr>
        <b/>
        <sz val="10"/>
        <color rgb="FF7F0074"/>
        <rFont val="Consolas"/>
        <family val="3"/>
      </rPr>
      <t>;</t>
    </r>
  </si>
  <si>
    <r>
      <t xml:space="preserve">customitem3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zde_custom_item3</t>
    </r>
    <r>
      <rPr>
        <b/>
        <sz val="10"/>
        <color rgb="FF7F0074"/>
        <rFont val="Consolas"/>
        <family val="3"/>
      </rPr>
      <t>;</t>
    </r>
  </si>
  <si>
    <r>
      <t xml:space="preserve">customitem4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zde_custom_item4</t>
    </r>
    <r>
      <rPr>
        <b/>
        <sz val="10"/>
        <color rgb="FF7F0074"/>
        <rFont val="Consolas"/>
        <family val="3"/>
      </rPr>
      <t>;</t>
    </r>
  </si>
  <si>
    <r>
      <t xml:space="preserve">customitem5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zde_custom_item5</t>
    </r>
    <r>
      <rPr>
        <b/>
        <sz val="10"/>
        <color rgb="FF7F0074"/>
        <rFont val="Consolas"/>
        <family val="3"/>
      </rPr>
      <t>;</t>
    </r>
  </si>
  <si>
    <r>
      <t xml:space="preserve">customitem6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zde_custom_item6</t>
    </r>
    <r>
      <rPr>
        <b/>
        <sz val="10"/>
        <color rgb="FF7F0074"/>
        <rFont val="Consolas"/>
        <family val="3"/>
      </rPr>
      <t>;</t>
    </r>
  </si>
  <si>
    <r>
      <t xml:space="preserve">customitem7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zde_custom_item7</t>
    </r>
    <r>
      <rPr>
        <b/>
        <sz val="10"/>
        <color rgb="FF7F0074"/>
        <rFont val="Consolas"/>
        <family val="3"/>
      </rPr>
      <t>;</t>
    </r>
  </si>
  <si>
    <r>
      <t xml:space="preserve">customitem8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zde_custom_item8</t>
    </r>
    <r>
      <rPr>
        <b/>
        <sz val="10"/>
        <color rgb="FF7F0074"/>
        <rFont val="Consolas"/>
        <family val="3"/>
      </rPr>
      <t>;</t>
    </r>
  </si>
  <si>
    <r>
      <t xml:space="preserve">customitem9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zde_custom_item9</t>
    </r>
    <r>
      <rPr>
        <b/>
        <sz val="10"/>
        <color rgb="FF7F0074"/>
        <rFont val="Consolas"/>
        <family val="3"/>
      </rPr>
      <t>;</t>
    </r>
  </si>
  <si>
    <r>
      <t xml:space="preserve">customitem10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</si>
  <si>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invoicenumber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zde_invoice_no</t>
    </r>
    <r>
      <rPr>
        <b/>
        <sz val="10"/>
        <color rgb="FF7F0074"/>
        <rFont val="Consolas"/>
        <family val="3"/>
      </rPr>
      <t>;</t>
    </r>
  </si>
  <si>
    <r>
      <t xml:space="preserve">cancelled_date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);</t>
    </r>
  </si>
  <si>
    <r>
      <t xml:space="preserve">invoicedate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zde_invoice_date</t>
    </r>
    <r>
      <rPr>
        <b/>
        <sz val="10"/>
        <color rgb="FF7F0074"/>
        <rFont val="Consolas"/>
        <family val="3"/>
      </rPr>
      <t>;</t>
    </r>
  </si>
  <si>
    <r>
      <t xml:space="preserve">acknumber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zde_acknumber</t>
    </r>
    <r>
      <rPr>
        <b/>
        <sz val="10"/>
        <color rgb="FF7F0074"/>
        <rFont val="Consolas"/>
        <family val="3"/>
      </rPr>
      <t>;</t>
    </r>
  </si>
  <si>
    <r>
      <t xml:space="preserve">ackdate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zde_ackdate</t>
    </r>
    <r>
      <rPr>
        <b/>
        <sz val="10"/>
        <color rgb="FF7F0074"/>
        <rFont val="Consolas"/>
        <family val="3"/>
      </rPr>
      <t>;</t>
    </r>
  </si>
  <si>
    <r>
      <t xml:space="preserve">success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zde_assessable_success</t>
    </r>
    <r>
      <rPr>
        <b/>
        <sz val="10"/>
        <color rgb="FF7F0074"/>
        <rFont val="Consolas"/>
        <family val="3"/>
      </rPr>
      <t>;</t>
    </r>
  </si>
  <si>
    <r>
      <t xml:space="preserve">fail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zde_assessable_fail</t>
    </r>
    <r>
      <rPr>
        <b/>
        <sz val="10"/>
        <color rgb="FF7F0074"/>
        <rFont val="Consolas"/>
        <family val="3"/>
      </rPr>
      <t>;</t>
    </r>
  </si>
  <si>
    <r>
      <t xml:space="preserve">pending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zde_assessable_pending</t>
    </r>
    <r>
      <rPr>
        <b/>
        <sz val="10"/>
        <color rgb="FF7F0074"/>
        <rFont val="Consolas"/>
        <family val="3"/>
      </rPr>
      <t>;</t>
    </r>
  </si>
  <si>
    <r>
      <t xml:space="preserve">reprocess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zde_assessable_reprocess</t>
    </r>
    <r>
      <rPr>
        <b/>
        <sz val="10"/>
        <color rgb="FF7F0074"/>
        <rFont val="Consolas"/>
        <family val="3"/>
      </rPr>
      <t>;</t>
    </r>
  </si>
  <si>
    <r>
      <t xml:space="preserve">error_description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zde_error_des</t>
    </r>
    <r>
      <rPr>
        <b/>
        <sz val="10"/>
        <color rgb="FF7F0074"/>
        <rFont val="Consolas"/>
        <family val="3"/>
      </rPr>
      <t>;</t>
    </r>
  </si>
  <si>
    <r>
      <t xml:space="preserve">referenceid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zde_referenceid</t>
    </r>
    <r>
      <rPr>
        <b/>
        <sz val="10"/>
        <color rgb="FF7F0074"/>
        <rFont val="Consolas"/>
        <family val="3"/>
      </rPr>
      <t>;</t>
    </r>
  </si>
  <si>
    <r>
      <t xml:space="preserve">file_name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zde_file_name1</t>
    </r>
    <r>
      <rPr>
        <b/>
        <sz val="10"/>
        <color rgb="FF7F0074"/>
        <rFont val="Consolas"/>
        <family val="3"/>
      </rPr>
      <t>;</t>
    </r>
  </si>
  <si>
    <r>
      <t xml:space="preserve">send_date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zde_send_date</t>
    </r>
    <r>
      <rPr>
        <b/>
        <sz val="10"/>
        <color rgb="FF7F0074"/>
        <rFont val="Consolas"/>
        <family val="3"/>
      </rPr>
      <t>;</t>
    </r>
  </si>
  <si>
    <r>
      <t xml:space="preserve">return_date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zde_return_date</t>
    </r>
    <r>
      <rPr>
        <b/>
        <sz val="10"/>
        <color rgb="FF7F0074"/>
        <rFont val="Consolas"/>
        <family val="3"/>
      </rPr>
      <t>;</t>
    </r>
  </si>
  <si>
    <r>
      <t xml:space="preserve">send_time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zde_return_time</t>
    </r>
    <r>
      <rPr>
        <b/>
        <sz val="10"/>
        <color rgb="FF7F0074"/>
        <rFont val="Consolas"/>
        <family val="3"/>
      </rPr>
      <t>;</t>
    </r>
  </si>
  <si>
    <r>
      <t xml:space="preserve">gjahr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zde_gjahr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</si>
  <si>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'tid'</t>
    </r>
  </si>
  <si>
    <r>
      <t xml:space="preserve">dd_hdl_transid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int4</t>
    </r>
    <r>
      <rPr>
        <b/>
        <sz val="10"/>
        <color rgb="FF7F0074"/>
        <rFont val="Consolas"/>
        <family val="3"/>
      </rPr>
      <t>;</t>
    </r>
  </si>
  <si>
    <r>
      <t xml:space="preserve">dd_hdl_transnm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int4</t>
    </r>
    <r>
      <rPr>
        <b/>
        <sz val="10"/>
        <color rgb="FF7F0074"/>
        <rFont val="Consolas"/>
        <family val="3"/>
      </rPr>
      <t>;</t>
    </r>
  </si>
  <si>
    <t>char 10</t>
  </si>
  <si>
    <t>char 2</t>
  </si>
  <si>
    <t>char 1</t>
  </si>
  <si>
    <t>char 3</t>
  </si>
  <si>
    <t>char50</t>
  </si>
  <si>
    <t>abap.int4</t>
  </si>
  <si>
    <t>abap.string(0)</t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</si>
  <si>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'Global Structure For API'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</si>
  <si>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structure</t>
    </r>
    <r>
      <rPr>
        <sz val="10"/>
        <color rgb="FF000000"/>
        <rFont val="Consolas"/>
        <family val="3"/>
      </rPr>
      <t xml:space="preserve"> zsd_s_global_st </t>
    </r>
    <r>
      <rPr>
        <b/>
        <sz val="10"/>
        <color rgb="FF7F0074"/>
        <rFont val="Consolas"/>
        <family val="3"/>
      </rPr>
      <t>{</t>
    </r>
  </si>
  <si>
    <r>
      <t xml:space="preserve">locationgstin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</si>
  <si>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company_code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</si>
  <si>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</si>
  <si>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</si>
  <si>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purpose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);</t>
    </r>
  </si>
  <si>
    <r>
      <t xml:space="preserve">sapmodule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</si>
  <si>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document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12</t>
    </r>
    <r>
      <rPr>
        <b/>
        <sz val="10"/>
        <color rgb="FF7F0074"/>
        <rFont val="Consolas"/>
        <family val="3"/>
      </rPr>
      <t>);</t>
    </r>
  </si>
  <si>
    <r>
      <t xml:space="preserve">locationname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</si>
  <si>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</si>
  <si>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liabilitydischargereturnperiod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</si>
  <si>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autopushorgenerate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</si>
  <si>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supplytype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</si>
  <si>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irn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64</t>
    </r>
    <r>
      <rPr>
        <b/>
        <sz val="10"/>
        <color rgb="FF7F0074"/>
        <rFont val="Consolas"/>
        <family val="3"/>
      </rPr>
      <t>);</t>
    </r>
  </si>
  <si>
    <r>
      <t xml:space="preserve">documenttype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</si>
  <si>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transactiontype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</si>
  <si>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dtatransaction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char50</t>
    </r>
    <r>
      <rPr>
        <b/>
        <sz val="10"/>
        <color rgb="FF7F0074"/>
        <rFont val="Consolas"/>
        <family val="3"/>
      </rPr>
      <t>;</t>
    </r>
  </si>
  <si>
    <r>
      <t xml:space="preserve">transactiontypedescription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30</t>
    </r>
    <r>
      <rPr>
        <b/>
        <sz val="10"/>
        <color rgb="FF7F0074"/>
        <rFont val="Consolas"/>
        <family val="3"/>
      </rPr>
      <t>);</t>
    </r>
  </si>
  <si>
    <r>
      <t xml:space="preserve">seriescode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</si>
  <si>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referencedocumentdate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</si>
  <si>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transactionmode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</si>
  <si>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billfromgstin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</si>
  <si>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billfromlegalname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</si>
  <si>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billfromtradename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30</t>
    </r>
    <r>
      <rPr>
        <b/>
        <sz val="10"/>
        <color rgb="FF7F0074"/>
        <rFont val="Consolas"/>
        <family val="3"/>
      </rPr>
      <t>);</t>
    </r>
  </si>
  <si>
    <r>
      <t xml:space="preserve">billfrombuildingno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</si>
  <si>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billfrombuildingname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</si>
  <si>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billfromflatno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</si>
  <si>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billfromaddress1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</si>
  <si>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billfromaddress2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</si>
  <si>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billfromcity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</si>
  <si>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billfromdistrict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</si>
  <si>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billfromstatecode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</si>
  <si>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billfrompincode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</si>
  <si>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billfromphone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12</t>
    </r>
    <r>
      <rPr>
        <b/>
        <sz val="10"/>
        <color rgb="FF7F0074"/>
        <rFont val="Consolas"/>
        <family val="3"/>
      </rPr>
      <t>);</t>
    </r>
  </si>
  <si>
    <r>
      <t xml:space="preserve">billfromemail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</si>
  <si>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dispatchfromgstin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</si>
  <si>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dispatchfromtradename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</si>
  <si>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dispatchfrombuilding_no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</si>
  <si>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dispatchfrombuildingname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</si>
  <si>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dispatchfromflatnumber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</si>
  <si>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dispatchfromcity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</si>
  <si>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dispatchfromdistrict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</si>
  <si>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dispatchfromstatecode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</si>
  <si>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dispatchfromphone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</si>
  <si>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dispatchfromemail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</si>
  <si>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billtogstin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</si>
  <si>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billtolegalname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</si>
  <si>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billtotradename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</si>
  <si>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billtobuildingnumber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</si>
  <si>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billtobuildingname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</si>
  <si>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billtoflatnumber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</si>
  <si>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billtoaddress1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150</t>
    </r>
    <r>
      <rPr>
        <b/>
        <sz val="10"/>
        <color rgb="FF7F0074"/>
        <rFont val="Consolas"/>
        <family val="3"/>
      </rPr>
      <t>);</t>
    </r>
  </si>
  <si>
    <r>
      <t xml:space="preserve">billtoaddress2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150</t>
    </r>
    <r>
      <rPr>
        <b/>
        <sz val="10"/>
        <color rgb="FF7F0074"/>
        <rFont val="Consolas"/>
        <family val="3"/>
      </rPr>
      <t>);</t>
    </r>
  </si>
  <si>
    <r>
      <t xml:space="preserve">billtocity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</si>
  <si>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billtodistrict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</si>
  <si>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billtopincode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</si>
  <si>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billtophone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</si>
  <si>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billtoemail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</si>
  <si>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</si>
  <si>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shiptolegalname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</si>
  <si>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</si>
  <si>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shiptobuildingnumber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</si>
  <si>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shiptobuildingname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</si>
  <si>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shiptoflatnumber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</si>
  <si>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shiptoaddress1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</si>
  <si>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shiptoaddress2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</si>
  <si>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shiptocity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</si>
  <si>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shiptodistrict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60</t>
    </r>
    <r>
      <rPr>
        <b/>
        <sz val="10"/>
        <color rgb="FF7F0074"/>
        <rFont val="Consolas"/>
        <family val="3"/>
      </rPr>
      <t>);</t>
    </r>
  </si>
  <si>
    <r>
      <t xml:space="preserve">shiptostatecode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</si>
  <si>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shiptophone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</si>
  <si>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shiptoemail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</si>
  <si>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paymenttype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</si>
  <si>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paymentmode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</si>
  <si>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paymentamount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</si>
  <si>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advancepaidamount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</si>
  <si>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paymentdate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</si>
  <si>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paymentremarks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</si>
  <si>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paymentterms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</si>
  <si>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paymentinstruction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</si>
  <si>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payeename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</si>
  <si>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payeeaccountnumber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18</t>
    </r>
    <r>
      <rPr>
        <b/>
        <sz val="10"/>
        <color rgb="FF7F0074"/>
        <rFont val="Consolas"/>
        <family val="3"/>
      </rPr>
      <t>);</t>
    </r>
  </si>
  <si>
    <r>
      <t xml:space="preserve">paymentamountdue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18</t>
    </r>
    <r>
      <rPr>
        <b/>
        <sz val="10"/>
        <color rgb="FF7F0074"/>
        <rFont val="Consolas"/>
        <family val="3"/>
      </rPr>
      <t>);</t>
    </r>
  </si>
  <si>
    <r>
      <t xml:space="preserve">paymentduedate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</si>
  <si>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ifsc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);</t>
    </r>
  </si>
  <si>
    <r>
      <t xml:space="preserve">accountdetails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</si>
  <si>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credittransfer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</si>
  <si>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directdebit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</si>
  <si>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creditdays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</si>
  <si>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creditavaileddate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</si>
  <si>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creditreversaldate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</si>
  <si>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additionalsupportingdocdetails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</si>
  <si>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refdocumentremarks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</si>
  <si>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documentdeliverystartdate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</si>
  <si>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documentdeliveryenddate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</si>
  <si>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receiptadvicereference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</si>
  <si>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tenderlotreference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</si>
  <si>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contractreferencenumber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</si>
  <si>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refprecedingdocumentdetails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</si>
  <si>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refcontractdetails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</si>
  <si>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externalreference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</si>
  <si>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projectreferencenumber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</si>
  <si>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poreferencenumber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</si>
  <si>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refdocumentperiodstartdate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</si>
  <si>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refdocumentperiodenddate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</si>
  <si>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billnumber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7</t>
    </r>
    <r>
      <rPr>
        <b/>
        <sz val="10"/>
        <color rgb="FF7F0074"/>
        <rFont val="Consolas"/>
        <family val="3"/>
      </rPr>
      <t>);</t>
    </r>
  </si>
  <si>
    <r>
      <t xml:space="preserve">billdate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</si>
  <si>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portcode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</si>
  <si>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doccurrencycode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</si>
  <si>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documentcurrencyvalue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</si>
  <si>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orderlinereference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</si>
  <si>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origincountry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</si>
  <si>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destinationcountry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</si>
  <si>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pos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</si>
  <si>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documentvalue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26</t>
    </r>
    <r>
      <rPr>
        <b/>
        <sz val="10"/>
        <color rgb="FF7F0074"/>
        <rFont val="Consolas"/>
        <family val="3"/>
      </rPr>
      <t>);</t>
    </r>
  </si>
  <si>
    <r>
      <t xml:space="preserve">documentvalueinforeigncurrency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</si>
  <si>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documentvalueinroundoffamount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</si>
  <si>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differentialpercent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);</t>
    </r>
  </si>
  <si>
    <r>
      <t xml:space="preserve">reversecharge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</si>
  <si>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claimrefund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</si>
  <si>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underigstact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</si>
  <si>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refundeligibility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</si>
  <si>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ecommercegstin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</si>
  <si>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originalgstin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</si>
  <si>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originaltradename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</si>
  <si>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originaldocumebtnumber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</si>
  <si>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originaldocumentdate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</si>
  <si>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originalportcode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</si>
  <si>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originaleecommerecegstin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</si>
  <si>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originaldocumenttype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char50</t>
    </r>
    <r>
      <rPr>
        <b/>
        <sz val="10"/>
        <color rgb="FF7F0074"/>
        <rFont val="Consolas"/>
        <family val="3"/>
      </rPr>
      <t>;</t>
    </r>
  </si>
  <si>
    <r>
      <t xml:space="preserve">transporterid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</si>
  <si>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transportername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</si>
  <si>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transportdate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</si>
  <si>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transporttime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</si>
  <si>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distancelevel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</si>
  <si>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transportmode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</si>
  <si>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transportdocumentnumber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</si>
  <si>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transportdocdate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</si>
  <si>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vehiclenumber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</si>
  <si>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vehicletype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</si>
  <si>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toemailaddress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</si>
  <si>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tomobilenumbers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</si>
  <si>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custom1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</si>
  <si>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</si>
  <si>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custom3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</si>
  <si>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custom4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</si>
  <si>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custom5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</si>
  <si>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custom6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</si>
  <si>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custom7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</si>
  <si>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custom8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</si>
  <si>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custom9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</si>
  <si>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custom10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</si>
  <si>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serialnumber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</si>
  <si>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isservice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</si>
  <si>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hsn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);</t>
    </r>
  </si>
  <si>
    <r>
      <t xml:space="preserve">itemname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</si>
  <si>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itemdescription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</si>
  <si>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barcode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</si>
  <si>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barcode2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100</t>
    </r>
    <r>
      <rPr>
        <b/>
        <sz val="10"/>
        <color rgb="FF7F0074"/>
        <rFont val="Consolas"/>
        <family val="3"/>
      </rPr>
      <t>);</t>
    </r>
  </si>
  <si>
    <r>
      <t xml:space="preserve">barcode3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</si>
  <si>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barcode4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</si>
  <si>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uqc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</si>
  <si>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18</t>
    </r>
    <r>
      <rPr>
        <b/>
        <sz val="10"/>
        <color rgb="FF7F0074"/>
        <rFont val="Consolas"/>
        <family val="3"/>
      </rPr>
      <t>);</t>
    </r>
  </si>
  <si>
    <r>
      <t xml:space="preserve">cessrate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</si>
  <si>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statecessrate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</si>
  <si>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cessnonadvaloremrate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</si>
  <si>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priceperquantity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</si>
  <si>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discountamount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</si>
  <si>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grossamount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</si>
  <si>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othercharges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</si>
  <si>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taxablevalue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</si>
  <si>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assessablevalue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</si>
  <si>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pretaxvalue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</si>
  <si>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igstamount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</si>
  <si>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cgstamount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</si>
  <si>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sgstamount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</si>
  <si>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</si>
  <si>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statecessamount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</si>
  <si>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cessnonadvaloremamount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</si>
  <si>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statecessnonadvaloremamount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</si>
  <si>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itemserialnumber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</si>
  <si>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itemtotal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</si>
  <si>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itemattributedetails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</si>
  <si>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taxtype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</si>
  <si>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batchnamenumber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</si>
  <si>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batchexpirydate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</si>
  <si>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warrantydate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</si>
  <si>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itceligibility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</si>
  <si>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itcigstamount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</si>
  <si>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itccgstamount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</si>
  <si>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itcsgstamount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</si>
  <si>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itccessamount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</si>
  <si>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customitem1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</si>
  <si>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customitem2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</si>
  <si>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customitem3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</si>
  <si>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customitem4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</si>
  <si>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customitem5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</si>
  <si>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customitem6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</si>
  <si>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customitem7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</si>
  <si>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customitem8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</si>
  <si>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customitem9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40</t>
    </r>
    <r>
      <rPr>
        <b/>
        <sz val="10"/>
        <color rgb="FF7F0074"/>
        <rFont val="Consolas"/>
        <family val="3"/>
      </rPr>
      <t>);</t>
    </r>
  </si>
  <si>
    <r>
      <t xml:space="preserve">invoicenumber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32</t>
    </r>
    <r>
      <rPr>
        <b/>
        <sz val="10"/>
        <color rgb="FF7F0074"/>
        <rFont val="Consolas"/>
        <family val="3"/>
      </rPr>
      <t>);</t>
    </r>
  </si>
  <si>
    <r>
      <t xml:space="preserve">invoicedate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</si>
  <si>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acknumber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);</t>
    </r>
  </si>
  <si>
    <r>
      <t xml:space="preserve">ackdate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</si>
  <si>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reprocess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</si>
  <si>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error_description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</si>
  <si>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referenceid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50</t>
    </r>
    <r>
      <rPr>
        <b/>
        <sz val="10"/>
        <color rgb="FF7F0074"/>
        <rFont val="Consolas"/>
        <family val="3"/>
      </rPr>
      <t>);</t>
    </r>
  </si>
  <si>
    <r>
      <t xml:space="preserve">file_name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200</t>
    </r>
    <r>
      <rPr>
        <b/>
        <sz val="10"/>
        <color rgb="FF7F0074"/>
        <rFont val="Consolas"/>
        <family val="3"/>
      </rPr>
      <t>);</t>
    </r>
  </si>
  <si>
    <r>
      <t xml:space="preserve">send_date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</si>
  <si>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return_date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8</t>
    </r>
    <r>
      <rPr>
        <b/>
        <sz val="10"/>
        <color rgb="FF7F0074"/>
        <rFont val="Consolas"/>
        <family val="3"/>
      </rPr>
      <t>);</t>
    </r>
  </si>
  <si>
    <r>
      <t xml:space="preserve">send_time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</si>
  <si>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gjahr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</si>
  <si>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taxpayertype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string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0</t>
    </r>
    <r>
      <rPr>
        <b/>
        <sz val="10"/>
        <color rgb="FF7F0074"/>
        <rFont val="Consolas"/>
        <family val="3"/>
      </rPr>
      <t>);</t>
    </r>
  </si>
  <si>
    <t>zde_locationgstin</t>
  </si>
  <si>
    <t>zde_documentnumber</t>
  </si>
  <si>
    <t>zde_documentdate</t>
  </si>
  <si>
    <t>zde_purpose1</t>
  </si>
  <si>
    <t>zde_sapmodule</t>
  </si>
  <si>
    <t>gjahr</t>
  </si>
  <si>
    <t>zde_document</t>
  </si>
  <si>
    <t>bupla</t>
  </si>
  <si>
    <t>zde_locationlegalname</t>
  </si>
  <si>
    <t>zde_returnperiod</t>
  </si>
  <si>
    <t>zde_lie_dis_period</t>
  </si>
  <si>
    <t>zde_auto_push_period</t>
  </si>
  <si>
    <t>zde_supplytype</t>
  </si>
  <si>
    <t>zde_irn1</t>
  </si>
  <si>
    <t>zde_documenttype</t>
  </si>
  <si>
    <t>zde_transactiontype</t>
  </si>
  <si>
    <t>zde_transaction_type_des</t>
  </si>
  <si>
    <t>zde_seriescode</t>
  </si>
  <si>
    <t>zde_referencedocumentnumber</t>
  </si>
  <si>
    <t>zde_referencedocumentdate</t>
  </si>
  <si>
    <t>zde_transactionmode</t>
  </si>
  <si>
    <t>zde_billfromgstin1</t>
  </si>
  <si>
    <t>zde_billfromlegalname</t>
  </si>
  <si>
    <t>zde_billfromtradename</t>
  </si>
  <si>
    <t>zde_billfrombuildingno</t>
  </si>
  <si>
    <t>zde_billfrombuildingname</t>
  </si>
  <si>
    <t>zde_billfromflatno</t>
  </si>
  <si>
    <t>zde_billfromaddress1</t>
  </si>
  <si>
    <t>zde_billfromaddress2</t>
  </si>
  <si>
    <t>zde_billfromcity1</t>
  </si>
  <si>
    <t>zde_billfromdistrict</t>
  </si>
  <si>
    <t>zde_billfromstatecode</t>
  </si>
  <si>
    <t>zde_billfrompincode1</t>
  </si>
  <si>
    <t>zde_billfromphone</t>
  </si>
  <si>
    <t>zde_billfromemail</t>
  </si>
  <si>
    <t>zde_dispatchfromgstin1</t>
  </si>
  <si>
    <t>zde_dipatch_trade_name</t>
  </si>
  <si>
    <t>zde_dis_from_building_no</t>
  </si>
  <si>
    <t>zde_dis_from_building_name</t>
  </si>
  <si>
    <t>zde_dis_from_flat_number</t>
  </si>
  <si>
    <t>zde_dispatch_from_address1</t>
  </si>
  <si>
    <t>zde_dispatch_from_address2</t>
  </si>
  <si>
    <t>zde_dispatch_from_city</t>
  </si>
  <si>
    <t>zde_dis_from_district</t>
  </si>
  <si>
    <t>zde_dispatch_from_state</t>
  </si>
  <si>
    <t>zde_dispatch_from_pincode</t>
  </si>
  <si>
    <t>zde_dis_from_phone</t>
  </si>
  <si>
    <t>zde_dispatchfromemail</t>
  </si>
  <si>
    <t>zde_bill_to_gstin</t>
  </si>
  <si>
    <t>zde_bill_to_leg_name</t>
  </si>
  <si>
    <t>zde_bill_to_trade_name</t>
  </si>
  <si>
    <t>zde_bill_to_building_n0</t>
  </si>
  <si>
    <t>zde_bill_to_building_name</t>
  </si>
  <si>
    <t>zde_bill_to_billtoflatnumb</t>
  </si>
  <si>
    <t>zde_bill_to_address1</t>
  </si>
  <si>
    <t>zde_bill_to_address2</t>
  </si>
  <si>
    <t>zde_bill_to_city</t>
  </si>
  <si>
    <t>zde_bill_to_district</t>
  </si>
  <si>
    <t>zde_bill_to_statecode</t>
  </si>
  <si>
    <t>zde_bill_to_pincode</t>
  </si>
  <si>
    <t>zde_bill_to_phone</t>
  </si>
  <si>
    <t>zde_bill_to_email</t>
  </si>
  <si>
    <t>zde_ship_to_gstin</t>
  </si>
  <si>
    <t>zde_ship_to_legal_name</t>
  </si>
  <si>
    <t>zde_ship_to_trade_name</t>
  </si>
  <si>
    <t>zde_ship_to_buliding_no</t>
  </si>
  <si>
    <t>zde_ship_to_buliding_name</t>
  </si>
  <si>
    <t>zde_ship_to_flat_number</t>
  </si>
  <si>
    <t>zde_ship_to_address1</t>
  </si>
  <si>
    <t>zde_ship_to_address2</t>
  </si>
  <si>
    <t>zde_ship_to_city</t>
  </si>
  <si>
    <t>zde_ship_to_district</t>
  </si>
  <si>
    <t>zde_ship_to_state</t>
  </si>
  <si>
    <t>zde_ship_to_pincode</t>
  </si>
  <si>
    <t>zde_ship_to_phone</t>
  </si>
  <si>
    <t>zde_ship_to_email</t>
  </si>
  <si>
    <t>zde_payment_type</t>
  </si>
  <si>
    <t>zde_mode_of_payment</t>
  </si>
  <si>
    <t>zde_payment_amount</t>
  </si>
  <si>
    <t>zde_advpaid_amount</t>
  </si>
  <si>
    <t>zde_payment_date</t>
  </si>
  <si>
    <t>zde_payment_remarks</t>
  </si>
  <si>
    <t>zde_payment_terms</t>
  </si>
  <si>
    <t>zde_payment_instruction</t>
  </si>
  <si>
    <t>zde_payee_name</t>
  </si>
  <si>
    <t>zde_payee_account_number</t>
  </si>
  <si>
    <t>zde_amount_due_for_payment</t>
  </si>
  <si>
    <t>zde_pay_due_date</t>
  </si>
  <si>
    <t>zde_ifsc</t>
  </si>
  <si>
    <t>zde_acc_details</t>
  </si>
  <si>
    <t>zde_acc_credit_transfer</t>
  </si>
  <si>
    <t>zde_direct_debit</t>
  </si>
  <si>
    <t>zde_acc_credit_days</t>
  </si>
  <si>
    <t>zde_credit_availed_date</t>
  </si>
  <si>
    <t>zde_credit_reversal_date</t>
  </si>
  <si>
    <t>zde_add_supp_doc</t>
  </si>
  <si>
    <t>zde_document_remarks</t>
  </si>
  <si>
    <t>zde_delivery_start_date</t>
  </si>
  <si>
    <t>zde_delivery_end_date</t>
  </si>
  <si>
    <t>zde_receipt_advice_referen</t>
  </si>
  <si>
    <t>zde_tender_lot_reference</t>
  </si>
  <si>
    <t>zde_contract_reference</t>
  </si>
  <si>
    <t>zde_ref_pre_doc</t>
  </si>
  <si>
    <t>zde_ref_doc_details</t>
  </si>
  <si>
    <t>zde_external_reference</t>
  </si>
  <si>
    <t>zde_project_reference</t>
  </si>
  <si>
    <t>zde_po_reference_number</t>
  </si>
  <si>
    <t>zde_doc_start_date</t>
  </si>
  <si>
    <t>zde_doc_end_date</t>
  </si>
  <si>
    <t>zde_bill_number</t>
  </si>
  <si>
    <t>zde_bill_date</t>
  </si>
  <si>
    <t>zde_portcode</t>
  </si>
  <si>
    <t>zde_document_currency_code</t>
  </si>
  <si>
    <t>zde_doc_cur_value</t>
  </si>
  <si>
    <t>zde_order_reference</t>
  </si>
  <si>
    <t>zde_origin_country</t>
  </si>
  <si>
    <t>zde_dest_country</t>
  </si>
  <si>
    <t>zde_document_value</t>
  </si>
  <si>
    <t>zde_document_value_for</t>
  </si>
  <si>
    <t>zde_document_value_off</t>
  </si>
  <si>
    <t>zde_differential_percent</t>
  </si>
  <si>
    <t>zde_reverse_charge</t>
  </si>
  <si>
    <t>zde_claim_refund</t>
  </si>
  <si>
    <t>zde_under_igst_act</t>
  </si>
  <si>
    <t>zde_refund_eligibility</t>
  </si>
  <si>
    <t>zde_ecommerce_gstin</t>
  </si>
  <si>
    <t>zde_original_gstin</t>
  </si>
  <si>
    <t>zde_original_trade_name</t>
  </si>
  <si>
    <t>zde_original_document_numb</t>
  </si>
  <si>
    <t>zde_original_document_date</t>
  </si>
  <si>
    <t>zde_original_portcode</t>
  </si>
  <si>
    <t>zde_originale_commerce_gst</t>
  </si>
  <si>
    <t>zde_trans_porter_id</t>
  </si>
  <si>
    <t>zde_transport_date</t>
  </si>
  <si>
    <t>zde_transport_time</t>
  </si>
  <si>
    <t>zde_distancelevel</t>
  </si>
  <si>
    <t>zde_transportmode</t>
  </si>
  <si>
    <t>zde_transportdocnumentumber</t>
  </si>
  <si>
    <t>zde_transportdocdate</t>
  </si>
  <si>
    <t>zde_vehiclenumber</t>
  </si>
  <si>
    <t>zde_vehicletype</t>
  </si>
  <si>
    <t>zde_to_email_addresses</t>
  </si>
  <si>
    <t>zde_to_mobile_numbers</t>
  </si>
  <si>
    <t>zde_custom1</t>
  </si>
  <si>
    <t>zde_custom2</t>
  </si>
  <si>
    <t>zde_custom3</t>
  </si>
  <si>
    <t>zde_custom4</t>
  </si>
  <si>
    <t>zde_custom5</t>
  </si>
  <si>
    <t>zde_custom6</t>
  </si>
  <si>
    <t>zde_custom7</t>
  </si>
  <si>
    <t>zde_custom8</t>
  </si>
  <si>
    <t>zde_custom9</t>
  </si>
  <si>
    <t>zde_custom10</t>
  </si>
  <si>
    <t>zde_serial_no1</t>
  </si>
  <si>
    <t>zde_isservice</t>
  </si>
  <si>
    <t>zde_barcode</t>
  </si>
  <si>
    <t>zde_barcode2</t>
  </si>
  <si>
    <t>zde_barcode3</t>
  </si>
  <si>
    <t>zde_barcode4</t>
  </si>
  <si>
    <t>'vbrp.meins'</t>
  </si>
  <si>
    <t>menge_d</t>
  </si>
  <si>
    <t>zde_cess_rate</t>
  </si>
  <si>
    <t>zde_cess_state_cess_rate</t>
  </si>
  <si>
    <t>zde_cess_non_advalorem_rat</t>
  </si>
  <si>
    <t>zde_price_per_quantity</t>
  </si>
  <si>
    <t>zde_discount_amount</t>
  </si>
  <si>
    <t>zde_gross_amount</t>
  </si>
  <si>
    <t>zde_other_charges</t>
  </si>
  <si>
    <t>zde_taxable_value</t>
  </si>
  <si>
    <t>zde_assessable_value</t>
  </si>
  <si>
    <t>zde_pretax_value</t>
  </si>
  <si>
    <t>zde_igst_amount</t>
  </si>
  <si>
    <t>zde_cgst_amount</t>
  </si>
  <si>
    <t>zde_sgst_amount</t>
  </si>
  <si>
    <t>zde_cess_amount</t>
  </si>
  <si>
    <t>zde_state_cess_amount</t>
  </si>
  <si>
    <t>zde_cess_non_advalorem_amo</t>
  </si>
  <si>
    <t>zde_state_cess_nadvalo_amt</t>
  </si>
  <si>
    <t>zde_tem_serial_no</t>
  </si>
  <si>
    <t>zde_item_total</t>
  </si>
  <si>
    <t>zde_item_attri</t>
  </si>
  <si>
    <t>zde_tax_type</t>
  </si>
  <si>
    <t>zde_batch_name_number</t>
  </si>
  <si>
    <t>zde_batch_expiry_date</t>
  </si>
  <si>
    <t>zde_warranty_date</t>
  </si>
  <si>
    <t>zde_itc_eligibility</t>
  </si>
  <si>
    <t>zde_itc_igst_amount</t>
  </si>
  <si>
    <t>zde_itc_cgst_amount</t>
  </si>
  <si>
    <t>zde_itc_sgst_amount</t>
  </si>
  <si>
    <t>zde_itc_cess_amount</t>
  </si>
  <si>
    <t>zde_custom_item1</t>
  </si>
  <si>
    <t>zde_custom_item2</t>
  </si>
  <si>
    <t>zde_custom_item3</t>
  </si>
  <si>
    <t>zde_custom_item4</t>
  </si>
  <si>
    <t>zde_custom_item5</t>
  </si>
  <si>
    <t>zde_custom_item6</t>
  </si>
  <si>
    <t>zde_custom_item7</t>
  </si>
  <si>
    <t>zde_custom_item8</t>
  </si>
  <si>
    <t>zde_custom_item9</t>
  </si>
  <si>
    <t>'CUSTOM ITEM10'</t>
  </si>
  <si>
    <t>abap.char(200)</t>
  </si>
  <si>
    <t>zde_invoice_no</t>
  </si>
  <si>
    <t>zde_invoice_date</t>
  </si>
  <si>
    <t>zde_acknumber</t>
  </si>
  <si>
    <t>zde_ackdate</t>
  </si>
  <si>
    <t>zde_assessable_success</t>
  </si>
  <si>
    <t>zde_assessable_fail</t>
  </si>
  <si>
    <t>zde_assessable_pending</t>
  </si>
  <si>
    <t>zde_assessable_reprocess</t>
  </si>
  <si>
    <t>zde_error_des</t>
  </si>
  <si>
    <t>zde_referenceid</t>
  </si>
  <si>
    <t>zde_file_name1</t>
  </si>
  <si>
    <t>zde_send_date</t>
  </si>
  <si>
    <t>zde_return_date</t>
  </si>
  <si>
    <t>zde_return_time</t>
  </si>
  <si>
    <t>zde_gjahr</t>
  </si>
  <si>
    <t>abap.char(15);</t>
  </si>
  <si>
    <t>abap.char(13);</t>
  </si>
  <si>
    <t>abap.char(2);</t>
  </si>
  <si>
    <t>gjahr;</t>
  </si>
  <si>
    <t>bupla;</t>
  </si>
  <si>
    <t>abap.char(64);</t>
  </si>
  <si>
    <t>char50;</t>
  </si>
  <si>
    <t>abap.char(30);</t>
  </si>
  <si>
    <t>abap.char(60);</t>
  </si>
  <si>
    <t>abap.char(150);</t>
  </si>
  <si>
    <t>abap.char(18);</t>
  </si>
  <si>
    <t>abap.char(11);</t>
  </si>
  <si>
    <t>abap.char(7);</t>
  </si>
  <si>
    <t>abap.char(26);</t>
  </si>
  <si>
    <t>abap.char(5);</t>
  </si>
  <si>
    <t>menge_d;</t>
  </si>
  <si>
    <t>abap.char(32);</t>
  </si>
  <si>
    <t>abap.int4;</t>
  </si>
  <si>
    <t>ZSD_S_GLOBAL_ST</t>
  </si>
  <si>
    <t/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</si>
  <si>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zsd_t_einv </t>
    </r>
    <r>
      <rPr>
        <b/>
        <sz val="10"/>
        <color rgb="FF7F0074"/>
        <rFont val="Consolas"/>
        <family val="3"/>
      </rPr>
      <t>{</t>
    </r>
  </si>
  <si>
    <r>
      <t xml:space="preserve">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dats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</si>
  <si>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company_code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</si>
  <si>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t> </t>
  </si>
  <si>
    <t>Field &amp; Data Element Seprator
For Mapping Data Type</t>
  </si>
  <si>
    <t>Data Types After Corrected</t>
  </si>
  <si>
    <t>Extracting Data types from Already Created Data Types</t>
  </si>
  <si>
    <t>Done</t>
  </si>
  <si>
    <t>@EndUserText.label : 'GST E-Invoicing Status Maintenance'</t>
  </si>
  <si>
    <t>define table zeinv_status {</t>
  </si>
  <si>
    <t xml:space="preserve">  key mandt      : mandt not null;</t>
  </si>
  <si>
    <t xml:space="preserve">  key inv_num    : vbeln_vf not null;</t>
  </si>
  <si>
    <t xml:space="preserve">  key odn        : xblnr not null;</t>
  </si>
  <si>
    <t xml:space="preserve">  inv_date       : fkdat;</t>
  </si>
  <si>
    <t xml:space="preserve">  irn            : j_1ig_irn;</t>
  </si>
  <si>
    <t xml:space="preserve">  einv_module    : zeinv_module;</t>
  </si>
  <si>
    <t xml:space="preserve">  proxy_error    : zzproxy_error;</t>
  </si>
  <si>
    <t xml:space="preserve">  request_id     : zzrequest_id;</t>
  </si>
  <si>
    <t xml:space="preserve">  message_type   : bapi_mtype;</t>
  </si>
  <si>
    <t xml:space="preserve">  message        : zmsg;</t>
  </si>
  <si>
    <t xml:space="preserve">  status_code    : zstatus_code;</t>
  </si>
  <si>
    <t xml:space="preserve">  status_message : zstatus_msg;</t>
  </si>
  <si>
    <t xml:space="preserve">  error_code     : zerror_code_bolton;</t>
  </si>
  <si>
    <t xml:space="preserve">  error_msg      : zerr_msg_bolton;</t>
  </si>
  <si>
    <t xml:space="preserve">  created_by     : ernam;</t>
  </si>
  <si>
    <t xml:space="preserve">  created_on     : erdat;</t>
  </si>
  <si>
    <t xml:space="preserve">  created_time   : erzet;</t>
  </si>
  <si>
    <t>int 4 , 10</t>
  </si>
  <si>
    <t>char 255</t>
  </si>
  <si>
    <t>zfi_t_doctype</t>
  </si>
  <si>
    <t>@EndUserText.label : 'FI Billtypes Maintenance Table'</t>
  </si>
  <si>
    <t>define table zfi_t_doctype {</t>
  </si>
  <si>
    <t xml:space="preserve">  key mandt       : mandt not null;</t>
  </si>
  <si>
    <t xml:space="preserve">  key module_type : zde_module not null;</t>
  </si>
  <si>
    <t xml:space="preserve">  key blart       : blart not null;</t>
  </si>
  <si>
    <t xml:space="preserve">  doc_type        : zde_invoice_subtyp;</t>
  </si>
  <si>
    <t>zgst_states</t>
  </si>
  <si>
    <t>ZSD_C_bkpf</t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</si>
  <si>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'GST E-Invoicing Status Maintenance'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</si>
  <si>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zeinv_status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</si>
  <si>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inv_num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vbeln_vf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</si>
  <si>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odn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xblnr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</si>
  <si>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inv_date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fkdat</t>
    </r>
    <r>
      <rPr>
        <b/>
        <sz val="10"/>
        <color rgb="FF7F0074"/>
        <rFont val="Consolas"/>
        <family val="3"/>
      </rPr>
      <t>;</t>
    </r>
  </si>
  <si>
    <r>
      <t xml:space="preserve">irn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j_1ig_irn</t>
    </r>
    <r>
      <rPr>
        <b/>
        <sz val="10"/>
        <color rgb="FF7F0074"/>
        <rFont val="Consolas"/>
        <family val="3"/>
      </rPr>
      <t>;</t>
    </r>
  </si>
  <si>
    <r>
      <t xml:space="preserve">einv_module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</si>
  <si>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proxy_error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</t>
    </r>
    <r>
      <rPr>
        <b/>
        <sz val="10"/>
        <color rgb="FF7F0074"/>
        <rFont val="Consolas"/>
        <family val="3"/>
      </rPr>
      <t>);</t>
    </r>
  </si>
  <si>
    <r>
      <t xml:space="preserve">request_id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int4</t>
    </r>
    <r>
      <rPr>
        <b/>
        <sz val="10"/>
        <color rgb="FF7F0074"/>
        <rFont val="Consolas"/>
        <family val="3"/>
      </rPr>
      <t>;</t>
    </r>
  </si>
  <si>
    <r>
      <t xml:space="preserve">message_type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bapi_mtype</t>
    </r>
    <r>
      <rPr>
        <b/>
        <sz val="10"/>
        <color rgb="FF7F0074"/>
        <rFont val="Consolas"/>
        <family val="3"/>
      </rPr>
      <t>;</t>
    </r>
  </si>
  <si>
    <r>
      <t xml:space="preserve">message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zmsg</t>
    </r>
    <r>
      <rPr>
        <b/>
        <sz val="10"/>
        <color rgb="FF7F0074"/>
        <rFont val="Consolas"/>
        <family val="3"/>
      </rPr>
      <t>;</t>
    </r>
  </si>
  <si>
    <r>
      <t xml:space="preserve">status_code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</si>
  <si>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status_message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255</t>
    </r>
    <r>
      <rPr>
        <b/>
        <sz val="10"/>
        <color rgb="FF7F0074"/>
        <rFont val="Consolas"/>
        <family val="3"/>
      </rPr>
      <t>);</t>
    </r>
  </si>
  <si>
    <r>
      <t xml:space="preserve">error_code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</si>
  <si>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error_msg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255</t>
    </r>
    <r>
      <rPr>
        <b/>
        <sz val="10"/>
        <color rgb="FF7F0074"/>
        <rFont val="Consolas"/>
        <family val="3"/>
      </rPr>
      <t>);</t>
    </r>
  </si>
  <si>
    <r>
      <t xml:space="preserve">created_by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ernam</t>
    </r>
    <r>
      <rPr>
        <b/>
        <sz val="10"/>
        <color rgb="FF7F0074"/>
        <rFont val="Consolas"/>
        <family val="3"/>
      </rPr>
      <t>;</t>
    </r>
  </si>
  <si>
    <r>
      <t xml:space="preserve">created_on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erdat</t>
    </r>
    <r>
      <rPr>
        <b/>
        <sz val="10"/>
        <color rgb="FF7F0074"/>
        <rFont val="Consolas"/>
        <family val="3"/>
      </rPr>
      <t>;</t>
    </r>
  </si>
  <si>
    <r>
      <t xml:space="preserve">created_time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erzet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</si>
  <si>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'GST States Codes'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</si>
  <si>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zgst_states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</si>
  <si>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region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regio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</si>
  <si>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gst_state_code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regio</t>
    </r>
    <r>
      <rPr>
        <b/>
        <sz val="10"/>
        <color rgb="FF7F0074"/>
        <rFont val="Consolas"/>
        <family val="3"/>
      </rPr>
      <t>;</t>
    </r>
  </si>
  <si>
    <r>
      <t xml:space="preserve">gst_state_desc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bezei20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</si>
  <si>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'DC details IUT Item'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</si>
  <si>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zmm_t_dc_iut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</si>
  <si>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dc_num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</si>
  <si>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dc_item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numc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5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</si>
  <si>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dc_type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20</t>
    </r>
    <r>
      <rPr>
        <b/>
        <sz val="10"/>
        <color rgb="FF7F0074"/>
        <rFont val="Consolas"/>
        <family val="3"/>
      </rPr>
      <t>);</t>
    </r>
  </si>
  <si>
    <r>
      <t xml:space="preserve">from_plant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</si>
  <si>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to_plant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b/>
        <sz val="10"/>
        <color rgb="FF7F0074"/>
        <rFont val="Consolas"/>
        <family val="3"/>
      </rPr>
      <t>);</t>
    </r>
  </si>
  <si>
    <r>
      <t xml:space="preserve">plant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werks_d</t>
    </r>
    <r>
      <rPr>
        <b/>
        <sz val="10"/>
        <color rgb="FF7F0074"/>
        <rFont val="Consolas"/>
        <family val="3"/>
      </rPr>
      <t>;</t>
    </r>
  </si>
  <si>
    <r>
      <t xml:space="preserve">to_vend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10</t>
    </r>
    <r>
      <rPr>
        <b/>
        <sz val="10"/>
        <color rgb="FF7F0074"/>
        <rFont val="Consolas"/>
        <family val="3"/>
      </rPr>
      <t>);</t>
    </r>
  </si>
  <si>
    <r>
      <t xml:space="preserve">matnr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matnr</t>
    </r>
    <r>
      <rPr>
        <b/>
        <sz val="10"/>
        <color rgb="FF7F0074"/>
        <rFont val="Consolas"/>
        <family val="3"/>
      </rPr>
      <t>;</t>
    </r>
  </si>
  <si>
    <r>
      <t xml:space="preserve">mat_desc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maktx</t>
    </r>
    <r>
      <rPr>
        <b/>
        <sz val="10"/>
        <color rgb="FF7F0074"/>
        <rFont val="Consolas"/>
        <family val="3"/>
      </rPr>
      <t>;</t>
    </r>
  </si>
  <si>
    <r>
      <t xml:space="preserve">vrkme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vrkme</t>
    </r>
    <r>
      <rPr>
        <b/>
        <sz val="10"/>
        <color rgb="FF7F0074"/>
        <rFont val="Consolas"/>
        <family val="3"/>
      </rPr>
      <t>;</t>
    </r>
  </si>
  <si>
    <r>
      <t>@Semantics.quantity.unitOfMeasure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'vbrp.vrkme'</t>
    </r>
  </si>
  <si>
    <r>
      <t xml:space="preserve">quantity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quan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</si>
  <si>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hsn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steuc</t>
    </r>
    <r>
      <rPr>
        <b/>
        <sz val="10"/>
        <color rgb="FF7F0074"/>
        <rFont val="Consolas"/>
        <family val="3"/>
      </rPr>
      <t>;</t>
    </r>
  </si>
  <si>
    <r>
      <t xml:space="preserve">uom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meins</t>
    </r>
    <r>
      <rPr>
        <b/>
        <sz val="10"/>
        <color rgb="FF7F0074"/>
        <rFont val="Consolas"/>
        <family val="3"/>
      </rPr>
      <t>;</t>
    </r>
  </si>
  <si>
    <r>
      <t xml:space="preserve">waerk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waerk</t>
    </r>
    <r>
      <rPr>
        <b/>
        <sz val="10"/>
        <color rgb="FF7F0074"/>
        <rFont val="Consolas"/>
        <family val="3"/>
      </rPr>
      <t>;</t>
    </r>
  </si>
  <si>
    <r>
      <t>@Semantics.amount.currencyCode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'vbak.waerk'</t>
    </r>
  </si>
  <si>
    <r>
      <t xml:space="preserve">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</si>
  <si>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taxable_value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</si>
  <si>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cgst_amount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</si>
  <si>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cgst_percent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</si>
  <si>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sgst_amount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</si>
  <si>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sgst_percent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</si>
  <si>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grand_total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</si>
  <si>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remarks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char50</t>
    </r>
    <r>
      <rPr>
        <b/>
        <sz val="10"/>
        <color rgb="FF7F0074"/>
        <rFont val="Consolas"/>
        <family val="3"/>
      </rPr>
      <t>;</t>
    </r>
  </si>
  <si>
    <r>
      <t xml:space="preserve">to_address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char100</t>
    </r>
    <r>
      <rPr>
        <b/>
        <sz val="10"/>
        <color rgb="FF7F0074"/>
        <rFont val="Consolas"/>
        <family val="3"/>
      </rPr>
      <t>;</t>
    </r>
  </si>
  <si>
    <r>
      <t xml:space="preserve">from_address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char100</t>
    </r>
    <r>
      <rPr>
        <b/>
        <sz val="10"/>
        <color rgb="FF7F0074"/>
        <rFont val="Consolas"/>
        <family val="3"/>
      </rPr>
      <t>;</t>
    </r>
  </si>
  <si>
    <r>
      <t xml:space="preserve">to_gstin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j_1bstains</t>
    </r>
    <r>
      <rPr>
        <b/>
        <sz val="10"/>
        <color rgb="FF7F0074"/>
        <rFont val="Consolas"/>
        <family val="3"/>
      </rPr>
      <t>;</t>
    </r>
  </si>
  <si>
    <r>
      <t xml:space="preserve">from_gstin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j_1bstains</t>
    </r>
    <r>
      <rPr>
        <b/>
        <sz val="10"/>
        <color rgb="FF7F0074"/>
        <rFont val="Consolas"/>
        <family val="3"/>
      </rPr>
      <t>;</t>
    </r>
  </si>
  <si>
    <r>
      <t xml:space="preserve">igst_flag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boole_d</t>
    </r>
    <r>
      <rPr>
        <b/>
        <sz val="10"/>
        <color rgb="FF7F0074"/>
        <rFont val="Consolas"/>
        <family val="3"/>
      </rPr>
      <t>;</t>
    </r>
  </si>
  <si>
    <r>
      <t xml:space="preserve">igst_amount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</si>
  <si>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igst_percent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</si>
  <si>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po_number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ebeln</t>
    </r>
    <r>
      <rPr>
        <b/>
        <sz val="10"/>
        <color rgb="FF7F0074"/>
        <rFont val="Consolas"/>
        <family val="3"/>
      </rPr>
      <t>;</t>
    </r>
  </si>
  <si>
    <r>
      <t xml:space="preserve">returnable_dc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boole_d</t>
    </r>
    <r>
      <rPr>
        <b/>
        <sz val="10"/>
        <color rgb="FF7F0074"/>
        <rFont val="Consolas"/>
        <family val="3"/>
      </rPr>
      <t>;</t>
    </r>
  </si>
  <si>
    <r>
      <t xml:space="preserve">no_bits_qty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</si>
  <si>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qty_in_kg_pc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</si>
  <si>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bags_bin_cover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</si>
  <si>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purpose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char20</t>
    </r>
    <r>
      <rPr>
        <b/>
        <sz val="10"/>
        <color rgb="FF7F0074"/>
        <rFont val="Consolas"/>
        <family val="3"/>
      </rPr>
      <t>;</t>
    </r>
  </si>
  <si>
    <r>
      <t xml:space="preserve">zselect_type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6</t>
    </r>
    <r>
      <rPr>
        <b/>
        <sz val="10"/>
        <color rgb="FF7F0074"/>
        <rFont val="Consolas"/>
        <family val="3"/>
      </rPr>
      <t>);</t>
    </r>
  </si>
  <si>
    <r>
      <t xml:space="preserve">order_no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aufnr</t>
    </r>
    <r>
      <rPr>
        <b/>
        <sz val="10"/>
        <color rgb="FF7F0074"/>
        <rFont val="Consolas"/>
        <family val="3"/>
      </rPr>
      <t>;</t>
    </r>
  </si>
  <si>
    <r>
      <t>@Semantics.quantity.unitOfMeasure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'afpo.amein'</t>
    </r>
  </si>
  <si>
    <r>
      <t xml:space="preserve">order_qty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co_psmng</t>
    </r>
    <r>
      <rPr>
        <b/>
        <sz val="10"/>
        <color rgb="FF7F0074"/>
        <rFont val="Consolas"/>
        <family val="3"/>
      </rPr>
      <t>;</t>
    </r>
  </si>
  <si>
    <r>
      <t xml:space="preserve">no_cut_bags_bin_cover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</si>
  <si>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bais_weight_kg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</si>
  <si>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boxes_bags_packs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</si>
  <si>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amein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co_aufme</t>
    </r>
    <r>
      <rPr>
        <b/>
        <sz val="10"/>
        <color rgb="FF7F0074"/>
        <rFont val="Consolas"/>
        <family val="3"/>
      </rPr>
      <t>;</t>
    </r>
  </si>
  <si>
    <r>
      <t xml:space="preserve">num_bais_bag_bin_cover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</si>
  <si>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no_bundle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quan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</si>
  <si>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to_location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lgort_d</t>
    </r>
    <r>
      <rPr>
        <b/>
        <sz val="10"/>
        <color rgb="FF7F0074"/>
        <rFont val="Consolas"/>
        <family val="3"/>
      </rPr>
      <t>;</t>
    </r>
  </si>
  <si>
    <r>
      <t xml:space="preserve">from_location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lgort_d</t>
    </r>
    <r>
      <rPr>
        <b/>
        <sz val="10"/>
        <color rgb="FF7F0074"/>
        <rFont val="Consolas"/>
        <family val="3"/>
      </rPr>
      <t>;</t>
    </r>
  </si>
  <si>
    <r>
      <t xml:space="preserve">vendor_name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name1_gp</t>
    </r>
    <r>
      <rPr>
        <b/>
        <sz val="10"/>
        <color rgb="FF7F0074"/>
        <rFont val="Consolas"/>
        <family val="3"/>
      </rPr>
      <t>;</t>
    </r>
  </si>
  <si>
    <r>
      <t xml:space="preserve">taxval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</si>
  <si>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'DC deatils header table IUT'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</si>
  <si>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zmm_t_dc_iut_hd </t>
    </r>
    <r>
      <rPr>
        <b/>
        <sz val="10"/>
        <color rgb="FF7F0074"/>
        <rFont val="Consolas"/>
        <family val="3"/>
      </rPr>
      <t>{</t>
    </r>
  </si>
  <si>
    <r>
      <t xml:space="preserve">total_tax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</si>
  <si>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total_qty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quan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</si>
  <si>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taxable_amount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curr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11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2</t>
    </r>
    <r>
      <rPr>
        <b/>
        <sz val="10"/>
        <color rgb="FF7F0074"/>
        <rFont val="Consolas"/>
        <family val="3"/>
      </rPr>
      <t>);</t>
    </r>
  </si>
  <si>
    <r>
      <t xml:space="preserve">tot_no_bits_qty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</si>
  <si>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tot_qty_in_kg_pc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</si>
  <si>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tot_bags_bin_cover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</si>
  <si>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tot_order_qty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quan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</si>
  <si>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total_bias_weight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</si>
  <si>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tot_bundle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quan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13</t>
    </r>
    <r>
      <rPr>
        <b/>
        <sz val="10"/>
        <color rgb="FF7F0074"/>
        <rFont val="Consolas"/>
        <family val="3"/>
      </rPr>
      <t>,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);</t>
    </r>
  </si>
  <si>
    <r>
      <t xml:space="preserve">total_no_of_bias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</si>
  <si>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tot_recut_bag_bins_cover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char10</t>
    </r>
    <r>
      <rPr>
        <b/>
        <sz val="10"/>
        <color rgb="FF7F0074"/>
        <rFont val="Consolas"/>
        <family val="3"/>
      </rPr>
      <t>;</t>
    </r>
  </si>
  <si>
    <r>
      <t xml:space="preserve">created_at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timestamp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</si>
  <si>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'ZMB1A 201 Cost Centre'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</si>
  <si>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zsd_t_201costcnt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</si>
  <si>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kostl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kostl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</si>
  <si>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unit_id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3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</si>
  <si>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unit_stxt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15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</si>
  <si>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'Unit Order Type Master'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</si>
  <si>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zsd_t_unitotm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</si>
  <si>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werks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werks_d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</si>
  <si>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dauat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aufart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</si>
  <si>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j_4kscat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abap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>char</t>
    </r>
    <r>
      <rPr>
        <b/>
        <sz val="10"/>
        <color rgb="FF7F0074"/>
        <rFont val="Consolas"/>
        <family val="3"/>
      </rPr>
      <t>(</t>
    </r>
    <r>
      <rPr>
        <sz val="10"/>
        <color rgb="FF3399FF"/>
        <rFont val="Consolas"/>
        <family val="3"/>
      </rPr>
      <t>16</t>
    </r>
    <r>
      <rPr>
        <b/>
        <sz val="10"/>
        <color rgb="FF7F0074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</si>
  <si>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lgort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lgort_d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</si>
  <si>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lgort_n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lgort_d</t>
    </r>
    <r>
      <rPr>
        <b/>
        <sz val="10"/>
        <color rgb="FF7F0074"/>
        <rFont val="Consolas"/>
        <family val="3"/>
      </rPr>
      <t>;</t>
    </r>
  </si>
  <si>
    <r>
      <t>@AbapCatalog.viewEnhancementCategory: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[#NONE]</t>
    </r>
  </si>
  <si>
    <r>
      <t>@AccessControl.authorizationCheck: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#NOT_REQUIRED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</si>
  <si>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'View for BKPF'</t>
    </r>
  </si>
  <si>
    <r>
      <t>@Metadata.ignorePropagatedAnnotations: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true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</si>
  <si>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view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entity</t>
    </r>
    <r>
      <rPr>
        <sz val="10"/>
        <color rgb="FF000000"/>
        <rFont val="Consolas"/>
        <family val="3"/>
      </rPr>
      <t xml:space="preserve"> ZSD_C_bkpf</t>
    </r>
  </si>
  <si>
    <r>
      <t>as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select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from</t>
    </r>
    <r>
      <rPr>
        <sz val="10"/>
        <color rgb="FF000000"/>
        <rFont val="Consolas"/>
        <family val="3"/>
      </rPr>
      <t xml:space="preserve"> bkpf</t>
    </r>
  </si>
  <si>
    <t>{</t>
  </si>
  <si>
    <r>
      <t>key</t>
    </r>
    <r>
      <rPr>
        <sz val="10"/>
        <color rgb="FF000000"/>
        <rFont val="Consolas"/>
        <family val="3"/>
      </rPr>
      <t xml:space="preserve"> bukrs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Bukrs</t>
    </r>
    <r>
      <rPr>
        <b/>
        <sz val="10"/>
        <color rgb="FF7F0074"/>
        <rFont val="Consolas"/>
        <family val="3"/>
      </rPr>
      <t>,</t>
    </r>
  </si>
  <si>
    <r>
      <t>key</t>
    </r>
    <r>
      <rPr>
        <sz val="10"/>
        <color rgb="FF000000"/>
        <rFont val="Consolas"/>
        <family val="3"/>
      </rPr>
      <t xml:space="preserve"> belnr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Belnr</t>
    </r>
    <r>
      <rPr>
        <b/>
        <sz val="10"/>
        <color rgb="FF7F0074"/>
        <rFont val="Consolas"/>
        <family val="3"/>
      </rPr>
      <t>,</t>
    </r>
  </si>
  <si>
    <r>
      <t>key</t>
    </r>
    <r>
      <rPr>
        <sz val="10"/>
        <color rgb="FF000000"/>
        <rFont val="Consolas"/>
        <family val="3"/>
      </rPr>
      <t xml:space="preserve"> gjahr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Gjahr</t>
    </r>
    <r>
      <rPr>
        <b/>
        <sz val="10"/>
        <color rgb="FF7F0074"/>
        <rFont val="Consolas"/>
        <family val="3"/>
      </rPr>
      <t>,</t>
    </r>
  </si>
  <si>
    <r>
      <t xml:space="preserve">blart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Blart</t>
    </r>
    <r>
      <rPr>
        <b/>
        <sz val="10"/>
        <color rgb="FF7F0074"/>
        <rFont val="Consolas"/>
        <family val="3"/>
      </rPr>
      <t>,</t>
    </r>
  </si>
  <si>
    <r>
      <t xml:space="preserve">bldat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Bldat</t>
    </r>
    <r>
      <rPr>
        <b/>
        <sz val="10"/>
        <color rgb="FF7F0074"/>
        <rFont val="Consolas"/>
        <family val="3"/>
      </rPr>
      <t>,</t>
    </r>
  </si>
  <si>
    <r>
      <t xml:space="preserve">budat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Budat</t>
    </r>
    <r>
      <rPr>
        <b/>
        <sz val="10"/>
        <color rgb="FF7F0074"/>
        <rFont val="Consolas"/>
        <family val="3"/>
      </rPr>
      <t>,</t>
    </r>
  </si>
  <si>
    <r>
      <t xml:space="preserve">monat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Monat</t>
    </r>
    <r>
      <rPr>
        <b/>
        <sz val="10"/>
        <color rgb="FF7F0074"/>
        <rFont val="Consolas"/>
        <family val="3"/>
      </rPr>
      <t>,</t>
    </r>
  </si>
  <si>
    <r>
      <t xml:space="preserve">cpudt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Cpudt</t>
    </r>
    <r>
      <rPr>
        <b/>
        <sz val="10"/>
        <color rgb="FF7F0074"/>
        <rFont val="Consolas"/>
        <family val="3"/>
      </rPr>
      <t>,</t>
    </r>
  </si>
  <si>
    <r>
      <t xml:space="preserve">cputm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Cputm</t>
    </r>
    <r>
      <rPr>
        <b/>
        <sz val="10"/>
        <color rgb="FF7F0074"/>
        <rFont val="Consolas"/>
        <family val="3"/>
      </rPr>
      <t>,</t>
    </r>
  </si>
  <si>
    <r>
      <t xml:space="preserve">aedat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Aedat</t>
    </r>
    <r>
      <rPr>
        <b/>
        <sz val="10"/>
        <color rgb="FF7F0074"/>
        <rFont val="Consolas"/>
        <family val="3"/>
      </rPr>
      <t>,</t>
    </r>
  </si>
  <si>
    <r>
      <t xml:space="preserve">upddt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Upddt</t>
    </r>
    <r>
      <rPr>
        <b/>
        <sz val="10"/>
        <color rgb="FF7F0074"/>
        <rFont val="Consolas"/>
        <family val="3"/>
      </rPr>
      <t>,</t>
    </r>
  </si>
  <si>
    <r>
      <t xml:space="preserve">wwert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Wwert</t>
    </r>
    <r>
      <rPr>
        <b/>
        <sz val="10"/>
        <color rgb="FF7F0074"/>
        <rFont val="Consolas"/>
        <family val="3"/>
      </rPr>
      <t>,</t>
    </r>
  </si>
  <si>
    <r>
      <t xml:space="preserve">usnam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Usnam</t>
    </r>
    <r>
      <rPr>
        <b/>
        <sz val="10"/>
        <color rgb="FF7F0074"/>
        <rFont val="Consolas"/>
        <family val="3"/>
      </rPr>
      <t>,</t>
    </r>
  </si>
  <si>
    <r>
      <t xml:space="preserve">tcode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Tcode</t>
    </r>
    <r>
      <rPr>
        <b/>
        <sz val="10"/>
        <color rgb="FF7F0074"/>
        <rFont val="Consolas"/>
        <family val="3"/>
      </rPr>
      <t>,</t>
    </r>
  </si>
  <si>
    <r>
      <t xml:space="preserve">bvorg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Bvorg</t>
    </r>
    <r>
      <rPr>
        <b/>
        <sz val="10"/>
        <color rgb="FF7F0074"/>
        <rFont val="Consolas"/>
        <family val="3"/>
      </rPr>
      <t>,</t>
    </r>
  </si>
  <si>
    <r>
      <t xml:space="preserve">xblnr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Xblnr</t>
    </r>
    <r>
      <rPr>
        <b/>
        <sz val="10"/>
        <color rgb="FF7F0074"/>
        <rFont val="Consolas"/>
        <family val="3"/>
      </rPr>
      <t>,</t>
    </r>
  </si>
  <si>
    <r>
      <t xml:space="preserve">dbblg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Dbblg</t>
    </r>
    <r>
      <rPr>
        <b/>
        <sz val="10"/>
        <color rgb="FF7F0074"/>
        <rFont val="Consolas"/>
        <family val="3"/>
      </rPr>
      <t>,</t>
    </r>
  </si>
  <si>
    <r>
      <t xml:space="preserve">dbblg_gjahr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DbblgGjahr</t>
    </r>
    <r>
      <rPr>
        <b/>
        <sz val="10"/>
        <color rgb="FF7F0074"/>
        <rFont val="Consolas"/>
        <family val="3"/>
      </rPr>
      <t>,</t>
    </r>
  </si>
  <si>
    <r>
      <t xml:space="preserve">dbblg_bukrs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DbblgBukrs</t>
    </r>
    <r>
      <rPr>
        <b/>
        <sz val="10"/>
        <color rgb="FF7F0074"/>
        <rFont val="Consolas"/>
        <family val="3"/>
      </rPr>
      <t>,</t>
    </r>
  </si>
  <si>
    <r>
      <t xml:space="preserve">stblg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Stblg</t>
    </r>
    <r>
      <rPr>
        <b/>
        <sz val="10"/>
        <color rgb="FF7F0074"/>
        <rFont val="Consolas"/>
        <family val="3"/>
      </rPr>
      <t>,</t>
    </r>
  </si>
  <si>
    <r>
      <t xml:space="preserve">stjah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Stjah</t>
    </r>
    <r>
      <rPr>
        <b/>
        <sz val="10"/>
        <color rgb="FF7F0074"/>
        <rFont val="Consolas"/>
        <family val="3"/>
      </rPr>
      <t>,</t>
    </r>
  </si>
  <si>
    <r>
      <t xml:space="preserve">bktxt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Bktxt</t>
    </r>
    <r>
      <rPr>
        <b/>
        <sz val="10"/>
        <color rgb="FF7F0074"/>
        <rFont val="Consolas"/>
        <family val="3"/>
      </rPr>
      <t>,</t>
    </r>
  </si>
  <si>
    <r>
      <t xml:space="preserve">waers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Waers</t>
    </r>
    <r>
      <rPr>
        <b/>
        <sz val="10"/>
        <color rgb="FF7F0074"/>
        <rFont val="Consolas"/>
        <family val="3"/>
      </rPr>
      <t>,</t>
    </r>
  </si>
  <si>
    <r>
      <t xml:space="preserve">kursf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Kursf</t>
    </r>
    <r>
      <rPr>
        <b/>
        <sz val="10"/>
        <color rgb="FF7F0074"/>
        <rFont val="Consolas"/>
        <family val="3"/>
      </rPr>
      <t>,</t>
    </r>
  </si>
  <si>
    <r>
      <t xml:space="preserve">kzwrs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Kzwrs</t>
    </r>
    <r>
      <rPr>
        <b/>
        <sz val="10"/>
        <color rgb="FF7F0074"/>
        <rFont val="Consolas"/>
        <family val="3"/>
      </rPr>
      <t>,</t>
    </r>
  </si>
  <si>
    <r>
      <t xml:space="preserve">kzkrs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Kzkrs</t>
    </r>
    <r>
      <rPr>
        <b/>
        <sz val="10"/>
        <color rgb="FF7F0074"/>
        <rFont val="Consolas"/>
        <family val="3"/>
      </rPr>
      <t>,</t>
    </r>
  </si>
  <si>
    <r>
      <t xml:space="preserve">bstat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Bstat</t>
    </r>
    <r>
      <rPr>
        <b/>
        <sz val="10"/>
        <color rgb="FF7F0074"/>
        <rFont val="Consolas"/>
        <family val="3"/>
      </rPr>
      <t>,</t>
    </r>
  </si>
  <si>
    <r>
      <t xml:space="preserve">xnetb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Xnetb</t>
    </r>
    <r>
      <rPr>
        <b/>
        <sz val="10"/>
        <color rgb="FF7F0074"/>
        <rFont val="Consolas"/>
        <family val="3"/>
      </rPr>
      <t>,</t>
    </r>
  </si>
  <si>
    <t>// frath as Frath,</t>
  </si>
  <si>
    <r>
      <t xml:space="preserve">xrueb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Xrueb</t>
    </r>
    <r>
      <rPr>
        <b/>
        <sz val="10"/>
        <color rgb="FF7F0074"/>
        <rFont val="Consolas"/>
        <family val="3"/>
      </rPr>
      <t>,</t>
    </r>
  </si>
  <si>
    <r>
      <t xml:space="preserve">glvor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Glvor</t>
    </r>
    <r>
      <rPr>
        <b/>
        <sz val="10"/>
        <color rgb="FF7F0074"/>
        <rFont val="Consolas"/>
        <family val="3"/>
      </rPr>
      <t>,</t>
    </r>
  </si>
  <si>
    <r>
      <t xml:space="preserve">grpid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Grpid</t>
    </r>
    <r>
      <rPr>
        <b/>
        <sz val="10"/>
        <color rgb="FF7F0074"/>
        <rFont val="Consolas"/>
        <family val="3"/>
      </rPr>
      <t>,</t>
    </r>
  </si>
  <si>
    <r>
      <t xml:space="preserve">dokid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Dokid</t>
    </r>
    <r>
      <rPr>
        <b/>
        <sz val="10"/>
        <color rgb="FF7F0074"/>
        <rFont val="Consolas"/>
        <family val="3"/>
      </rPr>
      <t>,</t>
    </r>
  </si>
  <si>
    <r>
      <t xml:space="preserve">arcid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Arcid</t>
    </r>
    <r>
      <rPr>
        <b/>
        <sz val="10"/>
        <color rgb="FF7F0074"/>
        <rFont val="Consolas"/>
        <family val="3"/>
      </rPr>
      <t>,</t>
    </r>
  </si>
  <si>
    <r>
      <t xml:space="preserve">iblar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Iblar</t>
    </r>
    <r>
      <rPr>
        <b/>
        <sz val="10"/>
        <color rgb="FF7F0074"/>
        <rFont val="Consolas"/>
        <family val="3"/>
      </rPr>
      <t>,</t>
    </r>
  </si>
  <si>
    <r>
      <t xml:space="preserve">awtyp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Awtyp</t>
    </r>
    <r>
      <rPr>
        <b/>
        <sz val="10"/>
        <color rgb="FF7F0074"/>
        <rFont val="Consolas"/>
        <family val="3"/>
      </rPr>
      <t>,</t>
    </r>
  </si>
  <si>
    <r>
      <t xml:space="preserve">awkey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Awkey</t>
    </r>
    <r>
      <rPr>
        <b/>
        <sz val="10"/>
        <color rgb="FF7F0074"/>
        <rFont val="Consolas"/>
        <family val="3"/>
      </rPr>
      <t>,</t>
    </r>
  </si>
  <si>
    <r>
      <t xml:space="preserve">fikrs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Fikrs</t>
    </r>
    <r>
      <rPr>
        <b/>
        <sz val="10"/>
        <color rgb="FF7F0074"/>
        <rFont val="Consolas"/>
        <family val="3"/>
      </rPr>
      <t>,</t>
    </r>
  </si>
  <si>
    <r>
      <t xml:space="preserve">hwaer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Hwaer</t>
    </r>
    <r>
      <rPr>
        <b/>
        <sz val="10"/>
        <color rgb="FF7F0074"/>
        <rFont val="Consolas"/>
        <family val="3"/>
      </rPr>
      <t>,</t>
    </r>
  </si>
  <si>
    <r>
      <t xml:space="preserve">hwae2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Hwae2</t>
    </r>
    <r>
      <rPr>
        <b/>
        <sz val="10"/>
        <color rgb="FF7F0074"/>
        <rFont val="Consolas"/>
        <family val="3"/>
      </rPr>
      <t>,</t>
    </r>
  </si>
  <si>
    <r>
      <t xml:space="preserve">hwae3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Hwae3</t>
    </r>
    <r>
      <rPr>
        <b/>
        <sz val="10"/>
        <color rgb="FF7F0074"/>
        <rFont val="Consolas"/>
        <family val="3"/>
      </rPr>
      <t>,</t>
    </r>
  </si>
  <si>
    <r>
      <t xml:space="preserve">kurs2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Kurs2</t>
    </r>
    <r>
      <rPr>
        <b/>
        <sz val="10"/>
        <color rgb="FF7F0074"/>
        <rFont val="Consolas"/>
        <family val="3"/>
      </rPr>
      <t>,</t>
    </r>
  </si>
  <si>
    <r>
      <t xml:space="preserve">kurs3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Kurs3</t>
    </r>
    <r>
      <rPr>
        <b/>
        <sz val="10"/>
        <color rgb="FF7F0074"/>
        <rFont val="Consolas"/>
        <family val="3"/>
      </rPr>
      <t>,</t>
    </r>
  </si>
  <si>
    <r>
      <t xml:space="preserve">basw2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Basw2</t>
    </r>
    <r>
      <rPr>
        <b/>
        <sz val="10"/>
        <color rgb="FF7F0074"/>
        <rFont val="Consolas"/>
        <family val="3"/>
      </rPr>
      <t>,</t>
    </r>
  </si>
  <si>
    <r>
      <t xml:space="preserve">basw3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Basw3</t>
    </r>
    <r>
      <rPr>
        <b/>
        <sz val="10"/>
        <color rgb="FF7F0074"/>
        <rFont val="Consolas"/>
        <family val="3"/>
      </rPr>
      <t>,</t>
    </r>
  </si>
  <si>
    <r>
      <t xml:space="preserve">umrd2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Umrd2</t>
    </r>
    <r>
      <rPr>
        <b/>
        <sz val="10"/>
        <color rgb="FF7F0074"/>
        <rFont val="Consolas"/>
        <family val="3"/>
      </rPr>
      <t>,</t>
    </r>
  </si>
  <si>
    <r>
      <t xml:space="preserve">umrd3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Umrd3</t>
    </r>
    <r>
      <rPr>
        <b/>
        <sz val="10"/>
        <color rgb="FF7F0074"/>
        <rFont val="Consolas"/>
        <family val="3"/>
      </rPr>
      <t>,</t>
    </r>
  </si>
  <si>
    <r>
      <t xml:space="preserve">xstov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Xstov</t>
    </r>
    <r>
      <rPr>
        <b/>
        <sz val="10"/>
        <color rgb="FF7F0074"/>
        <rFont val="Consolas"/>
        <family val="3"/>
      </rPr>
      <t>,</t>
    </r>
  </si>
  <si>
    <r>
      <t xml:space="preserve">stodt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Stodt</t>
    </r>
    <r>
      <rPr>
        <b/>
        <sz val="10"/>
        <color rgb="FF7F0074"/>
        <rFont val="Consolas"/>
        <family val="3"/>
      </rPr>
      <t>,</t>
    </r>
  </si>
  <si>
    <r>
      <t xml:space="preserve">xmwst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Xmwst</t>
    </r>
    <r>
      <rPr>
        <b/>
        <sz val="10"/>
        <color rgb="FF7F0074"/>
        <rFont val="Consolas"/>
        <family val="3"/>
      </rPr>
      <t>,</t>
    </r>
  </si>
  <si>
    <r>
      <t xml:space="preserve">curt2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Curt2</t>
    </r>
    <r>
      <rPr>
        <b/>
        <sz val="10"/>
        <color rgb="FF7F0074"/>
        <rFont val="Consolas"/>
        <family val="3"/>
      </rPr>
      <t>,</t>
    </r>
  </si>
  <si>
    <r>
      <t xml:space="preserve">curt3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Curt3</t>
    </r>
    <r>
      <rPr>
        <b/>
        <sz val="10"/>
        <color rgb="FF7F0074"/>
        <rFont val="Consolas"/>
        <family val="3"/>
      </rPr>
      <t>,</t>
    </r>
  </si>
  <si>
    <r>
      <t xml:space="preserve">kuty2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Kuty2</t>
    </r>
    <r>
      <rPr>
        <b/>
        <sz val="10"/>
        <color rgb="FF7F0074"/>
        <rFont val="Consolas"/>
        <family val="3"/>
      </rPr>
      <t>,</t>
    </r>
  </si>
  <si>
    <r>
      <t xml:space="preserve">kuty3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Kuty3</t>
    </r>
    <r>
      <rPr>
        <b/>
        <sz val="10"/>
        <color rgb="FF7F0074"/>
        <rFont val="Consolas"/>
        <family val="3"/>
      </rPr>
      <t>,</t>
    </r>
  </si>
  <si>
    <r>
      <t xml:space="preserve">xsnet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Xsnet</t>
    </r>
    <r>
      <rPr>
        <b/>
        <sz val="10"/>
        <color rgb="FF7F0074"/>
        <rFont val="Consolas"/>
        <family val="3"/>
      </rPr>
      <t>,</t>
    </r>
  </si>
  <si>
    <r>
      <t xml:space="preserve">ausbk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Ausbk</t>
    </r>
    <r>
      <rPr>
        <b/>
        <sz val="10"/>
        <color rgb="FF7F0074"/>
        <rFont val="Consolas"/>
        <family val="3"/>
      </rPr>
      <t>,</t>
    </r>
  </si>
  <si>
    <r>
      <t xml:space="preserve">xusvr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Xusvr</t>
    </r>
    <r>
      <rPr>
        <b/>
        <sz val="10"/>
        <color rgb="FF7F0074"/>
        <rFont val="Consolas"/>
        <family val="3"/>
      </rPr>
      <t>,</t>
    </r>
  </si>
  <si>
    <r>
      <t xml:space="preserve">duefl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Duefl</t>
    </r>
    <r>
      <rPr>
        <b/>
        <sz val="10"/>
        <color rgb="FF7F0074"/>
        <rFont val="Consolas"/>
        <family val="3"/>
      </rPr>
      <t>,</t>
    </r>
  </si>
  <si>
    <r>
      <t xml:space="preserve">awsys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Awsys</t>
    </r>
    <r>
      <rPr>
        <b/>
        <sz val="10"/>
        <color rgb="FF7F0074"/>
        <rFont val="Consolas"/>
        <family val="3"/>
      </rPr>
      <t>,</t>
    </r>
  </si>
  <si>
    <r>
      <t xml:space="preserve">txkrs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Txkrs</t>
    </r>
    <r>
      <rPr>
        <b/>
        <sz val="10"/>
        <color rgb="FF7F0074"/>
        <rFont val="Consolas"/>
        <family val="3"/>
      </rPr>
      <t>,</t>
    </r>
  </si>
  <si>
    <r>
      <t xml:space="preserve">ctxkrs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Ctxkrs</t>
    </r>
    <r>
      <rPr>
        <b/>
        <sz val="10"/>
        <color rgb="FF7F0074"/>
        <rFont val="Consolas"/>
        <family val="3"/>
      </rPr>
      <t>,</t>
    </r>
  </si>
  <si>
    <r>
      <t xml:space="preserve">lotkz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Lotkz</t>
    </r>
    <r>
      <rPr>
        <b/>
        <sz val="10"/>
        <color rgb="FF7F0074"/>
        <rFont val="Consolas"/>
        <family val="3"/>
      </rPr>
      <t>,</t>
    </r>
  </si>
  <si>
    <r>
      <t xml:space="preserve">xwvof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Xwvof</t>
    </r>
    <r>
      <rPr>
        <b/>
        <sz val="10"/>
        <color rgb="FF7F0074"/>
        <rFont val="Consolas"/>
        <family val="3"/>
      </rPr>
      <t>,</t>
    </r>
  </si>
  <si>
    <r>
      <t xml:space="preserve">stgrd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Stgrd</t>
    </r>
    <r>
      <rPr>
        <b/>
        <sz val="10"/>
        <color rgb="FF7F0074"/>
        <rFont val="Consolas"/>
        <family val="3"/>
      </rPr>
      <t>,</t>
    </r>
  </si>
  <si>
    <r>
      <t xml:space="preserve">ppnam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Ppnam</t>
    </r>
    <r>
      <rPr>
        <b/>
        <sz val="10"/>
        <color rgb="FF7F0074"/>
        <rFont val="Consolas"/>
        <family val="3"/>
      </rPr>
      <t>,</t>
    </r>
  </si>
  <si>
    <r>
      <t xml:space="preserve">ppdat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Ppdat</t>
    </r>
    <r>
      <rPr>
        <b/>
        <sz val="10"/>
        <color rgb="FF7F0074"/>
        <rFont val="Consolas"/>
        <family val="3"/>
      </rPr>
      <t>,</t>
    </r>
  </si>
  <si>
    <r>
      <t xml:space="preserve">pptme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Pptme</t>
    </r>
    <r>
      <rPr>
        <b/>
        <sz val="10"/>
        <color rgb="FF7F0074"/>
        <rFont val="Consolas"/>
        <family val="3"/>
      </rPr>
      <t>,</t>
    </r>
  </si>
  <si>
    <r>
      <t xml:space="preserve">pptcod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Pptcod</t>
    </r>
    <r>
      <rPr>
        <b/>
        <sz val="10"/>
        <color rgb="FF7F0074"/>
        <rFont val="Consolas"/>
        <family val="3"/>
      </rPr>
      <t>,</t>
    </r>
  </si>
  <si>
    <r>
      <t xml:space="preserve">brnch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Brnch</t>
    </r>
    <r>
      <rPr>
        <b/>
        <sz val="10"/>
        <color rgb="FF7F0074"/>
        <rFont val="Consolas"/>
        <family val="3"/>
      </rPr>
      <t>,</t>
    </r>
  </si>
  <si>
    <r>
      <t xml:space="preserve">numpg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Numpg</t>
    </r>
    <r>
      <rPr>
        <b/>
        <sz val="10"/>
        <color rgb="FF7F0074"/>
        <rFont val="Consolas"/>
        <family val="3"/>
      </rPr>
      <t>,</t>
    </r>
  </si>
  <si>
    <r>
      <t xml:space="preserve">adisc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Adisc</t>
    </r>
    <r>
      <rPr>
        <b/>
        <sz val="10"/>
        <color rgb="FF7F0074"/>
        <rFont val="Consolas"/>
        <family val="3"/>
      </rPr>
      <t>,</t>
    </r>
  </si>
  <si>
    <r>
      <t xml:space="preserve">xref1_hd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Xref1Hd</t>
    </r>
    <r>
      <rPr>
        <b/>
        <sz val="10"/>
        <color rgb="FF7F0074"/>
        <rFont val="Consolas"/>
        <family val="3"/>
      </rPr>
      <t>,</t>
    </r>
  </si>
  <si>
    <r>
      <t xml:space="preserve">xref2_hd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Xref2Hd</t>
    </r>
    <r>
      <rPr>
        <b/>
        <sz val="10"/>
        <color rgb="FF7F0074"/>
        <rFont val="Consolas"/>
        <family val="3"/>
      </rPr>
      <t>,</t>
    </r>
  </si>
  <si>
    <r>
      <t xml:space="preserve">xreversal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Xreversal</t>
    </r>
    <r>
      <rPr>
        <b/>
        <sz val="10"/>
        <color rgb="FF7F0074"/>
        <rFont val="Consolas"/>
        <family val="3"/>
      </rPr>
      <t>,</t>
    </r>
  </si>
  <si>
    <r>
      <t xml:space="preserve">reindat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Reindat</t>
    </r>
    <r>
      <rPr>
        <b/>
        <sz val="10"/>
        <color rgb="FF7F0074"/>
        <rFont val="Consolas"/>
        <family val="3"/>
      </rPr>
      <t>,</t>
    </r>
  </si>
  <si>
    <r>
      <t xml:space="preserve">rldnr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Rldnr</t>
    </r>
    <r>
      <rPr>
        <b/>
        <sz val="10"/>
        <color rgb="FF7F0074"/>
        <rFont val="Consolas"/>
        <family val="3"/>
      </rPr>
      <t>,</t>
    </r>
  </si>
  <si>
    <r>
      <t xml:space="preserve">ldgrp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Ldgrp</t>
    </r>
    <r>
      <rPr>
        <b/>
        <sz val="10"/>
        <color rgb="FF7F0074"/>
        <rFont val="Consolas"/>
        <family val="3"/>
      </rPr>
      <t>,</t>
    </r>
  </si>
  <si>
    <r>
      <t xml:space="preserve">propmano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Propmano</t>
    </r>
    <r>
      <rPr>
        <b/>
        <sz val="10"/>
        <color rgb="FF7F0074"/>
        <rFont val="Consolas"/>
        <family val="3"/>
      </rPr>
      <t>,</t>
    </r>
  </si>
  <si>
    <r>
      <t xml:space="preserve">xblnr_alt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Xblnr_Alt</t>
    </r>
    <r>
      <rPr>
        <b/>
        <sz val="10"/>
        <color rgb="FF7F0074"/>
        <rFont val="Consolas"/>
        <family val="3"/>
      </rPr>
      <t>,</t>
    </r>
  </si>
  <si>
    <r>
      <t xml:space="preserve">vatdate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Vatdate</t>
    </r>
    <r>
      <rPr>
        <b/>
        <sz val="10"/>
        <color rgb="FF7F0074"/>
        <rFont val="Consolas"/>
        <family val="3"/>
      </rPr>
      <t>,</t>
    </r>
  </si>
  <si>
    <r>
      <t xml:space="preserve">fulfilldate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Fulfilldate</t>
    </r>
    <r>
      <rPr>
        <b/>
        <sz val="10"/>
        <color rgb="FF7F0074"/>
        <rFont val="Consolas"/>
        <family val="3"/>
      </rPr>
      <t>,</t>
    </r>
  </si>
  <si>
    <r>
      <t xml:space="preserve">doccat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Doccat</t>
    </r>
    <r>
      <rPr>
        <b/>
        <sz val="10"/>
        <color rgb="FF7F0074"/>
        <rFont val="Consolas"/>
        <family val="3"/>
      </rPr>
      <t>,</t>
    </r>
  </si>
  <si>
    <r>
      <t xml:space="preserve">xsplit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Xsplit</t>
    </r>
    <r>
      <rPr>
        <b/>
        <sz val="10"/>
        <color rgb="FF7F0074"/>
        <rFont val="Consolas"/>
        <family val="3"/>
      </rPr>
      <t>,</t>
    </r>
  </si>
  <si>
    <r>
      <t xml:space="preserve">cash_alloc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CashAlloc</t>
    </r>
    <r>
      <rPr>
        <b/>
        <sz val="10"/>
        <color rgb="FF7F0074"/>
        <rFont val="Consolas"/>
        <family val="3"/>
      </rPr>
      <t>,</t>
    </r>
  </si>
  <si>
    <r>
      <t xml:space="preserve">follow_on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FollowOn</t>
    </r>
    <r>
      <rPr>
        <b/>
        <sz val="10"/>
        <color rgb="FF7F0074"/>
        <rFont val="Consolas"/>
        <family val="3"/>
      </rPr>
      <t>,</t>
    </r>
  </si>
  <si>
    <r>
      <t xml:space="preserve">xreorg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Xreorg</t>
    </r>
    <r>
      <rPr>
        <b/>
        <sz val="10"/>
        <color rgb="FF7F0074"/>
        <rFont val="Consolas"/>
        <family val="3"/>
      </rPr>
      <t>,</t>
    </r>
  </si>
  <si>
    <r>
      <t xml:space="preserve">subset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Subset</t>
    </r>
    <r>
      <rPr>
        <b/>
        <sz val="10"/>
        <color rgb="FF7F0074"/>
        <rFont val="Consolas"/>
        <family val="3"/>
      </rPr>
      <t>,</t>
    </r>
  </si>
  <si>
    <r>
      <t xml:space="preserve">kurst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Kurst</t>
    </r>
    <r>
      <rPr>
        <b/>
        <sz val="10"/>
        <color rgb="FF7F0074"/>
        <rFont val="Consolas"/>
        <family val="3"/>
      </rPr>
      <t>,</t>
    </r>
  </si>
  <si>
    <r>
      <t xml:space="preserve">kursx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Kursx</t>
    </r>
    <r>
      <rPr>
        <b/>
        <sz val="10"/>
        <color rgb="FF7F0074"/>
        <rFont val="Consolas"/>
        <family val="3"/>
      </rPr>
      <t>,</t>
    </r>
  </si>
  <si>
    <r>
      <t xml:space="preserve">kur2x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Kur2x</t>
    </r>
    <r>
      <rPr>
        <b/>
        <sz val="10"/>
        <color rgb="FF7F0074"/>
        <rFont val="Consolas"/>
        <family val="3"/>
      </rPr>
      <t>,</t>
    </r>
  </si>
  <si>
    <r>
      <t xml:space="preserve">kur3x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Kur3x</t>
    </r>
    <r>
      <rPr>
        <b/>
        <sz val="10"/>
        <color rgb="FF7F0074"/>
        <rFont val="Consolas"/>
        <family val="3"/>
      </rPr>
      <t>,</t>
    </r>
  </si>
  <si>
    <r>
      <t xml:space="preserve">xmca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Xmca</t>
    </r>
    <r>
      <rPr>
        <b/>
        <sz val="10"/>
        <color rgb="FF7F0074"/>
        <rFont val="Consolas"/>
        <family val="3"/>
      </rPr>
      <t>,</t>
    </r>
  </si>
  <si>
    <r>
      <t xml:space="preserve">resubmission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Resubmission</t>
    </r>
    <r>
      <rPr>
        <b/>
        <sz val="10"/>
        <color rgb="FF7F0074"/>
        <rFont val="Consolas"/>
        <family val="3"/>
      </rPr>
      <t>,</t>
    </r>
  </si>
  <si>
    <r>
      <t xml:space="preserve">logsystem_sender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LogsystemSender</t>
    </r>
    <r>
      <rPr>
        <b/>
        <sz val="10"/>
        <color rgb="FF7F0074"/>
        <rFont val="Consolas"/>
        <family val="3"/>
      </rPr>
      <t>,</t>
    </r>
  </si>
  <si>
    <r>
      <t xml:space="preserve">bukrs_sender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BukrsSender</t>
    </r>
    <r>
      <rPr>
        <b/>
        <sz val="10"/>
        <color rgb="FF7F0074"/>
        <rFont val="Consolas"/>
        <family val="3"/>
      </rPr>
      <t>,</t>
    </r>
  </si>
  <si>
    <r>
      <t xml:space="preserve">belnr_sender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BelnrSender</t>
    </r>
    <r>
      <rPr>
        <b/>
        <sz val="10"/>
        <color rgb="FF7F0074"/>
        <rFont val="Consolas"/>
        <family val="3"/>
      </rPr>
      <t>,</t>
    </r>
  </si>
  <si>
    <r>
      <t xml:space="preserve">gjahr_sender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GjahrSender</t>
    </r>
    <r>
      <rPr>
        <b/>
        <sz val="10"/>
        <color rgb="FF7F0074"/>
        <rFont val="Consolas"/>
        <family val="3"/>
      </rPr>
      <t>,</t>
    </r>
  </si>
  <si>
    <r>
      <t xml:space="preserve">intsubid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Intsubid</t>
    </r>
    <r>
      <rPr>
        <b/>
        <sz val="10"/>
        <color rgb="FF7F0074"/>
        <rFont val="Consolas"/>
        <family val="3"/>
      </rPr>
      <t>,</t>
    </r>
  </si>
  <si>
    <r>
      <t xml:space="preserve">aworg_rev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AworgRev</t>
    </r>
    <r>
      <rPr>
        <b/>
        <sz val="10"/>
        <color rgb="FF7F0074"/>
        <rFont val="Consolas"/>
        <family val="3"/>
      </rPr>
      <t>,</t>
    </r>
  </si>
  <si>
    <r>
      <t xml:space="preserve">awref_rev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AwrefRev</t>
    </r>
    <r>
      <rPr>
        <b/>
        <sz val="10"/>
        <color rgb="FF7F0074"/>
        <rFont val="Consolas"/>
        <family val="3"/>
      </rPr>
      <t>,</t>
    </r>
  </si>
  <si>
    <r>
      <t xml:space="preserve">xreversing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Xreversing</t>
    </r>
    <r>
      <rPr>
        <b/>
        <sz val="10"/>
        <color rgb="FF7F0074"/>
        <rFont val="Consolas"/>
        <family val="3"/>
      </rPr>
      <t>,</t>
    </r>
  </si>
  <si>
    <r>
      <t xml:space="preserve">xreversed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Xreversed</t>
    </r>
    <r>
      <rPr>
        <b/>
        <sz val="10"/>
        <color rgb="FF7F0074"/>
        <rFont val="Consolas"/>
        <family val="3"/>
      </rPr>
      <t>,</t>
    </r>
  </si>
  <si>
    <r>
      <t xml:space="preserve">glbtgrp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Glbtgrp</t>
    </r>
    <r>
      <rPr>
        <b/>
        <sz val="10"/>
        <color rgb="FF7F0074"/>
        <rFont val="Consolas"/>
        <family val="3"/>
      </rPr>
      <t>,</t>
    </r>
  </si>
  <si>
    <r>
      <t xml:space="preserve">co_vrgng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CoVrgng</t>
    </r>
    <r>
      <rPr>
        <b/>
        <sz val="10"/>
        <color rgb="FF7F0074"/>
        <rFont val="Consolas"/>
        <family val="3"/>
      </rPr>
      <t>,</t>
    </r>
  </si>
  <si>
    <r>
      <t xml:space="preserve">co_refbt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CoRefbt</t>
    </r>
    <r>
      <rPr>
        <b/>
        <sz val="10"/>
        <color rgb="FF7F0074"/>
        <rFont val="Consolas"/>
        <family val="3"/>
      </rPr>
      <t>,</t>
    </r>
  </si>
  <si>
    <r>
      <t xml:space="preserve">co_alebn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CoAlebn</t>
    </r>
    <r>
      <rPr>
        <b/>
        <sz val="10"/>
        <color rgb="FF7F0074"/>
        <rFont val="Consolas"/>
        <family val="3"/>
      </rPr>
      <t>,</t>
    </r>
  </si>
  <si>
    <r>
      <t xml:space="preserve">co_valdt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CoValdt</t>
    </r>
    <r>
      <rPr>
        <b/>
        <sz val="10"/>
        <color rgb="FF7F0074"/>
        <rFont val="Consolas"/>
        <family val="3"/>
      </rPr>
      <t>,</t>
    </r>
  </si>
  <si>
    <r>
      <t xml:space="preserve">co_belnr_sender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CoBelnrSender</t>
    </r>
    <r>
      <rPr>
        <b/>
        <sz val="10"/>
        <color rgb="FF7F0074"/>
        <rFont val="Consolas"/>
        <family val="3"/>
      </rPr>
      <t>,</t>
    </r>
  </si>
  <si>
    <r>
      <t xml:space="preserve">kokrs_sender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KokrsSender</t>
    </r>
    <r>
      <rPr>
        <b/>
        <sz val="10"/>
        <color rgb="FF7F0074"/>
        <rFont val="Consolas"/>
        <family val="3"/>
      </rPr>
      <t>,</t>
    </r>
  </si>
  <si>
    <r>
      <t xml:space="preserve">acc_principle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AccPrinciple</t>
    </r>
    <r>
      <rPr>
        <b/>
        <sz val="10"/>
        <color rgb="FF7F0074"/>
        <rFont val="Consolas"/>
        <family val="3"/>
      </rPr>
      <t>,</t>
    </r>
  </si>
  <si>
    <r>
      <t xml:space="preserve">_dataaging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Dataaging</t>
    </r>
    <r>
      <rPr>
        <b/>
        <sz val="10"/>
        <color rgb="FF7F0074"/>
        <rFont val="Consolas"/>
        <family val="3"/>
      </rPr>
      <t>,</t>
    </r>
  </si>
  <si>
    <r>
      <t xml:space="preserve">trava_pn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TravaPn</t>
    </r>
    <r>
      <rPr>
        <b/>
        <sz val="10"/>
        <color rgb="FF7F0074"/>
        <rFont val="Consolas"/>
        <family val="3"/>
      </rPr>
      <t>,</t>
    </r>
  </si>
  <si>
    <r>
      <t xml:space="preserve">ldgrpspec_pn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LdgrpspecPn</t>
    </r>
    <r>
      <rPr>
        <b/>
        <sz val="10"/>
        <color rgb="FF7F0074"/>
        <rFont val="Consolas"/>
        <family val="3"/>
      </rPr>
      <t>,</t>
    </r>
  </si>
  <si>
    <r>
      <t xml:space="preserve">afabespec_pn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AfabespecPn</t>
    </r>
    <r>
      <rPr>
        <b/>
        <sz val="10"/>
        <color rgb="FF7F0074"/>
        <rFont val="Consolas"/>
        <family val="3"/>
      </rPr>
      <t>,</t>
    </r>
  </si>
  <si>
    <r>
      <t xml:space="preserve">xsecondary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Xsecondary</t>
    </r>
    <r>
      <rPr>
        <b/>
        <sz val="10"/>
        <color rgb="FF7F0074"/>
        <rFont val="Consolas"/>
        <family val="3"/>
      </rPr>
      <t>,</t>
    </r>
  </si>
  <si>
    <r>
      <t xml:space="preserve">reprocessing_status_code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ReprocessingStatusCode</t>
    </r>
    <r>
      <rPr>
        <b/>
        <sz val="10"/>
        <color rgb="FF7F0074"/>
        <rFont val="Consolas"/>
        <family val="3"/>
      </rPr>
      <t>,</t>
    </r>
  </si>
  <si>
    <r>
      <t xml:space="preserve">trr_partial_ind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TrrPartialInd</t>
    </r>
    <r>
      <rPr>
        <b/>
        <sz val="10"/>
        <color rgb="FF7F0074"/>
        <rFont val="Consolas"/>
        <family val="3"/>
      </rPr>
      <t>,</t>
    </r>
  </si>
  <si>
    <r>
      <t xml:space="preserve">item_removal_status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ItemRemovalStatus</t>
    </r>
    <r>
      <rPr>
        <b/>
        <sz val="10"/>
        <color rgb="FF7F0074"/>
        <rFont val="Consolas"/>
        <family val="3"/>
      </rPr>
      <t>,</t>
    </r>
  </si>
  <si>
    <r>
      <t xml:space="preserve">penrc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Penrc</t>
    </r>
    <r>
      <rPr>
        <b/>
        <sz val="10"/>
        <color rgb="FF7F0074"/>
        <rFont val="Consolas"/>
        <family val="3"/>
      </rPr>
      <t>,</t>
    </r>
  </si>
  <si>
    <r>
      <t xml:space="preserve">glo_ref1_hd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GloRef1Hd</t>
    </r>
    <r>
      <rPr>
        <b/>
        <sz val="10"/>
        <color rgb="FF7F0074"/>
        <rFont val="Consolas"/>
        <family val="3"/>
      </rPr>
      <t>,</t>
    </r>
  </si>
  <si>
    <r>
      <t xml:space="preserve">glo_dat1_hd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GloDat1Hd</t>
    </r>
    <r>
      <rPr>
        <b/>
        <sz val="10"/>
        <color rgb="FF7F0074"/>
        <rFont val="Consolas"/>
        <family val="3"/>
      </rPr>
      <t>,</t>
    </r>
  </si>
  <si>
    <r>
      <t xml:space="preserve">glo_ref2_hd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GloRef2Hd</t>
    </r>
    <r>
      <rPr>
        <b/>
        <sz val="10"/>
        <color rgb="FF7F0074"/>
        <rFont val="Consolas"/>
        <family val="3"/>
      </rPr>
      <t>,</t>
    </r>
  </si>
  <si>
    <r>
      <t xml:space="preserve">glo_dat2_hd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GloDat2Hd</t>
    </r>
    <r>
      <rPr>
        <b/>
        <sz val="10"/>
        <color rgb="FF7F0074"/>
        <rFont val="Consolas"/>
        <family val="3"/>
      </rPr>
      <t>,</t>
    </r>
  </si>
  <si>
    <r>
      <t xml:space="preserve">glo_ref3_hd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GloRef3Hd</t>
    </r>
    <r>
      <rPr>
        <b/>
        <sz val="10"/>
        <color rgb="FF7F0074"/>
        <rFont val="Consolas"/>
        <family val="3"/>
      </rPr>
      <t>,</t>
    </r>
  </si>
  <si>
    <r>
      <t xml:space="preserve">glo_dat3_hd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GloDat3Hd</t>
    </r>
    <r>
      <rPr>
        <b/>
        <sz val="10"/>
        <color rgb="FF7F0074"/>
        <rFont val="Consolas"/>
        <family val="3"/>
      </rPr>
      <t>,</t>
    </r>
  </si>
  <si>
    <r>
      <t xml:space="preserve">glo_ref4_hd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GloRef4Hd</t>
    </r>
    <r>
      <rPr>
        <b/>
        <sz val="10"/>
        <color rgb="FF7F0074"/>
        <rFont val="Consolas"/>
        <family val="3"/>
      </rPr>
      <t>,</t>
    </r>
  </si>
  <si>
    <r>
      <t xml:space="preserve">glo_dat4_hd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GloDat4Hd</t>
    </r>
    <r>
      <rPr>
        <b/>
        <sz val="10"/>
        <color rgb="FF7F0074"/>
        <rFont val="Consolas"/>
        <family val="3"/>
      </rPr>
      <t>,</t>
    </r>
  </si>
  <si>
    <r>
      <t xml:space="preserve">glo_ref5_hd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GloRef5Hd</t>
    </r>
    <r>
      <rPr>
        <b/>
        <sz val="10"/>
        <color rgb="FF7F0074"/>
        <rFont val="Consolas"/>
        <family val="3"/>
      </rPr>
      <t>,</t>
    </r>
  </si>
  <si>
    <r>
      <t xml:space="preserve">glo_dat5_hd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GloDat5Hd</t>
    </r>
    <r>
      <rPr>
        <b/>
        <sz val="10"/>
        <color rgb="FF7F0074"/>
        <rFont val="Consolas"/>
        <family val="3"/>
      </rPr>
      <t>,</t>
    </r>
  </si>
  <si>
    <r>
      <t xml:space="preserve">glo_bp1_hd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GloBp1Hd</t>
    </r>
    <r>
      <rPr>
        <b/>
        <sz val="10"/>
        <color rgb="FF7F0074"/>
        <rFont val="Consolas"/>
        <family val="3"/>
      </rPr>
      <t>,</t>
    </r>
  </si>
  <si>
    <r>
      <t xml:space="preserve">glo_bp2_hd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GloBp2Hd</t>
    </r>
    <r>
      <rPr>
        <b/>
        <sz val="10"/>
        <color rgb="FF7F0074"/>
        <rFont val="Consolas"/>
        <family val="3"/>
      </rPr>
      <t>,</t>
    </r>
  </si>
  <si>
    <r>
      <t xml:space="preserve">ev_postng_ctrl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EvPostngCtrl</t>
    </r>
    <r>
      <rPr>
        <b/>
        <sz val="10"/>
        <color rgb="FF7F0074"/>
        <rFont val="Consolas"/>
        <family val="3"/>
      </rPr>
      <t>,</t>
    </r>
  </si>
  <si>
    <r>
      <t xml:space="preserve">whtdate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Whtdate</t>
    </r>
    <r>
      <rPr>
        <b/>
        <sz val="10"/>
        <color rgb="FF7F0074"/>
        <rFont val="Consolas"/>
        <family val="3"/>
      </rPr>
      <t>,</t>
    </r>
  </si>
  <si>
    <r>
      <t xml:space="preserve">cbttype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Cbttype</t>
    </r>
    <r>
      <rPr>
        <b/>
        <sz val="10"/>
        <color rgb="FF7F0074"/>
        <rFont val="Consolas"/>
        <family val="3"/>
      </rPr>
      <t>,</t>
    </r>
  </si>
  <si>
    <r>
      <t xml:space="preserve">closingstep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Closingstep</t>
    </r>
    <r>
      <rPr>
        <b/>
        <sz val="10"/>
        <color rgb="FF7F0074"/>
        <rFont val="Consolas"/>
        <family val="3"/>
      </rPr>
      <t>,</t>
    </r>
  </si>
  <si>
    <r>
      <t xml:space="preserve">xdiffledgervalues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Xdiffledgervalues</t>
    </r>
    <r>
      <rPr>
        <b/>
        <sz val="10"/>
        <color rgb="FF7F0074"/>
        <rFont val="Consolas"/>
        <family val="3"/>
      </rPr>
      <t>,</t>
    </r>
  </si>
  <si>
    <r>
      <t xml:space="preserve">xledgermissing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Xledgermissing</t>
    </r>
    <r>
      <rPr>
        <b/>
        <sz val="10"/>
        <color rgb="FF7F0074"/>
        <rFont val="Consolas"/>
        <family val="3"/>
      </rPr>
      <t>,</t>
    </r>
  </si>
  <si>
    <r>
      <t xml:space="preserve">xuniquecvtyps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Xuniquecvtyps</t>
    </r>
    <r>
      <rPr>
        <b/>
        <sz val="10"/>
        <color rgb="FF7F0074"/>
        <rFont val="Consolas"/>
        <family val="3"/>
      </rPr>
      <t>,</t>
    </r>
  </si>
  <si>
    <r>
      <t xml:space="preserve">tax_country_hd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TaxCountryHd</t>
    </r>
    <r>
      <rPr>
        <b/>
        <sz val="10"/>
        <color rgb="FF7F0074"/>
        <rFont val="Consolas"/>
        <family val="3"/>
      </rPr>
      <t>,</t>
    </r>
  </si>
  <si>
    <r>
      <t xml:space="preserve">last_change_datetime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LastChangeDatetime</t>
    </r>
    <r>
      <rPr>
        <b/>
        <sz val="10"/>
        <color rgb="FF7F0074"/>
        <rFont val="Consolas"/>
        <family val="3"/>
      </rPr>
      <t>,</t>
    </r>
  </si>
  <si>
    <r>
      <t xml:space="preserve">anxtype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Anxtype</t>
    </r>
    <r>
      <rPr>
        <b/>
        <sz val="10"/>
        <color rgb="FF7F0074"/>
        <rFont val="Consolas"/>
        <family val="3"/>
      </rPr>
      <t>,</t>
    </r>
  </si>
  <si>
    <t>// anxamnt as Anxamnt,</t>
  </si>
  <si>
    <r>
      <t xml:space="preserve">anxperc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Anxperc</t>
    </r>
    <r>
      <rPr>
        <b/>
        <sz val="10"/>
        <color rgb="FF7F0074"/>
        <rFont val="Consolas"/>
        <family val="3"/>
      </rPr>
      <t>,</t>
    </r>
  </si>
  <si>
    <r>
      <t xml:space="preserve">zvat_indc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ZvatIndc</t>
    </r>
    <r>
      <rPr>
        <b/>
        <sz val="10"/>
        <color rgb="FF7F0074"/>
        <rFont val="Consolas"/>
        <family val="3"/>
      </rPr>
      <t>,</t>
    </r>
  </si>
  <si>
    <r>
      <t>/sapf15/status</t>
    </r>
    <r>
      <rPr>
        <b/>
        <sz val="10"/>
        <color rgb="FF7F0074"/>
        <rFont val="Consolas"/>
        <family val="3"/>
      </rPr>
      <t>,</t>
    </r>
  </si>
  <si>
    <r>
      <t xml:space="preserve">psoty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Psoty</t>
    </r>
    <r>
      <rPr>
        <b/>
        <sz val="10"/>
        <color rgb="FF7F0074"/>
        <rFont val="Consolas"/>
        <family val="3"/>
      </rPr>
      <t>,</t>
    </r>
  </si>
  <si>
    <r>
      <t xml:space="preserve">psoak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Psoak</t>
    </r>
    <r>
      <rPr>
        <b/>
        <sz val="10"/>
        <color rgb="FF7F0074"/>
        <rFont val="Consolas"/>
        <family val="3"/>
      </rPr>
      <t>,</t>
    </r>
  </si>
  <si>
    <r>
      <t xml:space="preserve">psoks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Psoks</t>
    </r>
    <r>
      <rPr>
        <b/>
        <sz val="10"/>
        <color rgb="FF7F0074"/>
        <rFont val="Consolas"/>
        <family val="3"/>
      </rPr>
      <t>,</t>
    </r>
  </si>
  <si>
    <r>
      <t xml:space="preserve">psosg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Psosg</t>
    </r>
    <r>
      <rPr>
        <b/>
        <sz val="10"/>
        <color rgb="FF7F0074"/>
        <rFont val="Consolas"/>
        <family val="3"/>
      </rPr>
      <t>,</t>
    </r>
  </si>
  <si>
    <r>
      <t xml:space="preserve">psofn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Psofn</t>
    </r>
    <r>
      <rPr>
        <b/>
        <sz val="10"/>
        <color rgb="FF7F0074"/>
        <rFont val="Consolas"/>
        <family val="3"/>
      </rPr>
      <t>,</t>
    </r>
  </si>
  <si>
    <r>
      <t xml:space="preserve">intform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Intform</t>
    </r>
    <r>
      <rPr>
        <b/>
        <sz val="10"/>
        <color rgb="FF7F0074"/>
        <rFont val="Consolas"/>
        <family val="3"/>
      </rPr>
      <t>,</t>
    </r>
  </si>
  <si>
    <r>
      <t xml:space="preserve">intdate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Intdate</t>
    </r>
    <r>
      <rPr>
        <b/>
        <sz val="10"/>
        <color rgb="FF7F0074"/>
        <rFont val="Consolas"/>
        <family val="3"/>
      </rPr>
      <t>,</t>
    </r>
  </si>
  <si>
    <r>
      <t xml:space="preserve">psobt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Psobt</t>
    </r>
    <r>
      <rPr>
        <b/>
        <sz val="10"/>
        <color rgb="FF7F0074"/>
        <rFont val="Consolas"/>
        <family val="3"/>
      </rPr>
      <t>,</t>
    </r>
  </si>
  <si>
    <r>
      <t xml:space="preserve">psozl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Psozl</t>
    </r>
    <r>
      <rPr>
        <b/>
        <sz val="10"/>
        <color rgb="FF7F0074"/>
        <rFont val="Consolas"/>
        <family val="3"/>
      </rPr>
      <t>,</t>
    </r>
  </si>
  <si>
    <r>
      <t xml:space="preserve">psodt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Psodt</t>
    </r>
    <r>
      <rPr>
        <b/>
        <sz val="10"/>
        <color rgb="FF7F0074"/>
        <rFont val="Consolas"/>
        <family val="3"/>
      </rPr>
      <t>,</t>
    </r>
  </si>
  <si>
    <r>
      <t xml:space="preserve">psotm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Psotm</t>
    </r>
    <r>
      <rPr>
        <b/>
        <sz val="10"/>
        <color rgb="FF7F0074"/>
        <rFont val="Consolas"/>
        <family val="3"/>
      </rPr>
      <t>,</t>
    </r>
  </si>
  <si>
    <r>
      <t xml:space="preserve">fm_umart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FmUmart</t>
    </r>
    <r>
      <rPr>
        <b/>
        <sz val="10"/>
        <color rgb="FF7F0074"/>
        <rFont val="Consolas"/>
        <family val="3"/>
      </rPr>
      <t>,</t>
    </r>
  </si>
  <si>
    <r>
      <t xml:space="preserve">ccins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Ccins</t>
    </r>
    <r>
      <rPr>
        <b/>
        <sz val="10"/>
        <color rgb="FF7F0074"/>
        <rFont val="Consolas"/>
        <family val="3"/>
      </rPr>
      <t>,</t>
    </r>
  </si>
  <si>
    <r>
      <t xml:space="preserve">ccnum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Ccnum</t>
    </r>
    <r>
      <rPr>
        <b/>
        <sz val="10"/>
        <color rgb="FF7F0074"/>
        <rFont val="Consolas"/>
        <family val="3"/>
      </rPr>
      <t>,</t>
    </r>
  </si>
  <si>
    <r>
      <t xml:space="preserve">ssblk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Ssblk</t>
    </r>
    <r>
      <rPr>
        <b/>
        <sz val="10"/>
        <color rgb="FF7F0074"/>
        <rFont val="Consolas"/>
        <family val="3"/>
      </rPr>
      <t>,</t>
    </r>
  </si>
  <si>
    <r>
      <t xml:space="preserve">batch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Batch</t>
    </r>
    <r>
      <rPr>
        <b/>
        <sz val="10"/>
        <color rgb="FF7F0074"/>
        <rFont val="Consolas"/>
        <family val="3"/>
      </rPr>
      <t>,</t>
    </r>
  </si>
  <si>
    <r>
      <t xml:space="preserve">sname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Sname</t>
    </r>
    <r>
      <rPr>
        <b/>
        <sz val="10"/>
        <color rgb="FF7F0074"/>
        <rFont val="Consolas"/>
        <family val="3"/>
      </rPr>
      <t>,</t>
    </r>
  </si>
  <si>
    <r>
      <t xml:space="preserve">sampled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Sampled</t>
    </r>
    <r>
      <rPr>
        <b/>
        <sz val="10"/>
        <color rgb="FF7F0074"/>
        <rFont val="Consolas"/>
        <family val="3"/>
      </rPr>
      <t>,</t>
    </r>
  </si>
  <si>
    <r>
      <t xml:space="preserve">exclude_flag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ExcludeFlag</t>
    </r>
    <r>
      <rPr>
        <b/>
        <sz val="10"/>
        <color rgb="FF7F0074"/>
        <rFont val="Consolas"/>
        <family val="3"/>
      </rPr>
      <t>,</t>
    </r>
  </si>
  <si>
    <r>
      <t xml:space="preserve">blind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Blind</t>
    </r>
    <r>
      <rPr>
        <b/>
        <sz val="10"/>
        <color rgb="FF7F0074"/>
        <rFont val="Consolas"/>
        <family val="3"/>
      </rPr>
      <t>,</t>
    </r>
  </si>
  <si>
    <r>
      <t xml:space="preserve">offset_status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OffsetStatus</t>
    </r>
    <r>
      <rPr>
        <b/>
        <sz val="10"/>
        <color rgb="FF7F0074"/>
        <rFont val="Consolas"/>
        <family val="3"/>
      </rPr>
      <t>,</t>
    </r>
  </si>
  <si>
    <r>
      <t xml:space="preserve">offset_refer_dat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OffsetReferDat</t>
    </r>
    <r>
      <rPr>
        <b/>
        <sz val="10"/>
        <color rgb="FF7F0074"/>
        <rFont val="Consolas"/>
        <family val="3"/>
      </rPr>
      <t>,</t>
    </r>
  </si>
  <si>
    <r>
      <t xml:space="preserve">knumv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Knumv</t>
    </r>
    <r>
      <rPr>
        <b/>
        <sz val="10"/>
        <color rgb="FF7F0074"/>
        <rFont val="Consolas"/>
        <family val="3"/>
      </rPr>
      <t>,</t>
    </r>
  </si>
  <si>
    <r>
      <t xml:space="preserve">blo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Blo</t>
    </r>
    <r>
      <rPr>
        <b/>
        <sz val="10"/>
        <color rgb="FF7F0074"/>
        <rFont val="Consolas"/>
        <family val="3"/>
      </rPr>
      <t>,</t>
    </r>
  </si>
  <si>
    <r>
      <t xml:space="preserve">cnt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Cnt</t>
    </r>
    <r>
      <rPr>
        <b/>
        <sz val="10"/>
        <color rgb="FF7F0074"/>
        <rFont val="Consolas"/>
        <family val="3"/>
      </rPr>
      <t>,</t>
    </r>
  </si>
  <si>
    <r>
      <t xml:space="preserve">pybastyp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Pybastyp</t>
    </r>
    <r>
      <rPr>
        <b/>
        <sz val="10"/>
        <color rgb="FF7F0074"/>
        <rFont val="Consolas"/>
        <family val="3"/>
      </rPr>
      <t>,</t>
    </r>
  </si>
  <si>
    <r>
      <t xml:space="preserve">pybasno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Pybasno</t>
    </r>
    <r>
      <rPr>
        <b/>
        <sz val="10"/>
        <color rgb="FF7F0074"/>
        <rFont val="Consolas"/>
        <family val="3"/>
      </rPr>
      <t>,</t>
    </r>
  </si>
  <si>
    <r>
      <t xml:space="preserve">pybasdat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Pybasdat</t>
    </r>
    <r>
      <rPr>
        <b/>
        <sz val="10"/>
        <color rgb="FF7F0074"/>
        <rFont val="Consolas"/>
        <family val="3"/>
      </rPr>
      <t>,</t>
    </r>
  </si>
  <si>
    <r>
      <t xml:space="preserve">pyiban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Pyiban</t>
    </r>
    <r>
      <rPr>
        <b/>
        <sz val="10"/>
        <color rgb="FF7F0074"/>
        <rFont val="Consolas"/>
        <family val="3"/>
      </rPr>
      <t>,</t>
    </r>
  </si>
  <si>
    <r>
      <t xml:space="preserve">inwardno_hd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InwardnoHd</t>
    </r>
    <r>
      <rPr>
        <b/>
        <sz val="10"/>
        <color rgb="FF7F0074"/>
        <rFont val="Consolas"/>
        <family val="3"/>
      </rPr>
      <t>,</t>
    </r>
  </si>
  <si>
    <r>
      <t xml:space="preserve">inwarddt_hd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InwarddtHd</t>
    </r>
  </si>
  <si>
    <r>
      <t>@EndUserText.label: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'View for BSEG'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</si>
  <si>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view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entity</t>
    </r>
    <r>
      <rPr>
        <sz val="10"/>
        <color rgb="FF000000"/>
        <rFont val="Consolas"/>
        <family val="3"/>
      </rPr>
      <t xml:space="preserve"> ZSD_C_BSEG</t>
    </r>
  </si>
  <si>
    <r>
      <t>as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select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from</t>
    </r>
    <r>
      <rPr>
        <sz val="10"/>
        <color rgb="FF000000"/>
        <rFont val="Consolas"/>
        <family val="3"/>
      </rPr>
      <t xml:space="preserve"> bseg</t>
    </r>
  </si>
  <si>
    <r>
      <t>association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to</t>
    </r>
    <r>
      <rPr>
        <sz val="10"/>
        <color rgb="FF000000"/>
        <rFont val="Consolas"/>
        <family val="3"/>
      </rPr>
      <t xml:space="preserve"> I_CompanyCode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_t001 </t>
    </r>
    <r>
      <rPr>
        <b/>
        <sz val="10"/>
        <color rgb="FF7F0074"/>
        <rFont val="Consolas"/>
        <family val="3"/>
      </rPr>
      <t>on</t>
    </r>
    <r>
      <rPr>
        <sz val="10"/>
        <color rgb="FF000000"/>
        <rFont val="Consolas"/>
        <family val="3"/>
      </rPr>
      <t xml:space="preserve"> _t001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CompanyCode </t>
    </r>
    <r>
      <rPr>
        <b/>
        <sz val="10"/>
        <color rgb="FF7F0074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$projection.</t>
    </r>
    <r>
      <rPr>
        <sz val="10"/>
        <color rgb="FF000000"/>
        <rFont val="Consolas"/>
        <family val="3"/>
      </rPr>
      <t>Bukrs</t>
    </r>
  </si>
  <si>
    <r>
      <t>key</t>
    </r>
    <r>
      <rPr>
        <sz val="10"/>
        <color rgb="FF000000"/>
        <rFont val="Consolas"/>
        <family val="3"/>
      </rPr>
      <t xml:space="preserve"> buzei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Buzei</t>
    </r>
    <r>
      <rPr>
        <b/>
        <sz val="10"/>
        <color rgb="FF7F0074"/>
        <rFont val="Consolas"/>
        <family val="3"/>
      </rPr>
      <t>,</t>
    </r>
  </si>
  <si>
    <r>
      <t xml:space="preserve">buzid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Buzid</t>
    </r>
    <r>
      <rPr>
        <b/>
        <sz val="10"/>
        <color rgb="FF7F0074"/>
        <rFont val="Consolas"/>
        <family val="3"/>
      </rPr>
      <t>,</t>
    </r>
  </si>
  <si>
    <r>
      <t xml:space="preserve">augdt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Augdt</t>
    </r>
    <r>
      <rPr>
        <b/>
        <sz val="10"/>
        <color rgb="FF7F0074"/>
        <rFont val="Consolas"/>
        <family val="3"/>
      </rPr>
      <t>,</t>
    </r>
  </si>
  <si>
    <r>
      <t xml:space="preserve">augcp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Augcp</t>
    </r>
    <r>
      <rPr>
        <b/>
        <sz val="10"/>
        <color rgb="FF7F0074"/>
        <rFont val="Consolas"/>
        <family val="3"/>
      </rPr>
      <t>,</t>
    </r>
  </si>
  <si>
    <r>
      <t xml:space="preserve">augbl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Augbl</t>
    </r>
    <r>
      <rPr>
        <b/>
        <sz val="10"/>
        <color rgb="FF7F0074"/>
        <rFont val="Consolas"/>
        <family val="3"/>
      </rPr>
      <t>,</t>
    </r>
  </si>
  <si>
    <r>
      <t xml:space="preserve">bschl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Bschl</t>
    </r>
    <r>
      <rPr>
        <b/>
        <sz val="10"/>
        <color rgb="FF7F0074"/>
        <rFont val="Consolas"/>
        <family val="3"/>
      </rPr>
      <t>,</t>
    </r>
  </si>
  <si>
    <r>
      <t xml:space="preserve">koart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Koart</t>
    </r>
    <r>
      <rPr>
        <b/>
        <sz val="10"/>
        <color rgb="FF7F0074"/>
        <rFont val="Consolas"/>
        <family val="3"/>
      </rPr>
      <t>,</t>
    </r>
  </si>
  <si>
    <r>
      <t xml:space="preserve">umskz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Umskz</t>
    </r>
    <r>
      <rPr>
        <b/>
        <sz val="10"/>
        <color rgb="FF7F0074"/>
        <rFont val="Consolas"/>
        <family val="3"/>
      </rPr>
      <t>,</t>
    </r>
  </si>
  <si>
    <r>
      <t xml:space="preserve">umsks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Umsks</t>
    </r>
    <r>
      <rPr>
        <b/>
        <sz val="10"/>
        <color rgb="FF7F0074"/>
        <rFont val="Consolas"/>
        <family val="3"/>
      </rPr>
      <t>,</t>
    </r>
  </si>
  <si>
    <r>
      <t xml:space="preserve">zumsk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Zumsk</t>
    </r>
    <r>
      <rPr>
        <b/>
        <sz val="10"/>
        <color rgb="FF7F0074"/>
        <rFont val="Consolas"/>
        <family val="3"/>
      </rPr>
      <t>,</t>
    </r>
  </si>
  <si>
    <r>
      <t xml:space="preserve">shkzg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Shkzg</t>
    </r>
    <r>
      <rPr>
        <b/>
        <sz val="10"/>
        <color rgb="FF7F0074"/>
        <rFont val="Consolas"/>
        <family val="3"/>
      </rPr>
      <t>,</t>
    </r>
  </si>
  <si>
    <r>
      <t xml:space="preserve">gsber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Gsber</t>
    </r>
    <r>
      <rPr>
        <b/>
        <sz val="10"/>
        <color rgb="FF7F0074"/>
        <rFont val="Consolas"/>
        <family val="3"/>
      </rPr>
      <t>,</t>
    </r>
  </si>
  <si>
    <r>
      <t xml:space="preserve">pargb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Pargb</t>
    </r>
    <r>
      <rPr>
        <b/>
        <sz val="10"/>
        <color rgb="FF7F0074"/>
        <rFont val="Consolas"/>
        <family val="3"/>
      </rPr>
      <t>,</t>
    </r>
  </si>
  <si>
    <r>
      <t xml:space="preserve">tax_country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TaxCountry</t>
    </r>
    <r>
      <rPr>
        <b/>
        <sz val="10"/>
        <color rgb="FF7F0074"/>
        <rFont val="Consolas"/>
        <family val="3"/>
      </rPr>
      <t>,</t>
    </r>
  </si>
  <si>
    <r>
      <t xml:space="preserve">mwskz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Mwskz</t>
    </r>
    <r>
      <rPr>
        <b/>
        <sz val="10"/>
        <color rgb="FF7F0074"/>
        <rFont val="Consolas"/>
        <family val="3"/>
      </rPr>
      <t>,</t>
    </r>
  </si>
  <si>
    <r>
      <t xml:space="preserve">txdat_from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TxdatFrom</t>
    </r>
    <r>
      <rPr>
        <b/>
        <sz val="10"/>
        <color rgb="FF7F0074"/>
        <rFont val="Consolas"/>
        <family val="3"/>
      </rPr>
      <t>,</t>
    </r>
  </si>
  <si>
    <r>
      <t xml:space="preserve">qsskz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Qsskz</t>
    </r>
    <r>
      <rPr>
        <b/>
        <sz val="10"/>
        <color rgb="FF7F0074"/>
        <rFont val="Consolas"/>
        <family val="3"/>
      </rPr>
      <t>,</t>
    </r>
  </si>
  <si>
    <r>
      <t>@Semantics.amount.currencyCode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'waers'</t>
    </r>
  </si>
  <si>
    <r>
      <t xml:space="preserve">dmbtr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Dmbtr</t>
    </r>
    <r>
      <rPr>
        <b/>
        <sz val="10"/>
        <color rgb="FF7F0074"/>
        <rFont val="Consolas"/>
        <family val="3"/>
      </rPr>
      <t>,</t>
    </r>
  </si>
  <si>
    <r>
      <t xml:space="preserve">wrbtr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Wrbtr</t>
    </r>
    <r>
      <rPr>
        <b/>
        <sz val="10"/>
        <color rgb="FF7F0074"/>
        <rFont val="Consolas"/>
        <family val="3"/>
      </rPr>
      <t>,</t>
    </r>
  </si>
  <si>
    <r>
      <t xml:space="preserve">fcsl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Fcsl</t>
    </r>
    <r>
      <rPr>
        <b/>
        <sz val="10"/>
        <color rgb="FF7F0074"/>
        <rFont val="Consolas"/>
        <family val="3"/>
      </rPr>
      <t>,</t>
    </r>
  </si>
  <si>
    <r>
      <t xml:space="preserve">rfccur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Rfccur</t>
    </r>
    <r>
      <rPr>
        <b/>
        <sz val="10"/>
        <color rgb="FF7F0074"/>
        <rFont val="Consolas"/>
        <family val="3"/>
      </rPr>
      <t>,</t>
    </r>
  </si>
  <si>
    <r>
      <t xml:space="preserve">kzbtr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Kzbtr</t>
    </r>
    <r>
      <rPr>
        <b/>
        <sz val="10"/>
        <color rgb="FF7F0074"/>
        <rFont val="Consolas"/>
        <family val="3"/>
      </rPr>
      <t>,</t>
    </r>
  </si>
  <si>
    <r>
      <t xml:space="preserve">pswbt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Pswbt</t>
    </r>
    <r>
      <rPr>
        <b/>
        <sz val="10"/>
        <color rgb="FF7F0074"/>
        <rFont val="Consolas"/>
        <family val="3"/>
      </rPr>
      <t>,</t>
    </r>
  </si>
  <si>
    <r>
      <t xml:space="preserve">pswsl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Pswsl</t>
    </r>
    <r>
      <rPr>
        <b/>
        <sz val="10"/>
        <color rgb="FF7F0074"/>
        <rFont val="Consolas"/>
        <family val="3"/>
      </rPr>
      <t>,</t>
    </r>
  </si>
  <si>
    <r>
      <t xml:space="preserve">txbhw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Txbhw</t>
    </r>
    <r>
      <rPr>
        <b/>
        <sz val="10"/>
        <color rgb="FF7F0074"/>
        <rFont val="Consolas"/>
        <family val="3"/>
      </rPr>
      <t>,</t>
    </r>
  </si>
  <si>
    <r>
      <t xml:space="preserve">txbfw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Txbfw</t>
    </r>
    <r>
      <rPr>
        <b/>
        <sz val="10"/>
        <color rgb="FF7F0074"/>
        <rFont val="Consolas"/>
        <family val="3"/>
      </rPr>
      <t>,</t>
    </r>
  </si>
  <si>
    <r>
      <t xml:space="preserve">mwsts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Mwsts</t>
    </r>
    <r>
      <rPr>
        <b/>
        <sz val="10"/>
        <color rgb="FF7F0074"/>
        <rFont val="Consolas"/>
        <family val="3"/>
      </rPr>
      <t>,</t>
    </r>
  </si>
  <si>
    <r>
      <t xml:space="preserve">wmwst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Wmwst</t>
    </r>
    <r>
      <rPr>
        <b/>
        <sz val="10"/>
        <color rgb="FF7F0074"/>
        <rFont val="Consolas"/>
        <family val="3"/>
      </rPr>
      <t>,</t>
    </r>
  </si>
  <si>
    <r>
      <t xml:space="preserve">lwsts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Lwsts</t>
    </r>
    <r>
      <rPr>
        <b/>
        <sz val="10"/>
        <color rgb="FF7F0074"/>
        <rFont val="Consolas"/>
        <family val="3"/>
      </rPr>
      <t>,</t>
    </r>
  </si>
  <si>
    <r>
      <t xml:space="preserve">lwbtr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Lwbtr</t>
    </r>
    <r>
      <rPr>
        <b/>
        <sz val="10"/>
        <color rgb="FF7F0074"/>
        <rFont val="Consolas"/>
        <family val="3"/>
      </rPr>
      <t>,</t>
    </r>
  </si>
  <si>
    <r>
      <t xml:space="preserve">hwbas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Hwbas</t>
    </r>
    <r>
      <rPr>
        <b/>
        <sz val="10"/>
        <color rgb="FF7F0074"/>
        <rFont val="Consolas"/>
        <family val="3"/>
      </rPr>
      <t>,</t>
    </r>
  </si>
  <si>
    <r>
      <t xml:space="preserve">fwbas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Fwbas</t>
    </r>
    <r>
      <rPr>
        <b/>
        <sz val="10"/>
        <color rgb="FF7F0074"/>
        <rFont val="Consolas"/>
        <family val="3"/>
      </rPr>
      <t>,</t>
    </r>
  </si>
  <si>
    <r>
      <t xml:space="preserve">hwzuz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Hwzuz</t>
    </r>
    <r>
      <rPr>
        <b/>
        <sz val="10"/>
        <color rgb="FF7F0074"/>
        <rFont val="Consolas"/>
        <family val="3"/>
      </rPr>
      <t>,</t>
    </r>
  </si>
  <si>
    <r>
      <t xml:space="preserve">fwzuz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Fwzuz</t>
    </r>
    <r>
      <rPr>
        <b/>
        <sz val="10"/>
        <color rgb="FF7F0074"/>
        <rFont val="Consolas"/>
        <family val="3"/>
      </rPr>
      <t>,</t>
    </r>
  </si>
  <si>
    <r>
      <t xml:space="preserve">shzuz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Shzuz</t>
    </r>
    <r>
      <rPr>
        <b/>
        <sz val="10"/>
        <color rgb="FF7F0074"/>
        <rFont val="Consolas"/>
        <family val="3"/>
      </rPr>
      <t>,</t>
    </r>
  </si>
  <si>
    <r>
      <t xml:space="preserve">stekz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Stekz</t>
    </r>
    <r>
      <rPr>
        <b/>
        <sz val="10"/>
        <color rgb="FF7F0074"/>
        <rFont val="Consolas"/>
        <family val="3"/>
      </rPr>
      <t>,</t>
    </r>
  </si>
  <si>
    <r>
      <t xml:space="preserve">mwart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Mwart</t>
    </r>
    <r>
      <rPr>
        <b/>
        <sz val="10"/>
        <color rgb="FF7F0074"/>
        <rFont val="Consolas"/>
        <family val="3"/>
      </rPr>
      <t>,</t>
    </r>
  </si>
  <si>
    <r>
      <t xml:space="preserve">txgrp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Txgrp</t>
    </r>
    <r>
      <rPr>
        <b/>
        <sz val="10"/>
        <color rgb="FF7F0074"/>
        <rFont val="Consolas"/>
        <family val="3"/>
      </rPr>
      <t>,</t>
    </r>
  </si>
  <si>
    <r>
      <t xml:space="preserve">ktosl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Ktosl</t>
    </r>
    <r>
      <rPr>
        <b/>
        <sz val="10"/>
        <color rgb="FF7F0074"/>
        <rFont val="Consolas"/>
        <family val="3"/>
      </rPr>
      <t>,</t>
    </r>
  </si>
  <si>
    <r>
      <t xml:space="preserve">qsshb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Qsshb</t>
    </r>
    <r>
      <rPr>
        <b/>
        <sz val="10"/>
        <color rgb="FF7F0074"/>
        <rFont val="Consolas"/>
        <family val="3"/>
      </rPr>
      <t>,</t>
    </r>
  </si>
  <si>
    <r>
      <t xml:space="preserve">kursr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Kursr</t>
    </r>
    <r>
      <rPr>
        <b/>
        <sz val="10"/>
        <color rgb="FF7F0074"/>
        <rFont val="Consolas"/>
        <family val="3"/>
      </rPr>
      <t>,</t>
    </r>
  </si>
  <si>
    <r>
      <t>bupla</t>
    </r>
    <r>
      <rPr>
        <b/>
        <sz val="10"/>
        <color rgb="FF7F0074"/>
        <rFont val="Consolas"/>
        <family val="3"/>
      </rPr>
      <t>,</t>
    </r>
  </si>
  <si>
    <r>
      <t xml:space="preserve">kunnr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kunnr</t>
    </r>
    <r>
      <rPr>
        <b/>
        <sz val="10"/>
        <color rgb="FF7F0074"/>
        <rFont val="Consolas"/>
        <family val="3"/>
      </rPr>
      <t>,</t>
    </r>
  </si>
  <si>
    <r>
      <t xml:space="preserve">lifnr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lifnr</t>
    </r>
    <r>
      <rPr>
        <b/>
        <sz val="10"/>
        <color rgb="FF7F0074"/>
        <rFont val="Consolas"/>
        <family val="3"/>
      </rPr>
      <t>,</t>
    </r>
  </si>
  <si>
    <r>
      <t xml:space="preserve">segment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segment</t>
    </r>
    <r>
      <rPr>
        <b/>
        <sz val="10"/>
        <color rgb="FF7F0074"/>
        <rFont val="Consolas"/>
        <family val="3"/>
      </rPr>
      <t>,</t>
    </r>
  </si>
  <si>
    <r>
      <t>vbeln</t>
    </r>
    <r>
      <rPr>
        <b/>
        <sz val="10"/>
        <color rgb="FF7F0074"/>
        <rFont val="Consolas"/>
        <family val="3"/>
      </rPr>
      <t>,</t>
    </r>
  </si>
  <si>
    <r>
      <t>hsn_sac</t>
    </r>
    <r>
      <rPr>
        <b/>
        <sz val="10"/>
        <color rgb="FF7F0074"/>
        <rFont val="Consolas"/>
        <family val="3"/>
      </rPr>
      <t>,</t>
    </r>
  </si>
  <si>
    <r>
      <t>plc_sup</t>
    </r>
    <r>
      <rPr>
        <b/>
        <sz val="10"/>
        <color rgb="FF7F0074"/>
        <rFont val="Consolas"/>
        <family val="3"/>
      </rPr>
      <t>,</t>
    </r>
  </si>
  <si>
    <r>
      <t>gst_part</t>
    </r>
    <r>
      <rPr>
        <b/>
        <sz val="10"/>
        <color rgb="FF7F0074"/>
        <rFont val="Consolas"/>
        <family val="3"/>
      </rPr>
      <t>,</t>
    </r>
  </si>
  <si>
    <r>
      <t>matnr</t>
    </r>
    <r>
      <rPr>
        <b/>
        <sz val="10"/>
        <color rgb="FF7F0074"/>
        <rFont val="Consolas"/>
        <family val="3"/>
      </rPr>
      <t>,</t>
    </r>
  </si>
  <si>
    <r>
      <t>werks</t>
    </r>
    <r>
      <rPr>
        <b/>
        <sz val="10"/>
        <color rgb="FF7F0074"/>
        <rFont val="Consolas"/>
        <family val="3"/>
      </rPr>
      <t>,</t>
    </r>
  </si>
  <si>
    <r>
      <t>xauto</t>
    </r>
    <r>
      <rPr>
        <b/>
        <sz val="10"/>
        <color rgb="FF7F0074"/>
        <rFont val="Consolas"/>
        <family val="3"/>
      </rPr>
      <t>,</t>
    </r>
  </si>
  <si>
    <r>
      <t>gvtyp</t>
    </r>
    <r>
      <rPr>
        <b/>
        <sz val="10"/>
        <color rgb="FF7F0074"/>
        <rFont val="Consolas"/>
        <family val="3"/>
      </rPr>
      <t>,</t>
    </r>
  </si>
  <si>
    <r>
      <t>@Semantics.quantity.unitOfMeasure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'meins'</t>
    </r>
  </si>
  <si>
    <r>
      <t>menge</t>
    </r>
    <r>
      <rPr>
        <b/>
        <sz val="10"/>
        <color rgb="FF7F0074"/>
        <rFont val="Consolas"/>
        <family val="3"/>
      </rPr>
      <t>,</t>
    </r>
  </si>
  <si>
    <r>
      <t>hkont</t>
    </r>
    <r>
      <rPr>
        <b/>
        <sz val="10"/>
        <color rgb="FF7F0074"/>
        <rFont val="Consolas"/>
        <family val="3"/>
      </rPr>
      <t>,</t>
    </r>
  </si>
  <si>
    <r>
      <t>meins</t>
    </r>
    <r>
      <rPr>
        <b/>
        <sz val="10"/>
        <color rgb="FF7F0074"/>
        <rFont val="Consolas"/>
        <family val="3"/>
      </rPr>
      <t>,</t>
    </r>
  </si>
  <si>
    <r>
      <t>sgtxt</t>
    </r>
    <r>
      <rPr>
        <b/>
        <sz val="10"/>
        <color rgb="FF7F0074"/>
        <rFont val="Consolas"/>
        <family val="3"/>
      </rPr>
      <t>,</t>
    </r>
  </si>
  <si>
    <r>
      <t>prctr</t>
    </r>
    <r>
      <rPr>
        <b/>
        <sz val="10"/>
        <color rgb="FF7F0074"/>
        <rFont val="Consolas"/>
        <family val="3"/>
      </rPr>
      <t>,</t>
    </r>
  </si>
  <si>
    <r>
      <t>_t001</t>
    </r>
    <r>
      <rPr>
        <b/>
        <sz val="10"/>
        <color rgb="FF7F0074"/>
        <rFont val="Consolas"/>
        <family val="3"/>
      </rPr>
      <t>.</t>
    </r>
    <r>
      <rPr>
        <sz val="10"/>
        <color rgb="FF000000"/>
        <rFont val="Consolas"/>
        <family val="3"/>
      </rPr>
      <t xml:space="preserve">Currency </t>
    </r>
    <r>
      <rPr>
        <b/>
        <sz val="10"/>
        <color rgb="FF7F0074"/>
        <rFont val="Consolas"/>
        <family val="3"/>
      </rPr>
      <t>as</t>
    </r>
    <r>
      <rPr>
        <sz val="10"/>
        <color rgb="FF000000"/>
        <rFont val="Consolas"/>
        <family val="3"/>
      </rPr>
      <t xml:space="preserve"> waers</t>
    </r>
  </si>
  <si>
    <t>//where</t>
  </si>
  <si>
    <t>// lifnr is not initial</t>
  </si>
  <si>
    <t>// or kunnr is not initial</t>
  </si>
  <si>
    <r>
      <t xml:space="preserve">METHOD </t>
    </r>
    <r>
      <rPr>
        <sz val="10"/>
        <color rgb="FF000000"/>
        <rFont val="Consolas"/>
        <family val="3"/>
      </rPr>
      <t>get_data_for_challan</t>
    </r>
    <r>
      <rPr>
        <sz val="10"/>
        <color rgb="FF0000FF"/>
        <rFont val="Consolas"/>
        <family val="3"/>
      </rPr>
      <t>.</t>
    </r>
  </si>
  <si>
    <r>
      <t xml:space="preserve">TYPES: BEGIN OF </t>
    </r>
    <r>
      <rPr>
        <sz val="10"/>
        <color rgb="FF000000"/>
        <rFont val="Consolas"/>
        <family val="3"/>
      </rPr>
      <t>ty_t001w_rto_tmp</t>
    </r>
    <r>
      <rPr>
        <sz val="10"/>
        <color rgb="FF0000FF"/>
        <rFont val="Consolas"/>
        <family val="3"/>
      </rPr>
      <t>,</t>
    </r>
  </si>
  <si>
    <r>
      <t>werks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,</t>
    </r>
  </si>
  <si>
    <r>
      <t>werks1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kunnr</t>
    </r>
    <r>
      <rPr>
        <sz val="10"/>
        <color rgb="FF0000FF"/>
        <rFont val="Consolas"/>
        <family val="3"/>
      </rPr>
      <t>,</t>
    </r>
  </si>
  <si>
    <r>
      <t>name1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name1</t>
    </r>
    <r>
      <rPr>
        <sz val="10"/>
        <color rgb="FF0000FF"/>
        <rFont val="Consolas"/>
        <family val="3"/>
      </rPr>
      <t>,</t>
    </r>
  </si>
  <si>
    <r>
      <t>name2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name2</t>
    </r>
    <r>
      <rPr>
        <sz val="10"/>
        <color rgb="FF0000FF"/>
        <rFont val="Consolas"/>
        <family val="3"/>
      </rPr>
      <t>,</t>
    </r>
  </si>
  <si>
    <r>
      <t>pstlz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pstlz</t>
    </r>
    <r>
      <rPr>
        <sz val="10"/>
        <color rgb="FF0000FF"/>
        <rFont val="Consolas"/>
        <family val="3"/>
      </rPr>
      <t>,</t>
    </r>
  </si>
  <si>
    <r>
      <t>ort01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ort01</t>
    </r>
    <r>
      <rPr>
        <sz val="10"/>
        <color rgb="FF0000FF"/>
        <rFont val="Consolas"/>
        <family val="3"/>
      </rPr>
      <t>,</t>
    </r>
  </si>
  <si>
    <r>
      <t>regio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regio</t>
    </r>
    <r>
      <rPr>
        <sz val="10"/>
        <color rgb="FF0000FF"/>
        <rFont val="Consolas"/>
        <family val="3"/>
      </rPr>
      <t>,</t>
    </r>
  </si>
  <si>
    <r>
      <t>j_1bbranch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j_1bbranch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</si>
  <si>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ty_t001w_rto_tmp</t>
    </r>
    <r>
      <rPr>
        <sz val="10"/>
        <color rgb="FF0000FF"/>
        <rFont val="Consolas"/>
        <family val="3"/>
      </rPr>
      <t>.</t>
    </r>
  </si>
  <si>
    <r>
      <t xml:space="preserve">TYPES: BEGIN OF </t>
    </r>
    <r>
      <rPr>
        <sz val="10"/>
        <color rgb="FF000000"/>
        <rFont val="Consolas"/>
        <family val="3"/>
      </rPr>
      <t>ty_eway_bill_s</t>
    </r>
    <r>
      <rPr>
        <sz val="10"/>
        <color rgb="FF0000FF"/>
        <rFont val="Consolas"/>
        <family val="3"/>
      </rPr>
      <t>,</t>
    </r>
  </si>
  <si>
    <r>
      <t>branch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</si>
  <si>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fiscal_year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</si>
  <si>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from_gstin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</si>
  <si>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from_name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</si>
  <si>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from_address1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</si>
  <si>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from_address2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</si>
  <si>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from_place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</si>
  <si>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from_state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</si>
  <si>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return_period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</si>
  <si>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actual_from_state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</si>
  <si>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actual_from_gstin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</si>
  <si>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act_frm_oth_prty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</si>
  <si>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from_postal_code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</si>
  <si>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supply_type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</si>
  <si>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sub_supply_type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</si>
  <si>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sub_supply_description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</si>
  <si>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document_type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</si>
  <si>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document_no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</si>
  <si>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document_date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</si>
  <si>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reference_no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</si>
  <si>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reference_date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</si>
  <si>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transction_type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</si>
  <si>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</si>
  <si>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to_other_party_name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</si>
  <si>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to_address_line1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</si>
  <si>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to_address_line2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</si>
  <si>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to_place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</si>
  <si>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to_state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</si>
  <si>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actual_to_state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</si>
  <si>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actual_to_gstin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</si>
  <si>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act_oth_party_name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</si>
  <si>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to_postal_code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</si>
  <si>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value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</si>
  <si>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indicate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</si>
  <si>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gstin_ecom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</si>
  <si>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shipping_no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</si>
  <si>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shipping_date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</si>
  <si>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shipping_port_cd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</si>
  <si>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product_name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</si>
  <si>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product_description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</si>
  <si>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hsn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</si>
  <si>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total_quantity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</si>
  <si>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unit_measure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</si>
  <si>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</si>
  <si>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cess_rate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</si>
  <si>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cess_non_advalorem_rate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</si>
  <si>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tax_value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</si>
  <si>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intr_tax_amt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</si>
  <si>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cent_tax_amt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</si>
  <si>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ut_tax_amt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</si>
  <si>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cess_amt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</si>
  <si>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cess_nonadv_amt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</si>
  <si>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oth_chrg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</si>
  <si>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elig_itc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</si>
  <si>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intr_tax_itc_amt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</si>
  <si>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cent_tax_itc_amt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</si>
  <si>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ut_tax_itc_amt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</si>
  <si>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cess_itc_amt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</si>
  <si>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transporter_id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</si>
  <si>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transporter_name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</si>
  <si>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transport_date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</si>
  <si>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transport_time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</si>
  <si>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dist_level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</si>
  <si>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transport_mode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</si>
  <si>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transport_doc_no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</si>
  <si>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transport_doc_date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</si>
  <si>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vehicle_number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</si>
  <si>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vehicle_type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</si>
  <si>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to_email_address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</si>
  <si>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to_mobile_numbers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</si>
  <si>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eway_bill_no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</si>
  <si>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custom1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</si>
  <si>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custom2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</si>
  <si>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custom3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</si>
  <si>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custom10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</si>
  <si>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bukrs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</si>
  <si>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document_item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</si>
  <si>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price_per_quantity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char100</t>
    </r>
    <r>
      <rPr>
        <sz val="10"/>
        <color rgb="FF0000FF"/>
        <rFont val="Consolas"/>
        <family val="3"/>
      </rPr>
      <t>,</t>
    </r>
  </si>
  <si>
    <r>
      <t>display_error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char200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</si>
  <si>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ty_eway_bill_s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</si>
  <si>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lv_item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char10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</si>
  <si>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gv_issue_unit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zsd_t_unitotm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unit_id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</si>
  <si>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gv_receive_unit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zsd_t_unitotm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unit_id</t>
    </r>
    <r>
      <rPr>
        <sz val="10"/>
        <color rgb="FF0000FF"/>
        <rFont val="Consolas"/>
        <family val="3"/>
      </rPr>
      <t>,</t>
    </r>
  </si>
  <si>
    <r>
      <t>lt_t001w_rto_tmp</t>
    </r>
    <r>
      <rPr>
        <sz val="10"/>
        <color rgb="FF0000FF"/>
        <rFont val="Consolas"/>
        <family val="3"/>
      </rPr>
      <t xml:space="preserve"> TYPE TABLE OF </t>
    </r>
    <r>
      <rPr>
        <sz val="10"/>
        <color rgb="FF000000"/>
        <rFont val="Consolas"/>
        <family val="3"/>
      </rPr>
      <t>ty_t001w_rto_tmp</t>
    </r>
    <r>
      <rPr>
        <sz val="10"/>
        <color rgb="FF0000FF"/>
        <rFont val="Consolas"/>
        <family val="3"/>
      </rPr>
      <t>,</t>
    </r>
  </si>
  <si>
    <r>
      <t>wa_final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zsd_s_global_st</t>
    </r>
    <r>
      <rPr>
        <sz val="10"/>
        <color rgb="FF0000FF"/>
        <rFont val="Consolas"/>
        <family val="3"/>
      </rPr>
      <t>,</t>
    </r>
  </si>
  <si>
    <r>
      <t>wa_display_table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ty_challan</t>
    </r>
    <r>
      <rPr>
        <sz val="10"/>
        <color rgb="FF0000FF"/>
        <rFont val="Consolas"/>
        <family val="3"/>
      </rPr>
      <t>,</t>
    </r>
  </si>
  <si>
    <r>
      <t>lt_eb_eway_bill_s_disp_rto</t>
    </r>
    <r>
      <rPr>
        <sz val="10"/>
        <color rgb="FF0000FF"/>
        <rFont val="Consolas"/>
        <family val="3"/>
      </rPr>
      <t xml:space="preserve"> TYPE STANDARD TABLE OF </t>
    </r>
    <r>
      <rPr>
        <sz val="10"/>
        <color rgb="FF000000"/>
        <rFont val="Consolas"/>
        <family val="3"/>
      </rPr>
      <t>zsd_s_global_st</t>
    </r>
    <r>
      <rPr>
        <sz val="10"/>
        <color rgb="FF0000FF"/>
        <rFont val="Consolas"/>
        <family val="3"/>
      </rPr>
      <t>,</t>
    </r>
  </si>
  <si>
    <r>
      <t>wa_final_temp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ty_eway_bill_s</t>
    </r>
    <r>
      <rPr>
        <sz val="10"/>
        <color rgb="FF0000FF"/>
        <rFont val="Consolas"/>
        <family val="3"/>
      </rPr>
      <t>,</t>
    </r>
  </si>
  <si>
    <r>
      <t>lt_e_tab_eway_bill_s</t>
    </r>
    <r>
      <rPr>
        <sz val="10"/>
        <color rgb="FF0000FF"/>
        <rFont val="Consolas"/>
        <family val="3"/>
      </rPr>
      <t xml:space="preserve"> TYPE TABLE OF </t>
    </r>
    <r>
      <rPr>
        <sz val="10"/>
        <color rgb="FF000000"/>
        <rFont val="Consolas"/>
        <family val="3"/>
      </rPr>
      <t>ty_eway_bill_s</t>
    </r>
    <r>
      <rPr>
        <sz val="10"/>
        <color rgb="FF0000FF"/>
        <rFont val="Consolas"/>
        <family val="3"/>
      </rPr>
      <t>,</t>
    </r>
  </si>
  <si>
    <r>
      <t>lv_gjahr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char4</t>
    </r>
    <r>
      <rPr>
        <sz val="10"/>
        <color rgb="FF0000FF"/>
        <rFont val="Consolas"/>
        <family val="3"/>
      </rPr>
      <t>,</t>
    </r>
  </si>
  <si>
    <r>
      <t>wa_t001w_rto_tmp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ty_t001w_rto_tmp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</si>
  <si>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gv_auart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zsd_t_unitotm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dauat</t>
    </r>
    <r>
      <rPr>
        <sz val="10"/>
        <color rgb="FF0000FF"/>
        <rFont val="Consolas"/>
        <family val="3"/>
      </rPr>
      <t>.</t>
    </r>
  </si>
  <si>
    <t>* TRA_ID TYPE CHAR16,</t>
  </si>
  <si>
    <t>* TRAN_M TYPE CHAR16,</t>
  </si>
  <si>
    <t>* TRA_NAME TYPE CHAR20,</t>
  </si>
  <si>
    <t>* VEH_NO TYPE CHAR10,</t>
  </si>
  <si>
    <t>* VEH_TYP TYPE CHAR1,</t>
  </si>
  <si>
    <t>* LV_TAX_RATE TYPE CHAR5.</t>
  </si>
  <si>
    <r>
      <t xml:space="preserve">SELECT 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>,</t>
    </r>
  </si>
  <si>
    <r>
      <t>documentdate</t>
    </r>
    <r>
      <rPr>
        <sz val="10"/>
        <color rgb="FF0000FF"/>
        <rFont val="Consolas"/>
        <family val="3"/>
      </rPr>
      <t>,</t>
    </r>
  </si>
  <si>
    <r>
      <t>billfromgstin</t>
    </r>
    <r>
      <rPr>
        <sz val="10"/>
        <color rgb="FF0000FF"/>
        <rFont val="Consolas"/>
        <family val="3"/>
      </rPr>
      <t>,</t>
    </r>
  </si>
  <si>
    <r>
      <t>dispatchfromgstin</t>
    </r>
    <r>
      <rPr>
        <sz val="10"/>
        <color rgb="FF0000FF"/>
        <rFont val="Consolas"/>
        <family val="3"/>
      </rPr>
      <t>,</t>
    </r>
  </si>
  <si>
    <r>
      <t>dispatchfromname</t>
    </r>
    <r>
      <rPr>
        <sz val="10"/>
        <color rgb="FF0000FF"/>
        <rFont val="Consolas"/>
        <family val="3"/>
      </rPr>
      <t>,</t>
    </r>
  </si>
  <si>
    <r>
      <t>dispatchfromadd1</t>
    </r>
    <r>
      <rPr>
        <sz val="10"/>
        <color rgb="FF0000FF"/>
        <rFont val="Consolas"/>
        <family val="3"/>
      </rPr>
      <t>,</t>
    </r>
  </si>
  <si>
    <r>
      <t>dispatchfromadd2</t>
    </r>
    <r>
      <rPr>
        <sz val="10"/>
        <color rgb="FF0000FF"/>
        <rFont val="Consolas"/>
        <family val="3"/>
      </rPr>
      <t>,</t>
    </r>
  </si>
  <si>
    <r>
      <t>dispatchfrompincode</t>
    </r>
    <r>
      <rPr>
        <sz val="10"/>
        <color rgb="FF0000FF"/>
        <rFont val="Consolas"/>
        <family val="3"/>
      </rPr>
      <t>,</t>
    </r>
  </si>
  <si>
    <r>
      <t>dispatchfromcity</t>
    </r>
    <r>
      <rPr>
        <sz val="10"/>
        <color rgb="FF0000FF"/>
        <rFont val="Consolas"/>
        <family val="3"/>
      </rPr>
      <t>,</t>
    </r>
  </si>
  <si>
    <r>
      <t>shiptogstin</t>
    </r>
    <r>
      <rPr>
        <sz val="10"/>
        <color rgb="FF0000FF"/>
        <rFont val="Consolas"/>
        <family val="3"/>
      </rPr>
      <t>,</t>
    </r>
  </si>
  <si>
    <r>
      <t>shiptoadd1</t>
    </r>
    <r>
      <rPr>
        <sz val="10"/>
        <color rgb="FF0000FF"/>
        <rFont val="Consolas"/>
        <family val="3"/>
      </rPr>
      <t>,</t>
    </r>
  </si>
  <si>
    <r>
      <t>shiptoadd2</t>
    </r>
    <r>
      <rPr>
        <sz val="10"/>
        <color rgb="FF0000FF"/>
        <rFont val="Consolas"/>
        <family val="3"/>
      </rPr>
      <t>,</t>
    </r>
  </si>
  <si>
    <r>
      <t>shiptopincode</t>
    </r>
    <r>
      <rPr>
        <sz val="10"/>
        <color rgb="FF0000FF"/>
        <rFont val="Consolas"/>
        <family val="3"/>
      </rPr>
      <t>,</t>
    </r>
  </si>
  <si>
    <r>
      <t>shiptocity</t>
    </r>
    <r>
      <rPr>
        <sz val="10"/>
        <color rgb="FF0000FF"/>
        <rFont val="Consolas"/>
        <family val="3"/>
      </rPr>
      <t>,</t>
    </r>
  </si>
  <si>
    <r>
      <t>referencedocumentnumber</t>
    </r>
    <r>
      <rPr>
        <sz val="10"/>
        <color rgb="FF0000FF"/>
        <rFont val="Consolas"/>
        <family val="3"/>
      </rPr>
      <t>,</t>
    </r>
  </si>
  <si>
    <r>
      <t>documenttype</t>
    </r>
    <r>
      <rPr>
        <sz val="10"/>
        <color rgb="FF0000FF"/>
        <rFont val="Consolas"/>
        <family val="3"/>
      </rPr>
      <t>,</t>
    </r>
  </si>
  <si>
    <r>
      <t>ewb_status</t>
    </r>
    <r>
      <rPr>
        <sz val="10"/>
        <color rgb="FF0000FF"/>
        <rFont val="Consolas"/>
        <family val="3"/>
      </rPr>
      <t>,</t>
    </r>
  </si>
  <si>
    <r>
      <t>einvmodule</t>
    </r>
    <r>
      <rPr>
        <sz val="10"/>
        <color rgb="FF0000FF"/>
        <rFont val="Consolas"/>
        <family val="3"/>
      </rPr>
      <t>,</t>
    </r>
  </si>
  <si>
    <r>
      <t>ewaybillnumber</t>
    </r>
    <r>
      <rPr>
        <sz val="10"/>
        <color rgb="FF0000FF"/>
        <rFont val="Consolas"/>
        <family val="3"/>
      </rPr>
      <t>,</t>
    </r>
  </si>
  <si>
    <r>
      <t>ewaybillvalidupto</t>
    </r>
    <r>
      <rPr>
        <sz val="10"/>
        <color rgb="FF0000FF"/>
        <rFont val="Consolas"/>
        <family val="3"/>
      </rPr>
      <t>,</t>
    </r>
  </si>
  <si>
    <r>
      <t>ewaybillgenerated</t>
    </r>
    <r>
      <rPr>
        <sz val="10"/>
        <color rgb="FF0000FF"/>
        <rFont val="Consolas"/>
        <family val="3"/>
      </rPr>
      <t>,</t>
    </r>
  </si>
  <si>
    <r>
      <t>ewaybillerror</t>
    </r>
    <r>
      <rPr>
        <sz val="10"/>
        <color rgb="FF0000FF"/>
        <rFont val="Consolas"/>
        <family val="3"/>
      </rPr>
      <t>,</t>
    </r>
  </si>
  <si>
    <r>
      <t>ewaybilldistance</t>
    </r>
    <r>
      <rPr>
        <sz val="10"/>
        <color rgb="FF0000FF"/>
        <rFont val="Consolas"/>
        <family val="3"/>
      </rPr>
      <t>,</t>
    </r>
  </si>
  <si>
    <r>
      <t>ewaygen</t>
    </r>
    <r>
      <rPr>
        <sz val="10"/>
        <color rgb="FF0000FF"/>
        <rFont val="Consolas"/>
        <family val="3"/>
      </rPr>
      <t>,</t>
    </r>
  </si>
  <si>
    <r>
      <t>ewayfail</t>
    </r>
    <r>
      <rPr>
        <sz val="10"/>
        <color rgb="FF0000FF"/>
        <rFont val="Consolas"/>
        <family val="3"/>
      </rPr>
      <t>,</t>
    </r>
  </si>
  <si>
    <r>
      <t>ewaycancel</t>
    </r>
    <r>
      <rPr>
        <sz val="10"/>
        <color rgb="FF0000FF"/>
        <rFont val="Consolas"/>
        <family val="3"/>
      </rPr>
      <t>,</t>
    </r>
  </si>
  <si>
    <r>
      <t>ewaycanceldate</t>
    </r>
    <r>
      <rPr>
        <sz val="10"/>
        <color rgb="FF0000FF"/>
        <rFont val="Consolas"/>
        <family val="3"/>
      </rPr>
      <t>,</t>
    </r>
  </si>
  <si>
    <r>
      <t>ewaycancelby</t>
    </r>
    <r>
      <rPr>
        <sz val="10"/>
        <color rgb="FF0000FF"/>
        <rFont val="Consolas"/>
        <family val="3"/>
      </rPr>
      <t>,</t>
    </r>
  </si>
  <si>
    <r>
      <t>ewaycanceltime</t>
    </r>
    <r>
      <rPr>
        <sz val="10"/>
        <color rgb="FF0000FF"/>
        <rFont val="Consolas"/>
        <family val="3"/>
      </rPr>
      <t>,</t>
    </r>
  </si>
  <si>
    <r>
      <t>ewb_icon</t>
    </r>
    <r>
      <rPr>
        <sz val="10"/>
        <color rgb="FF0000FF"/>
        <rFont val="Consolas"/>
        <family val="3"/>
      </rPr>
      <t>,</t>
    </r>
  </si>
  <si>
    <r>
      <t>transporterid</t>
    </r>
    <r>
      <rPr>
        <sz val="10"/>
        <color rgb="FF0000FF"/>
        <rFont val="Consolas"/>
        <family val="3"/>
      </rPr>
      <t>,</t>
    </r>
  </si>
  <si>
    <r>
      <t>transportername</t>
    </r>
    <r>
      <rPr>
        <sz val="10"/>
        <color rgb="FF0000FF"/>
        <rFont val="Consolas"/>
        <family val="3"/>
      </rPr>
      <t>,</t>
    </r>
  </si>
  <si>
    <r>
      <t>transportmode</t>
    </r>
    <r>
      <rPr>
        <sz val="10"/>
        <color rgb="FF0000FF"/>
        <rFont val="Consolas"/>
        <family val="3"/>
      </rPr>
      <t>,</t>
    </r>
  </si>
  <si>
    <r>
      <t>transporterdocdate</t>
    </r>
    <r>
      <rPr>
        <sz val="10"/>
        <color rgb="FF0000FF"/>
        <rFont val="Consolas"/>
        <family val="3"/>
      </rPr>
      <t>,</t>
    </r>
  </si>
  <si>
    <r>
      <t>transporterdocnum</t>
    </r>
    <r>
      <rPr>
        <sz val="10"/>
        <color rgb="FF0000FF"/>
        <rFont val="Consolas"/>
        <family val="3"/>
      </rPr>
      <t>,</t>
    </r>
  </si>
  <si>
    <r>
      <t>vehiclenumber</t>
    </r>
    <r>
      <rPr>
        <sz val="10"/>
        <color rgb="FF0000FF"/>
        <rFont val="Consolas"/>
        <family val="3"/>
      </rPr>
      <t>,</t>
    </r>
  </si>
  <si>
    <t>vehicletype</t>
  </si>
  <si>
    <r>
      <t xml:space="preserve">FROM </t>
    </r>
    <r>
      <rPr>
        <sz val="10"/>
        <color rgb="FF000000"/>
        <rFont val="Consolas"/>
        <family val="3"/>
      </rPr>
      <t>zmm_c_challan</t>
    </r>
  </si>
  <si>
    <r>
      <t>INTO TABLE @DATA(</t>
    </r>
    <r>
      <rPr>
        <sz val="10"/>
        <color rgb="FF000000"/>
        <rFont val="Consolas"/>
        <family val="3"/>
      </rPr>
      <t>lt_einv_log</t>
    </r>
    <r>
      <rPr>
        <sz val="10"/>
        <color rgb="FF0000FF"/>
        <rFont val="Consolas"/>
        <family val="3"/>
      </rPr>
      <t>)</t>
    </r>
  </si>
  <si>
    <r>
      <t xml:space="preserve">WHERE 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 xml:space="preserve"> IN @</t>
    </r>
    <r>
      <rPr>
        <sz val="10"/>
        <color rgb="FF000000"/>
        <rFont val="Consolas"/>
        <family val="3"/>
      </rPr>
      <t>iv_billing_document</t>
    </r>
    <r>
      <rPr>
        <sz val="10"/>
        <color rgb="FF0000FF"/>
        <rFont val="Consolas"/>
        <family val="3"/>
      </rPr>
      <t>.</t>
    </r>
  </si>
  <si>
    <r>
      <t xml:space="preserve">TYPES: BEGIN OF </t>
    </r>
    <r>
      <rPr>
        <sz val="10"/>
        <color rgb="FF000000"/>
        <rFont val="Consolas"/>
        <family val="3"/>
      </rPr>
      <t>ty_doc_val</t>
    </r>
    <r>
      <rPr>
        <sz val="10"/>
        <color rgb="FF0000FF"/>
        <rFont val="Consolas"/>
        <family val="3"/>
      </rPr>
      <t>,</t>
    </r>
  </si>
  <si>
    <r>
      <t>document_no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zmm_c_challan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>,</t>
    </r>
  </si>
  <si>
    <r>
      <t>document_value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i_billingdocumentitemprcgelmnt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conditionamount</t>
    </r>
    <r>
      <rPr>
        <sz val="10"/>
        <color rgb="FF0000FF"/>
        <rFont val="Consolas"/>
        <family val="3"/>
      </rPr>
      <t>,</t>
    </r>
  </si>
  <si>
    <r>
      <t>taxable_value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i_billingdocumentitemprcgelmnt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conditionamount</t>
    </r>
    <r>
      <rPr>
        <sz val="10"/>
        <color rgb="FF0000FF"/>
        <rFont val="Consolas"/>
        <family val="3"/>
      </rPr>
      <t>,</t>
    </r>
  </si>
  <si>
    <r>
      <t>cgst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i_billingdocumentitemprcgelmnt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conditionamount</t>
    </r>
    <r>
      <rPr>
        <sz val="10"/>
        <color rgb="FF0000FF"/>
        <rFont val="Consolas"/>
        <family val="3"/>
      </rPr>
      <t>,</t>
    </r>
  </si>
  <si>
    <r>
      <t>sgst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i_billingdocumentitemprcgelmnt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conditionamount</t>
    </r>
    <r>
      <rPr>
        <sz val="10"/>
        <color rgb="FF0000FF"/>
        <rFont val="Consolas"/>
        <family val="3"/>
      </rPr>
      <t>,</t>
    </r>
  </si>
  <si>
    <r>
      <t>igst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i_billingdocumentitemprcgelmnt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conditionamount</t>
    </r>
    <r>
      <rPr>
        <sz val="10"/>
        <color rgb="FF0000FF"/>
        <rFont val="Consolas"/>
        <family val="3"/>
      </rPr>
      <t>,</t>
    </r>
  </si>
  <si>
    <r>
      <t>othercharges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i_billingdocumentitemprcgelmnt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conditionamount</t>
    </r>
    <r>
      <rPr>
        <sz val="10"/>
        <color rgb="FF0000FF"/>
        <rFont val="Consolas"/>
        <family val="3"/>
      </rPr>
      <t>,</t>
    </r>
  </si>
  <si>
    <r>
      <t>qty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i_billingdocumentitem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billingquantity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</si>
  <si>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ty_doc_val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</si>
  <si>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lt_gt_doc_val</t>
    </r>
    <r>
      <rPr>
        <sz val="10"/>
        <color rgb="FF0000FF"/>
        <rFont val="Consolas"/>
        <family val="3"/>
      </rPr>
      <t xml:space="preserve"> TYPE TABLE OF </t>
    </r>
    <r>
      <rPr>
        <sz val="10"/>
        <color rgb="FF000000"/>
        <rFont val="Consolas"/>
        <family val="3"/>
      </rPr>
      <t>ty_doc_val</t>
    </r>
    <r>
      <rPr>
        <sz val="10"/>
        <color rgb="FF0000FF"/>
        <rFont val="Consolas"/>
        <family val="3"/>
      </rPr>
      <t>,</t>
    </r>
  </si>
  <si>
    <r>
      <t>wa_gs_doc_val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ty_doc_val</t>
    </r>
    <r>
      <rPr>
        <sz val="10"/>
        <color rgb="FF0000FF"/>
        <rFont val="Consolas"/>
        <family val="3"/>
      </rPr>
      <t>.</t>
    </r>
  </si>
  <si>
    <r>
      <t xml:space="preserve">SELECT * FROM </t>
    </r>
    <r>
      <rPr>
        <sz val="10"/>
        <color rgb="FF000000"/>
        <rFont val="Consolas"/>
        <family val="3"/>
      </rPr>
      <t>zsd_t_unitotm</t>
    </r>
    <r>
      <rPr>
        <sz val="10"/>
        <color rgb="FF0000FF"/>
        <rFont val="Consolas"/>
        <family val="3"/>
      </rPr>
      <t xml:space="preserve"> INTO TABLE @DATA(</t>
    </r>
    <r>
      <rPr>
        <sz val="10"/>
        <color rgb="FF000000"/>
        <rFont val="Consolas"/>
        <family val="3"/>
      </rPr>
      <t>lt_unit</t>
    </r>
    <r>
      <rPr>
        <sz val="10"/>
        <color rgb="FF0000FF"/>
        <rFont val="Consolas"/>
        <family val="3"/>
      </rPr>
      <t>).</t>
    </r>
  </si>
  <si>
    <r>
      <t xml:space="preserve">SELECT * FROM </t>
    </r>
    <r>
      <rPr>
        <sz val="10"/>
        <color rgb="FF000000"/>
        <rFont val="Consolas"/>
        <family val="3"/>
      </rPr>
      <t>zsd_t_201costcnt</t>
    </r>
    <r>
      <rPr>
        <sz val="10"/>
        <color rgb="FF0000FF"/>
        <rFont val="Consolas"/>
        <family val="3"/>
      </rPr>
      <t xml:space="preserve"> INTO TABLE @DATA(</t>
    </r>
    <r>
      <rPr>
        <sz val="10"/>
        <color rgb="FF000000"/>
        <rFont val="Consolas"/>
        <family val="3"/>
      </rPr>
      <t>lt_cost</t>
    </r>
    <r>
      <rPr>
        <sz val="10"/>
        <color rgb="FF0000FF"/>
        <rFont val="Consolas"/>
        <family val="3"/>
      </rPr>
      <t>).</t>
    </r>
  </si>
  <si>
    <r>
      <t xml:space="preserve">SELECT * FROM </t>
    </r>
    <r>
      <rPr>
        <sz val="10"/>
        <color rgb="FF000000"/>
        <rFont val="Consolas"/>
        <family val="3"/>
      </rPr>
      <t>twlad</t>
    </r>
    <r>
      <rPr>
        <sz val="10"/>
        <color rgb="FF0000FF"/>
        <rFont val="Consolas"/>
        <family val="3"/>
      </rPr>
      <t xml:space="preserve"> INTO TABLE @DATA(</t>
    </r>
    <r>
      <rPr>
        <sz val="10"/>
        <color rgb="FF000000"/>
        <rFont val="Consolas"/>
        <family val="3"/>
      </rPr>
      <t>lt_twlad</t>
    </r>
    <r>
      <rPr>
        <sz val="10"/>
        <color rgb="FF0000FF"/>
        <rFont val="Consolas"/>
        <family val="3"/>
      </rPr>
      <t>).</t>
    </r>
  </si>
  <si>
    <r>
      <t xml:space="preserve">SELECT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cpudt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usnam</t>
    </r>
  </si>
  <si>
    <r>
      <t xml:space="preserve">FROM </t>
    </r>
    <r>
      <rPr>
        <sz val="10"/>
        <color rgb="FF000000"/>
        <rFont val="Consolas"/>
        <family val="3"/>
      </rPr>
      <t>mkpf</t>
    </r>
  </si>
  <si>
    <r>
      <t xml:space="preserve">WHERE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IS NOT INITIAL</t>
    </r>
  </si>
  <si>
    <r>
      <t xml:space="preserve">AND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IS NOT INITIAL</t>
    </r>
  </si>
  <si>
    <r>
      <t xml:space="preserve">AND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IN @</t>
    </r>
    <r>
      <rPr>
        <sz val="10"/>
        <color rgb="FF000000"/>
        <rFont val="Consolas"/>
        <family val="3"/>
      </rPr>
      <t>iv_billing_document</t>
    </r>
  </si>
  <si>
    <r>
      <t xml:space="preserve">AND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IN @</t>
    </r>
    <r>
      <rPr>
        <sz val="10"/>
        <color rgb="FF000000"/>
        <rFont val="Consolas"/>
        <family val="3"/>
      </rPr>
      <t>iv_gjahr</t>
    </r>
  </si>
  <si>
    <r>
      <t xml:space="preserve">AND </t>
    </r>
    <r>
      <rPr>
        <sz val="10"/>
        <color rgb="FF000000"/>
        <rFont val="Consolas"/>
        <family val="3"/>
      </rPr>
      <t>cpudt</t>
    </r>
    <r>
      <rPr>
        <sz val="10"/>
        <color rgb="FF0000FF"/>
        <rFont val="Consolas"/>
        <family val="3"/>
      </rPr>
      <t xml:space="preserve"> IN @</t>
    </r>
    <r>
      <rPr>
        <sz val="10"/>
        <color rgb="FF000000"/>
        <rFont val="Consolas"/>
        <family val="3"/>
      </rPr>
      <t>iv_document_date</t>
    </r>
  </si>
  <si>
    <r>
      <t>INTO TABLE @DATA(</t>
    </r>
    <r>
      <rPr>
        <sz val="10"/>
        <color rgb="FF000000"/>
        <rFont val="Consolas"/>
        <family val="3"/>
      </rPr>
      <t>lt_mkpf_rto</t>
    </r>
    <r>
      <rPr>
        <sz val="10"/>
        <color rgb="FF0000FF"/>
        <rFont val="Consolas"/>
        <family val="3"/>
      </rPr>
      <t>).</t>
    </r>
  </si>
  <si>
    <r>
      <t xml:space="preserve">IF </t>
    </r>
    <r>
      <rPr>
        <sz val="10"/>
        <color rgb="FF000000"/>
        <rFont val="Consolas"/>
        <family val="3"/>
      </rPr>
      <t>lt_mkpf_rto</t>
    </r>
    <r>
      <rPr>
        <sz val="10"/>
        <color rgb="FF0000FF"/>
        <rFont val="Consolas"/>
        <family val="3"/>
      </rPr>
      <t xml:space="preserve"> IS NOT INITIAL.</t>
    </r>
  </si>
  <si>
    <r>
      <t xml:space="preserve">SELECT </t>
    </r>
    <r>
      <rPr>
        <sz val="10"/>
        <color rgb="FF000000"/>
        <rFont val="Consolas"/>
        <family val="3"/>
      </rPr>
      <t>bname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persnumber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addrnumber</t>
    </r>
  </si>
  <si>
    <r>
      <t xml:space="preserve">FROM </t>
    </r>
    <r>
      <rPr>
        <sz val="10"/>
        <color rgb="FF000000"/>
        <rFont val="Consolas"/>
        <family val="3"/>
      </rPr>
      <t>usr21</t>
    </r>
  </si>
  <si>
    <r>
      <t>INTO TABLE @DATA(</t>
    </r>
    <r>
      <rPr>
        <sz val="10"/>
        <color rgb="FF000000"/>
        <rFont val="Consolas"/>
        <family val="3"/>
      </rPr>
      <t>lt_usr21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</si>
  <si>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lt_mkpf_rto</t>
    </r>
  </si>
  <si>
    <r>
      <t xml:space="preserve">WHERE </t>
    </r>
    <r>
      <rPr>
        <sz val="10"/>
        <color rgb="FF000000"/>
        <rFont val="Consolas"/>
        <family val="3"/>
      </rPr>
      <t>bname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usnam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</si>
  <si>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lt_usr21</t>
    </r>
    <r>
      <rPr>
        <sz val="10"/>
        <color rgb="FF0000FF"/>
        <rFont val="Consolas"/>
        <family val="3"/>
      </rPr>
      <t xml:space="preserve"> IS NOT INITIAL.</t>
    </r>
  </si>
  <si>
    <r>
      <t xml:space="preserve">SELECT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persnumber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smtp_addr</t>
    </r>
  </si>
  <si>
    <r>
      <t xml:space="preserve">FROM </t>
    </r>
    <r>
      <rPr>
        <sz val="10"/>
        <color rgb="FF000000"/>
        <rFont val="Consolas"/>
        <family val="3"/>
      </rPr>
      <t>adr6</t>
    </r>
  </si>
  <si>
    <r>
      <t>INTO TABLE @DATA(</t>
    </r>
    <r>
      <rPr>
        <sz val="10"/>
        <color rgb="FF000000"/>
        <rFont val="Consolas"/>
        <family val="3"/>
      </rPr>
      <t>lt_adr6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</si>
  <si>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lt_usr21</t>
    </r>
  </si>
  <si>
    <r>
      <t xml:space="preserve">WHERE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lt_usr21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addrnumber</t>
    </r>
  </si>
  <si>
    <r>
      <t xml:space="preserve">AND </t>
    </r>
    <r>
      <rPr>
        <sz val="10"/>
        <color rgb="FF000000"/>
        <rFont val="Consolas"/>
        <family val="3"/>
      </rPr>
      <t>persnumber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lt_usr21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persnumber</t>
    </r>
    <r>
      <rPr>
        <sz val="10"/>
        <color rgb="FF0000FF"/>
        <rFont val="Consolas"/>
        <family val="3"/>
      </rPr>
      <t>.</t>
    </r>
  </si>
  <si>
    <t>ENDIF.</t>
  </si>
  <si>
    <r>
      <t xml:space="preserve">SELECT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zeile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xauto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lgort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shkzg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menge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ebeln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kostl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umwrk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umlgo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aufnr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bukrs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salk3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urzei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lbkum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dmbtr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meins</t>
    </r>
  </si>
  <si>
    <r>
      <t xml:space="preserve">FROM </t>
    </r>
    <r>
      <rPr>
        <sz val="10"/>
        <color rgb="FF000000"/>
        <rFont val="Consolas"/>
        <family val="3"/>
      </rPr>
      <t>mseg</t>
    </r>
  </si>
  <si>
    <r>
      <t>INTO TABLE @DATA(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)</t>
    </r>
  </si>
  <si>
    <r>
      <t xml:space="preserve">WHERE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</si>
  <si>
    <r>
      <t xml:space="preserve">AND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</si>
  <si>
    <r>
      <t xml:space="preserve">AND </t>
    </r>
    <r>
      <rPr>
        <sz val="10"/>
        <color rgb="FF000000"/>
        <rFont val="Consolas"/>
        <family val="3"/>
      </rPr>
      <t>xauto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space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</si>
  <si>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lv_total_dmbtr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mseg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dmbtr</t>
    </r>
    <r>
      <rPr>
        <sz val="10"/>
        <color rgb="FF0000FF"/>
        <rFont val="Consolas"/>
        <family val="3"/>
      </rPr>
      <t>.</t>
    </r>
  </si>
  <si>
    <r>
      <t xml:space="preserve">SELECT SUM( </t>
    </r>
    <r>
      <rPr>
        <sz val="10"/>
        <color rgb="FF000000"/>
        <rFont val="Consolas"/>
        <family val="3"/>
      </rPr>
      <t>dmbtr</t>
    </r>
    <r>
      <rPr>
        <sz val="10"/>
        <color rgb="FF0000FF"/>
        <rFont val="Consolas"/>
        <family val="3"/>
      </rPr>
      <t xml:space="preserve"> )</t>
    </r>
  </si>
  <si>
    <r>
      <t>INTO @</t>
    </r>
    <r>
      <rPr>
        <sz val="10"/>
        <color rgb="FF000000"/>
        <rFont val="Consolas"/>
        <family val="3"/>
      </rPr>
      <t>lv_total_dmbtr</t>
    </r>
  </si>
  <si>
    <r>
      <t xml:space="preserve">WHERE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IN @</t>
    </r>
    <r>
      <rPr>
        <sz val="10"/>
        <color rgb="FF000000"/>
        <rFont val="Consolas"/>
        <family val="3"/>
      </rPr>
      <t>iv_billing_document</t>
    </r>
  </si>
  <si>
    <r>
      <t xml:space="preserve">IF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 IS NOT INITIAL.</t>
    </r>
  </si>
  <si>
    <r>
      <t xml:space="preserve">SELECT </t>
    </r>
    <r>
      <rPr>
        <sz val="10"/>
        <color rgb="FF000000"/>
        <rFont val="Consolas"/>
        <family val="3"/>
      </rPr>
      <t>ebeln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ebelp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bukrs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lgort</t>
    </r>
  </si>
  <si>
    <r>
      <t xml:space="preserve">FROM </t>
    </r>
    <r>
      <rPr>
        <sz val="10"/>
        <color rgb="FF000000"/>
        <rFont val="Consolas"/>
        <family val="3"/>
      </rPr>
      <t>ekpo</t>
    </r>
  </si>
  <si>
    <r>
      <t>INTO TABLE @DATA(</t>
    </r>
    <r>
      <rPr>
        <sz val="10"/>
        <color rgb="FF000000"/>
        <rFont val="Consolas"/>
        <family val="3"/>
      </rPr>
      <t>lt_ekpo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</si>
  <si>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lt_mseg_rto</t>
    </r>
  </si>
  <si>
    <r>
      <t xml:space="preserve">WHERE </t>
    </r>
    <r>
      <rPr>
        <sz val="10"/>
        <color rgb="FF000000"/>
        <rFont val="Consolas"/>
        <family val="3"/>
      </rPr>
      <t>ebeln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ebeln</t>
    </r>
  </si>
  <si>
    <r>
      <t xml:space="preserve">AND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NE </t>
    </r>
    <r>
      <rPr>
        <sz val="10"/>
        <color rgb="FF008000"/>
        <rFont val="Consolas"/>
        <family val="3"/>
      </rPr>
      <t>' '</t>
    </r>
    <r>
      <rPr>
        <sz val="10"/>
        <color rgb="FF0000FF"/>
        <rFont val="Consolas"/>
        <family val="3"/>
      </rPr>
      <t>.</t>
    </r>
  </si>
  <si>
    <r>
      <t xml:space="preserve">SELECT </t>
    </r>
    <r>
      <rPr>
        <sz val="10"/>
        <color rgb="FF000000"/>
        <rFont val="Consolas"/>
        <family val="3"/>
      </rPr>
      <t>aufnr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auart</t>
    </r>
  </si>
  <si>
    <r>
      <t xml:space="preserve">FROM </t>
    </r>
    <r>
      <rPr>
        <sz val="10"/>
        <color rgb="FF000000"/>
        <rFont val="Consolas"/>
        <family val="3"/>
      </rPr>
      <t>aufk</t>
    </r>
  </si>
  <si>
    <r>
      <t>INTO TABLE @DATA(</t>
    </r>
    <r>
      <rPr>
        <sz val="10"/>
        <color rgb="FF000000"/>
        <rFont val="Consolas"/>
        <family val="3"/>
      </rPr>
      <t>lt_aufk</t>
    </r>
    <r>
      <rPr>
        <sz val="10"/>
        <color rgb="FF0000FF"/>
        <rFont val="Consolas"/>
        <family val="3"/>
      </rPr>
      <t>)</t>
    </r>
  </si>
  <si>
    <r>
      <t xml:space="preserve">WHERE </t>
    </r>
    <r>
      <rPr>
        <sz val="10"/>
        <color rgb="FF000000"/>
        <rFont val="Consolas"/>
        <family val="3"/>
      </rPr>
      <t>aufnr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aufnr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</si>
  <si>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lt_aufk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aufnr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</si>
  <si>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 IS NOT INITIAL AND </t>
    </r>
    <r>
      <rPr>
        <sz val="10"/>
        <color rgb="FF000000"/>
        <rFont val="Consolas"/>
        <family val="3"/>
      </rPr>
      <t>iv_bukrs</t>
    </r>
    <r>
      <rPr>
        <sz val="10"/>
        <color rgb="FF0000FF"/>
        <rFont val="Consolas"/>
        <family val="3"/>
      </rPr>
      <t xml:space="preserve"> IS NOT INITIAL.</t>
    </r>
  </si>
  <si>
    <r>
      <t xml:space="preserve">DELETE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 WHERE </t>
    </r>
    <r>
      <rPr>
        <sz val="10"/>
        <color rgb="FF000000"/>
        <rFont val="Consolas"/>
        <family val="3"/>
      </rPr>
      <t>bukrs</t>
    </r>
    <r>
      <rPr>
        <sz val="10"/>
        <color rgb="FF0000FF"/>
        <rFont val="Consolas"/>
        <family val="3"/>
      </rPr>
      <t xml:space="preserve"> NE </t>
    </r>
    <r>
      <rPr>
        <sz val="10"/>
        <color rgb="FF000000"/>
        <rFont val="Consolas"/>
        <family val="3"/>
      </rPr>
      <t>iv_bukrs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</si>
  <si>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lt_ekpo</t>
    </r>
    <r>
      <rPr>
        <sz val="10"/>
        <color rgb="FF0000FF"/>
        <rFont val="Consolas"/>
        <family val="3"/>
      </rPr>
      <t xml:space="preserve"> IS NOT INITIAL.</t>
    </r>
  </si>
  <si>
    <r>
      <t xml:space="preserve">SELECT * FROM </t>
    </r>
    <r>
      <rPr>
        <sz val="10"/>
        <color rgb="FF000000"/>
        <rFont val="Consolas"/>
        <family val="3"/>
      </rPr>
      <t>t001w</t>
    </r>
  </si>
  <si>
    <r>
      <t>INTO TABLE @DATA(</t>
    </r>
    <r>
      <rPr>
        <sz val="10"/>
        <color rgb="FF000000"/>
        <rFont val="Consolas"/>
        <family val="3"/>
      </rPr>
      <t>lt_t001w_ekko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</si>
  <si>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lt_ekpo</t>
    </r>
  </si>
  <si>
    <r>
      <t xml:space="preserve">WHERE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lt_ekpo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</si>
  <si>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lt_t001w_ekko</t>
    </r>
    <r>
      <rPr>
        <sz val="10"/>
        <color rgb="FF0000FF"/>
        <rFont val="Consolas"/>
        <family val="3"/>
      </rPr>
      <t xml:space="preserve"> IS NOT INITIAL.</t>
    </r>
  </si>
  <si>
    <r>
      <t xml:space="preserve">SELECT * FROM </t>
    </r>
    <r>
      <rPr>
        <sz val="10"/>
        <color rgb="FF000000"/>
        <rFont val="Consolas"/>
        <family val="3"/>
      </rPr>
      <t>adrc</t>
    </r>
  </si>
  <si>
    <r>
      <t>INTO TABLE @DATA(</t>
    </r>
    <r>
      <rPr>
        <sz val="10"/>
        <color rgb="FF000000"/>
        <rFont val="Consolas"/>
        <family val="3"/>
      </rPr>
      <t>lt_adrc_ekko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</si>
  <si>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lt_t001w_ekko</t>
    </r>
  </si>
  <si>
    <r>
      <t xml:space="preserve">WHERE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lt_t001w_ekko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adrnr</t>
    </r>
    <r>
      <rPr>
        <sz val="10"/>
        <color rgb="FF0000FF"/>
        <rFont val="Consolas"/>
        <family val="3"/>
      </rPr>
      <t>.</t>
    </r>
  </si>
  <si>
    <r>
      <t xml:space="preserve">SELECT * FROM </t>
    </r>
    <r>
      <rPr>
        <sz val="10"/>
        <color rgb="FF000000"/>
        <rFont val="Consolas"/>
        <family val="3"/>
      </rPr>
      <t>mara</t>
    </r>
  </si>
  <si>
    <r>
      <t>INTO TABLE @DATA(</t>
    </r>
    <r>
      <rPr>
        <sz val="10"/>
        <color rgb="FF000000"/>
        <rFont val="Consolas"/>
        <family val="3"/>
      </rPr>
      <t>lt_mara_uqc</t>
    </r>
    <r>
      <rPr>
        <sz val="10"/>
        <color rgb="FF0000FF"/>
        <rFont val="Consolas"/>
        <family val="3"/>
      </rPr>
      <t>)</t>
    </r>
  </si>
  <si>
    <r>
      <t xml:space="preserve">WHERE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>.</t>
    </r>
  </si>
  <si>
    <r>
      <t xml:space="preserve">SELECT * FROM </t>
    </r>
    <r>
      <rPr>
        <sz val="10"/>
        <color rgb="FF000000"/>
        <rFont val="Consolas"/>
        <family val="3"/>
      </rPr>
      <t>mbew</t>
    </r>
  </si>
  <si>
    <r>
      <t>INTO TABLE @DATA(</t>
    </r>
    <r>
      <rPr>
        <sz val="10"/>
        <color rgb="FF000000"/>
        <rFont val="Consolas"/>
        <family val="3"/>
      </rPr>
      <t>lt_mbew</t>
    </r>
    <r>
      <rPr>
        <sz val="10"/>
        <color rgb="FF0000FF"/>
        <rFont val="Consolas"/>
        <family val="3"/>
      </rPr>
      <t>)</t>
    </r>
  </si>
  <si>
    <r>
      <t xml:space="preserve">WHERE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matnr</t>
    </r>
  </si>
  <si>
    <r>
      <t xml:space="preserve">AND </t>
    </r>
    <r>
      <rPr>
        <sz val="10"/>
        <color rgb="FF000000"/>
        <rFont val="Consolas"/>
        <family val="3"/>
      </rPr>
      <t>bwkey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</si>
  <si>
    <r>
      <t xml:space="preserve">AND </t>
    </r>
    <r>
      <rPr>
        <sz val="10"/>
        <color rgb="FF000000"/>
        <rFont val="Consolas"/>
        <family val="3"/>
      </rPr>
      <t>bwtar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 '</t>
    </r>
    <r>
      <rPr>
        <sz val="10"/>
        <color rgb="FF0000FF"/>
        <rFont val="Consolas"/>
        <family val="3"/>
      </rPr>
      <t>.</t>
    </r>
  </si>
  <si>
    <r>
      <t xml:space="preserve">SELECT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steuc</t>
    </r>
  </si>
  <si>
    <r>
      <t xml:space="preserve">FROM </t>
    </r>
    <r>
      <rPr>
        <sz val="10"/>
        <color rgb="FF000000"/>
        <rFont val="Consolas"/>
        <family val="3"/>
      </rPr>
      <t>marc</t>
    </r>
  </si>
  <si>
    <r>
      <t>INTO TABLE @DATA(</t>
    </r>
    <r>
      <rPr>
        <sz val="10"/>
        <color rgb="FF000000"/>
        <rFont val="Consolas"/>
        <family val="3"/>
      </rPr>
      <t>lt_marc_hsn</t>
    </r>
    <r>
      <rPr>
        <sz val="10"/>
        <color rgb="FF0000FF"/>
        <rFont val="Consolas"/>
        <family val="3"/>
      </rPr>
      <t>)</t>
    </r>
  </si>
  <si>
    <r>
      <t xml:space="preserve">AND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</si>
  <si>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lt_mseg_rto_from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</si>
  <si>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lt_mseg_rto_from</t>
    </r>
    <r>
      <rPr>
        <sz val="10"/>
        <color rgb="FF0000FF"/>
        <rFont val="Consolas"/>
        <family val="3"/>
      </rPr>
      <t xml:space="preserve"> IS NOT INITIAL.</t>
    </r>
  </si>
  <si>
    <r>
      <t>INTO TABLE @DATA(</t>
    </r>
    <r>
      <rPr>
        <sz val="10"/>
        <color rgb="FF000000"/>
        <rFont val="Consolas"/>
        <family val="3"/>
      </rPr>
      <t>lt_t001_plant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</si>
  <si>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lt_mseg_rto_from</t>
    </r>
  </si>
  <si>
    <r>
      <t xml:space="preserve">WHERE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lt_mseg_rto_from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</si>
  <si>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>APPENDING TABLE @</t>
    </r>
    <r>
      <rPr>
        <sz val="10"/>
        <color rgb="FF000000"/>
        <rFont val="Consolas"/>
        <family val="3"/>
      </rPr>
      <t>lt_t001_plant</t>
    </r>
  </si>
  <si>
    <r>
      <t xml:space="preserve">WHERE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lt_mseg_rto_from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kostl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).</t>
    </r>
  </si>
  <si>
    <r>
      <t xml:space="preserve">WHERE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lt_mseg_rto_from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umwrk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</si>
  <si>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lt_t001_plant</t>
    </r>
    <r>
      <rPr>
        <sz val="10"/>
        <color rgb="FF0000FF"/>
        <rFont val="Consolas"/>
        <family val="3"/>
      </rPr>
      <t xml:space="preserve"> IS NOT INITIAL.</t>
    </r>
  </si>
  <si>
    <r>
      <t>INTO TABLE @DATA(</t>
    </r>
    <r>
      <rPr>
        <sz val="10"/>
        <color rgb="FF000000"/>
        <rFont val="Consolas"/>
        <family val="3"/>
      </rPr>
      <t>lt_adrc_mseg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</si>
  <si>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lt_t001_plant</t>
    </r>
  </si>
  <si>
    <r>
      <t xml:space="preserve">WHERE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lt_t001_plant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adrnr</t>
    </r>
    <r>
      <rPr>
        <sz val="10"/>
        <color rgb="FF0000FF"/>
        <rFont val="Consolas"/>
        <family val="3"/>
      </rPr>
      <t>.</t>
    </r>
  </si>
  <si>
    <r>
      <t xml:space="preserve">SELECT * FROM </t>
    </r>
    <r>
      <rPr>
        <sz val="10"/>
        <color rgb="FF000000"/>
        <rFont val="Consolas"/>
        <family val="3"/>
      </rPr>
      <t>j_1bbranch</t>
    </r>
  </si>
  <si>
    <r>
      <t>INTO TABLE @DATA(</t>
    </r>
    <r>
      <rPr>
        <sz val="10"/>
        <color rgb="FF000000"/>
        <rFont val="Consolas"/>
        <family val="3"/>
      </rPr>
      <t>lt_branch_plant</t>
    </r>
    <r>
      <rPr>
        <sz val="10"/>
        <color rgb="FF0000FF"/>
        <rFont val="Consolas"/>
        <family val="3"/>
      </rPr>
      <t>)</t>
    </r>
  </si>
  <si>
    <r>
      <t xml:space="preserve">WHERE </t>
    </r>
    <r>
      <rPr>
        <sz val="10"/>
        <color rgb="FF000000"/>
        <rFont val="Consolas"/>
        <family val="3"/>
      </rPr>
      <t>branch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lt_t001_plant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j_1bbranch</t>
    </r>
    <r>
      <rPr>
        <sz val="10"/>
        <color rgb="FF0000FF"/>
        <rFont val="Consolas"/>
        <family val="3"/>
      </rPr>
      <t>.</t>
    </r>
  </si>
  <si>
    <r>
      <t xml:space="preserve">SELECT * FROM </t>
    </r>
    <r>
      <rPr>
        <sz val="10"/>
        <color rgb="FF000000"/>
        <rFont val="Consolas"/>
        <family val="3"/>
      </rPr>
      <t>lfa1</t>
    </r>
  </si>
  <si>
    <r>
      <t>INTO TABLE @DATA(</t>
    </r>
    <r>
      <rPr>
        <sz val="10"/>
        <color rgb="FF000000"/>
        <rFont val="Consolas"/>
        <family val="3"/>
      </rPr>
      <t>lt_lfa1</t>
    </r>
    <r>
      <rPr>
        <sz val="10"/>
        <color rgb="FF0000FF"/>
        <rFont val="Consolas"/>
        <family val="3"/>
      </rPr>
      <t>)</t>
    </r>
  </si>
  <si>
    <r>
      <t xml:space="preserve">WHERE 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</si>
  <si>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lt_lfa1</t>
    </r>
    <r>
      <rPr>
        <sz val="10"/>
        <color rgb="FF0000FF"/>
        <rFont val="Consolas"/>
        <family val="3"/>
      </rPr>
      <t xml:space="preserve"> IS NOT INITIAL.</t>
    </r>
  </si>
  <si>
    <r>
      <t>APPENDING TABLE @</t>
    </r>
    <r>
      <rPr>
        <sz val="10"/>
        <color rgb="FF000000"/>
        <rFont val="Consolas"/>
        <family val="3"/>
      </rPr>
      <t>lt_adrc_mseg</t>
    </r>
  </si>
  <si>
    <r>
      <t>FOR ALL ENTRIES IN @</t>
    </r>
    <r>
      <rPr>
        <sz val="10"/>
        <color rgb="FF000000"/>
        <rFont val="Consolas"/>
        <family val="3"/>
      </rPr>
      <t>lt_lfa1</t>
    </r>
  </si>
  <si>
    <r>
      <t xml:space="preserve">WHERE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lt_lfa1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adrnr</t>
    </r>
    <r>
      <rPr>
        <sz val="10"/>
        <color rgb="FF0000FF"/>
        <rFont val="Consolas"/>
        <family val="3"/>
      </rPr>
      <t>.</t>
    </r>
  </si>
  <si>
    <r>
      <t>INTO TABLE @DATA(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>)</t>
    </r>
  </si>
  <si>
    <r>
      <t xml:space="preserve">WHERE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</si>
  <si>
    <r>
      <t xml:space="preserve">OR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umwrk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</si>
  <si>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 xml:space="preserve"> IS NOT INITIAL.</t>
    </r>
  </si>
  <si>
    <r>
      <t>INTO TABLE @DATA(</t>
    </r>
    <r>
      <rPr>
        <sz val="10"/>
        <color rgb="FF000000"/>
        <rFont val="Consolas"/>
        <family val="3"/>
      </rPr>
      <t>lt_branch1_plant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</si>
  <si>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lt_t001w_rto</t>
    </r>
  </si>
  <si>
    <r>
      <t xml:space="preserve">WHERE </t>
    </r>
    <r>
      <rPr>
        <sz val="10"/>
        <color rgb="FF000000"/>
        <rFont val="Consolas"/>
        <family val="3"/>
      </rPr>
      <t>branch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j_1bbranch</t>
    </r>
    <r>
      <rPr>
        <sz val="10"/>
        <color rgb="FF0000FF"/>
        <rFont val="Consolas"/>
        <family val="3"/>
      </rPr>
      <t>.</t>
    </r>
  </si>
  <si>
    <r>
      <t xml:space="preserve">LOOP AT 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wa_t001w_rto</t>
    </r>
    <r>
      <rPr>
        <sz val="10"/>
        <color rgb="FF0000FF"/>
        <rFont val="Consolas"/>
        <family val="3"/>
      </rPr>
      <t>).</t>
    </r>
  </si>
  <si>
    <r>
      <t xml:space="preserve">MOVE-CORRESPONDING </t>
    </r>
    <r>
      <rPr>
        <sz val="10"/>
        <color rgb="FF000000"/>
        <rFont val="Consolas"/>
        <family val="3"/>
      </rPr>
      <t>wa_t001w_rto</t>
    </r>
    <r>
      <rPr>
        <sz val="10"/>
        <color rgb="FF0000FF"/>
        <rFont val="Consolas"/>
        <family val="3"/>
      </rPr>
      <t xml:space="preserve"> TO </t>
    </r>
    <r>
      <rPr>
        <sz val="10"/>
        <color rgb="FF000000"/>
        <rFont val="Consolas"/>
        <family val="3"/>
      </rPr>
      <t>wa_t001w_rto_tmp</t>
    </r>
    <r>
      <rPr>
        <sz val="10"/>
        <color rgb="FF0000FF"/>
        <rFont val="Consolas"/>
        <family val="3"/>
      </rPr>
      <t>.</t>
    </r>
  </si>
  <si>
    <r>
      <t>wa_t001w_rto_tmp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wa_t001w_rto_tmp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</si>
  <si>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>wa_t001w_rto_tmp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werks1</t>
    </r>
    <r>
      <rPr>
        <sz val="10"/>
        <color rgb="FF0000FF"/>
        <rFont val="Consolas"/>
        <family val="3"/>
      </rPr>
      <t xml:space="preserve"> = |{ </t>
    </r>
    <r>
      <rPr>
        <sz val="10"/>
        <color rgb="FF000000"/>
        <rFont val="Consolas"/>
        <family val="3"/>
      </rPr>
      <t>wa_t001w_rto_tmp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werks1</t>
    </r>
    <r>
      <rPr>
        <sz val="10"/>
        <color rgb="FF0000FF"/>
        <rFont val="Consolas"/>
        <family val="3"/>
      </rPr>
      <t xml:space="preserve"> ALPHA = IN }|.</t>
    </r>
  </si>
  <si>
    <r>
      <t xml:space="preserve">APPEND </t>
    </r>
    <r>
      <rPr>
        <sz val="10"/>
        <color rgb="FF000000"/>
        <rFont val="Consolas"/>
        <family val="3"/>
      </rPr>
      <t>wa_t001w_rto_tmp</t>
    </r>
    <r>
      <rPr>
        <sz val="10"/>
        <color rgb="FF0000FF"/>
        <rFont val="Consolas"/>
        <family val="3"/>
      </rPr>
      <t xml:space="preserve"> TO </t>
    </r>
    <r>
      <rPr>
        <sz val="10"/>
        <color rgb="FF000000"/>
        <rFont val="Consolas"/>
        <family val="3"/>
      </rPr>
      <t>lt_t001w_rto_tmp</t>
    </r>
    <r>
      <rPr>
        <sz val="10"/>
        <color rgb="FF0000FF"/>
        <rFont val="Consolas"/>
        <family val="3"/>
      </rPr>
      <t>.</t>
    </r>
  </si>
  <si>
    <r>
      <t xml:space="preserve">CLEAR </t>
    </r>
    <r>
      <rPr>
        <sz val="10"/>
        <color rgb="FF000000"/>
        <rFont val="Consolas"/>
        <family val="3"/>
      </rPr>
      <t>wa_t001w_rto_tmp</t>
    </r>
    <r>
      <rPr>
        <sz val="10"/>
        <color rgb="FF0000FF"/>
        <rFont val="Consolas"/>
        <family val="3"/>
      </rPr>
      <t>.</t>
    </r>
  </si>
  <si>
    <t>ENDLOOP.</t>
  </si>
  <si>
    <r>
      <t xml:space="preserve">SELECT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maktx</t>
    </r>
  </si>
  <si>
    <r>
      <t xml:space="preserve">FROM </t>
    </r>
    <r>
      <rPr>
        <sz val="10"/>
        <color rgb="FF000000"/>
        <rFont val="Consolas"/>
        <family val="3"/>
      </rPr>
      <t>makt</t>
    </r>
  </si>
  <si>
    <r>
      <t>INTO TABLE @DATA(</t>
    </r>
    <r>
      <rPr>
        <sz val="10"/>
        <color rgb="FF000000"/>
        <rFont val="Consolas"/>
        <family val="3"/>
      </rPr>
      <t>lt_makt_rto</t>
    </r>
    <r>
      <rPr>
        <sz val="10"/>
        <color rgb="FF0000FF"/>
        <rFont val="Consolas"/>
        <family val="3"/>
      </rPr>
      <t>)</t>
    </r>
  </si>
  <si>
    <r>
      <t xml:space="preserve">WHERE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lt_mseg_rto_from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matnr</t>
    </r>
  </si>
  <si>
    <r>
      <t xml:space="preserve">AND </t>
    </r>
    <r>
      <rPr>
        <sz val="10"/>
        <color rgb="FF000000"/>
        <rFont val="Consolas"/>
        <family val="3"/>
      </rPr>
      <t>spras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sy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langu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</si>
  <si>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lt_mseg_641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.</t>
    </r>
  </si>
  <si>
    <r>
      <t xml:space="preserve">DELETE </t>
    </r>
    <r>
      <rPr>
        <sz val="10"/>
        <color rgb="FF000000"/>
        <rFont val="Consolas"/>
        <family val="3"/>
      </rPr>
      <t>lt_mseg_641</t>
    </r>
    <r>
      <rPr>
        <sz val="10"/>
        <color rgb="FF0000FF"/>
        <rFont val="Consolas"/>
        <family val="3"/>
      </rPr>
      <t xml:space="preserve"> WHERE </t>
    </r>
    <r>
      <rPr>
        <sz val="10"/>
        <color rgb="FF000000"/>
        <rFont val="Consolas"/>
        <family val="3"/>
      </rPr>
      <t>xauto</t>
    </r>
    <r>
      <rPr>
        <sz val="10"/>
        <color rgb="FF0000FF"/>
        <rFont val="Consolas"/>
        <family val="3"/>
      </rPr>
      <t xml:space="preserve"> NE </t>
    </r>
    <r>
      <rPr>
        <sz val="10"/>
        <color rgb="FF008000"/>
        <rFont val="Consolas"/>
        <family val="3"/>
      </rPr>
      <t>'X'</t>
    </r>
    <r>
      <rPr>
        <sz val="10"/>
        <color rgb="FF0000FF"/>
        <rFont val="Consolas"/>
        <family val="3"/>
      </rPr>
      <t xml:space="preserve"> AND </t>
    </r>
    <r>
      <rPr>
        <sz val="10"/>
        <color rgb="FF000000"/>
        <rFont val="Consolas"/>
        <family val="3"/>
      </rPr>
      <t>shkzg</t>
    </r>
    <r>
      <rPr>
        <sz val="10"/>
        <color rgb="FF0000FF"/>
        <rFont val="Consolas"/>
        <family val="3"/>
      </rPr>
      <t xml:space="preserve"> NE </t>
    </r>
    <r>
      <rPr>
        <sz val="10"/>
        <color rgb="FF008000"/>
        <rFont val="Consolas"/>
        <family val="3"/>
      </rPr>
      <t>'S'</t>
    </r>
    <r>
      <rPr>
        <sz val="10"/>
        <color rgb="FF0000FF"/>
        <rFont val="Consolas"/>
        <family val="3"/>
      </rPr>
      <t xml:space="preserve"> AND </t>
    </r>
    <r>
      <rPr>
        <sz val="10"/>
        <color rgb="FF000000"/>
        <rFont val="Consolas"/>
        <family val="3"/>
      </rPr>
      <t>urzei</t>
    </r>
    <r>
      <rPr>
        <sz val="10"/>
        <color rgb="FF0000FF"/>
        <rFont val="Consolas"/>
        <family val="3"/>
      </rPr>
      <t xml:space="preserve"> NE </t>
    </r>
    <r>
      <rPr>
        <sz val="10"/>
        <color rgb="FF008000"/>
        <rFont val="Consolas"/>
        <family val="3"/>
      </rPr>
      <t>'1'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</si>
  <si>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lt_mseg_642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.</t>
    </r>
  </si>
  <si>
    <r>
      <t xml:space="preserve">DELETE </t>
    </r>
    <r>
      <rPr>
        <sz val="10"/>
        <color rgb="FF000000"/>
        <rFont val="Consolas"/>
        <family val="3"/>
      </rPr>
      <t>lt_mseg_642</t>
    </r>
    <r>
      <rPr>
        <sz val="10"/>
        <color rgb="FF0000FF"/>
        <rFont val="Consolas"/>
        <family val="3"/>
      </rPr>
      <t xml:space="preserve"> WHERE </t>
    </r>
    <r>
      <rPr>
        <sz val="10"/>
        <color rgb="FF000000"/>
        <rFont val="Consolas"/>
        <family val="3"/>
      </rPr>
      <t>xauto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'X'</t>
    </r>
    <r>
      <rPr>
        <sz val="10"/>
        <color rgb="FF0000FF"/>
        <rFont val="Consolas"/>
        <family val="3"/>
      </rPr>
      <t xml:space="preserve"> AND </t>
    </r>
    <r>
      <rPr>
        <sz val="10"/>
        <color rgb="FF000000"/>
        <rFont val="Consolas"/>
        <family val="3"/>
      </rPr>
      <t>shkzg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'S'</t>
    </r>
    <r>
      <rPr>
        <sz val="10"/>
        <color rgb="FF0000FF"/>
        <rFont val="Consolas"/>
        <family val="3"/>
      </rPr>
      <t xml:space="preserve"> AND </t>
    </r>
    <r>
      <rPr>
        <sz val="10"/>
        <color rgb="FF000000"/>
        <rFont val="Consolas"/>
        <family val="3"/>
      </rPr>
      <t>urzei</t>
    </r>
    <r>
      <rPr>
        <sz val="10"/>
        <color rgb="FF0000FF"/>
        <rFont val="Consolas"/>
        <family val="3"/>
      </rPr>
      <t xml:space="preserve"> NE </t>
    </r>
    <r>
      <rPr>
        <sz val="10"/>
        <color rgb="FF008000"/>
        <rFont val="Consolas"/>
        <family val="3"/>
      </rPr>
      <t>'1'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</si>
  <si>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lt_mseg_541_542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.</t>
    </r>
  </si>
  <si>
    <r>
      <t xml:space="preserve">DELETE </t>
    </r>
    <r>
      <rPr>
        <sz val="10"/>
        <color rgb="FF000000"/>
        <rFont val="Consolas"/>
        <family val="3"/>
      </rPr>
      <t>lt_mseg_541_542</t>
    </r>
    <r>
      <rPr>
        <sz val="10"/>
        <color rgb="FF0000FF"/>
        <rFont val="Consolas"/>
        <family val="3"/>
      </rPr>
      <t xml:space="preserve"> WHERE </t>
    </r>
    <r>
      <rPr>
        <sz val="10"/>
        <color rgb="FF000000"/>
        <rFont val="Consolas"/>
        <family val="3"/>
      </rPr>
      <t>xauto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'X'</t>
    </r>
    <r>
      <rPr>
        <sz val="10"/>
        <color rgb="FF0000FF"/>
        <rFont val="Consolas"/>
        <family val="3"/>
      </rPr>
      <t>.</t>
    </r>
  </si>
  <si>
    <r>
      <t xml:space="preserve">DELETE </t>
    </r>
    <r>
      <rPr>
        <sz val="10"/>
        <color rgb="FF000000"/>
        <rFont val="Consolas"/>
        <family val="3"/>
      </rPr>
      <t>lt_mseg_541_542</t>
    </r>
    <r>
      <rPr>
        <sz val="10"/>
        <color rgb="FF0000FF"/>
        <rFont val="Consolas"/>
        <family val="3"/>
      </rPr>
      <t xml:space="preserve"> WHERE 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 '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</si>
  <si>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lt_mseg_541_542</t>
    </r>
    <r>
      <rPr>
        <sz val="10"/>
        <color rgb="FF0000FF"/>
        <rFont val="Consolas"/>
        <family val="3"/>
      </rPr>
      <t xml:space="preserve"> IS NOT INITIAL.</t>
    </r>
  </si>
  <si>
    <r>
      <t>INTO TABLE @DATA(</t>
    </r>
    <r>
      <rPr>
        <sz val="10"/>
        <color rgb="FF000000"/>
        <rFont val="Consolas"/>
        <family val="3"/>
      </rPr>
      <t>lt_lfa1_rto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</si>
  <si>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lt_mseg_541_542</t>
    </r>
  </si>
  <si>
    <r>
      <t xml:space="preserve">WHERE 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lt_mseg_541_542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</si>
  <si>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lt_lfa1_rto</t>
    </r>
    <r>
      <rPr>
        <sz val="10"/>
        <color rgb="FF0000FF"/>
        <rFont val="Consolas"/>
        <family val="3"/>
      </rPr>
      <t xml:space="preserve"> IS NOT INITIAL.</t>
    </r>
  </si>
  <si>
    <r>
      <t>INTO TABLE @DATA(</t>
    </r>
    <r>
      <rPr>
        <sz val="10"/>
        <color rgb="FF000000"/>
        <rFont val="Consolas"/>
        <family val="3"/>
      </rPr>
      <t>lt_adrc_lfa1</t>
    </r>
    <r>
      <rPr>
        <sz val="10"/>
        <color rgb="FF0000FF"/>
        <rFont val="Consolas"/>
        <family val="3"/>
      </rPr>
      <t>)</t>
    </r>
  </si>
  <si>
    <r>
      <t>FOR ALL ENTRIES IN @</t>
    </r>
    <r>
      <rPr>
        <sz val="10"/>
        <color rgb="FF000000"/>
        <rFont val="Consolas"/>
        <family val="3"/>
      </rPr>
      <t>lt_lfa1_rto</t>
    </r>
  </si>
  <si>
    <r>
      <t xml:space="preserve">WHERE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lt_lfa1_rto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adrnr</t>
    </r>
    <r>
      <rPr>
        <sz val="10"/>
        <color rgb="FF0000FF"/>
        <rFont val="Consolas"/>
        <family val="3"/>
      </rPr>
      <t>.</t>
    </r>
  </si>
  <si>
    <t>DATA:</t>
  </si>
  <si>
    <t>* lt_a900 TYPE TABLE OF a900,</t>
  </si>
  <si>
    <r>
      <t>lt_konp_igst</t>
    </r>
    <r>
      <rPr>
        <sz val="10"/>
        <color rgb="FF0000FF"/>
        <rFont val="Consolas"/>
        <family val="3"/>
      </rPr>
      <t xml:space="preserve"> TYPE TABLE OF </t>
    </r>
    <r>
      <rPr>
        <sz val="10"/>
        <color rgb="FF000000"/>
        <rFont val="Consolas"/>
        <family val="3"/>
      </rPr>
      <t>konp</t>
    </r>
    <r>
      <rPr>
        <sz val="10"/>
        <color rgb="FF0000FF"/>
        <rFont val="Consolas"/>
        <family val="3"/>
      </rPr>
      <t>,</t>
    </r>
  </si>
  <si>
    <r>
      <t>lt_konp_cgst</t>
    </r>
    <r>
      <rPr>
        <sz val="10"/>
        <color rgb="FF0000FF"/>
        <rFont val="Consolas"/>
        <family val="3"/>
      </rPr>
      <t xml:space="preserve"> TYPE TABLE OF </t>
    </r>
    <r>
      <rPr>
        <sz val="10"/>
        <color rgb="FF000000"/>
        <rFont val="Consolas"/>
        <family val="3"/>
      </rPr>
      <t>konp</t>
    </r>
    <r>
      <rPr>
        <sz val="10"/>
        <color rgb="FF0000FF"/>
        <rFont val="Consolas"/>
        <family val="3"/>
      </rPr>
      <t>,</t>
    </r>
  </si>
  <si>
    <r>
      <t>lt_konp_sgst</t>
    </r>
    <r>
      <rPr>
        <sz val="10"/>
        <color rgb="FF0000FF"/>
        <rFont val="Consolas"/>
        <family val="3"/>
      </rPr>
      <t xml:space="preserve"> TYPE TABLE OF </t>
    </r>
    <r>
      <rPr>
        <sz val="10"/>
        <color rgb="FF000000"/>
        <rFont val="Consolas"/>
        <family val="3"/>
      </rPr>
      <t>konp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</si>
  <si>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lv_igst_per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kbetr</t>
    </r>
    <r>
      <rPr>
        <sz val="10"/>
        <color rgb="FF0000FF"/>
        <rFont val="Consolas"/>
        <family val="3"/>
      </rPr>
      <t>,</t>
    </r>
  </si>
  <si>
    <r>
      <t>lv_cgst_per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kbetr</t>
    </r>
    <r>
      <rPr>
        <sz val="10"/>
        <color rgb="FF0000FF"/>
        <rFont val="Consolas"/>
        <family val="3"/>
      </rPr>
      <t>,</t>
    </r>
  </si>
  <si>
    <r>
      <t>lv_sgst_per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kbetr</t>
    </r>
    <r>
      <rPr>
        <sz val="10"/>
        <color rgb="FF0000FF"/>
        <rFont val="Consolas"/>
        <family val="3"/>
      </rPr>
      <t>.</t>
    </r>
  </si>
  <si>
    <r>
      <t xml:space="preserve">LOOP AT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 ASSIGNING FIELD-SYMBOL(</t>
    </r>
    <r>
      <rPr>
        <sz val="10"/>
        <color rgb="FF000000"/>
        <rFont val="Consolas"/>
        <family val="3"/>
      </rPr>
      <t>&lt;fs_mseg&gt;</t>
    </r>
    <r>
      <rPr>
        <sz val="10"/>
        <color rgb="FF0000FF"/>
        <rFont val="Consolas"/>
        <family val="3"/>
      </rPr>
      <t>).</t>
    </r>
  </si>
  <si>
    <r>
      <t xml:space="preserve">READ TABLE 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wa_src_plant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</si>
  <si>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&lt;fs_mseg&gt;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</si>
  <si>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wa_dst_plant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</si>
  <si>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&lt;fs_mseg&gt;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umwrk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</si>
  <si>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lt_marc_hsn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wa_marc_hsn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</si>
  <si>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&lt;fs_mseg&gt;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matnr</t>
    </r>
  </si>
  <si>
    <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&lt;fs_mseg&gt;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</si>
  <si>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sy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subrc</t>
    </r>
    <r>
      <rPr>
        <sz val="10"/>
        <color rgb="FF0000FF"/>
        <rFont val="Consolas"/>
        <family val="3"/>
      </rPr>
      <t xml:space="preserve"> = 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.</t>
    </r>
  </si>
  <si>
    <t>* SELECT *</t>
  </si>
  <si>
    <t>* FROM a980</t>
  </si>
  <si>
    <t>* INTO TABLE @DATA(lt_a9001)</t>
  </si>
  <si>
    <r>
      <t xml:space="preserve">* WHERE </t>
    </r>
    <r>
      <rPr>
        <u/>
        <sz val="10"/>
        <color rgb="FF646464"/>
        <rFont val="Consolas"/>
        <family val="3"/>
      </rPr>
      <t>steuc</t>
    </r>
    <r>
      <rPr>
        <sz val="10"/>
        <color rgb="FF646464"/>
        <rFont val="Consolas"/>
        <family val="3"/>
      </rPr>
      <t xml:space="preserve"> = </t>
    </r>
    <r>
      <rPr>
        <u/>
        <sz val="10"/>
        <color rgb="FF646464"/>
        <rFont val="Consolas"/>
        <family val="3"/>
      </rPr>
      <t>@wa_marc_hsn-steuc</t>
    </r>
  </si>
  <si>
    <r>
      <t xml:space="preserve">* AND </t>
    </r>
    <r>
      <rPr>
        <u/>
        <sz val="10"/>
        <color rgb="FF646464"/>
        <rFont val="Consolas"/>
        <family val="3"/>
      </rPr>
      <t>mwskz</t>
    </r>
    <r>
      <rPr>
        <sz val="10"/>
        <color rgb="FF646464"/>
        <rFont val="Consolas"/>
        <family val="3"/>
      </rPr>
      <t xml:space="preserve"> = 'G1'.</t>
    </r>
  </si>
  <si>
    <t>* IF lt_a9001 IS INITIAL.</t>
  </si>
  <si>
    <t>* FROM a900</t>
  </si>
  <si>
    <t>* INTO CORRESPONDING FIELDS OF TABLE @lt_a9001</t>
  </si>
  <si>
    <t>* ENDIF.</t>
  </si>
  <si>
    <t>* LOOP AT lt_a9001 INTO DATA(wa_a900).</t>
  </si>
  <si>
    <r>
      <t xml:space="preserve">* SELECT SINGLE </t>
    </r>
    <r>
      <rPr>
        <u/>
        <sz val="10"/>
        <color rgb="FF646464"/>
        <rFont val="Consolas"/>
        <family val="3"/>
      </rPr>
      <t>kbetr</t>
    </r>
  </si>
  <si>
    <r>
      <t xml:space="preserve">* FROM </t>
    </r>
    <r>
      <rPr>
        <u/>
        <sz val="10"/>
        <color rgb="FF646464"/>
        <rFont val="Consolas"/>
        <family val="3"/>
      </rPr>
      <t>konp</t>
    </r>
  </si>
  <si>
    <t>* INTO @DATA(lv_igst)</t>
  </si>
  <si>
    <r>
      <t xml:space="preserve">* WHERE </t>
    </r>
    <r>
      <rPr>
        <u/>
        <sz val="10"/>
        <color rgb="FF646464"/>
        <rFont val="Consolas"/>
        <family val="3"/>
      </rPr>
      <t>knumh</t>
    </r>
    <r>
      <rPr>
        <sz val="10"/>
        <color rgb="FF646464"/>
        <rFont val="Consolas"/>
        <family val="3"/>
      </rPr>
      <t xml:space="preserve"> = @wa_a900-</t>
    </r>
    <r>
      <rPr>
        <u/>
        <sz val="10"/>
        <color rgb="FF646464"/>
        <rFont val="Consolas"/>
        <family val="3"/>
      </rPr>
      <t>knumh</t>
    </r>
  </si>
  <si>
    <r>
      <t xml:space="preserve">* AND </t>
    </r>
    <r>
      <rPr>
        <u/>
        <sz val="10"/>
        <color rgb="FF646464"/>
        <rFont val="Consolas"/>
        <family val="3"/>
      </rPr>
      <t>kschl</t>
    </r>
    <r>
      <rPr>
        <sz val="10"/>
        <color rgb="FF646464"/>
        <rFont val="Consolas"/>
        <family val="3"/>
      </rPr>
      <t xml:space="preserve"> = 'JIIG'.</t>
    </r>
  </si>
  <si>
    <t>* IF sy-subrc = 0.</t>
  </si>
  <si>
    <t>* lv_igst_per = lv_igst / 10.</t>
  </si>
  <si>
    <t>* INTO @DATA(lv_cgst)</t>
  </si>
  <si>
    <r>
      <t xml:space="preserve">* AND </t>
    </r>
    <r>
      <rPr>
        <u/>
        <sz val="10"/>
        <color rgb="FF646464"/>
        <rFont val="Consolas"/>
        <family val="3"/>
      </rPr>
      <t>kschl</t>
    </r>
    <r>
      <rPr>
        <sz val="10"/>
        <color rgb="FF646464"/>
        <rFont val="Consolas"/>
        <family val="3"/>
      </rPr>
      <t xml:space="preserve"> = 'JICG'.</t>
    </r>
  </si>
  <si>
    <t>* lv_cgst_per = lv_cgst / 10.</t>
  </si>
  <si>
    <t>* INTO @DATA(lv_sgst)</t>
  </si>
  <si>
    <r>
      <t xml:space="preserve">* AND </t>
    </r>
    <r>
      <rPr>
        <u/>
        <sz val="10"/>
        <color rgb="FF646464"/>
        <rFont val="Consolas"/>
        <family val="3"/>
      </rPr>
      <t>kschl</t>
    </r>
    <r>
      <rPr>
        <sz val="10"/>
        <color rgb="FF646464"/>
        <rFont val="Consolas"/>
        <family val="3"/>
      </rPr>
      <t xml:space="preserve"> = 'JISG'.</t>
    </r>
  </si>
  <si>
    <t>* lv_sgst_per = lv_sgst / 10.</t>
  </si>
  <si>
    <t>* ENDLOOP.</t>
  </si>
  <si>
    <r>
      <t xml:space="preserve">SORT </t>
    </r>
    <r>
      <rPr>
        <sz val="10"/>
        <color rgb="FF000000"/>
        <rFont val="Consolas"/>
        <family val="3"/>
      </rPr>
      <t>lt_adrc_lfa1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</si>
  <si>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lt_mkpf_rto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</si>
  <si>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</si>
  <si>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lt_mseg_rto_from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</si>
  <si>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</si>
  <si>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lt_t001w_rto_tmp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werks1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</si>
  <si>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lt_lfa1_rto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</si>
  <si>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lt_makt_rto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</si>
  <si>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lt_t001_plant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</si>
  <si>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lt_adrc_mseg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</si>
  <si>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lt_branch_plant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bukrs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branch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</si>
  <si>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lt_marc_hsn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</si>
  <si>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lt_branch1_plant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branch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bukrs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</si>
  <si>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lt_ekpo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ebeln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</si>
  <si>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lt_unit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lgort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</si>
  <si>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lt_cost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kostl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</si>
  <si>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lt_twlad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lgort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</si>
  <si>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lt_mseg_641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</si>
  <si>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lt_mseg_541_542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</si>
  <si>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lt_mbew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bwkey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</si>
  <si>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lt_mara_uqc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</si>
  <si>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lt_lfa1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</si>
  <si>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wa_uom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zsd_t_einv_uom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</si>
  <si>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lv_move_value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p</t>
    </r>
    <r>
      <rPr>
        <sz val="10"/>
        <color rgb="FF0000FF"/>
        <rFont val="Consolas"/>
        <family val="3"/>
      </rPr>
      <t xml:space="preserve"> DECIMALS 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>.</t>
    </r>
  </si>
  <si>
    <r>
      <t xml:space="preserve">CLEAR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.</t>
    </r>
  </si>
  <si>
    <r>
      <t xml:space="preserve">SORT </t>
    </r>
    <r>
      <rPr>
        <sz val="10"/>
        <color rgb="FF000000"/>
        <rFont val="Consolas"/>
        <family val="3"/>
      </rPr>
      <t>lt_unit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unit_id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dauat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lgort</t>
    </r>
    <r>
      <rPr>
        <sz val="10"/>
        <color rgb="FF0000FF"/>
        <rFont val="Consolas"/>
        <family val="3"/>
      </rPr>
      <t>.</t>
    </r>
  </si>
  <si>
    <r>
      <t xml:space="preserve">SELECT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bwkey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verpr</t>
    </r>
  </si>
  <si>
    <r>
      <t xml:space="preserve">FROM </t>
    </r>
    <r>
      <rPr>
        <sz val="10"/>
        <color rgb="FF000000"/>
        <rFont val="Consolas"/>
        <family val="3"/>
      </rPr>
      <t>mbew</t>
    </r>
  </si>
  <si>
    <r>
      <t>INTO TABLE @DATA(</t>
    </r>
    <r>
      <rPr>
        <sz val="10"/>
        <color rgb="FF000000"/>
        <rFont val="Consolas"/>
        <family val="3"/>
      </rPr>
      <t>lt_541_542_value</t>
    </r>
    <r>
      <rPr>
        <sz val="10"/>
        <color rgb="FF0000FF"/>
        <rFont val="Consolas"/>
        <family val="3"/>
      </rPr>
      <t>)</t>
    </r>
  </si>
  <si>
    <r>
      <t xml:space="preserve">AND </t>
    </r>
    <r>
      <rPr>
        <sz val="10"/>
        <color rgb="FF000000"/>
        <rFont val="Consolas"/>
        <family val="3"/>
      </rPr>
      <t>bwkey</t>
    </r>
    <r>
      <rPr>
        <sz val="10"/>
        <color rgb="FF0000FF"/>
        <rFont val="Consolas"/>
        <family val="3"/>
      </rPr>
      <t xml:space="preserve"> = @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</si>
  <si>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 xml:space="preserve">LOOP AT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 xml:space="preserve">) WHERE </t>
    </r>
    <r>
      <rPr>
        <sz val="10"/>
        <color rgb="FF000000"/>
        <rFont val="Consolas"/>
        <family val="3"/>
      </rPr>
      <t>xauto</t>
    </r>
    <r>
      <rPr>
        <sz val="10"/>
        <color rgb="FF0000FF"/>
        <rFont val="Consolas"/>
        <family val="3"/>
      </rPr>
      <t xml:space="preserve"> NE </t>
    </r>
    <r>
      <rPr>
        <sz val="10"/>
        <color rgb="FF008000"/>
        <rFont val="Consolas"/>
        <family val="3"/>
      </rPr>
      <t>'X'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</si>
  <si>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company_code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bukrs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</si>
  <si>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custom10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>.</t>
    </r>
  </si>
  <si>
    <r>
      <t>lv_move_value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salk3</t>
    </r>
    <r>
      <rPr>
        <sz val="10"/>
        <color rgb="FF0000FF"/>
        <rFont val="Consolas"/>
        <family val="3"/>
      </rPr>
      <t xml:space="preserve"> /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lbkum</t>
    </r>
    <r>
      <rPr>
        <sz val="10"/>
        <color rgb="FF0000FF"/>
        <rFont val="Consolas"/>
        <family val="3"/>
      </rPr>
      <t>.</t>
    </r>
  </si>
  <si>
    <r>
      <t xml:space="preserve">CASE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>.</t>
    </r>
  </si>
  <si>
    <r>
      <t xml:space="preserve">WHEN </t>
    </r>
    <r>
      <rPr>
        <sz val="10"/>
        <color rgb="FF008000"/>
        <rFont val="Consolas"/>
        <family val="3"/>
      </rPr>
      <t>'201'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'202'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</si>
  <si>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lt_unit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wa_unit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</si>
  <si>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lgort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lgort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</si>
  <si>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sy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subrc</t>
    </r>
    <r>
      <rPr>
        <sz val="10"/>
        <color rgb="FF0000FF"/>
        <rFont val="Consolas"/>
        <family val="3"/>
      </rPr>
      <t xml:space="preserve"> &lt;&gt; 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</si>
  <si>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lv_chl_msg</t>
    </r>
    <r>
      <rPr>
        <sz val="10"/>
        <color rgb="FF0000FF"/>
        <rFont val="Consolas"/>
        <family val="3"/>
      </rPr>
      <t xml:space="preserve">) = </t>
    </r>
    <r>
      <rPr>
        <sz val="10"/>
        <color rgb="FF008000"/>
        <rFont val="Consolas"/>
        <family val="3"/>
      </rPr>
      <t>'Issueing Location is blank, Please update ZUNITOTM Table from PMIC Team'</t>
    </r>
    <r>
      <rPr>
        <sz val="10"/>
        <color rgb="FF0000FF"/>
        <rFont val="Consolas"/>
        <family val="3"/>
      </rPr>
      <t>.</t>
    </r>
  </si>
  <si>
    <t>ELSE.</t>
  </si>
  <si>
    <r>
      <t xml:space="preserve">IF </t>
    </r>
    <r>
      <rPr>
        <sz val="10"/>
        <color rgb="FF000000"/>
        <rFont val="Consolas"/>
        <family val="3"/>
      </rPr>
      <t>wa_unit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unit_id</t>
    </r>
    <r>
      <rPr>
        <sz val="10"/>
        <color rgb="FF0000FF"/>
        <rFont val="Consolas"/>
        <family val="3"/>
      </rPr>
      <t xml:space="preserve"> IS INITIAL.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</si>
  <si>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'Issueing Unit is Blank, Please update ZUNITOTM Table from PMIC Team'</t>
    </r>
    <r>
      <rPr>
        <sz val="10"/>
        <color rgb="FF0000FF"/>
        <rFont val="Consolas"/>
        <family val="3"/>
      </rPr>
      <t>.</t>
    </r>
  </si>
  <si>
    <r>
      <t>gv_issue_unit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wa_unit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unit_id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</si>
  <si>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lt_cost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wa_cost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</si>
  <si>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kostl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kostl</t>
    </r>
    <r>
      <rPr>
        <sz val="10"/>
        <color rgb="FF0000FF"/>
        <rFont val="Consolas"/>
        <family val="3"/>
      </rPr>
      <t xml:space="preserve"> BINARY SEARCH.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</si>
  <si>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'Cost Center is missing, Please update Z201_COSTCENTER Table from PMIC Team'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</si>
  <si>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wa_cost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unit_id</t>
    </r>
    <r>
      <rPr>
        <sz val="10"/>
        <color rgb="FF0000FF"/>
        <rFont val="Consolas"/>
        <family val="3"/>
      </rPr>
      <t xml:space="preserve"> IS INITIAL.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</si>
  <si>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'Receving Unit Id Missing, Please Update Z201_COSTCENTER Table From PMIC Team'</t>
    </r>
    <r>
      <rPr>
        <sz val="10"/>
        <color rgb="FF0000FF"/>
        <rFont val="Consolas"/>
        <family val="3"/>
      </rPr>
      <t>.</t>
    </r>
  </si>
  <si>
    <r>
      <t>gv_receive_unit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wa_cost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unit_id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</si>
  <si>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gv_issue_unit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gv_receive_unit</t>
    </r>
    <r>
      <rPr>
        <sz val="10"/>
        <color rgb="FF0000FF"/>
        <rFont val="Consolas"/>
        <family val="3"/>
      </rPr>
      <t>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</si>
  <si>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'EWAYBILL NOT NEEDED'</t>
    </r>
    <r>
      <rPr>
        <sz val="10"/>
        <color rgb="FF0000FF"/>
        <rFont val="Consolas"/>
        <family val="3"/>
      </rPr>
      <t>.</t>
    </r>
  </si>
  <si>
    <r>
      <t xml:space="preserve">WHEN </t>
    </r>
    <r>
      <rPr>
        <sz val="10"/>
        <color rgb="FF008000"/>
        <rFont val="Consolas"/>
        <family val="3"/>
      </rPr>
      <t>'261'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'262'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</si>
  <si>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lt_unit</t>
    </r>
    <r>
      <rPr>
        <sz val="10"/>
        <color rgb="FF0000FF"/>
        <rFont val="Consolas"/>
        <family val="3"/>
      </rPr>
      <t xml:space="preserve"> INTO </t>
    </r>
    <r>
      <rPr>
        <sz val="10"/>
        <color rgb="FF000000"/>
        <rFont val="Consolas"/>
        <family val="3"/>
      </rPr>
      <t>wa_unit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</si>
  <si>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'Issuing Location is blank, Please update ZUNITOTM Table from PMIC Team'</t>
    </r>
    <r>
      <rPr>
        <sz val="10"/>
        <color rgb="FF0000FF"/>
        <rFont val="Consolas"/>
        <family val="3"/>
      </rPr>
      <t>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</si>
  <si>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'Issuing Unit is Blank, Please update ZUNITOTM Table from PMIC Team'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</si>
  <si>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lt_aufk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wa_aufk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</si>
  <si>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aufnr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aufnr</t>
    </r>
    <r>
      <rPr>
        <sz val="10"/>
        <color rgb="FF0000FF"/>
        <rFont val="Consolas"/>
        <family val="3"/>
      </rPr>
      <t xml:space="preserve"> BINARY SEARCH.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</si>
  <si>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'Order Number is not updated with Master'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</si>
  <si>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wa_aufk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auart</t>
    </r>
    <r>
      <rPr>
        <sz val="10"/>
        <color rgb="FF0000FF"/>
        <rFont val="Consolas"/>
        <family val="3"/>
      </rPr>
      <t xml:space="preserve"> IS INITIAL.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</si>
  <si>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'Order Type is not updated with Master'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</si>
  <si>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lt_unit</t>
    </r>
    <r>
      <rPr>
        <sz val="10"/>
        <color rgb="FF0000FF"/>
        <rFont val="Consolas"/>
        <family val="3"/>
      </rPr>
      <t xml:space="preserve"> INTO </t>
    </r>
    <r>
      <rPr>
        <sz val="10"/>
        <color rgb="FF000000"/>
        <rFont val="Consolas"/>
        <family val="3"/>
      </rPr>
      <t>wa_unit</t>
    </r>
    <r>
      <rPr>
        <sz val="10"/>
        <color rgb="FF0000FF"/>
        <rFont val="Consolas"/>
        <family val="3"/>
      </rPr>
      <t xml:space="preserve"> WITH KEY </t>
    </r>
    <r>
      <rPr>
        <sz val="10"/>
        <color rgb="FF000000"/>
        <rFont val="Consolas"/>
        <family val="3"/>
      </rPr>
      <t>dauat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wa_aufk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auart</t>
    </r>
    <r>
      <rPr>
        <sz val="10"/>
        <color rgb="FF0000FF"/>
        <rFont val="Consolas"/>
        <family val="3"/>
      </rPr>
      <t>.</t>
    </r>
  </si>
  <si>
    <r>
      <t>gv_receive_unit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wa_unit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unit_id</t>
    </r>
    <r>
      <rPr>
        <sz val="10"/>
        <color rgb="FF0000FF"/>
        <rFont val="Consolas"/>
        <family val="3"/>
      </rPr>
      <t>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</si>
  <si>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'Receving Unit Is not Maintain'</t>
    </r>
    <r>
      <rPr>
        <sz val="10"/>
        <color rgb="FF0000FF"/>
        <rFont val="Consolas"/>
        <family val="3"/>
      </rPr>
      <t>.</t>
    </r>
  </si>
  <si>
    <r>
      <t xml:space="preserve">WHEN </t>
    </r>
    <r>
      <rPr>
        <sz val="10"/>
        <color rgb="FF008000"/>
        <rFont val="Consolas"/>
        <family val="3"/>
      </rPr>
      <t>'311'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'312'</t>
    </r>
    <r>
      <rPr>
        <sz val="10"/>
        <color rgb="FF0000FF"/>
        <rFont val="Consolas"/>
        <family val="3"/>
      </rPr>
      <t>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</si>
  <si>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'Issuing Unit is blank, Please update ZUNITOTM Table from PMIC Team'</t>
    </r>
    <r>
      <rPr>
        <sz val="10"/>
        <color rgb="FF0000FF"/>
        <rFont val="Consolas"/>
        <family val="3"/>
      </rPr>
      <t>.</t>
    </r>
  </si>
  <si>
    <r>
      <t xml:space="preserve">WITH KEY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lgort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umlgo</t>
    </r>
    <r>
      <rPr>
        <sz val="10"/>
        <color rgb="FF0000FF"/>
        <rFont val="Consolas"/>
        <family val="3"/>
      </rPr>
      <t>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</si>
  <si>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'Issuing Unit is missing, Please update Z201_COSTCENTER Table from PMIC Team'</t>
    </r>
    <r>
      <rPr>
        <sz val="10"/>
        <color rgb="FF0000FF"/>
        <rFont val="Consolas"/>
        <family val="3"/>
      </rPr>
      <t>.</t>
    </r>
  </si>
  <si>
    <r>
      <t>lv_chl_msg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'Order Type Missing, Please Update Z201_COSTCENTER Table From PMIC Team'</t>
    </r>
    <r>
      <rPr>
        <sz val="10"/>
        <color rgb="FF0000FF"/>
        <rFont val="Consolas"/>
        <family val="3"/>
      </rPr>
      <t>.</t>
    </r>
  </si>
  <si>
    <t>ENDCASE.</t>
  </si>
  <si>
    <r>
      <t xml:space="preserve">WHEN </t>
    </r>
    <r>
      <rPr>
        <sz val="10"/>
        <color rgb="FF008000"/>
        <rFont val="Consolas"/>
        <family val="3"/>
      </rPr>
      <t>'201'</t>
    </r>
    <r>
      <rPr>
        <sz val="10"/>
        <color rgb="FF0000FF"/>
        <rFont val="Consolas"/>
        <family val="3"/>
      </rPr>
      <t>.</t>
    </r>
  </si>
  <si>
    <t>TRY.</t>
  </si>
  <si>
    <r>
      <t>DATA(</t>
    </r>
    <r>
      <rPr>
        <sz val="10"/>
        <color rgb="FF000000"/>
        <rFont val="Consolas"/>
        <family val="3"/>
      </rPr>
      <t>lv_werks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</si>
  <si>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lv_adrnr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lt_t001_plant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lv_werks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adrnr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</si>
  <si>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lt_adrc_mseg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lv_adrnr</t>
    </r>
    <r>
      <rPr>
        <sz val="10"/>
        <color rgb="FF0000FF"/>
        <rFont val="Consolas"/>
        <family val="3"/>
      </rPr>
      <t xml:space="preserve"> ].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</si>
  <si>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street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</si>
  <si>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str_suppl1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</si>
  <si>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city1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</si>
  <si>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post_code1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</si>
  <si>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billfromlegalname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name1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</si>
  <si>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lv_branch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lv_werks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j_1bbranch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</si>
  <si>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lt_branch1_plant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branch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lv_branch</t>
    </r>
    <r>
      <rPr>
        <sz val="10"/>
        <color rgb="FF0000FF"/>
        <rFont val="Consolas"/>
        <family val="3"/>
      </rPr>
      <t xml:space="preserve"> ].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</si>
  <si>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gstin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</si>
  <si>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billfromstatecode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gstin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>).</t>
    </r>
  </si>
  <si>
    <r>
      <t xml:space="preserve">CLEAR: </t>
    </r>
    <r>
      <rPr>
        <sz val="10"/>
        <color rgb="FF000000"/>
        <rFont val="Consolas"/>
        <family val="3"/>
      </rPr>
      <t>lv_adrnr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lv_branch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>.</t>
    </r>
  </si>
  <si>
    <r>
      <t xml:space="preserve">CATCH </t>
    </r>
    <r>
      <rPr>
        <sz val="10"/>
        <color rgb="FF000000"/>
        <rFont val="Consolas"/>
        <family val="3"/>
      </rPr>
      <t>cx_sy_itab_line_not_found</t>
    </r>
    <r>
      <rPr>
        <sz val="10"/>
        <color rgb="FF0000FF"/>
        <rFont val="Consolas"/>
        <family val="3"/>
      </rPr>
      <t>.</t>
    </r>
  </si>
  <si>
    <t>ENDTRY.</t>
  </si>
  <si>
    <r>
      <t>DATA(</t>
    </r>
    <r>
      <rPr>
        <sz val="10"/>
        <color rgb="FF000000"/>
        <rFont val="Consolas"/>
        <family val="3"/>
      </rPr>
      <t>lv_kostl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kostl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).</t>
    </r>
  </si>
  <si>
    <r>
      <t>lv_adrnr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lt_t001_plant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lv_kostl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adrnr</t>
    </r>
    <r>
      <rPr>
        <sz val="10"/>
        <color rgb="FF0000FF"/>
        <rFont val="Consolas"/>
        <family val="3"/>
      </rPr>
      <t>.</t>
    </r>
  </si>
  <si>
    <r>
      <t>wa_adrc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lt_adrc_mseg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lv_adrnr</t>
    </r>
    <r>
      <rPr>
        <sz val="10"/>
        <color rgb="FF0000FF"/>
        <rFont val="Consolas"/>
        <family val="3"/>
      </rPr>
      <t xml:space="preserve"> ].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</si>
  <si>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street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</si>
  <si>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str_suppl1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</si>
  <si>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city1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</si>
  <si>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post_code1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</si>
  <si>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billtolegalname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name1</t>
    </r>
    <r>
      <rPr>
        <sz val="10"/>
        <color rgb="FF0000FF"/>
        <rFont val="Consolas"/>
        <family val="3"/>
      </rPr>
      <t>.</t>
    </r>
  </si>
  <si>
    <r>
      <t>lv_branch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lv_werks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j_1bbranch</t>
    </r>
    <r>
      <rPr>
        <sz val="10"/>
        <color rgb="FF0000FF"/>
        <rFont val="Consolas"/>
        <family val="3"/>
      </rPr>
      <t>.</t>
    </r>
  </si>
  <si>
    <r>
      <t>wa_branch1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lt_branch1_plant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branch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lv_branch</t>
    </r>
    <r>
      <rPr>
        <sz val="10"/>
        <color rgb="FF0000FF"/>
        <rFont val="Consolas"/>
        <family val="3"/>
      </rPr>
      <t xml:space="preserve"> ].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</si>
  <si>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gstin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</si>
  <si>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billtostatecode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gstin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>).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</si>
  <si>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pos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region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</si>
  <si>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lv_werks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lv_kostl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lv_adrnr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lv_branch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>.</t>
    </r>
  </si>
  <si>
    <r>
      <t xml:space="preserve">WHEN </t>
    </r>
    <r>
      <rPr>
        <sz val="10"/>
        <color rgb="FF008000"/>
        <rFont val="Consolas"/>
        <family val="3"/>
      </rPr>
      <t>'202'</t>
    </r>
    <r>
      <rPr>
        <sz val="10"/>
        <color rgb="FF0000FF"/>
        <rFont val="Consolas"/>
        <family val="3"/>
      </rPr>
      <t>.</t>
    </r>
  </si>
  <si>
    <r>
      <t>lv_werks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</si>
  <si>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>lv_adrnr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lt_t001_plant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lv_werks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adrnr</t>
    </r>
    <r>
      <rPr>
        <sz val="10"/>
        <color rgb="FF0000FF"/>
        <rFont val="Consolas"/>
        <family val="3"/>
      </rPr>
      <t>.</t>
    </r>
  </si>
  <si>
    <r>
      <t>lv_kostl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kostl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).</t>
    </r>
  </si>
  <si>
    <r>
      <t xml:space="preserve">CLEAR: </t>
    </r>
    <r>
      <rPr>
        <sz val="10"/>
        <color rgb="FF000000"/>
        <rFont val="Consolas"/>
        <family val="3"/>
      </rPr>
      <t>lv_kostl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lv_adrnr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lv_branch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lv_werks</t>
    </r>
    <r>
      <rPr>
        <sz val="10"/>
        <color rgb="FF0000FF"/>
        <rFont val="Consolas"/>
        <family val="3"/>
      </rPr>
      <t>.</t>
    </r>
  </si>
  <si>
    <r>
      <t xml:space="preserve">WHEN </t>
    </r>
    <r>
      <rPr>
        <sz val="10"/>
        <color rgb="FF008000"/>
        <rFont val="Consolas"/>
        <family val="3"/>
      </rPr>
      <t>'541'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'301'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'641'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'122'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'161'</t>
    </r>
    <r>
      <rPr>
        <sz val="10"/>
        <color rgb="FF0000FF"/>
        <rFont val="Consolas"/>
        <family val="3"/>
      </rPr>
      <t>.</t>
    </r>
  </si>
  <si>
    <r>
      <t>lv_werks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xauto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</si>
  <si>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'301'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'641'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</si>
  <si>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lv_umwrk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xauto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umwrk</t>
    </r>
    <r>
      <rPr>
        <sz val="10"/>
        <color rgb="FF0000FF"/>
        <rFont val="Consolas"/>
        <family val="3"/>
      </rPr>
      <t>.</t>
    </r>
  </si>
  <si>
    <r>
      <t>lv_adrnr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lt_t001w_rto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lv_umwrk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adrnr</t>
    </r>
    <r>
      <rPr>
        <sz val="10"/>
        <color rgb="FF0000FF"/>
        <rFont val="Consolas"/>
        <family val="3"/>
      </rPr>
      <t>.</t>
    </r>
  </si>
  <si>
    <r>
      <t xml:space="preserve">ELSEIF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'541'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'122'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'161'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</si>
  <si>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lv_lifnr</t>
    </r>
    <r>
      <rPr>
        <sz val="10"/>
        <color rgb="FF0000FF"/>
        <rFont val="Consolas"/>
        <family val="3"/>
      </rPr>
      <t xml:space="preserve">)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>.</t>
    </r>
  </si>
  <si>
    <r>
      <t>lv_adrnr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lt_lfa1_rto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lv_lifnr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adrnr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</si>
  <si>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lv_lifnr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lv_adrnr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lv_branch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lv_werks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lv_umwrk</t>
    </r>
    <r>
      <rPr>
        <sz val="10"/>
        <color rgb="FF0000FF"/>
        <rFont val="Consolas"/>
        <family val="3"/>
      </rPr>
      <t>.</t>
    </r>
  </si>
  <si>
    <r>
      <t xml:space="preserve">WHEN </t>
    </r>
    <r>
      <rPr>
        <sz val="10"/>
        <color rgb="FF008000"/>
        <rFont val="Consolas"/>
        <family val="3"/>
      </rPr>
      <t>'302'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'642'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</si>
  <si>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'301'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'302'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'641'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EQ </t>
    </r>
    <r>
      <rPr>
        <sz val="10"/>
        <color rgb="FF008000"/>
        <rFont val="Consolas"/>
        <family val="3"/>
      </rPr>
      <t>'642'</t>
    </r>
    <r>
      <rPr>
        <sz val="10"/>
        <color rgb="FF0000FF"/>
        <rFont val="Consolas"/>
        <family val="3"/>
      </rPr>
      <t>.</t>
    </r>
  </si>
  <si>
    <r>
      <t>lv_umwrk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xauto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umwrk</t>
    </r>
    <r>
      <rPr>
        <sz val="10"/>
        <color rgb="FF0000FF"/>
        <rFont val="Consolas"/>
        <family val="3"/>
      </rPr>
      <t>.</t>
    </r>
  </si>
  <si>
    <r>
      <t>lv_lifnr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lifnr</t>
    </r>
    <r>
      <rPr>
        <sz val="10"/>
        <color rgb="FF0000FF"/>
        <rFont val="Consolas"/>
        <family val="3"/>
      </rPr>
      <t>.</t>
    </r>
  </si>
  <si>
    <r>
      <t xml:space="preserve">WHEN </t>
    </r>
    <r>
      <rPr>
        <sz val="10"/>
        <color rgb="FF008000"/>
        <rFont val="Consolas"/>
        <family val="3"/>
      </rPr>
      <t>'542'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'123'</t>
    </r>
    <r>
      <rPr>
        <sz val="10"/>
        <color rgb="FF0000FF"/>
        <rFont val="Consolas"/>
        <family val="3"/>
      </rPr>
      <t xml:space="preserve"> OR </t>
    </r>
    <r>
      <rPr>
        <sz val="10"/>
        <color rgb="FF008000"/>
        <rFont val="Consolas"/>
        <family val="3"/>
      </rPr>
      <t>'162'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</si>
  <si>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billfromgstin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</si>
  <si>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lv_lifnr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lv_adrnr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wa_adrc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lv_branch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wa_branch1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lv_werks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</si>
  <si>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locationgstin</t>
    </r>
    <r>
      <rPr>
        <sz val="10"/>
        <color rgb="FF0000FF"/>
        <rFont val="Consolas"/>
        <family val="3"/>
      </rPr>
      <t xml:space="preserve"> = COND #( WHEN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locationgstin</t>
    </r>
    <r>
      <rPr>
        <sz val="10"/>
        <color rgb="FF0000FF"/>
        <rFont val="Consolas"/>
        <family val="3"/>
      </rPr>
      <t xml:space="preserve"> IS INITIAL</t>
    </r>
  </si>
  <si>
    <r>
      <t xml:space="preserve">THEN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billfromgstin</t>
    </r>
    <r>
      <rPr>
        <sz val="10"/>
        <color rgb="FF0000FF"/>
        <rFont val="Consolas"/>
        <family val="3"/>
      </rPr>
      <t xml:space="preserve"> ).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</si>
  <si>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fiscalyear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</si>
  <si>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distancelevel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'0'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</si>
  <si>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lv_total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mseg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dmbtr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</si>
  <si>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dmbtr</t>
    </r>
    <r>
      <rPr>
        <sz val="10"/>
        <color rgb="FF0000FF"/>
        <rFont val="Consolas"/>
        <family val="3"/>
      </rPr>
      <t>.</t>
    </r>
  </si>
  <si>
    <r>
      <t xml:space="preserve">SELECT SINGLE * FROM </t>
    </r>
    <r>
      <rPr>
        <sz val="10"/>
        <color rgb="FF000000"/>
        <rFont val="Consolas"/>
        <family val="3"/>
      </rPr>
      <t>zsd_t_einv_uom</t>
    </r>
  </si>
  <si>
    <r>
      <t xml:space="preserve">INTO </t>
    </r>
    <r>
      <rPr>
        <sz val="10"/>
        <color rgb="FF000000"/>
        <rFont val="Consolas"/>
        <family val="3"/>
      </rPr>
      <t>wa_uom</t>
    </r>
  </si>
  <si>
    <r>
      <t xml:space="preserve">WHERE </t>
    </r>
    <r>
      <rPr>
        <sz val="10"/>
        <color rgb="FF000000"/>
        <rFont val="Consolas"/>
        <family val="3"/>
      </rPr>
      <t>sap_uom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meins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</si>
  <si>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uqc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wa_uom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gst_uom</t>
    </r>
    <r>
      <rPr>
        <sz val="10"/>
        <color rgb="FF0000FF"/>
        <rFont val="Consolas"/>
        <family val="3"/>
      </rPr>
      <t>.</t>
    </r>
  </si>
  <si>
    <r>
      <t xml:space="preserve">LOOP AT </t>
    </r>
    <r>
      <rPr>
        <sz val="10"/>
        <color rgb="FF000000"/>
        <rFont val="Consolas"/>
        <family val="3"/>
      </rPr>
      <t>lt_mseg_rto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wa_mseg_rto2</t>
    </r>
    <r>
      <rPr>
        <sz val="10"/>
        <color rgb="FF0000FF"/>
        <rFont val="Consolas"/>
        <family val="3"/>
      </rPr>
      <t>).</t>
    </r>
  </si>
  <si>
    <r>
      <t>lv_total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lv_total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wa_mseg_rto2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dmbtr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</si>
  <si>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grossamount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dmbtr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</si>
  <si>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dmbtr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</si>
  <si>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lv_total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</si>
  <si>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menge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</si>
  <si>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supplytype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'S'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</si>
  <si>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documenttype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'CHL'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</si>
  <si>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transactiontype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'OTH'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</si>
  <si>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transactiontypedescription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'OTH'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</si>
  <si>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lt_mkpf_rto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</si>
  <si>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 xml:space="preserve"> BINARY SEARCH.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</si>
  <si>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mblnr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</si>
  <si>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fiscalyear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mjahr</t>
    </r>
    <r>
      <rPr>
        <sz val="10"/>
        <color rgb="FF0000FF"/>
        <rFont val="Consolas"/>
        <family val="3"/>
      </rPr>
      <t>.</t>
    </r>
  </si>
  <si>
    <r>
      <t xml:space="preserve">CONCATENATE 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cpudt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6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</t>
    </r>
    <r>
      <rPr>
        <sz val="10"/>
        <color rgb="FF008000"/>
        <rFont val="Consolas"/>
        <family val="3"/>
      </rPr>
      <t>'-'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cpudt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</t>
    </r>
    <r>
      <rPr>
        <sz val="10"/>
        <color rgb="FF008000"/>
        <rFont val="Consolas"/>
        <family val="3"/>
      </rPr>
      <t>'-'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cpudt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 xml:space="preserve">) </t>
    </r>
    <r>
      <rPr>
        <sz val="10"/>
        <color rgb="FF008000"/>
        <rFont val="Consolas"/>
        <family val="3"/>
      </rPr>
      <t>'-'</t>
    </r>
    <r>
      <rPr>
        <sz val="10"/>
        <color rgb="FF0000FF"/>
        <rFont val="Consolas"/>
        <family val="3"/>
      </rPr>
      <t xml:space="preserve"> INTO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documentdate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</si>
  <si>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returnperiod</t>
    </r>
    <r>
      <rPr>
        <sz val="10"/>
        <color rgb="FF0000FF"/>
        <rFont val="Consolas"/>
        <family val="3"/>
      </rPr>
      <t xml:space="preserve"> = COND #( WHEN 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cpudt</t>
    </r>
    <r>
      <rPr>
        <sz val="10"/>
        <color rgb="FF0000FF"/>
        <rFont val="Consolas"/>
        <family val="3"/>
      </rPr>
      <t xml:space="preserve"> IS NOT INITIAL</t>
    </r>
  </si>
  <si>
    <r>
      <t xml:space="preserve">THEN |{ 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cpudt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}{ 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cpudt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) }| ).</t>
    </r>
  </si>
  <si>
    <r>
      <t xml:space="preserve">READ TABLE </t>
    </r>
    <r>
      <rPr>
        <sz val="10"/>
        <color rgb="FF000000"/>
        <rFont val="Consolas"/>
        <family val="3"/>
      </rPr>
      <t>lt_marc_hsn</t>
    </r>
    <r>
      <rPr>
        <sz val="10"/>
        <color rgb="FF0000FF"/>
        <rFont val="Consolas"/>
        <family val="3"/>
      </rPr>
      <t xml:space="preserve"> INTO </t>
    </r>
    <r>
      <rPr>
        <sz val="10"/>
        <color rgb="FF000000"/>
        <rFont val="Consolas"/>
        <family val="3"/>
      </rPr>
      <t>wa_marc_hsn</t>
    </r>
  </si>
  <si>
    <r>
      <t xml:space="preserve">WITH KEY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BINARY SEARCH.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</si>
  <si>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wa_marc_hsn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steuc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</si>
  <si>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lt_usr21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wa_usr21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</si>
  <si>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bname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wa_mkpf_rto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usnam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</si>
  <si>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lt_adr6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wa_ard6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</si>
  <si>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wa_usr21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addrnumber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persnumber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wa_usr21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persnumber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</si>
  <si>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toemailaddress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wa_ard6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smtp_addr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</si>
  <si>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lt_makt_rto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wa_makt_rto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</si>
  <si>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BINARY SEARCH.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</si>
  <si>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</si>
  <si>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itemdescription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wa_makt_rto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maktx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</si>
  <si>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','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itemname</t>
    </r>
    <r>
      <rPr>
        <sz val="10"/>
        <color rgb="FF0000FF"/>
        <rFont val="Consolas"/>
        <family val="3"/>
      </rPr>
      <t xml:space="preserve"> WITH </t>
    </r>
    <r>
      <rPr>
        <sz val="10"/>
        <color rgb="FF000000"/>
        <rFont val="Consolas"/>
        <family val="3"/>
      </rPr>
      <t>space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</si>
  <si>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'\'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itemname</t>
    </r>
    <r>
      <rPr>
        <sz val="10"/>
        <color rgb="FF0000FF"/>
        <rFont val="Consolas"/>
        <family val="3"/>
      </rPr>
      <t xml:space="preserve"> WITH </t>
    </r>
    <r>
      <rPr>
        <sz val="10"/>
        <color rgb="FF000000"/>
        <rFont val="Consolas"/>
        <family val="3"/>
      </rPr>
      <t>space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</si>
  <si>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'`'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itemname</t>
    </r>
    <r>
      <rPr>
        <sz val="10"/>
        <color rgb="FF0000FF"/>
        <rFont val="Consolas"/>
        <family val="3"/>
      </rPr>
      <t xml:space="preserve"> WITH </t>
    </r>
    <r>
      <rPr>
        <sz val="10"/>
        <color rgb="FF000000"/>
        <rFont val="Consolas"/>
        <family val="3"/>
      </rPr>
      <t>space</t>
    </r>
    <r>
      <rPr>
        <sz val="10"/>
        <color rgb="FF0000FF"/>
        <rFont val="Consolas"/>
        <family val="3"/>
      </rPr>
      <t>.</t>
    </r>
  </si>
  <si>
    <r>
      <t xml:space="preserve">CONDENSE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</si>
  <si>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documenttype</t>
    </r>
    <r>
      <rPr>
        <sz val="10"/>
        <color rgb="FF0000FF"/>
        <rFont val="Consolas"/>
        <family val="3"/>
      </rPr>
      <t xml:space="preserve"> IS INITIAL.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</si>
  <si>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documenttype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'OTH'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</si>
  <si>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 IS INITIAL.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</si>
  <si>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</si>
  <si>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lv_rate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p</t>
    </r>
    <r>
      <rPr>
        <sz val="10"/>
        <color rgb="FF0000FF"/>
        <rFont val="Consolas"/>
        <family val="3"/>
      </rPr>
      <t xml:space="preserve"> DECIMALS 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>.</t>
    </r>
  </si>
  <si>
    <r>
      <t>lv_rate</t>
    </r>
    <r>
      <rPr>
        <sz val="10"/>
        <color rgb="FF0000FF"/>
        <rFont val="Consolas"/>
        <family val="3"/>
      </rPr>
      <t xml:space="preserve"> = (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documentvalue</t>
    </r>
    <r>
      <rPr>
        <sz val="10"/>
        <color rgb="FF0000FF"/>
        <rFont val="Consolas"/>
        <family val="3"/>
      </rPr>
      <t xml:space="preserve"> /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 ).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</si>
  <si>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priceperquantity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lv_rate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</si>
  <si>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'541'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bwart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'542'</t>
    </r>
    <r>
      <rPr>
        <sz val="10"/>
        <color rgb="FF0000FF"/>
        <rFont val="Consolas"/>
        <family val="3"/>
      </rPr>
      <t>.</t>
    </r>
  </si>
  <si>
    <r>
      <t>DATA(</t>
    </r>
    <r>
      <rPr>
        <sz val="10"/>
        <color rgb="FF000000"/>
        <rFont val="Consolas"/>
        <family val="3"/>
      </rPr>
      <t>lv_value_tmp</t>
    </r>
    <r>
      <rPr>
        <sz val="10"/>
        <color rgb="FF0000FF"/>
        <rFont val="Consolas"/>
        <family val="3"/>
      </rPr>
      <t xml:space="preserve">) = VALUE #( </t>
    </r>
    <r>
      <rPr>
        <sz val="10"/>
        <color rgb="FF000000"/>
        <rFont val="Consolas"/>
        <family val="3"/>
      </rPr>
      <t>lt_541_542_value</t>
    </r>
    <r>
      <rPr>
        <sz val="10"/>
        <color rgb="FF0000FF"/>
        <rFont val="Consolas"/>
        <family val="3"/>
      </rPr>
      <t xml:space="preserve">[ </t>
    </r>
    <r>
      <rPr>
        <sz val="10"/>
        <color rgb="FF000000"/>
        <rFont val="Consolas"/>
        <family val="3"/>
      </rPr>
      <t>matnr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matnr</t>
    </r>
  </si>
  <si>
    <r>
      <t>bwkey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verpr</t>
    </r>
    <r>
      <rPr>
        <sz val="10"/>
        <color rgb="FF0000FF"/>
        <rFont val="Consolas"/>
        <family val="3"/>
      </rPr>
      <t xml:space="preserve"> OPTIONAL ).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</si>
  <si>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lv_value_tmp</t>
    </r>
    <r>
      <rPr>
        <sz val="10"/>
        <color rgb="FF0000FF"/>
        <rFont val="Consolas"/>
        <family val="3"/>
      </rPr>
      <t xml:space="preserve"> *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</si>
  <si>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grossamount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</si>
  <si>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billfromstatecode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billtostatecode</t>
    </r>
    <r>
      <rPr>
        <sz val="10"/>
        <color rgb="FF0000FF"/>
        <rFont val="Consolas"/>
        <family val="3"/>
      </rPr>
      <t>.</t>
    </r>
  </si>
  <si>
    <r>
      <t xml:space="preserve">CLEAR </t>
    </r>
    <r>
      <rPr>
        <sz val="10"/>
        <color rgb="FF000000"/>
        <rFont val="Consolas"/>
        <family val="3"/>
      </rPr>
      <t>lv_igst_per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</si>
  <si>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lv_cgst_per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lv_sgst_per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</si>
  <si>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lv_igst_per</t>
    </r>
    <r>
      <rPr>
        <sz val="10"/>
        <color rgb="FF0000FF"/>
        <rFont val="Consolas"/>
        <family val="3"/>
      </rPr>
      <t xml:space="preserve"> IS NOT INITIAL.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</si>
  <si>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lv_igst_per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</si>
  <si>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igstamount</t>
    </r>
    <r>
      <rPr>
        <sz val="10"/>
        <color rgb="FF0000FF"/>
        <rFont val="Consolas"/>
        <family val="3"/>
      </rPr>
      <t xml:space="preserve"> = (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 * </t>
    </r>
    <r>
      <rPr>
        <sz val="10"/>
        <color rgb="FF000000"/>
        <rFont val="Consolas"/>
        <family val="3"/>
      </rPr>
      <t>lv_igst_per</t>
    </r>
    <r>
      <rPr>
        <sz val="10"/>
        <color rgb="FF0000FF"/>
        <rFont val="Consolas"/>
        <family val="3"/>
      </rPr>
      <t xml:space="preserve"> ) / </t>
    </r>
    <r>
      <rPr>
        <sz val="10"/>
        <color rgb="FF3399FF"/>
        <rFont val="Consolas"/>
        <family val="3"/>
      </rPr>
      <t>100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</si>
  <si>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lv_cgst_per</t>
    </r>
    <r>
      <rPr>
        <sz val="10"/>
        <color rgb="FF0000FF"/>
        <rFont val="Consolas"/>
        <family val="3"/>
      </rPr>
      <t xml:space="preserve"> IS NOT INITIAL AND </t>
    </r>
    <r>
      <rPr>
        <sz val="10"/>
        <color rgb="FF000000"/>
        <rFont val="Consolas"/>
        <family val="3"/>
      </rPr>
      <t>lv_sgst_per</t>
    </r>
    <r>
      <rPr>
        <sz val="10"/>
        <color rgb="FF0000FF"/>
        <rFont val="Consolas"/>
        <family val="3"/>
      </rPr>
      <t xml:space="preserve"> IS NOT INITIAL.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</si>
  <si>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cgstamount</t>
    </r>
    <r>
      <rPr>
        <sz val="10"/>
        <color rgb="FF0000FF"/>
        <rFont val="Consolas"/>
        <family val="3"/>
      </rPr>
      <t xml:space="preserve"> = (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 * </t>
    </r>
    <r>
      <rPr>
        <sz val="10"/>
        <color rgb="FF000000"/>
        <rFont val="Consolas"/>
        <family val="3"/>
      </rPr>
      <t>lv_cgst_per</t>
    </r>
    <r>
      <rPr>
        <sz val="10"/>
        <color rgb="FF0000FF"/>
        <rFont val="Consolas"/>
        <family val="3"/>
      </rPr>
      <t xml:space="preserve"> ) / </t>
    </r>
    <r>
      <rPr>
        <sz val="10"/>
        <color rgb="FF3399FF"/>
        <rFont val="Consolas"/>
        <family val="3"/>
      </rPr>
      <t>100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</si>
  <si>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sgstamount</t>
    </r>
    <r>
      <rPr>
        <sz val="10"/>
        <color rgb="FF0000FF"/>
        <rFont val="Consolas"/>
        <family val="3"/>
      </rPr>
      <t xml:space="preserve"> = (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 * </t>
    </r>
    <r>
      <rPr>
        <sz val="10"/>
        <color rgb="FF000000"/>
        <rFont val="Consolas"/>
        <family val="3"/>
      </rPr>
      <t>lv_sgst_per</t>
    </r>
    <r>
      <rPr>
        <sz val="10"/>
        <color rgb="FF0000FF"/>
        <rFont val="Consolas"/>
        <family val="3"/>
      </rPr>
      <t xml:space="preserve"> ) / </t>
    </r>
    <r>
      <rPr>
        <sz val="10"/>
        <color rgb="FF3399FF"/>
        <rFont val="Consolas"/>
        <family val="3"/>
      </rPr>
      <t>100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</si>
  <si>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lv_sgst_per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lv_cgst_per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</si>
  <si>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igstamount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cgstamount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sgstamount</t>
    </r>
    <r>
      <rPr>
        <sz val="10"/>
        <color rgb="FF0000FF"/>
        <rFont val="Consolas"/>
        <family val="3"/>
      </rPr>
      <t>.</t>
    </r>
  </si>
  <si>
    <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customitem10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lv_chl_msg</t>
    </r>
    <r>
      <rPr>
        <sz val="10"/>
        <color rgb="FF0000FF"/>
        <rFont val="Consolas"/>
        <family val="3"/>
      </rPr>
      <t>.</t>
    </r>
  </si>
  <si>
    <r>
      <t xml:space="preserve">CONDENSE: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documentvalue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grossamount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igstamount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cgstamount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sgstamount</t>
    </r>
    <r>
      <rPr>
        <sz val="10"/>
        <color rgb="FF0000FF"/>
        <rFont val="Consolas"/>
        <family val="3"/>
      </rPr>
      <t>.</t>
    </r>
  </si>
  <si>
    <r>
      <t xml:space="preserve">APPEND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 xml:space="preserve"> TO </t>
    </r>
    <r>
      <rPr>
        <sz val="10"/>
        <color rgb="FF000000"/>
        <rFont val="Consolas"/>
        <family val="3"/>
      </rPr>
      <t>lt_eb_eway_bill_s_disp_rto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</si>
  <si>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lv_chl_msg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wa_mseg_rto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lv_move_value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wa_display_table</t>
    </r>
    <r>
      <rPr>
        <sz val="10"/>
        <color rgb="FF0000FF"/>
        <rFont val="Consolas"/>
        <family val="3"/>
      </rPr>
      <t>.</t>
    </r>
  </si>
  <si>
    <r>
      <t>ls_dc_item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zmm_t_dc_iut</t>
    </r>
    <r>
      <rPr>
        <sz val="10"/>
        <color rgb="FF0000FF"/>
        <rFont val="Consolas"/>
        <family val="3"/>
      </rPr>
      <t>,</t>
    </r>
  </si>
  <si>
    <r>
      <t>ls_dc_header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zmm_t_dc_iut_hd</t>
    </r>
    <r>
      <rPr>
        <sz val="10"/>
        <color rgb="FF0000FF"/>
        <rFont val="Consolas"/>
        <family val="3"/>
      </rPr>
      <t>,</t>
    </r>
  </si>
  <si>
    <r>
      <t>ls_eb_eway_bill_s_disp_rto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zsd_s_global_st</t>
    </r>
    <r>
      <rPr>
        <sz val="10"/>
        <color rgb="FF0000FF"/>
        <rFont val="Consolas"/>
        <family val="3"/>
      </rPr>
      <t>.</t>
    </r>
  </si>
  <si>
    <r>
      <t xml:space="preserve">DATA </t>
    </r>
    <r>
      <rPr>
        <sz val="10"/>
        <color rgb="FF000000"/>
        <rFont val="Consolas"/>
        <family val="3"/>
      </rPr>
      <t>lv_created_at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zmm_t_dc_iut_hd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created_at</t>
    </r>
    <r>
      <rPr>
        <sz val="10"/>
        <color rgb="FF0000FF"/>
        <rFont val="Consolas"/>
        <family val="3"/>
      </rPr>
      <t>.</t>
    </r>
  </si>
  <si>
    <t>*</t>
  </si>
  <si>
    <r>
      <t xml:space="preserve">DATA </t>
    </r>
    <r>
      <rPr>
        <sz val="10"/>
        <color rgb="FF000000"/>
        <rFont val="Consolas"/>
        <family val="3"/>
      </rPr>
      <t>lr_created_at</t>
    </r>
    <r>
      <rPr>
        <sz val="10"/>
        <color rgb="FF0000FF"/>
        <rFont val="Consolas"/>
        <family val="3"/>
      </rPr>
      <t xml:space="preserve"> TYPE RANGE OF </t>
    </r>
    <r>
      <rPr>
        <sz val="10"/>
        <color rgb="FF000000"/>
        <rFont val="Consolas"/>
        <family val="3"/>
      </rPr>
      <t>zmm_t_dc_iut_hd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created_at</t>
    </r>
    <r>
      <rPr>
        <sz val="10"/>
        <color rgb="FF0000FF"/>
        <rFont val="Consolas"/>
        <family val="3"/>
      </rPr>
      <t>.</t>
    </r>
  </si>
  <si>
    <r>
      <t>* LOOP AT iv_document_date ASSIGNING FIELD-SYMBOL(</t>
    </r>
    <r>
      <rPr>
        <u/>
        <sz val="10"/>
        <color rgb="FF646464"/>
        <rFont val="Consolas"/>
        <family val="3"/>
      </rPr>
      <t>&lt;ls_date&gt;</t>
    </r>
    <r>
      <rPr>
        <sz val="10"/>
        <color rgb="FF646464"/>
        <rFont val="Consolas"/>
        <family val="3"/>
      </rPr>
      <t>).</t>
    </r>
  </si>
  <si>
    <t>* APPEND VALUE #(</t>
  </si>
  <si>
    <r>
      <t xml:space="preserve">* sign = </t>
    </r>
    <r>
      <rPr>
        <u/>
        <sz val="10"/>
        <color rgb="FF646464"/>
        <rFont val="Consolas"/>
        <family val="3"/>
      </rPr>
      <t>&lt;ls_date&gt;</t>
    </r>
    <r>
      <rPr>
        <sz val="10"/>
        <color rgb="FF646464"/>
        <rFont val="Consolas"/>
        <family val="3"/>
      </rPr>
      <t>-sign</t>
    </r>
  </si>
  <si>
    <r>
      <t xml:space="preserve">* option = </t>
    </r>
    <r>
      <rPr>
        <u/>
        <sz val="10"/>
        <color rgb="FF646464"/>
        <rFont val="Consolas"/>
        <family val="3"/>
      </rPr>
      <t>&lt;ls_date&gt;</t>
    </r>
    <r>
      <rPr>
        <sz val="10"/>
        <color rgb="FF646464"/>
        <rFont val="Consolas"/>
        <family val="3"/>
      </rPr>
      <t>-option</t>
    </r>
  </si>
  <si>
    <t>* low = CONV zmm_t_dc_iut_hd-created_at(</t>
  </si>
  <si>
    <r>
      <t xml:space="preserve">* |{ </t>
    </r>
    <r>
      <rPr>
        <u/>
        <sz val="10"/>
        <color rgb="FF646464"/>
        <rFont val="Consolas"/>
        <family val="3"/>
      </rPr>
      <t>&lt;ls_date&gt;</t>
    </r>
    <r>
      <rPr>
        <sz val="10"/>
        <color rgb="FF646464"/>
        <rFont val="Consolas"/>
        <family val="3"/>
      </rPr>
      <t>-low }0000000| )</t>
    </r>
  </si>
  <si>
    <t>* high = CONV zmm_t_dc_iut_hd-created_at(</t>
  </si>
  <si>
    <r>
      <t xml:space="preserve">* |{ </t>
    </r>
    <r>
      <rPr>
        <u/>
        <sz val="10"/>
        <color rgb="FF646464"/>
        <rFont val="Consolas"/>
        <family val="3"/>
      </rPr>
      <t>&lt;ls_date&gt;</t>
    </r>
    <r>
      <rPr>
        <sz val="10"/>
        <color rgb="FF646464"/>
        <rFont val="Consolas"/>
        <family val="3"/>
      </rPr>
      <t>-high }2359599| )</t>
    </r>
  </si>
  <si>
    <t>* ) TO lr_created_at.</t>
  </si>
  <si>
    <t>SELECT</t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</si>
  <si>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dc_num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</si>
  <si>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dc_item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</si>
  <si>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from_gstin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</si>
  <si>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from_address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</si>
  <si>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from_plant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</si>
  <si>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to_gstin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</si>
  <si>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vendor_name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</si>
  <si>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to_address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</si>
  <si>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</si>
  <si>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to_plant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</si>
  <si>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uom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</si>
  <si>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</si>
  <si>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</si>
  <si>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taxable_value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</si>
  <si>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igst_percent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</si>
  <si>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cgst_percent</t>
    </r>
    <r>
      <rPr>
        <sz val="10"/>
        <color rgb="FF0000FF"/>
        <rFont val="Consolas"/>
        <family val="3"/>
      </rPr>
      <t>,</t>
    </r>
  </si>
  <si>
    <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sgst_percent</t>
    </r>
    <r>
      <rPr>
        <sz val="10"/>
        <color rgb="FF0000FF"/>
        <rFont val="Consolas"/>
        <family val="3"/>
      </rPr>
      <t>,</t>
    </r>
  </si>
  <si>
    <r>
      <t>h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created_at</t>
    </r>
    <r>
      <rPr>
        <sz val="10"/>
        <color rgb="FF0000FF"/>
        <rFont val="Consolas"/>
        <family val="3"/>
      </rPr>
      <t>,</t>
    </r>
  </si>
  <si>
    <r>
      <t>h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taxable_amount</t>
    </r>
    <r>
      <rPr>
        <sz val="10"/>
        <color rgb="FF0000FF"/>
        <rFont val="Consolas"/>
        <family val="3"/>
      </rPr>
      <t>,</t>
    </r>
  </si>
  <si>
    <r>
      <t>pf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regio</t>
    </r>
    <r>
      <rPr>
        <sz val="10"/>
        <color rgb="FF0000FF"/>
        <rFont val="Consolas"/>
        <family val="3"/>
      </rPr>
      <t xml:space="preserve"> AS </t>
    </r>
    <r>
      <rPr>
        <sz val="10"/>
        <color rgb="FF000000"/>
        <rFont val="Consolas"/>
        <family val="3"/>
      </rPr>
      <t>from_regio</t>
    </r>
    <r>
      <rPr>
        <sz val="10"/>
        <color rgb="FF0000FF"/>
        <rFont val="Consolas"/>
        <family val="3"/>
      </rPr>
      <t>,</t>
    </r>
  </si>
  <si>
    <r>
      <t>pf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pstlz</t>
    </r>
    <r>
      <rPr>
        <sz val="10"/>
        <color rgb="FF0000FF"/>
        <rFont val="Consolas"/>
        <family val="3"/>
      </rPr>
      <t xml:space="preserve"> AS </t>
    </r>
    <r>
      <rPr>
        <sz val="10"/>
        <color rgb="FF000000"/>
        <rFont val="Consolas"/>
        <family val="3"/>
      </rPr>
      <t>from_pincode</t>
    </r>
    <r>
      <rPr>
        <sz val="10"/>
        <color rgb="FF0000FF"/>
        <rFont val="Consolas"/>
        <family val="3"/>
      </rPr>
      <t>,</t>
    </r>
  </si>
  <si>
    <r>
      <t>pf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regio</t>
    </r>
    <r>
      <rPr>
        <sz val="10"/>
        <color rgb="FF0000FF"/>
        <rFont val="Consolas"/>
        <family val="3"/>
      </rPr>
      <t xml:space="preserve"> AS </t>
    </r>
    <r>
      <rPr>
        <sz val="10"/>
        <color rgb="FF000000"/>
        <rFont val="Consolas"/>
        <family val="3"/>
      </rPr>
      <t>to_regio</t>
    </r>
    <r>
      <rPr>
        <sz val="10"/>
        <color rgb="FF0000FF"/>
        <rFont val="Consolas"/>
        <family val="3"/>
      </rPr>
      <t>,</t>
    </r>
  </si>
  <si>
    <r>
      <t>pf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pstlz</t>
    </r>
    <r>
      <rPr>
        <sz val="10"/>
        <color rgb="FF0000FF"/>
        <rFont val="Consolas"/>
        <family val="3"/>
      </rPr>
      <t xml:space="preserve"> AS </t>
    </r>
    <r>
      <rPr>
        <sz val="10"/>
        <color rgb="FF000000"/>
        <rFont val="Consolas"/>
        <family val="3"/>
      </rPr>
      <t>to_pincode</t>
    </r>
  </si>
  <si>
    <r>
      <t xml:space="preserve">FROM </t>
    </r>
    <r>
      <rPr>
        <sz val="10"/>
        <color rgb="FF000000"/>
        <rFont val="Consolas"/>
        <family val="3"/>
      </rPr>
      <t>zmm_t_dc_iut</t>
    </r>
    <r>
      <rPr>
        <sz val="10"/>
        <color rgb="FF0000FF"/>
        <rFont val="Consolas"/>
        <family val="3"/>
      </rPr>
      <t xml:space="preserve"> AS </t>
    </r>
    <r>
      <rPr>
        <sz val="10"/>
        <color rgb="FF000000"/>
        <rFont val="Consolas"/>
        <family val="3"/>
      </rPr>
      <t>i</t>
    </r>
  </si>
  <si>
    <r>
      <t xml:space="preserve">INNER JOIN </t>
    </r>
    <r>
      <rPr>
        <sz val="10"/>
        <color rgb="FF000000"/>
        <rFont val="Consolas"/>
        <family val="3"/>
      </rPr>
      <t>zmm_t_dc_iut_hd</t>
    </r>
    <r>
      <rPr>
        <sz val="10"/>
        <color rgb="FF0000FF"/>
        <rFont val="Consolas"/>
        <family val="3"/>
      </rPr>
      <t xml:space="preserve"> AS </t>
    </r>
    <r>
      <rPr>
        <sz val="10"/>
        <color rgb="FF000000"/>
        <rFont val="Consolas"/>
        <family val="3"/>
      </rPr>
      <t>h</t>
    </r>
  </si>
  <si>
    <r>
      <t xml:space="preserve">ON </t>
    </r>
    <r>
      <rPr>
        <sz val="10"/>
        <color rgb="FF000000"/>
        <rFont val="Consolas"/>
        <family val="3"/>
      </rPr>
      <t>h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dc_num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dc_num</t>
    </r>
  </si>
  <si>
    <r>
      <t xml:space="preserve">LEFT OUTER JOIN </t>
    </r>
    <r>
      <rPr>
        <sz val="10"/>
        <color rgb="FF000000"/>
        <rFont val="Consolas"/>
        <family val="3"/>
      </rPr>
      <t>lfa1</t>
    </r>
    <r>
      <rPr>
        <sz val="10"/>
        <color rgb="FF0000FF"/>
        <rFont val="Consolas"/>
        <family val="3"/>
      </rPr>
      <t xml:space="preserve"> AS </t>
    </r>
    <r>
      <rPr>
        <sz val="10"/>
        <color rgb="FF000000"/>
        <rFont val="Consolas"/>
        <family val="3"/>
      </rPr>
      <t>pf</t>
    </r>
  </si>
  <si>
    <r>
      <t xml:space="preserve">ON </t>
    </r>
    <r>
      <rPr>
        <sz val="10"/>
        <color rgb="FF000000"/>
        <rFont val="Consolas"/>
        <family val="3"/>
      </rPr>
      <t>pf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werks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i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from_plant</t>
    </r>
  </si>
  <si>
    <t>WHERE cast(</t>
  </si>
  <si>
    <r>
      <t>substring</t>
    </r>
    <r>
      <rPr>
        <sz val="10"/>
        <color rgb="FF0000FF"/>
        <rFont val="Consolas"/>
        <family val="3"/>
      </rPr>
      <t>(</t>
    </r>
  </si>
  <si>
    <r>
      <t xml:space="preserve">cast( </t>
    </r>
    <r>
      <rPr>
        <sz val="10"/>
        <color rgb="FF000000"/>
        <rFont val="Consolas"/>
        <family val="3"/>
      </rPr>
      <t>h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created_at</t>
    </r>
    <r>
      <rPr>
        <sz val="10"/>
        <color rgb="FF0000FF"/>
        <rFont val="Consolas"/>
        <family val="3"/>
      </rPr>
      <t xml:space="preserve"> AS CHAR( </t>
    </r>
    <r>
      <rPr>
        <sz val="10"/>
        <color rgb="FF3399FF"/>
        <rFont val="Consolas"/>
        <family val="3"/>
      </rPr>
      <t>17</t>
    </r>
    <r>
      <rPr>
        <sz val="10"/>
        <color rgb="FF0000FF"/>
        <rFont val="Consolas"/>
        <family val="3"/>
      </rPr>
      <t xml:space="preserve"> ) ) ,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, </t>
    </r>
    <r>
      <rPr>
        <sz val="10"/>
        <color rgb="FF3399FF"/>
        <rFont val="Consolas"/>
        <family val="3"/>
      </rPr>
      <t>8</t>
    </r>
  </si>
  <si>
    <r>
      <t>) as dats ) IN @</t>
    </r>
    <r>
      <rPr>
        <sz val="10"/>
        <color rgb="FF000000"/>
        <rFont val="Consolas"/>
        <family val="3"/>
      </rPr>
      <t>iv_document_date</t>
    </r>
  </si>
  <si>
    <r>
      <t>INTO TABLE @DATA(</t>
    </r>
    <r>
      <rPr>
        <sz val="10"/>
        <color rgb="FF000000"/>
        <rFont val="Consolas"/>
        <family val="3"/>
      </rPr>
      <t>ls_dc_dta</t>
    </r>
    <r>
      <rPr>
        <sz val="10"/>
        <color rgb="FF0000FF"/>
        <rFont val="Consolas"/>
        <family val="3"/>
      </rPr>
      <t>).</t>
    </r>
  </si>
  <si>
    <r>
      <t xml:space="preserve">IF </t>
    </r>
    <r>
      <rPr>
        <sz val="10"/>
        <color rgb="FF000000"/>
        <rFont val="Consolas"/>
        <family val="3"/>
      </rPr>
      <t>ls_dc_dta</t>
    </r>
    <r>
      <rPr>
        <sz val="10"/>
        <color rgb="FF0000FF"/>
        <rFont val="Consolas"/>
        <family val="3"/>
      </rPr>
      <t xml:space="preserve"> IS NOT INITIAL.</t>
    </r>
  </si>
  <si>
    <t>* clear lt_eb_eway_bill_s_disp_rto.</t>
  </si>
  <si>
    <t>* REFRESH lt_eb_eway_bill_s_disp_rto.</t>
  </si>
  <si>
    <t>* FREE lt_eb_eway_bill_s_disp_rto.</t>
  </si>
  <si>
    <r>
      <t xml:space="preserve">LOOP AT </t>
    </r>
    <r>
      <rPr>
        <sz val="10"/>
        <color rgb="FF000000"/>
        <rFont val="Consolas"/>
        <family val="3"/>
      </rPr>
      <t>ls_dc_dta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).</t>
    </r>
  </si>
  <si>
    <r>
      <t xml:space="preserve">CLEAR </t>
    </r>
    <r>
      <rPr>
        <sz val="10"/>
        <color rgb="FF000000"/>
        <rFont val="Consolas"/>
        <family val="3"/>
      </rPr>
      <t>ls_eb_eway_bill_s_disp_rto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</si>
  <si>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from_gstin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</si>
  <si>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purpose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'EWB'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</si>
  <si>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supplytype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'S'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</si>
  <si>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documenttype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'CHL'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</si>
  <si>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transactiontype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'OWN'</t>
    </r>
    <r>
      <rPr>
        <sz val="10"/>
        <color rgb="FF0000FF"/>
        <rFont val="Consolas"/>
        <family val="3"/>
      </rPr>
      <t>.</t>
    </r>
  </si>
  <si>
    <r>
      <t xml:space="preserve">CONVERT TIME STAMP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created_at</t>
    </r>
  </si>
  <si>
    <r>
      <t xml:space="preserve">TIME ZONE </t>
    </r>
    <r>
      <rPr>
        <sz val="10"/>
        <color rgb="FF000000"/>
        <rFont val="Consolas"/>
        <family val="3"/>
      </rPr>
      <t>sy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zonlo</t>
    </r>
  </si>
  <si>
    <r>
      <t>INTO DATE DATA(</t>
    </r>
    <r>
      <rPr>
        <sz val="10"/>
        <color rgb="FF000000"/>
        <rFont val="Consolas"/>
        <family val="3"/>
      </rPr>
      <t>lv_doc_date</t>
    </r>
    <r>
      <rPr>
        <sz val="10"/>
        <color rgb="FF0000FF"/>
        <rFont val="Consolas"/>
        <family val="3"/>
      </rPr>
      <t>)</t>
    </r>
  </si>
  <si>
    <r>
      <t>TIME DATA(</t>
    </r>
    <r>
      <rPr>
        <sz val="10"/>
        <color rgb="FF000000"/>
        <rFont val="Consolas"/>
        <family val="3"/>
      </rPr>
      <t>lv_doc_time</t>
    </r>
    <r>
      <rPr>
        <sz val="10"/>
        <color rgb="FF0000FF"/>
        <rFont val="Consolas"/>
        <family val="3"/>
      </rPr>
      <t>).</t>
    </r>
  </si>
  <si>
    <r>
      <t>DATA(</t>
    </r>
    <r>
      <rPr>
        <sz val="10"/>
        <color rgb="FF000000"/>
        <rFont val="Consolas"/>
        <family val="3"/>
      </rPr>
      <t>lv_formatted_date</t>
    </r>
    <r>
      <rPr>
        <sz val="10"/>
        <color rgb="FF0000FF"/>
        <rFont val="Consolas"/>
        <family val="3"/>
      </rPr>
      <t>) =</t>
    </r>
  </si>
  <si>
    <r>
      <t xml:space="preserve">|{ </t>
    </r>
    <r>
      <rPr>
        <sz val="10"/>
        <color rgb="FF000000"/>
        <rFont val="Consolas"/>
        <family val="3"/>
      </rPr>
      <t>lv_doc_date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6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>) }</t>
    </r>
    <r>
      <rPr>
        <sz val="10"/>
        <color rgb="FF008000"/>
        <rFont val="Consolas"/>
        <family val="3"/>
      </rPr>
      <t>-</t>
    </r>
    <r>
      <rPr>
        <sz val="10"/>
        <color rgb="FF0000FF"/>
        <rFont val="Consolas"/>
        <family val="3"/>
      </rPr>
      <t xml:space="preserve">{ </t>
    </r>
    <r>
      <rPr>
        <sz val="10"/>
        <color rgb="FF000000"/>
        <rFont val="Consolas"/>
        <family val="3"/>
      </rPr>
      <t>lv_doc_date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>) }</t>
    </r>
    <r>
      <rPr>
        <sz val="10"/>
        <color rgb="FF008000"/>
        <rFont val="Consolas"/>
        <family val="3"/>
      </rPr>
      <t>-</t>
    </r>
    <r>
      <rPr>
        <sz val="10"/>
        <color rgb="FF0000FF"/>
        <rFont val="Consolas"/>
        <family val="3"/>
      </rPr>
      <t xml:space="preserve">{ </t>
    </r>
    <r>
      <rPr>
        <sz val="10"/>
        <color rgb="FF000000"/>
        <rFont val="Consolas"/>
        <family val="3"/>
      </rPr>
      <t>lv_doc_date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) }|.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</si>
  <si>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dc_num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</si>
  <si>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documentdate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lv_formatted_date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</si>
  <si>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from_gstin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</si>
  <si>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from_address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</si>
  <si>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billfromstatecode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from_regio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</si>
  <si>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from_pincode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</si>
  <si>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to_gstin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</si>
  <si>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billtotradename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vendor_name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</si>
  <si>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to_address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</si>
  <si>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billtostatecode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to_regio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</si>
  <si>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to_pincode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</si>
  <si>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taxable_amount</t>
    </r>
    <r>
      <rPr>
        <sz val="10"/>
        <color rgb="FF0000FF"/>
        <rFont val="Consolas"/>
        <family val="3"/>
      </rPr>
      <t>.</t>
    </r>
  </si>
  <si>
    <t>"Item details</t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</si>
  <si>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</si>
  <si>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uqc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uom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</si>
  <si>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</si>
  <si>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</si>
  <si>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taxable_value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</si>
  <si>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igst_percent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</si>
  <si>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cgst_percent</t>
    </r>
    <r>
      <rPr>
        <sz val="10"/>
        <color rgb="FF0000FF"/>
        <rFont val="Consolas"/>
        <family val="3"/>
      </rPr>
      <t>.</t>
    </r>
  </si>
  <si>
    <r>
      <t>ls_eb_eway_bill_s_disp_rto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ls_dc_data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sgst_percent</t>
    </r>
    <r>
      <rPr>
        <sz val="10"/>
        <color rgb="FF0000FF"/>
        <rFont val="Consolas"/>
        <family val="3"/>
      </rPr>
      <t>.</t>
    </r>
  </si>
  <si>
    <r>
      <t xml:space="preserve">APPEND </t>
    </r>
    <r>
      <rPr>
        <sz val="10"/>
        <color rgb="FF000000"/>
        <rFont val="Consolas"/>
        <family val="3"/>
      </rPr>
      <t>ls_eb_eway_bill_s_disp_rto</t>
    </r>
  </si>
  <si>
    <r>
      <t xml:space="preserve">TO </t>
    </r>
    <r>
      <rPr>
        <sz val="10"/>
        <color rgb="FF000000"/>
        <rFont val="Consolas"/>
        <family val="3"/>
      </rPr>
      <t>lt_eb_eway_bill_s_disp_rto</t>
    </r>
    <r>
      <rPr>
        <sz val="10"/>
        <color rgb="FF0000FF"/>
        <rFont val="Consolas"/>
        <family val="3"/>
      </rPr>
      <t>.</t>
    </r>
  </si>
  <si>
    <r>
      <t xml:space="preserve">TYPES: BEGIN OF </t>
    </r>
    <r>
      <rPr>
        <sz val="10"/>
        <color rgb="FF000000"/>
        <rFont val="Consolas"/>
        <family val="3"/>
      </rPr>
      <t>ty_item</t>
    </r>
    <r>
      <rPr>
        <sz val="10"/>
        <color rgb="FF0000FF"/>
        <rFont val="Consolas"/>
        <family val="3"/>
      </rPr>
      <t>,</t>
    </r>
  </si>
  <si>
    <r>
      <t>serial_number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</si>
  <si>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is_service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</si>
  <si>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hsn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8</t>
    </r>
    <r>
      <rPr>
        <sz val="10"/>
        <color rgb="FF0000FF"/>
        <rFont val="Consolas"/>
        <family val="3"/>
      </rPr>
      <t>,</t>
    </r>
  </si>
  <si>
    <r>
      <t>product_code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</si>
  <si>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item_name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</si>
  <si>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item_description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</si>
  <si>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nature_of_jw_done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</si>
  <si>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barcode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</si>
  <si>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uqc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</si>
  <si>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quantity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</si>
  <si>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free_quantity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</si>
  <si>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loss_unit_of_measure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</si>
  <si>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loss_total_quantity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</si>
  <si>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</si>
  <si>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cess_rate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</si>
  <si>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state_cess_rate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</si>
  <si>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tds_rate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</si>
  <si>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cess_non_advalorem_rate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</si>
  <si>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price_per_quantity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</si>
  <si>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discount_amount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</si>
  <si>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gross_amount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</si>
  <si>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other_charges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</si>
  <si>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taxable_value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</si>
  <si>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pre_tax_value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</si>
  <si>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igst_amount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</si>
  <si>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cgst_amount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</si>
  <si>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sgst_amount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</si>
  <si>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cess_amount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</si>
  <si>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tds_amount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</si>
  <si>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state_cess_amount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</si>
  <si>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state_cess_non_adva_lo_amount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</si>
  <si>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cess_non_advalorem_amount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</si>
  <si>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order_line_reference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</si>
  <si>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origin_country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</si>
  <si>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item_serial_number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</si>
  <si>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item_total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</si>
  <si>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item_attribute_details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</si>
  <si>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tax_type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</si>
  <si>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batch_name_number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</si>
  <si>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batch_expiry_date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</si>
  <si>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warranty_date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</si>
  <si>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itc_eligibility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</si>
  <si>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gst_act_or_rule_section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</si>
  <si>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itc_igst_amount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</si>
  <si>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itc_cgst_amount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</si>
  <si>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itc_sgst_amount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</si>
  <si>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itc_cess_amount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</si>
  <si>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</si>
  <si>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</si>
  <si>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custom_item3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</si>
  <si>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custom_item4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</si>
  <si>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custom_item5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</si>
  <si>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custom_item6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</si>
  <si>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custom_item7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</si>
  <si>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custom_item8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</si>
  <si>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custom_item9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</si>
  <si>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custom_item10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</si>
  <si>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</si>
  <si>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</si>
  <si>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custom_item13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</si>
  <si>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custom_item14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</si>
  <si>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custom_item15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</si>
  <si>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custom_item16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</si>
  <si>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custom_item17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</si>
  <si>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custom_item18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</si>
  <si>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custom_item19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</si>
  <si>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custom_item20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</si>
  <si>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ty_item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</si>
  <si>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lt_item</t>
    </r>
    <r>
      <rPr>
        <sz val="10"/>
        <color rgb="FF0000FF"/>
        <rFont val="Consolas"/>
        <family val="3"/>
      </rPr>
      <t xml:space="preserve"> TYPE STANDARD TABLE OF </t>
    </r>
    <r>
      <rPr>
        <sz val="10"/>
        <color rgb="FF000000"/>
        <rFont val="Consolas"/>
        <family val="3"/>
      </rPr>
      <t>ty_item</t>
    </r>
    <r>
      <rPr>
        <sz val="10"/>
        <color rgb="FF0000FF"/>
        <rFont val="Consolas"/>
        <family val="3"/>
      </rPr>
      <t>,</t>
    </r>
  </si>
  <si>
    <r>
      <t>wa_item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ty_item</t>
    </r>
    <r>
      <rPr>
        <sz val="10"/>
        <color rgb="FF0000FF"/>
        <rFont val="Consolas"/>
        <family val="3"/>
      </rPr>
      <t>.</t>
    </r>
  </si>
  <si>
    <r>
      <t xml:space="preserve">TYPES: BEGIN OF </t>
    </r>
    <r>
      <rPr>
        <sz val="10"/>
        <color rgb="FF000000"/>
        <rFont val="Consolas"/>
        <family val="3"/>
      </rPr>
      <t>ty_data</t>
    </r>
    <r>
      <rPr>
        <sz val="10"/>
        <color rgb="FF0000FF"/>
        <rFont val="Consolas"/>
        <family val="3"/>
      </rPr>
      <t>,</t>
    </r>
  </si>
  <si>
    <r>
      <t>location_gstin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</si>
  <si>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location_name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</si>
  <si>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ref_id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</si>
  <si>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ref_date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</si>
  <si>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return_period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</si>
  <si>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liability_discharge_return_p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</si>
  <si>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itc_claim_return_period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</si>
  <si>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purpose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</si>
  <si>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auto_push_or_generate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</si>
  <si>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supply_type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</si>
  <si>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irn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</si>
  <si>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document_type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</si>
  <si>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credit_note_reason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</si>
  <si>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transaction_type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</si>
  <si>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transaction_nature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</si>
  <si>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transaction_type_description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</si>
  <si>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taxpayer_type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</si>
  <si>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document_number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</si>
  <si>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document_series_code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</si>
  <si>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document_date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</si>
  <si>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cancelled_date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</si>
  <si>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_reference_id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</si>
  <si>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</si>
  <si>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bill_from_legal_name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</si>
  <si>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bill_from_trade_name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</si>
  <si>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bill_from_vendor_code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</si>
  <si>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bill_from_address1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</si>
  <si>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bill_from_address2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</si>
  <si>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bill_from_city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</si>
  <si>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bill_from_state_code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</si>
  <si>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bill_from_pincode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</si>
  <si>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bill_from_phone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</si>
  <si>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bill_from_email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</si>
  <si>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dispatch_from_gstin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</si>
  <si>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dispatch_from_trade_name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</si>
  <si>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dispatch_from_vendor_code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</si>
  <si>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dispatch_from_address1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</si>
  <si>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dispatch_from_address2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</si>
  <si>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dispatch_from_city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</si>
  <si>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dispatch_from_state_code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</si>
  <si>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dispatch_from_pincode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</si>
  <si>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</si>
  <si>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bill_to_legal_name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</si>
  <si>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bill_to_trade_name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</si>
  <si>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bill_to_vendor_code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</si>
  <si>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bill_to_address1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</si>
  <si>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bill_to_address2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</si>
  <si>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bill_to_city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</si>
  <si>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bill_to_state_code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</si>
  <si>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bill_to_pincode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</si>
  <si>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bill_to_phone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</si>
  <si>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bill_to_email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</si>
  <si>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ship_to_gstin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</si>
  <si>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ship_to_legal_name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</si>
  <si>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ship_to_trade_name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</si>
  <si>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ship_to_vendor_code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</si>
  <si>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ship_to_address1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</si>
  <si>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ship_to_address2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</si>
  <si>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ship_to_city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</si>
  <si>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ship_to_state_code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</si>
  <si>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ship_to_pincode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</si>
  <si>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</si>
  <si>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payment_mode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</si>
  <si>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</si>
  <si>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advance_paid_amount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</si>
  <si>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</si>
  <si>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payment_remarks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</si>
  <si>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payment_terms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</si>
  <si>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payment_instruction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</si>
  <si>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payee_name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</si>
  <si>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upi_id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</si>
  <si>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payee_account_number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</si>
  <si>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payee_merchant_code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</si>
  <si>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payment_amount_due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</si>
  <si>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payment_due_date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</si>
  <si>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ifsc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</si>
  <si>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credit_transfer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</si>
  <si>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direct_debit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</si>
  <si>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credit_days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</si>
  <si>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transaction_id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</si>
  <si>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transaction_reference_id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</si>
  <si>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transaction_note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</si>
  <si>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payment_minimum_amount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</si>
  <si>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transaction_reference_url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</si>
  <si>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credit_availed_date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</si>
  <si>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credit_reversal_date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</si>
  <si>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ref_document_remarks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</si>
  <si>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ref_document_period_start_date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</si>
  <si>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ref_document_period_end_date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</si>
  <si>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ref_preceding_document_details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</si>
  <si>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ref_contract_details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</si>
  <si>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additional_supporting_document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</si>
  <si>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</si>
  <si>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bill_date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</si>
  <si>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port_code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</si>
  <si>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document_currency_code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</si>
  <si>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destination_country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</si>
  <si>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export_duty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</si>
  <si>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pos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</si>
  <si>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document_value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</si>
  <si>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document_discount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</si>
  <si>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document_other_charges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</si>
  <si>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round_off_amount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</si>
  <si>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differential_percentage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</si>
  <si>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reverse_charge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</si>
  <si>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claim_refund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</si>
  <si>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under_igst_act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</si>
  <si>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gst_act_or_rule_section_h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</si>
  <si>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refund_eligibility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</si>
  <si>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ecommerce_gstin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</si>
  <si>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tds_gstin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</si>
  <si>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pnr_or_unique_number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</si>
  <si>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avail_provisional_itc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</si>
  <si>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original_gstin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</si>
  <si>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original_state_code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</si>
  <si>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original_trade_name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</si>
  <si>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original_document_type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</si>
  <si>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original_document_number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</si>
  <si>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original_document_date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</si>
  <si>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original_return_period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</si>
  <si>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original_taxable_value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</si>
  <si>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original_port_code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</si>
  <si>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transport_date_time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</si>
  <si>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transporter_id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</si>
  <si>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transporter_name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</si>
  <si>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transport_mode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</si>
  <si>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distance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</si>
  <si>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transport_document_number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</si>
  <si>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transport_document_date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</si>
  <si>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vehicle_number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</si>
  <si>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vehicle_type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</si>
  <si>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to_email_addresses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</si>
  <si>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to_mobile_numbers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</si>
  <si>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jw_original_document_number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</si>
  <si>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jw_original_document_date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</si>
  <si>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jw_document_number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</si>
  <si>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jw_document_date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</si>
  <si>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isd_distribution_gstin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</si>
  <si>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i_billingdocumentbasic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billingdocument</t>
    </r>
    <r>
      <rPr>
        <sz val="10"/>
        <color rgb="FF0000FF"/>
        <rFont val="Consolas"/>
        <family val="3"/>
      </rPr>
      <t>,</t>
    </r>
  </si>
  <si>
    <r>
      <t>custom2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</si>
  <si>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custom3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</si>
  <si>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custom4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</si>
  <si>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custom5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</si>
  <si>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custom6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</si>
  <si>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custom7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</si>
  <si>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custom8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</si>
  <si>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custom9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</si>
  <si>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custom10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</si>
  <si>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custom11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</si>
  <si>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custom12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</si>
  <si>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custom13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</si>
  <si>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custom14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</si>
  <si>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custom15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</si>
  <si>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custom16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</si>
  <si>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custom17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</si>
  <si>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custom18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</si>
  <si>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custom19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</si>
  <si>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custom20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,</t>
    </r>
  </si>
  <si>
    <r>
      <t>items</t>
    </r>
    <r>
      <rPr>
        <sz val="10"/>
        <color rgb="FF0000FF"/>
        <rFont val="Consolas"/>
        <family val="3"/>
      </rPr>
      <t xml:space="preserve"> LIKE </t>
    </r>
    <r>
      <rPr>
        <sz val="10"/>
        <color rgb="FF000000"/>
        <rFont val="Consolas"/>
        <family val="3"/>
      </rPr>
      <t>lt_item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</si>
  <si>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ty_data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</si>
  <si>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lt_data</t>
    </r>
    <r>
      <rPr>
        <sz val="10"/>
        <color rgb="FF0000FF"/>
        <rFont val="Consolas"/>
        <family val="3"/>
      </rPr>
      <t xml:space="preserve"> TYPE STANDARD TABLE OF </t>
    </r>
    <r>
      <rPr>
        <sz val="10"/>
        <color rgb="FF000000"/>
        <rFont val="Consolas"/>
        <family val="3"/>
      </rPr>
      <t>ty_data</t>
    </r>
    <r>
      <rPr>
        <sz val="10"/>
        <color rgb="FF0000FF"/>
        <rFont val="Consolas"/>
        <family val="3"/>
      </rPr>
      <t>,</t>
    </r>
  </si>
  <si>
    <r>
      <t>wa_data</t>
    </r>
    <r>
      <rPr>
        <sz val="10"/>
        <color rgb="FF0000FF"/>
        <rFont val="Consolas"/>
        <family val="3"/>
      </rPr>
      <t xml:space="preserve"> LIKE LINE OF </t>
    </r>
    <r>
      <rPr>
        <sz val="10"/>
        <color rgb="FF000000"/>
        <rFont val="Consolas"/>
        <family val="3"/>
      </rPr>
      <t>lt_data</t>
    </r>
    <r>
      <rPr>
        <sz val="10"/>
        <color rgb="FF0000FF"/>
        <rFont val="Consolas"/>
        <family val="3"/>
      </rPr>
      <t>.</t>
    </r>
  </si>
  <si>
    <r>
      <t xml:space="preserve">TYPES: BEGIN OF </t>
    </r>
    <r>
      <rPr>
        <sz val="10"/>
        <color rgb="FF000000"/>
        <rFont val="Consolas"/>
        <family val="3"/>
      </rPr>
      <t>ty_transport</t>
    </r>
    <r>
      <rPr>
        <sz val="10"/>
        <color rgb="FF0000FF"/>
        <rFont val="Consolas"/>
        <family val="3"/>
      </rPr>
      <t>,</t>
    </r>
  </si>
  <si>
    <r>
      <t>documentnumber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50</t>
    </r>
    <r>
      <rPr>
        <sz val="10"/>
        <color rgb="FF0000FF"/>
        <rFont val="Consolas"/>
        <family val="3"/>
      </rPr>
      <t>,</t>
    </r>
  </si>
  <si>
    <r>
      <t>documentdate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50</t>
    </r>
    <r>
      <rPr>
        <sz val="10"/>
        <color rgb="FF0000FF"/>
        <rFont val="Consolas"/>
        <family val="3"/>
      </rPr>
      <t>,</t>
    </r>
  </si>
  <si>
    <r>
      <t>transportername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50</t>
    </r>
    <r>
      <rPr>
        <sz val="10"/>
        <color rgb="FF0000FF"/>
        <rFont val="Consolas"/>
        <family val="3"/>
      </rPr>
      <t>,</t>
    </r>
  </si>
  <si>
    <r>
      <t>transporterid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50</t>
    </r>
    <r>
      <rPr>
        <sz val="10"/>
        <color rgb="FF0000FF"/>
        <rFont val="Consolas"/>
        <family val="3"/>
      </rPr>
      <t>,</t>
    </r>
  </si>
  <si>
    <r>
      <t>vehicletype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50</t>
    </r>
    <r>
      <rPr>
        <sz val="10"/>
        <color rgb="FF0000FF"/>
        <rFont val="Consolas"/>
        <family val="3"/>
      </rPr>
      <t>,</t>
    </r>
  </si>
  <si>
    <r>
      <t>vehiclenumber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50</t>
    </r>
    <r>
      <rPr>
        <sz val="10"/>
        <color rgb="FF0000FF"/>
        <rFont val="Consolas"/>
        <family val="3"/>
      </rPr>
      <t>,</t>
    </r>
  </si>
  <si>
    <r>
      <t>transportmode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50</t>
    </r>
    <r>
      <rPr>
        <sz val="10"/>
        <color rgb="FF0000FF"/>
        <rFont val="Consolas"/>
        <family val="3"/>
      </rPr>
      <t>,</t>
    </r>
  </si>
  <si>
    <r>
      <t>transportdocumentdate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50</t>
    </r>
    <r>
      <rPr>
        <sz val="10"/>
        <color rgb="FF0000FF"/>
        <rFont val="Consolas"/>
        <family val="3"/>
      </rPr>
      <t>,</t>
    </r>
  </si>
  <si>
    <r>
      <t>transportdocumentnum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50</t>
    </r>
    <r>
      <rPr>
        <sz val="10"/>
        <color rgb="FF0000FF"/>
        <rFont val="Consolas"/>
        <family val="3"/>
      </rPr>
      <t>,</t>
    </r>
  </si>
  <si>
    <r>
      <t xml:space="preserve">END OF </t>
    </r>
    <r>
      <rPr>
        <sz val="10"/>
        <color rgb="FF000000"/>
        <rFont val="Consolas"/>
        <family val="3"/>
      </rPr>
      <t>ty_transport</t>
    </r>
    <r>
      <rPr>
        <sz val="10"/>
        <color rgb="FF0000FF"/>
        <rFont val="Consolas"/>
        <family val="3"/>
      </rPr>
      <t>.</t>
    </r>
  </si>
  <si>
    <r>
      <t xml:space="preserve">DATA: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 TYPE TABLE OF </t>
    </r>
    <r>
      <rPr>
        <sz val="10"/>
        <color rgb="FF000000"/>
        <rFont val="Consolas"/>
        <family val="3"/>
      </rPr>
      <t>ty_transport</t>
    </r>
    <r>
      <rPr>
        <sz val="10"/>
        <color rgb="FF0000FF"/>
        <rFont val="Consolas"/>
        <family val="3"/>
      </rPr>
      <t>.</t>
    </r>
  </si>
  <si>
    <r>
      <t>lt_transport</t>
    </r>
    <r>
      <rPr>
        <sz val="10"/>
        <color rgb="FF0000FF"/>
        <rFont val="Consolas"/>
        <family val="3"/>
      </rPr>
      <t xml:space="preserve"> = CORRESPONDING #( </t>
    </r>
    <r>
      <rPr>
        <sz val="10"/>
        <color rgb="FF000000"/>
        <rFont val="Consolas"/>
        <family val="3"/>
      </rPr>
      <t>lt_transport_p</t>
    </r>
    <r>
      <rPr>
        <sz val="10"/>
        <color rgb="FF0000FF"/>
        <rFont val="Consolas"/>
        <family val="3"/>
      </rPr>
      <t xml:space="preserve"> ).</t>
    </r>
  </si>
  <si>
    <r>
      <t xml:space="preserve">SORT </t>
    </r>
    <r>
      <rPr>
        <sz val="10"/>
        <color rgb="FF000000"/>
        <rFont val="Consolas"/>
        <family val="3"/>
      </rPr>
      <t>lt_eb_eway_bill_s_disp_rto</t>
    </r>
    <r>
      <rPr>
        <sz val="10"/>
        <color rgb="FF0000FF"/>
        <rFont val="Consolas"/>
        <family val="3"/>
      </rPr>
      <t xml:space="preserve"> BY </t>
    </r>
    <r>
      <rPr>
        <sz val="10"/>
        <color rgb="FF000000"/>
        <rFont val="Consolas"/>
        <family val="3"/>
      </rPr>
      <t>locationgstin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</si>
  <si>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lt_eb_eway_bill_s_disp_rto</t>
    </r>
    <r>
      <rPr>
        <sz val="10"/>
        <color rgb="FF0000FF"/>
        <rFont val="Consolas"/>
        <family val="3"/>
      </rPr>
      <t xml:space="preserve"> IS NOT INITIAL.</t>
    </r>
  </si>
  <si>
    <r>
      <t xml:space="preserve">DATA </t>
    </r>
    <r>
      <rPr>
        <sz val="10"/>
        <color rgb="FF000000"/>
        <rFont val="Consolas"/>
        <family val="3"/>
      </rPr>
      <t>lv_docno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c</t>
    </r>
    <r>
      <rPr>
        <sz val="10"/>
        <color rgb="FF0000FF"/>
        <rFont val="Consolas"/>
        <family val="3"/>
      </rPr>
      <t xml:space="preserve"> LENGTH </t>
    </r>
    <r>
      <rPr>
        <sz val="10"/>
        <color rgb="FF3399FF"/>
        <rFont val="Consolas"/>
        <family val="3"/>
      </rPr>
      <t>100</t>
    </r>
    <r>
      <rPr>
        <sz val="10"/>
        <color rgb="FF0000FF"/>
        <rFont val="Consolas"/>
        <family val="3"/>
      </rPr>
      <t>.</t>
    </r>
  </si>
  <si>
    <r>
      <t xml:space="preserve">FIELD-SYMBOLS: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 xml:space="preserve"> TYPE </t>
    </r>
    <r>
      <rPr>
        <sz val="10"/>
        <color rgb="FF000000"/>
        <rFont val="Consolas"/>
        <family val="3"/>
      </rPr>
      <t>zsd_s_global_st</t>
    </r>
    <r>
      <rPr>
        <sz val="10"/>
        <color rgb="FF0000FF"/>
        <rFont val="Consolas"/>
        <family val="3"/>
      </rPr>
      <t>.</t>
    </r>
  </si>
  <si>
    <r>
      <t xml:space="preserve">LOOP AT </t>
    </r>
    <r>
      <rPr>
        <sz val="10"/>
        <color rgb="FF000000"/>
        <rFont val="Consolas"/>
        <family val="3"/>
      </rPr>
      <t>lt_eb_eway_bill_s_disp_rto</t>
    </r>
    <r>
      <rPr>
        <sz val="10"/>
        <color rgb="FF0000FF"/>
        <rFont val="Consolas"/>
        <family val="3"/>
      </rPr>
      <t xml:space="preserve"> ASSIGNING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</si>
  <si>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lv_docno</t>
    </r>
    <r>
      <rPr>
        <sz val="10"/>
        <color rgb="FF0000FF"/>
        <rFont val="Consolas"/>
        <family val="3"/>
      </rPr>
      <t xml:space="preserve"> IS INITIAL OR </t>
    </r>
    <r>
      <rPr>
        <sz val="10"/>
        <color rgb="FF000000"/>
        <rFont val="Consolas"/>
        <family val="3"/>
      </rPr>
      <t>lv_docno</t>
    </r>
    <r>
      <rPr>
        <sz val="10"/>
        <color rgb="FF0000FF"/>
        <rFont val="Consolas"/>
        <family val="3"/>
      </rPr>
      <t xml:space="preserve"> &lt;&gt;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</si>
  <si>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lv_docno</t>
    </r>
    <r>
      <rPr>
        <sz val="10"/>
        <color rgb="FF0000FF"/>
        <rFont val="Consolas"/>
        <family val="3"/>
      </rPr>
      <t xml:space="preserve"> IS NOT INITIAL.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</si>
  <si>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lt_item</t>
    </r>
    <r>
      <rPr>
        <sz val="10"/>
        <color rgb="FF0000FF"/>
        <rFont val="Consolas"/>
        <family val="3"/>
      </rPr>
      <t>.</t>
    </r>
  </si>
  <si>
    <r>
      <t xml:space="preserve">APPEND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 xml:space="preserve"> TO </t>
    </r>
    <r>
      <rPr>
        <sz val="10"/>
        <color rgb="FF000000"/>
        <rFont val="Consolas"/>
        <family val="3"/>
      </rPr>
      <t>lt_data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</si>
  <si>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lt_item</t>
    </r>
    <r>
      <rPr>
        <sz val="10"/>
        <color rgb="FF0000FF"/>
        <rFont val="Consolas"/>
        <family val="3"/>
      </rPr>
      <t>.</t>
    </r>
  </si>
  <si>
    <r>
      <t>lv_docno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</si>
  <si>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document_date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documentdate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</si>
  <si>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document_number</t>
    </r>
    <r>
      <rPr>
        <sz val="10"/>
        <color rgb="FF0000FF"/>
        <rFont val="Consolas"/>
        <family val="3"/>
      </rPr>
      <t xml:space="preserve"> = |{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 xml:space="preserve"> ALPHA = OUT }|.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</si>
  <si>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custom1</t>
    </r>
    <r>
      <rPr>
        <sz val="10"/>
        <color rgb="FF0000FF"/>
        <rFont val="Consolas"/>
        <family val="3"/>
      </rPr>
      <t xml:space="preserve"> = |{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custom1</t>
    </r>
    <r>
      <rPr>
        <sz val="10"/>
        <color rgb="FF0000FF"/>
        <rFont val="Consolas"/>
        <family val="3"/>
      </rPr>
      <t xml:space="preserve"> ALPHA = OUT }|.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</si>
  <si>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custom2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</si>
  <si>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custom3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custom3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</si>
  <si>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custom4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referencedocumentnumber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</si>
  <si>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custom5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custom5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</si>
  <si>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custom6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custom6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</si>
  <si>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custom7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custom7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</si>
  <si>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custom8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custom8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</si>
  <si>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 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</si>
  <si>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return_period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returnperiod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</si>
  <si>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purpose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'EWB'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</si>
  <si>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auto_push_or_generate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'EWB'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</si>
  <si>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supply_type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supplytype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</si>
  <si>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irn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irn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</si>
  <si>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documenttype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</si>
  <si>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transaction_type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transactiontype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</si>
  <si>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billfromgstin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</si>
  <si>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bill_from_legal_name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billfromlegalname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</si>
  <si>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bill_from_trade_name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billfromtradename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</si>
  <si>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billfromaddress1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</si>
  <si>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billfromaddress2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</si>
  <si>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billfromcity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</si>
  <si>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bill_from_state_code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billfromstatecode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</si>
  <si>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billfrompincode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</si>
  <si>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bill_from_phone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billfromphone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</si>
  <si>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bill_from_email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billfromemail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</si>
  <si>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location_gstin</t>
    </r>
    <r>
      <rPr>
        <sz val="10"/>
        <color rgb="FF0000FF"/>
        <rFont val="Consolas"/>
        <family val="3"/>
      </rPr>
      <t xml:space="preserve"> = COND #( WHEN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locationgstin</t>
    </r>
    <r>
      <rPr>
        <sz val="10"/>
        <color rgb="FF0000FF"/>
        <rFont val="Consolas"/>
        <family val="3"/>
      </rPr>
      <t xml:space="preserve"> IS INITIAL</t>
    </r>
  </si>
  <si>
    <r>
      <t xml:space="preserve">THEN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billfromgstin</t>
    </r>
  </si>
  <si>
    <r>
      <t xml:space="preserve">ELSE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locationgstin</t>
    </r>
    <r>
      <rPr>
        <sz val="10"/>
        <color rgb="FF0000FF"/>
        <rFont val="Consolas"/>
        <family val="3"/>
      </rPr>
      <t xml:space="preserve"> ).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</si>
  <si>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billtogstin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</si>
  <si>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bill_to_state_code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billtostatecode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</si>
  <si>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bill_to_legal_name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billtolegalname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</si>
  <si>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bill_to_trade_name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billtotradename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</si>
  <si>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billtoaddress1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</si>
  <si>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billtoaddress2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</si>
  <si>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billtocity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</si>
  <si>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billtopincode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</si>
  <si>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bill_to_phone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billtophone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</si>
  <si>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bill_to_email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billtoemail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</si>
  <si>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pos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pos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</si>
  <si>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custom9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custom10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</si>
  <si>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ship_to_gstin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</si>
  <si>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ship_to_legal_name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</si>
  <si>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ship_to_trade_name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</si>
  <si>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ship_to_vendor_code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</si>
  <si>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</si>
  <si>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</si>
  <si>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ship_to_city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</si>
  <si>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ship_to_state_code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</si>
  <si>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''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</si>
  <si>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ship_to_gstin</t>
    </r>
    <r>
      <rPr>
        <sz val="10"/>
        <color rgb="FF0000FF"/>
        <rFont val="Consolas"/>
        <family val="3"/>
      </rPr>
      <t xml:space="preserve"> = COND #( WHEN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shiptogstin</t>
    </r>
    <r>
      <rPr>
        <sz val="10"/>
        <color rgb="FF0000FF"/>
        <rFont val="Consolas"/>
        <family val="3"/>
      </rPr>
      <t xml:space="preserve"> IS INITIAL</t>
    </r>
  </si>
  <si>
    <r>
      <t xml:space="preserve">AND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shiptopincode</t>
    </r>
    <r>
      <rPr>
        <sz val="10"/>
        <color rgb="FF0000FF"/>
        <rFont val="Consolas"/>
        <family val="3"/>
      </rPr>
      <t xml:space="preserve"> IS NOT INITIAL</t>
    </r>
  </si>
  <si>
    <r>
      <t xml:space="preserve">THEN </t>
    </r>
    <r>
      <rPr>
        <sz val="10"/>
        <color rgb="FF008000"/>
        <rFont val="Consolas"/>
        <family val="3"/>
      </rPr>
      <t>'URP'</t>
    </r>
  </si>
  <si>
    <r>
      <t xml:space="preserve">ELSE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shiptogstin</t>
    </r>
    <r>
      <rPr>
        <sz val="10"/>
        <color rgb="FF0000FF"/>
        <rFont val="Consolas"/>
        <family val="3"/>
      </rPr>
      <t xml:space="preserve"> ).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</si>
  <si>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ship_to_legal_name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shiptolegalname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</si>
  <si>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ship_to_trade_name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shiptotradename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</si>
  <si>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shiptoaddress1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</si>
  <si>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shiptoaddress2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</si>
  <si>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shiptocity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</si>
  <si>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dispatchfromgstin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</si>
  <si>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dispatch_from_trade_name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dispatchfromtradename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</si>
  <si>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dispatchfromadd1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</si>
  <si>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dispatchfromadd2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</si>
  <si>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dispatchfromcity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</si>
  <si>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dispatch_from_state_code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dispatchfromstatecode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</si>
  <si>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dispatchfrompincode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</si>
  <si>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cancelled_date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cancelled_date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</si>
  <si>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transaction_type_description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transactiontypedescription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</si>
  <si>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taxpayer_type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taxtype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</si>
  <si>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ref_document_remarks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refdocumentremarks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</si>
  <si>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ref_contract_details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refcontractdetails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</si>
  <si>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billnumber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</si>
  <si>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port_code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portcode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</si>
  <si>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destination_country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destinationcountry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</si>
  <si>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differential_percentage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differentialpercent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</si>
  <si>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transport_date_time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transportdate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</si>
  <si>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transporter_id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transporterid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</si>
  <si>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transportername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</si>
  <si>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transport_mode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transportmode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</si>
  <si>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distance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distancelevel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</si>
  <si>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transport_document_number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transportdocumentnumber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</si>
  <si>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transport_document_date</t>
    </r>
    <r>
      <rPr>
        <sz val="10"/>
        <color rgb="FF0000FF"/>
        <rFont val="Consolas"/>
        <family val="3"/>
      </rPr>
      <t xml:space="preserve"> = COND #( WHEN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transportdocdate</t>
    </r>
    <r>
      <rPr>
        <sz val="10"/>
        <color rgb="FF0000FF"/>
        <rFont val="Consolas"/>
        <family val="3"/>
      </rPr>
      <t xml:space="preserve"> IS NOT INITIAL</t>
    </r>
  </si>
  <si>
    <r>
      <t xml:space="preserve">THEN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transportdocdate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6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&amp;&amp; </t>
    </r>
    <r>
      <rPr>
        <sz val="10"/>
        <color rgb="FF008000"/>
        <rFont val="Consolas"/>
        <family val="3"/>
      </rPr>
      <t>'-'</t>
    </r>
    <r>
      <rPr>
        <sz val="10"/>
        <color rgb="FF0000FF"/>
        <rFont val="Consolas"/>
        <family val="3"/>
      </rPr>
      <t xml:space="preserve"> &amp;&amp;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transportdocdate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&amp;&amp; </t>
    </r>
    <r>
      <rPr>
        <sz val="10"/>
        <color rgb="FF008000"/>
        <rFont val="Consolas"/>
        <family val="3"/>
      </rPr>
      <t>'-'</t>
    </r>
    <r>
      <rPr>
        <sz val="10"/>
        <color rgb="FF0000FF"/>
        <rFont val="Consolas"/>
        <family val="3"/>
      </rPr>
      <t xml:space="preserve"> &amp;&amp;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transportdocdate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) ).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</si>
  <si>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vehicle_number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vehiclenumber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</si>
  <si>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vehicletype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</si>
  <si>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to_email_addresses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toemailaddress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</si>
  <si>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to_mobile_numbers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tomobilenumbers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</si>
  <si>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 IS NOT INITIAL.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</si>
  <si>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transporter_id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transporterid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</si>
  <si>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transportername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</si>
  <si>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transport_document_number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transportdocumentnum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</si>
  <si>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transport_document_date</t>
    </r>
    <r>
      <rPr>
        <sz val="10"/>
        <color rgb="FF0000FF"/>
        <rFont val="Consolas"/>
        <family val="3"/>
      </rPr>
      <t xml:space="preserve"> = COND #( WHEN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transportdocumentdate</t>
    </r>
    <r>
      <rPr>
        <sz val="10"/>
        <color rgb="FF0000FF"/>
        <rFont val="Consolas"/>
        <family val="3"/>
      </rPr>
      <t xml:space="preserve"> IS NOT INITIAL</t>
    </r>
  </si>
  <si>
    <r>
      <t xml:space="preserve">THEN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transportdocumentdate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6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&amp;&amp; </t>
    </r>
    <r>
      <rPr>
        <sz val="10"/>
        <color rgb="FF008000"/>
        <rFont val="Consolas"/>
        <family val="3"/>
      </rPr>
      <t>'-'</t>
    </r>
    <r>
      <rPr>
        <sz val="10"/>
        <color rgb="FF0000FF"/>
        <rFont val="Consolas"/>
        <family val="3"/>
      </rPr>
      <t xml:space="preserve"> &amp;&amp;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transportdocumentdate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&amp;&amp; </t>
    </r>
    <r>
      <rPr>
        <sz val="10"/>
        <color rgb="FF008000"/>
        <rFont val="Consolas"/>
        <family val="3"/>
      </rPr>
      <t>'-'</t>
    </r>
    <r>
      <rPr>
        <sz val="10"/>
        <color rgb="FF0000FF"/>
        <rFont val="Consolas"/>
        <family val="3"/>
      </rPr>
      <t xml:space="preserve"> &amp;&amp;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transportdocumentdate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) ).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</si>
  <si>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transport_mode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transportmode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</si>
  <si>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vehicle_number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vehiclenumber</t>
    </r>
    <r>
      <rPr>
        <sz val="10"/>
        <color rgb="FF0000FF"/>
        <rFont val="Consolas"/>
        <family val="3"/>
      </rPr>
      <t>.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</si>
  <si>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vehicletype</t>
    </r>
    <r>
      <rPr>
        <sz val="10"/>
        <color rgb="FF0000FF"/>
        <rFont val="Consolas"/>
        <family val="3"/>
      </rPr>
      <t>.</t>
    </r>
  </si>
  <si>
    <r>
      <t xml:space="preserve">CLEAR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</si>
  <si>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serial_number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serialnumber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</si>
  <si>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is_service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isservice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</si>
  <si>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</si>
  <si>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itemname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</si>
  <si>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item_description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itemdescription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</si>
  <si>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barcode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barcode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</si>
  <si>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uqc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uqc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</si>
  <si>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</si>
  <si>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free_quantity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freequantity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</si>
  <si>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pre_tax_value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pretaxvalue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</si>
  <si>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cess_rate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cessrate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</si>
  <si>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state_cess_rate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statecessrate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</si>
  <si>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cess_non_advalorem_rate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cessnonadvaloremamount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</si>
  <si>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discount_amount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discountamount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</si>
  <si>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gross_amount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grossamount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</si>
  <si>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grossamount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</si>
  <si>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cgstamount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</si>
  <si>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sgstamount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</si>
  <si>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igstamount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</si>
  <si>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>.</t>
    </r>
  </si>
  <si>
    <r>
      <t xml:space="preserve">CONDENSE: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cgst_amount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sgst_amount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igst_amount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>,</t>
    </r>
  </si>
  <si>
    <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bill_from_state_code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bill_to_state_code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cess_rate</t>
    </r>
    <r>
      <rPr>
        <sz val="10"/>
        <color rgb="FF0000FF"/>
        <rFont val="Consolas"/>
        <family val="3"/>
      </rPr>
      <t>,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</si>
  <si>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state_cess_rate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cess_non_advalorem_rate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</si>
  <si>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cgst_amount</t>
    </r>
    <r>
      <rPr>
        <sz val="10"/>
        <color rgb="FF0000FF"/>
        <rFont val="Consolas"/>
        <family val="3"/>
      </rPr>
      <t xml:space="preserve"> IS INITIAL OR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'0'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'0.00'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</si>
  <si>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cgst_amount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sgst_amount</t>
    </r>
    <r>
      <rPr>
        <sz val="10"/>
        <color rgb="FF0000FF"/>
        <rFont val="Consolas"/>
        <family val="3"/>
      </rPr>
      <t>.</t>
    </r>
  </si>
  <si>
    <r>
      <t xml:space="preserve">CLEAR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igst_amount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</si>
  <si>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 xml:space="preserve"> IS INITIAL OR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'0.00'</t>
    </r>
    <r>
      <rPr>
        <sz val="10"/>
        <color rgb="FF0000FF"/>
        <rFont val="Consolas"/>
        <family val="3"/>
      </rPr>
      <t xml:space="preserve"> OR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'0'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</si>
  <si>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 xml:space="preserve"> = 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.</t>
    </r>
  </si>
  <si>
    <r>
      <t xml:space="preserve">IF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bill_from_state_code</t>
    </r>
    <r>
      <rPr>
        <sz val="10"/>
        <color rgb="FF0000FF"/>
        <rFont val="Consolas"/>
        <family val="3"/>
      </rPr>
      <t xml:space="preserve"> EQ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bill_to_state_code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</si>
  <si>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'0.00'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</si>
  <si>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'0.00'</t>
    </r>
    <r>
      <rPr>
        <sz val="10"/>
        <color rgb="FF0000FF"/>
        <rFont val="Consolas"/>
        <family val="3"/>
      </rPr>
      <t>.</t>
    </r>
  </si>
  <si>
    <r>
      <t xml:space="preserve">ELSEIF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bill_from_state_code</t>
    </r>
    <r>
      <rPr>
        <sz val="10"/>
        <color rgb="FF0000FF"/>
        <rFont val="Consolas"/>
        <family val="3"/>
      </rPr>
      <t xml:space="preserve"> NE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bill_to_state_code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</si>
  <si>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'0.00'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</si>
  <si>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item_total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taxable_value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cgst_amount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sgst_amount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igst_amount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other_charges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</si>
  <si>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price_per_quantity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priceperquantity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</si>
  <si>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order_line_reference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orderlinereference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</si>
  <si>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origin_country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origincountry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</si>
  <si>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item_serial_number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itemserialnumber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</si>
  <si>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taxtype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</si>
  <si>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itc_eligibility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itceligibility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</si>
  <si>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itc_cess_amount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itccessamount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</si>
  <si>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customitem1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</si>
  <si>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customitem2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</si>
  <si>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custom_item3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customitem3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</si>
  <si>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custom_item4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customitem4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</si>
  <si>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custom_item5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customitem5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</si>
  <si>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custom_item6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customitem6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</si>
  <si>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custom_item7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customitem7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</si>
  <si>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custom_item8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customitem8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</si>
  <si>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custom_item9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customitem9</t>
    </r>
    <r>
      <rPr>
        <sz val="10"/>
        <color rgb="FF0000FF"/>
        <rFont val="Consolas"/>
        <family val="3"/>
      </rPr>
      <t>.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</si>
  <si>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custom_item10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customitem10</t>
    </r>
    <r>
      <rPr>
        <sz val="10"/>
        <color rgb="FF0000FF"/>
        <rFont val="Consolas"/>
        <family val="3"/>
      </rPr>
      <t>.</t>
    </r>
  </si>
  <si>
    <r>
      <t xml:space="preserve">CONDENSE: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serial_number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price_per_quantity</t>
    </r>
    <r>
      <rPr>
        <sz val="10"/>
        <color rgb="FF0000FF"/>
        <rFont val="Consolas"/>
        <family val="3"/>
      </rPr>
      <t>,</t>
    </r>
  </si>
  <si>
    <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gross_amount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taxable_value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>.</t>
    </r>
  </si>
  <si>
    <r>
      <t xml:space="preserve">CLEAR </t>
    </r>
    <r>
      <rPr>
        <sz val="10"/>
        <color rgb="FF000000"/>
        <rFont val="Consolas"/>
        <family val="3"/>
      </rPr>
      <t>wa_gs_doc_val</t>
    </r>
    <r>
      <rPr>
        <sz val="10"/>
        <color rgb="FF0000FF"/>
        <rFont val="Consolas"/>
        <family val="3"/>
      </rPr>
      <t>.</t>
    </r>
  </si>
  <si>
    <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document_no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>.</t>
    </r>
  </si>
  <si>
    <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grossamount</t>
    </r>
    <r>
      <rPr>
        <sz val="10"/>
        <color rgb="FF0000FF"/>
        <rFont val="Consolas"/>
        <family val="3"/>
      </rPr>
      <t>.</t>
    </r>
  </si>
  <si>
    <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cgstamount</t>
    </r>
    <r>
      <rPr>
        <sz val="10"/>
        <color rgb="FF0000FF"/>
        <rFont val="Consolas"/>
        <family val="3"/>
      </rPr>
      <t>.</t>
    </r>
  </si>
  <si>
    <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sgstamount</t>
    </r>
    <r>
      <rPr>
        <sz val="10"/>
        <color rgb="FF0000FF"/>
        <rFont val="Consolas"/>
        <family val="3"/>
      </rPr>
      <t>.</t>
    </r>
  </si>
  <si>
    <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igstamount</t>
    </r>
    <r>
      <rPr>
        <sz val="10"/>
        <color rgb="FF0000FF"/>
        <rFont val="Consolas"/>
        <family val="3"/>
      </rPr>
      <t>.</t>
    </r>
  </si>
  <si>
    <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othercharges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othercharges</t>
    </r>
    <r>
      <rPr>
        <sz val="10"/>
        <color rgb="FF0000FF"/>
        <rFont val="Consolas"/>
        <family val="3"/>
      </rPr>
      <t>.</t>
    </r>
  </si>
  <si>
    <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&lt;fs_src&gt;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>.</t>
    </r>
  </si>
  <si>
    <r>
      <t xml:space="preserve">COLLECT </t>
    </r>
    <r>
      <rPr>
        <sz val="10"/>
        <color rgb="FF000000"/>
        <rFont val="Consolas"/>
        <family val="3"/>
      </rPr>
      <t>wa_gs_doc_val</t>
    </r>
    <r>
      <rPr>
        <sz val="10"/>
        <color rgb="FF0000FF"/>
        <rFont val="Consolas"/>
        <family val="3"/>
      </rPr>
      <t xml:space="preserve"> INTO </t>
    </r>
    <r>
      <rPr>
        <sz val="10"/>
        <color rgb="FF000000"/>
        <rFont val="Consolas"/>
        <family val="3"/>
      </rPr>
      <t>lt_gt_doc_val</t>
    </r>
    <r>
      <rPr>
        <sz val="10"/>
        <color rgb="FF0000FF"/>
        <rFont val="Consolas"/>
        <family val="3"/>
      </rPr>
      <t>.</t>
    </r>
  </si>
  <si>
    <r>
      <t xml:space="preserve">APPEND </t>
    </r>
    <r>
      <rPr>
        <sz val="10"/>
        <color rgb="FF000000"/>
        <rFont val="Consolas"/>
        <family val="3"/>
      </rPr>
      <t>wa_item</t>
    </r>
    <r>
      <rPr>
        <sz val="10"/>
        <color rgb="FF0000FF"/>
        <rFont val="Consolas"/>
        <family val="3"/>
      </rPr>
      <t xml:space="preserve"> TO </t>
    </r>
    <r>
      <rPr>
        <sz val="10"/>
        <color rgb="FF000000"/>
        <rFont val="Consolas"/>
        <family val="3"/>
      </rPr>
      <t>lt_item</t>
    </r>
    <r>
      <rPr>
        <sz val="10"/>
        <color rgb="FF0000FF"/>
        <rFont val="Consolas"/>
        <family val="3"/>
      </rPr>
      <t>.</t>
    </r>
  </si>
  <si>
    <r>
      <t xml:space="preserve">CONDENSE: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document_value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gross_amount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distance</t>
    </r>
    <r>
      <rPr>
        <sz val="10"/>
        <color rgb="FF0000FF"/>
        <rFont val="Consolas"/>
        <family val="3"/>
      </rPr>
      <t>.</t>
    </r>
  </si>
  <si>
    <r>
      <t xml:space="preserve">CLEAR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.</t>
    </r>
  </si>
  <si>
    <r>
      <t xml:space="preserve">LOOP AT </t>
    </r>
    <r>
      <rPr>
        <sz val="10"/>
        <color rgb="FF000000"/>
        <rFont val="Consolas"/>
        <family val="3"/>
      </rPr>
      <t>lt_data</t>
    </r>
    <r>
      <rPr>
        <sz val="10"/>
        <color rgb="FF0000FF"/>
        <rFont val="Consolas"/>
        <family val="3"/>
      </rPr>
      <t xml:space="preserve"> INTO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</si>
  <si>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lt_einv_log</t>
    </r>
    <r>
      <rPr>
        <sz val="10"/>
        <color rgb="FF0000FF"/>
        <rFont val="Consolas"/>
        <family val="3"/>
      </rPr>
      <t xml:space="preserve"> INTO DATA(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)</t>
    </r>
  </si>
  <si>
    <r>
      <t xml:space="preserve">WITH KEY 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document_number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</si>
  <si>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ewb_status</t>
    </r>
    <r>
      <rPr>
        <sz val="10"/>
        <color rgb="FF0000FF"/>
        <rFont val="Consolas"/>
        <family val="3"/>
      </rPr>
      <t xml:space="preserve"> = COND </t>
    </r>
    <r>
      <rPr>
        <sz val="10"/>
        <color rgb="FF000000"/>
        <rFont val="Consolas"/>
        <family val="3"/>
      </rPr>
      <t>string</t>
    </r>
    <r>
      <rPr>
        <sz val="10"/>
        <color rgb="FF0000FF"/>
        <rFont val="Consolas"/>
        <family val="3"/>
      </rPr>
      <t>(</t>
    </r>
  </si>
  <si>
    <r>
      <t xml:space="preserve">WHEN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ewaycancel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'X'</t>
    </r>
    <r>
      <rPr>
        <sz val="10"/>
        <color rgb="FF0000FF"/>
        <rFont val="Consolas"/>
        <family val="3"/>
      </rPr>
      <t xml:space="preserve"> THEN </t>
    </r>
    <r>
      <rPr>
        <sz val="10"/>
        <color rgb="FF008000"/>
        <rFont val="Consolas"/>
        <family val="3"/>
      </rPr>
      <t>'E-Way Bill Cancelled'</t>
    </r>
  </si>
  <si>
    <r>
      <t xml:space="preserve">WHEN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ewayfail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'X'</t>
    </r>
    <r>
      <rPr>
        <sz val="10"/>
        <color rgb="FF0000FF"/>
        <rFont val="Consolas"/>
        <family val="3"/>
      </rPr>
      <t xml:space="preserve"> THEN </t>
    </r>
    <r>
      <rPr>
        <sz val="10"/>
        <color rgb="FF008000"/>
        <rFont val="Consolas"/>
        <family val="3"/>
      </rPr>
      <t>'ERROR !'</t>
    </r>
  </si>
  <si>
    <r>
      <t xml:space="preserve">WHEN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ewaybillnumber</t>
    </r>
    <r>
      <rPr>
        <sz val="10"/>
        <color rgb="FF0000FF"/>
        <rFont val="Consolas"/>
        <family val="3"/>
      </rPr>
      <t xml:space="preserve"> IS INITIAL THEN </t>
    </r>
    <r>
      <rPr>
        <sz val="10"/>
        <color rgb="FF008000"/>
        <rFont val="Consolas"/>
        <family val="3"/>
      </rPr>
      <t>'E-Way Bill Pending'</t>
    </r>
  </si>
  <si>
    <r>
      <t xml:space="preserve">ELSE </t>
    </r>
    <r>
      <rPr>
        <sz val="10"/>
        <color rgb="FF008000"/>
        <rFont val="Consolas"/>
        <family val="3"/>
      </rPr>
      <t>'E-Way Bill Generated'</t>
    </r>
    <r>
      <rPr>
        <sz val="10"/>
        <color rgb="FF0000FF"/>
        <rFont val="Consolas"/>
        <family val="3"/>
      </rPr>
      <t xml:space="preserve"> ).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</si>
  <si>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ewb_icon</t>
    </r>
    <r>
      <rPr>
        <sz val="10"/>
        <color rgb="FF0000FF"/>
        <rFont val="Consolas"/>
        <family val="3"/>
      </rPr>
      <t xml:space="preserve"> = COND </t>
    </r>
    <r>
      <rPr>
        <sz val="10"/>
        <color rgb="FF000000"/>
        <rFont val="Consolas"/>
        <family val="3"/>
      </rPr>
      <t>i</t>
    </r>
    <r>
      <rPr>
        <sz val="10"/>
        <color rgb="FF0000FF"/>
        <rFont val="Consolas"/>
        <family val="3"/>
      </rPr>
      <t>(</t>
    </r>
  </si>
  <si>
    <r>
      <t xml:space="preserve">WHEN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ewaycancel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'X'</t>
    </r>
    <r>
      <rPr>
        <sz val="10"/>
        <color rgb="FF0000FF"/>
        <rFont val="Consolas"/>
        <family val="3"/>
      </rPr>
      <t xml:space="preserve"> THEN </t>
    </r>
    <r>
      <rPr>
        <sz val="10"/>
        <color rgb="FF3399FF"/>
        <rFont val="Consolas"/>
        <family val="3"/>
      </rPr>
      <t>1</t>
    </r>
  </si>
  <si>
    <r>
      <t xml:space="preserve">WHEN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ewayfail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'X'</t>
    </r>
    <r>
      <rPr>
        <sz val="10"/>
        <color rgb="FF0000FF"/>
        <rFont val="Consolas"/>
        <family val="3"/>
      </rPr>
      <t xml:space="preserve"> THEN </t>
    </r>
    <r>
      <rPr>
        <sz val="10"/>
        <color rgb="FF3399FF"/>
        <rFont val="Consolas"/>
        <family val="3"/>
      </rPr>
      <t>1</t>
    </r>
  </si>
  <si>
    <r>
      <t xml:space="preserve">WHEN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ewaybillnumber</t>
    </r>
    <r>
      <rPr>
        <sz val="10"/>
        <color rgb="FF0000FF"/>
        <rFont val="Consolas"/>
        <family val="3"/>
      </rPr>
      <t xml:space="preserve"> IS INITIAL THEN </t>
    </r>
    <r>
      <rPr>
        <sz val="10"/>
        <color rgb="FF3399FF"/>
        <rFont val="Consolas"/>
        <family val="3"/>
      </rPr>
      <t>2</t>
    </r>
  </si>
  <si>
    <r>
      <t xml:space="preserve">ELSE </t>
    </r>
    <r>
      <rPr>
        <sz val="10"/>
        <color rgb="FF3399FF"/>
        <rFont val="Consolas"/>
        <family val="3"/>
      </rPr>
      <t>3</t>
    </r>
    <r>
      <rPr>
        <sz val="10"/>
        <color rgb="FF0000FF"/>
        <rFont val="Consolas"/>
        <family val="3"/>
      </rPr>
      <t xml:space="preserve"> ).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</si>
  <si>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ewaybillnumber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ewaybillnumber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</si>
  <si>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ewaybillvalidupto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ewaybillvalidupto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</si>
  <si>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transporterid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transporterid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</si>
  <si>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transportername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</si>
  <si>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transporterdocnum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transporterdocnum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</si>
  <si>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transportmode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transportmode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</si>
  <si>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transporterdocdate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transporterdocdate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</si>
  <si>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vehiclenumber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</si>
  <si>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wa_chl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vehicletype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</si>
  <si>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ewb_status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'E-Way Bill Pending'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</si>
  <si>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ewb_icon</t>
    </r>
    <r>
      <rPr>
        <sz val="10"/>
        <color rgb="FF0000FF"/>
        <rFont val="Consolas"/>
        <family val="3"/>
      </rPr>
      <t xml:space="preserve"> = 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</si>
  <si>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transporterid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transporterid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</si>
  <si>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transportername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</si>
  <si>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transporterdocnum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transportdocumentnum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</si>
  <si>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transportmode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transportmode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</si>
  <si>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transporterdocdate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transportdocumentdate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</si>
  <si>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vehiclenumber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</si>
  <si>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vehicletype</t>
    </r>
    <r>
      <rPr>
        <sz val="10"/>
        <color rgb="FF0000FF"/>
        <rFont val="Consolas"/>
        <family val="3"/>
      </rPr>
      <t>.</t>
    </r>
  </si>
  <si>
    <r>
      <t xml:space="preserve">READ TABLE </t>
    </r>
    <r>
      <rPr>
        <sz val="10"/>
        <color rgb="FF000000"/>
        <rFont val="Consolas"/>
        <family val="3"/>
      </rPr>
      <t>lt_gt_doc_val</t>
    </r>
    <r>
      <rPr>
        <sz val="10"/>
        <color rgb="FF0000FF"/>
        <rFont val="Consolas"/>
        <family val="3"/>
      </rPr>
      <t xml:space="preserve"> INTO </t>
    </r>
    <r>
      <rPr>
        <sz val="10"/>
        <color rgb="FF000000"/>
        <rFont val="Consolas"/>
        <family val="3"/>
      </rPr>
      <t>wa_gs_doc_val</t>
    </r>
  </si>
  <si>
    <r>
      <t xml:space="preserve">WITH KEY </t>
    </r>
    <r>
      <rPr>
        <sz val="10"/>
        <color rgb="FF000000"/>
        <rFont val="Consolas"/>
        <family val="3"/>
      </rPr>
      <t>document_no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document_number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</si>
  <si>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taxable_value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</si>
  <si>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</si>
  <si>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sgstamount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</si>
  <si>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qty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</si>
  <si>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igstamount</t>
    </r>
    <r>
      <rPr>
        <sz val="10"/>
        <color rgb="FF0000FF"/>
        <rFont val="Consolas"/>
        <family val="3"/>
      </rPr>
      <t xml:space="preserve"> = COND #( WHEN </t>
    </r>
    <r>
      <rPr>
        <sz val="10"/>
        <color rgb="FF000000"/>
        <rFont val="Consolas"/>
        <family val="3"/>
      </rP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</t>
    </r>
    <r>
      <rPr>
        <sz val="10"/>
        <color rgb="FF0000FF"/>
        <rFont val="Consolas"/>
        <family val="3"/>
      </rPr>
      <t xml:space="preserve"> IS NOT INITIAL</t>
    </r>
  </si>
  <si>
    <r>
      <t xml:space="preserve">THEN </t>
    </r>
    <r>
      <rPr>
        <sz val="10"/>
        <color rgb="FF000000"/>
        <rFont val="Consolas"/>
        <family val="3"/>
      </rPr>
      <t>wa_gs_doc_val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</t>
    </r>
  </si>
  <si>
    <r>
      <t xml:space="preserve">ELSE </t>
    </r>
    <r>
      <rPr>
        <sz val="10"/>
        <color rgb="FF008000"/>
        <rFont val="Consolas"/>
        <family val="3"/>
      </rPr>
      <t>' '</t>
    </r>
    <r>
      <rPr>
        <sz val="10"/>
        <color rgb="FF0000FF"/>
        <rFont val="Consolas"/>
        <family val="3"/>
      </rPr>
      <t xml:space="preserve"> ).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</si>
  <si>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document_number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</si>
  <si>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documentdate</t>
    </r>
    <r>
      <rPr>
        <sz val="10"/>
        <color rgb="FF0000FF"/>
        <rFont val="Consolas"/>
        <family val="3"/>
      </rPr>
      <t xml:space="preserve"> = COND #( WHEN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document_date</t>
    </r>
    <r>
      <rPr>
        <sz val="10"/>
        <color rgb="FF0000FF"/>
        <rFont val="Consolas"/>
        <family val="3"/>
      </rPr>
      <t xml:space="preserve"> IS NOT INITIAL</t>
    </r>
  </si>
  <si>
    <r>
      <t xml:space="preserve">THEN |{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6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 xml:space="preserve">) }{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3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}{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document_date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0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>) }| ).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</si>
  <si>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items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item_total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</si>
  <si>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referencedocumentnumber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custom4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</si>
  <si>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location_gstin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</si>
  <si>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document_type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</si>
  <si>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bill_from_gstin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</si>
  <si>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billfromlegalname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bill_from_legal_name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</si>
  <si>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bill_from_address1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</si>
  <si>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bill_from_address2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</si>
  <si>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bill_from_city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</si>
  <si>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bill_from_pincode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</si>
  <si>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bill_to_gstin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</si>
  <si>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billtolegalname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bill_to_legal_name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</si>
  <si>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bill_to_address1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</si>
  <si>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bill_to_address2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</si>
  <si>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bill_to_city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</si>
  <si>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bill_to_pincode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</si>
  <si>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pos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pos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</si>
  <si>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dispatch_from_gstin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</si>
  <si>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dispatch_from_trade_name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</si>
  <si>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dispatchfromadd1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dispatch_from_address1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</si>
  <si>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dispatchfromadd2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dispatch_from_address2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</si>
  <si>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dispatchfromcity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dispatch_from_city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</si>
  <si>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shiptoadd1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ship_to_address1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</si>
  <si>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shiptoadd2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ship_to_address2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</si>
  <si>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shiptocity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ship_to_city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</si>
  <si>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ship_to_gstin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</si>
  <si>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ship_to_legal_name</t>
    </r>
    <r>
      <rPr>
        <sz val="10"/>
        <color rgb="FF0000FF"/>
        <rFont val="Consolas"/>
        <family val="3"/>
      </rPr>
      <t>.</t>
    </r>
  </si>
  <si>
    <r>
      <t>wa_display_table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shiptopincode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wa_data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ship_to_pincode</t>
    </r>
    <r>
      <rPr>
        <sz val="10"/>
        <color rgb="FF0000FF"/>
        <rFont val="Consolas"/>
        <family val="3"/>
      </rPr>
      <t>.</t>
    </r>
  </si>
  <si>
    <r>
      <t xml:space="preserve">APPEND </t>
    </r>
    <r>
      <rPr>
        <sz val="10"/>
        <color rgb="FF000000"/>
        <rFont val="Consolas"/>
        <family val="3"/>
      </rPr>
      <t>wa_display_table</t>
    </r>
    <r>
      <rPr>
        <sz val="10"/>
        <color rgb="FF0000FF"/>
        <rFont val="Consolas"/>
        <family val="3"/>
      </rPr>
      <t xml:space="preserve"> TO </t>
    </r>
    <r>
      <rPr>
        <sz val="10"/>
        <color rgb="FF000000"/>
        <rFont val="Consolas"/>
        <family val="3"/>
      </rPr>
      <t>et_display_table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</si>
  <si>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>.</t>
    </r>
  </si>
  <si>
    <r>
      <t xml:space="preserve">LOOP AT </t>
    </r>
    <r>
      <rPr>
        <sz val="10"/>
        <color rgb="FF000000"/>
        <rFont val="Consolas"/>
        <family val="3"/>
      </rPr>
      <t>lt_eb_eway_bill_s_disp_rto</t>
    </r>
    <r>
      <rPr>
        <sz val="10"/>
        <color rgb="FF0000FF"/>
        <rFont val="Consolas"/>
        <family val="3"/>
      </rPr>
      <t xml:space="preserve"> INTO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.</t>
    </r>
  </si>
  <si>
    <r>
      <t>lv_item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lv_item</t>
    </r>
    <r>
      <rPr>
        <sz val="10"/>
        <color rgb="FF0000FF"/>
        <rFont val="Consolas"/>
        <family val="3"/>
      </rPr>
      <t xml:space="preserve"> +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>.</t>
    </r>
  </si>
  <si>
    <r>
      <t xml:space="preserve">AT NEW 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>.</t>
    </r>
  </si>
  <si>
    <r>
      <t xml:space="preserve">CLEAR </t>
    </r>
    <r>
      <rPr>
        <sz val="10"/>
        <color rgb="FF000000"/>
        <rFont val="Consolas"/>
        <family val="3"/>
      </rPr>
      <t>lv_item</t>
    </r>
    <r>
      <rPr>
        <sz val="10"/>
        <color rgb="FF0000FF"/>
        <rFont val="Consolas"/>
        <family val="3"/>
      </rPr>
      <t>.</t>
    </r>
  </si>
  <si>
    <r>
      <t>lv_item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'1'</t>
    </r>
    <r>
      <rPr>
        <sz val="10"/>
        <color rgb="FF0000FF"/>
        <rFont val="Consolas"/>
        <family val="3"/>
      </rPr>
      <t>.</t>
    </r>
  </si>
  <si>
    <t>ENDAT.</t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</si>
  <si>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branch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branch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</si>
  <si>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return_period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returnperiod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</si>
  <si>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fiscal_year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fiscalyear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</si>
  <si>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billfromgstin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</si>
  <si>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billfromlegalname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</si>
  <si>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from_address1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billfromaddress1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</si>
  <si>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from_address2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billfromaddress2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</si>
  <si>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from_place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billfromcity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</si>
  <si>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from_state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billfromstatecode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</si>
  <si>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from_postal_code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billfrompincode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</si>
  <si>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supply_type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supplytype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</si>
  <si>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documenttype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</si>
  <si>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transction_type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transactiontype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</si>
  <si>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document_no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documentnumber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</si>
  <si>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document_date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documentdate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</si>
  <si>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to_gstin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billtogstin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</si>
  <si>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to_other_party_name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billtolegalname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</si>
  <si>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to_address_line1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billtoaddress1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</si>
  <si>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to_address_line2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billtoaddress2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</si>
  <si>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to_place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billtocity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</si>
  <si>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to_state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billtostatecode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</si>
  <si>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to_postal_code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billtopincode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</si>
  <si>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value</t>
    </r>
    <r>
      <rPr>
        <sz val="10"/>
        <color rgb="FF0000FF"/>
        <rFont val="Consolas"/>
        <family val="3"/>
      </rPr>
      <t xml:space="preserve"> = </t>
    </r>
    <r>
      <rPr>
        <sz val="10"/>
        <color rgb="FF008000"/>
        <rFont val="Consolas"/>
        <family val="3"/>
      </rPr>
      <t>' '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</si>
  <si>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product_name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itemname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</si>
  <si>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product_description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itemdescription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</si>
  <si>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'.'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 xml:space="preserve"> WITH </t>
    </r>
    <r>
      <rPr>
        <sz val="10"/>
        <color rgb="FF008000"/>
        <rFont val="Consolas"/>
        <family val="3"/>
      </rPr>
      <t>' '</t>
    </r>
    <r>
      <rPr>
        <sz val="10"/>
        <color rgb="FF0000FF"/>
        <rFont val="Consolas"/>
        <family val="3"/>
      </rPr>
      <t>.</t>
    </r>
  </si>
  <si>
    <r>
      <t xml:space="preserve">CONDENSE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</si>
  <si>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hsn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</si>
  <si>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unit_measure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uqc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</si>
  <si>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rate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</si>
  <si>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cess_rate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cessrate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</si>
  <si>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custom1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custom1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</si>
  <si>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custom2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custom2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</si>
  <si>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custom3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custom3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</si>
  <si>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custom10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custom10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</si>
  <si>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total_quantity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quantity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total_quantity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</si>
  <si>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tax_value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taxablevalue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tax_value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</si>
  <si>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intr_tax_amt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igstamount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intr_tax_amt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</si>
  <si>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cent_tax_amt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cgstamount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cent_tax_amt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</si>
  <si>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ut_tax_amt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sgstamount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ut_tax_amt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</si>
  <si>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cess_amt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cessamount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cess_amt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</si>
  <si>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cess_non_advalorem_rate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cessnonadvaloremrate</t>
    </r>
    <r>
      <rPr>
        <sz val="10"/>
        <color rgb="FF0000FF"/>
        <rFont val="Consolas"/>
        <family val="3"/>
      </rPr>
      <t xml:space="preserve"> +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cess_non_advalorem_rate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</si>
  <si>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price_per_quantity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priceperquantity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</si>
  <si>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display_error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customitem10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</si>
  <si>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bukrs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company_code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</si>
  <si>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to_email_address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toemailaddress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</si>
  <si>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document_item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lv_item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</si>
  <si>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transporter_id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transporterid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</si>
  <si>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transporter_id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transporterid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</si>
  <si>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transportername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</si>
  <si>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transportername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</si>
  <si>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transport_mode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transportmode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</si>
  <si>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transport_mode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transportmode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</si>
  <si>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vehicle_number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vehiclenumber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</si>
  <si>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vehicle_number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vehiclenumber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</si>
  <si>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lt_transport</t>
    </r>
    <r>
      <rPr>
        <sz val="10"/>
        <color rgb="FF0000FF"/>
        <rFont val="Consolas"/>
        <family val="3"/>
      </rPr>
      <t xml:space="preserve">[ </t>
    </r>
    <r>
      <rPr>
        <sz val="10"/>
        <color rgb="FF3399FF"/>
        <rFont val="Consolas"/>
        <family val="3"/>
      </rPr>
      <t>1</t>
    </r>
    <r>
      <rPr>
        <sz val="10"/>
        <color rgb="FF0000FF"/>
        <rFont val="Consolas"/>
        <family val="3"/>
      </rPr>
      <t xml:space="preserve"> ]-</t>
    </r>
    <r>
      <rPr>
        <sz val="10"/>
        <color rgb="FF000000"/>
        <rFont val="Consolas"/>
        <family val="3"/>
      </rPr>
      <t>vehicletype</t>
    </r>
    <r>
      <rPr>
        <sz val="10"/>
        <color rgb="FF0000FF"/>
        <rFont val="Consolas"/>
        <family val="3"/>
      </rPr>
      <t>.</t>
    </r>
  </si>
  <si>
    <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vehicle_type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vehicletype</t>
    </r>
    <r>
      <rPr>
        <sz val="10"/>
        <color rgb="FF0000FF"/>
        <rFont val="Consolas"/>
        <family val="3"/>
      </rPr>
      <t>.</t>
    </r>
  </si>
  <si>
    <r>
      <t xml:space="preserve">CONCATENATE </t>
    </r>
    <r>
      <rPr>
        <sz val="10"/>
        <color rgb="FF000000"/>
        <rFont val="Consolas"/>
        <family val="3"/>
      </rPr>
      <t>sy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datum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6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</t>
    </r>
    <r>
      <rPr>
        <sz val="10"/>
        <color rgb="FF008000"/>
        <rFont val="Consolas"/>
        <family val="3"/>
      </rPr>
      <t>'-'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sy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datum</t>
    </r>
    <r>
      <rPr>
        <sz val="10"/>
        <color rgb="FF0000FF"/>
        <rFont val="Consolas"/>
        <family val="3"/>
      </rPr>
      <t>+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2</t>
    </r>
    <r>
      <rPr>
        <sz val="10"/>
        <color rgb="FF0000FF"/>
        <rFont val="Consolas"/>
        <family val="3"/>
      </rPr>
      <t xml:space="preserve">) </t>
    </r>
    <r>
      <rPr>
        <sz val="10"/>
        <color rgb="FF008000"/>
        <rFont val="Consolas"/>
        <family val="3"/>
      </rPr>
      <t>'-'</t>
    </r>
    <r>
      <rPr>
        <sz val="10"/>
        <color rgb="FF0000FF"/>
        <rFont val="Consolas"/>
        <family val="3"/>
      </rPr>
      <t xml:space="preserve"> </t>
    </r>
    <r>
      <rPr>
        <sz val="10"/>
        <color rgb="FF000000"/>
        <rFont val="Consolas"/>
        <family val="3"/>
      </rPr>
      <t>sy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datum</t>
    </r>
    <r>
      <rPr>
        <sz val="10"/>
        <color rgb="FF0000FF"/>
        <rFont val="Consolas"/>
        <family val="3"/>
      </rPr>
      <t>(</t>
    </r>
    <r>
      <rPr>
        <sz val="10"/>
        <color rgb="FF3399FF"/>
        <rFont val="Consolas"/>
        <family val="3"/>
      </rPr>
      <t>4</t>
    </r>
    <r>
      <rPr>
        <sz val="10"/>
        <color rgb="FF0000FF"/>
        <rFont val="Consolas"/>
        <family val="3"/>
      </rPr>
      <t xml:space="preserve">) INTO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transport_doc_date</t>
    </r>
    <r>
      <rPr>
        <sz val="10"/>
        <color rgb="FF0000FF"/>
        <rFont val="Consolas"/>
        <family val="3"/>
      </rPr>
      <t>.</t>
    </r>
  </si>
  <si>
    <r>
      <t xml:space="preserve">APPEND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 xml:space="preserve"> TO </t>
    </r>
    <r>
      <rPr>
        <sz val="10"/>
        <color rgb="FF000000"/>
        <rFont val="Consolas"/>
        <family val="3"/>
      </rPr>
      <t>lt_e_tab_eway_bill_s</t>
    </r>
    <r>
      <rPr>
        <sz val="10"/>
        <color rgb="FF0000FF"/>
        <rFont val="Consolas"/>
        <family val="3"/>
      </rPr>
      <t>.</t>
    </r>
  </si>
  <si>
    <r>
      <t xml:space="preserve">CLEAR: </t>
    </r>
    <r>
      <rPr>
        <sz val="10"/>
        <color rgb="FF000000"/>
        <rFont val="Consolas"/>
        <family val="3"/>
      </rPr>
      <t>wa_final_temp</t>
    </r>
    <r>
      <rPr>
        <sz val="10"/>
        <color rgb="FF0000FF"/>
        <rFont val="Consolas"/>
        <family val="3"/>
      </rPr>
      <t xml:space="preserve">, </t>
    </r>
    <r>
      <rPr>
        <sz val="10"/>
        <color rgb="FF000000"/>
        <rFont val="Consolas"/>
        <family val="3"/>
      </rPr>
      <t>wa_final</t>
    </r>
    <r>
      <rPr>
        <sz val="10"/>
        <color rgb="FF0000FF"/>
        <rFont val="Consolas"/>
        <family val="3"/>
      </rPr>
      <t>.</t>
    </r>
  </si>
  <si>
    <r>
      <t xml:space="preserve">CALL METHOD </t>
    </r>
    <r>
      <rPr>
        <sz val="10"/>
        <color rgb="FF000000"/>
        <rFont val="Consolas"/>
        <family val="3"/>
      </rPr>
      <t>/ui2/cl_json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serialize</t>
    </r>
  </si>
  <si>
    <t>EXPORTING</t>
  </si>
  <si>
    <r>
      <t>data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lt_data</t>
    </r>
  </si>
  <si>
    <r>
      <t>pretty_name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/ui2/cl_json</t>
    </r>
    <r>
      <rPr>
        <sz val="10"/>
        <color rgb="FF0000FF"/>
        <rFont val="Consolas"/>
        <family val="3"/>
      </rPr>
      <t>=&gt;</t>
    </r>
    <r>
      <rPr>
        <sz val="10"/>
        <color rgb="FF000000"/>
        <rFont val="Consolas"/>
        <family val="3"/>
      </rPr>
      <t>pretty_mode</t>
    </r>
    <r>
      <rPr>
        <sz val="10"/>
        <color rgb="FF0000FF"/>
        <rFont val="Consolas"/>
        <family val="3"/>
      </rPr>
      <t>-</t>
    </r>
    <r>
      <rPr>
        <sz val="10"/>
        <color rgb="FF000000"/>
        <rFont val="Consolas"/>
        <family val="3"/>
      </rPr>
      <t>camel_case</t>
    </r>
  </si>
  <si>
    <t>RECEIVING</t>
  </si>
  <si>
    <r>
      <t>r_json</t>
    </r>
    <r>
      <rPr>
        <sz val="10"/>
        <color rgb="FF0000FF"/>
        <rFont val="Consolas"/>
        <family val="3"/>
      </rPr>
      <t xml:space="preserve"> = DATA(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>).</t>
    </r>
  </si>
  <si>
    <r>
      <t xml:space="preserve">IF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IS NOT INITIAL.</t>
    </r>
  </si>
  <si>
    <r>
      <t xml:space="preserve">REPLACE ALL OCCURRENCES OF </t>
    </r>
    <r>
      <rPr>
        <sz val="10"/>
        <color rgb="FF008000"/>
        <rFont val="Consolas"/>
        <family val="3"/>
      </rPr>
      <t>'stateCessNonAdvaloAmount'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WITH </t>
    </r>
    <r>
      <rPr>
        <sz val="10"/>
        <color rgb="FF008000"/>
        <rFont val="Consolas"/>
        <family val="3"/>
      </rPr>
      <t>'stateCessNonAdvaloremAmount'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</si>
  <si>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'liabilityDischargeReturnP'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WITH </t>
    </r>
    <r>
      <rPr>
        <sz val="10"/>
        <color rgb="FF008000"/>
        <rFont val="Consolas"/>
        <family val="3"/>
      </rPr>
      <t>'liabilityDischargeReturnPeriod'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</si>
  <si>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'additionalSupportingDocument'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WITH </t>
    </r>
    <r>
      <rPr>
        <sz val="10"/>
        <color rgb="FF008000"/>
        <rFont val="Consolas"/>
        <family val="3"/>
      </rPr>
      <t>'additionalSupportingDocumentDetails'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</si>
  <si>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'documentValueInForeignCur'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WITH </t>
    </r>
    <r>
      <rPr>
        <sz val="10"/>
        <color rgb="FF008000"/>
        <rFont val="Consolas"/>
        <family val="3"/>
      </rPr>
      <t>'documentValueInForeignCurrency'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</si>
  <si>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'paymentDueDate'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WITH </t>
    </r>
    <r>
      <rPr>
        <sz val="10"/>
        <color rgb="FF008000"/>
        <rFont val="Consolas"/>
        <family val="3"/>
      </rPr>
      <t>'PaymentDueDate'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</si>
  <si>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'gstActOrRuleSectionH'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WITH </t>
    </r>
    <r>
      <rPr>
        <sz val="10"/>
        <color rgb="FF008000"/>
        <rFont val="Consolas"/>
        <family val="3"/>
      </rPr>
      <t>'GSTActOrRuleSection'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</si>
  <si>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'natureOfJwDone'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WITH </t>
    </r>
    <r>
      <rPr>
        <sz val="10"/>
        <color rgb="FF008000"/>
        <rFont val="Consolas"/>
        <family val="3"/>
      </rPr>
      <t>'natureOfJWDone'</t>
    </r>
    <r>
      <rPr>
        <sz val="10"/>
        <color rgb="FF0000FF"/>
        <rFont val="Consolas"/>
        <family val="3"/>
      </rPr>
      <t>.</t>
    </r>
  </si>
  <si>
    <r>
      <t xml:space="preserve">REPLACE ALL OCCURRENCES OF </t>
    </r>
    <r>
      <rPr>
        <sz val="10"/>
        <color rgb="FF008000"/>
        <rFont val="Consolas"/>
        <family val="3"/>
      </rPr>
      <t>'stateCessNonAdvaLoAmount'</t>
    </r>
    <r>
      <rPr>
        <sz val="10"/>
        <color rgb="FF0000FF"/>
        <rFont val="Consolas"/>
        <family val="3"/>
      </rPr>
      <t xml:space="preserve"> IN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WITH </t>
    </r>
    <r>
      <rPr>
        <sz val="10"/>
        <color rgb="FF008000"/>
        <rFont val="Consolas"/>
        <family val="3"/>
      </rPr>
      <t>'stateCessNonAdvaloremAmount'</t>
    </r>
    <r>
      <rPr>
        <sz val="10"/>
        <color rgb="FF0000FF"/>
        <rFont val="Consolas"/>
        <family val="3"/>
      </rPr>
      <t>.</t>
    </r>
  </si>
  <si>
    <r>
      <t>lv_json</t>
    </r>
    <r>
      <rPr>
        <sz val="10"/>
        <color rgb="FF0000FF"/>
        <rFont val="Consolas"/>
        <family val="3"/>
      </rPr>
      <t xml:space="preserve"> = |{ </t>
    </r>
    <r>
      <rPr>
        <sz val="10"/>
        <color rgb="FF008000"/>
        <rFont val="Consolas"/>
        <family val="3"/>
      </rPr>
      <t>'{"data": '</t>
    </r>
    <r>
      <rPr>
        <sz val="10"/>
        <color rgb="FF0000FF"/>
        <rFont val="Consolas"/>
        <family val="3"/>
      </rPr>
      <t xml:space="preserve"> }{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 xml:space="preserve"> }{ </t>
    </r>
    <r>
      <rPr>
        <sz val="10"/>
        <color rgb="FF008000"/>
        <rFont val="Consolas"/>
        <family val="3"/>
      </rPr>
      <t>'}'</t>
    </r>
    <r>
      <rPr>
        <sz val="10"/>
        <color rgb="FF0000FF"/>
        <rFont val="Consolas"/>
        <family val="3"/>
      </rPr>
      <t xml:space="preserve"> }|.</t>
    </r>
  </si>
  <si>
    <r>
      <t>lv_request</t>
    </r>
    <r>
      <rPr>
        <sz val="10"/>
        <color rgb="FF0000FF"/>
        <rFont val="Consolas"/>
        <family val="3"/>
      </rPr>
      <t xml:space="preserve"> = </t>
    </r>
    <r>
      <rPr>
        <sz val="10"/>
        <color rgb="FF000000"/>
        <rFont val="Consolas"/>
        <family val="3"/>
      </rPr>
      <t>lv_json</t>
    </r>
    <r>
      <rPr>
        <sz val="10"/>
        <color rgb="FF0000FF"/>
        <rFont val="Consolas"/>
        <family val="3"/>
      </rPr>
      <t>.</t>
    </r>
  </si>
  <si>
    <t>before added Include</t>
  </si>
  <si>
    <t>lt_unit</t>
  </si>
  <si>
    <t>lt_cost</t>
  </si>
  <si>
    <t>lt_twlad</t>
  </si>
  <si>
    <t>lt_mkpf_rto</t>
  </si>
  <si>
    <t>lt_usr21</t>
  </si>
  <si>
    <t>lt_adr6</t>
  </si>
  <si>
    <t>lt_mseg_rto</t>
  </si>
  <si>
    <t>lv_total_dmbtr</t>
  </si>
  <si>
    <t>lt_ekpo</t>
  </si>
  <si>
    <t>lt_aufk</t>
  </si>
  <si>
    <t>lt_t001w_ekko</t>
  </si>
  <si>
    <t>lt_adrc_ekko</t>
  </si>
  <si>
    <t>lt_mara_uqc</t>
  </si>
  <si>
    <t>lt_mbew</t>
  </si>
  <si>
    <t>lt_marc_hsn</t>
  </si>
  <si>
    <t>lt_t001_plant</t>
  </si>
  <si>
    <t>lt_adrc_mseg</t>
  </si>
  <si>
    <t>lt_branch_plant</t>
  </si>
  <si>
    <t>Filling Internal Tables</t>
  </si>
  <si>
    <t>Our Code</t>
  </si>
  <si>
    <t>lt_eb_eway_bill_s_disp_rto</t>
  </si>
  <si>
    <r>
      <t>if_rap_query_provider</t>
    </r>
    <r>
      <rPr>
        <sz val="10"/>
        <color rgb="FF0000FF"/>
        <rFont val="Consolas"/>
        <family val="3"/>
      </rPr>
      <t>~</t>
    </r>
    <r>
      <rPr>
        <sz val="10"/>
        <color rgb="FF000000"/>
        <rFont val="Consolas"/>
        <family val="3"/>
      </rPr>
      <t>select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</si>
</sst>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335CA2"/>
      <name val="Consolas"/>
      <family val="3"/>
    </font>
    <font>
      <b/>
      <sz val="10"/>
      <color rgb="FF7F0074"/>
      <name val="Consolas"/>
      <family val="3"/>
    </font>
    <font>
      <sz val="10"/>
      <color rgb="FF3399FF"/>
      <name val="Consolas"/>
      <family val="3"/>
    </font>
    <font>
      <sz val="10"/>
      <color rgb="FF646464"/>
      <name val="Consolas"/>
      <family val="3"/>
    </font>
    <font>
      <u/>
      <sz val="10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0"/>
      <color rgb="FF0000FF"/>
      <name val="Consolas"/>
      <family val="3"/>
    </font>
    <font>
      <sz val="10"/>
      <color rgb="FF008000"/>
      <name val="Consolas"/>
      <family val="3"/>
    </font>
    <font>
      <u/>
      <sz val="10"/>
      <color rgb="FF64646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center"/>
    </xf>
    <xf numFmtId="0" fontId="0" fillId="0" borderId="0" xfId="0" applyBorder="1"/>
    <xf numFmtId="0" fontId="0" fillId="0" borderId="5" xfId="0" applyBorder="1"/>
    <xf numFmtId="0" fontId="3" fillId="0" borderId="4" xfId="0" applyFont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31</xdr:col>
      <xdr:colOff>39807</xdr:colOff>
      <xdr:row>26</xdr:row>
      <xdr:rowOff>86402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58A55F-44D7-CF53-4532-0B4FFC321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0" y="190500"/>
          <a:ext cx="12231807" cy="484890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31</xdr:col>
      <xdr:colOff>96880</xdr:colOff>
      <xdr:row>46</xdr:row>
      <xdr:rowOff>28978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4398B5-A90E-7348-F966-FA04FEAA5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1350" y="5905500"/>
          <a:ext cx="11679280" cy="2886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267248</xdr:colOff>
      <xdr:row>16</xdr:row>
      <xdr:rowOff>114741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5D0A7-81A7-B479-61A4-97D01EF2F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24848" cy="316274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66675</xdr:rowOff>
    </xdr:from>
    <xdr:to>
      <xdr:col>13</xdr:col>
      <xdr:colOff>429110</xdr:colOff>
      <xdr:row>12</xdr:row>
      <xdr:rowOff>28862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EE6370-7BE1-FB3A-A1E0-5F51C693B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257175"/>
          <a:ext cx="3477110" cy="2057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089F-C03F-4C3E-BA78-5B912BA09202}">
  <dimension ref="C4:K108"/>
  <sheetViews>
    <sheetView topLeftCell="A73" workbookViewId="0">
      <selection activeCell="C82" sqref="C82"/>
    </sheetView>
  </sheetViews>
  <sheetFormatPr defaultRowHeight="15" x14ac:dyDescent="0.25"/>
  <cols>
    <col min="11" max="11" width="10.28515625" bestFit="1" customWidth="1"/>
  </cols>
  <sheetData>
    <row r="4" spans="3:11" x14ac:dyDescent="0.25">
      <c r="C4" t="s">
        <v>284</v>
      </c>
    </row>
    <row r="5" spans="3:11" x14ac:dyDescent="0.25">
      <c r="C5" t="s">
        <v>50</v>
      </c>
    </row>
    <row r="6" spans="3:11" x14ac:dyDescent="0.25">
      <c r="C6" t="s">
        <v>285</v>
      </c>
    </row>
    <row r="7" spans="3:11" x14ac:dyDescent="0.25">
      <c r="C7" t="s">
        <v>286</v>
      </c>
    </row>
    <row r="8" spans="3:11" x14ac:dyDescent="0.25">
      <c r="C8" t="s">
        <v>287</v>
      </c>
    </row>
    <row r="9" spans="3:11" x14ac:dyDescent="0.25">
      <c r="C9" t="s">
        <v>288</v>
      </c>
    </row>
    <row r="11" spans="3:11" x14ac:dyDescent="0.25">
      <c r="C11" t="s">
        <v>289</v>
      </c>
      <c r="K11" t="str">
        <f>IFERROR(TRIM(MID(C11,1,FIND(":",C11)-1)),"")</f>
        <v>key mandt</v>
      </c>
    </row>
    <row r="12" spans="3:11" x14ac:dyDescent="0.25">
      <c r="C12" t="s">
        <v>290</v>
      </c>
      <c r="K12" t="str">
        <f t="shared" ref="K12:K75" si="0">IFERROR(TRIM(MID(C12,1,FIND(":",C12)-1)),"")</f>
        <v>key dc_num</v>
      </c>
    </row>
    <row r="13" spans="3:11" x14ac:dyDescent="0.25">
      <c r="C13" t="s">
        <v>291</v>
      </c>
      <c r="K13" t="str">
        <f t="shared" si="0"/>
        <v>key dc_item</v>
      </c>
    </row>
    <row r="14" spans="3:11" x14ac:dyDescent="0.25">
      <c r="C14" t="s">
        <v>292</v>
      </c>
      <c r="K14" t="str">
        <f t="shared" si="0"/>
        <v>dc_type</v>
      </c>
    </row>
    <row r="15" spans="3:11" x14ac:dyDescent="0.25">
      <c r="C15" t="s">
        <v>293</v>
      </c>
      <c r="K15" t="str">
        <f t="shared" si="0"/>
        <v>from_plant</v>
      </c>
    </row>
    <row r="16" spans="3:11" x14ac:dyDescent="0.25">
      <c r="C16" t="s">
        <v>294</v>
      </c>
      <c r="K16" t="str">
        <f t="shared" si="0"/>
        <v>to_plant</v>
      </c>
    </row>
    <row r="17" spans="3:11" x14ac:dyDescent="0.25">
      <c r="C17" t="s">
        <v>295</v>
      </c>
      <c r="K17" t="str">
        <f t="shared" si="0"/>
        <v>plant</v>
      </c>
    </row>
    <row r="18" spans="3:11" x14ac:dyDescent="0.25">
      <c r="C18" t="s">
        <v>296</v>
      </c>
      <c r="K18" t="str">
        <f t="shared" si="0"/>
        <v>to_vend</v>
      </c>
    </row>
    <row r="19" spans="3:11" x14ac:dyDescent="0.25">
      <c r="C19" t="s">
        <v>297</v>
      </c>
      <c r="K19" t="str">
        <f t="shared" si="0"/>
        <v>matnr</v>
      </c>
    </row>
    <row r="20" spans="3:11" x14ac:dyDescent="0.25">
      <c r="C20" t="s">
        <v>298</v>
      </c>
      <c r="K20" t="str">
        <f t="shared" si="0"/>
        <v>mat_desc</v>
      </c>
    </row>
    <row r="21" spans="3:11" x14ac:dyDescent="0.25">
      <c r="C21" t="s">
        <v>299</v>
      </c>
      <c r="K21" t="str">
        <f t="shared" si="0"/>
        <v>vrkme</v>
      </c>
    </row>
    <row r="22" spans="3:11" x14ac:dyDescent="0.25">
      <c r="C22" t="s">
        <v>300</v>
      </c>
      <c r="K22" t="str">
        <f t="shared" si="0"/>
        <v>@Semantics.quantity.unitOfMeasure</v>
      </c>
    </row>
    <row r="23" spans="3:11" x14ac:dyDescent="0.25">
      <c r="C23" t="s">
        <v>301</v>
      </c>
      <c r="K23" t="str">
        <f t="shared" si="0"/>
        <v>quantity</v>
      </c>
    </row>
    <row r="24" spans="3:11" x14ac:dyDescent="0.25">
      <c r="C24" t="s">
        <v>302</v>
      </c>
      <c r="K24" t="str">
        <f t="shared" si="0"/>
        <v>hsn</v>
      </c>
    </row>
    <row r="25" spans="3:11" x14ac:dyDescent="0.25">
      <c r="C25" t="s">
        <v>303</v>
      </c>
      <c r="K25" t="str">
        <f t="shared" si="0"/>
        <v>uom</v>
      </c>
    </row>
    <row r="26" spans="3:11" x14ac:dyDescent="0.25">
      <c r="C26" t="s">
        <v>304</v>
      </c>
      <c r="K26" t="str">
        <f t="shared" si="0"/>
        <v>waerk</v>
      </c>
    </row>
    <row r="27" spans="3:11" x14ac:dyDescent="0.25">
      <c r="C27" t="s">
        <v>305</v>
      </c>
      <c r="K27" t="str">
        <f t="shared" si="0"/>
        <v>@Semantics.amount.currencyCode</v>
      </c>
    </row>
    <row r="28" spans="3:11" x14ac:dyDescent="0.25">
      <c r="C28" t="s">
        <v>306</v>
      </c>
      <c r="K28" t="str">
        <f t="shared" si="0"/>
        <v>rate</v>
      </c>
    </row>
    <row r="29" spans="3:11" x14ac:dyDescent="0.25">
      <c r="C29" t="s">
        <v>305</v>
      </c>
      <c r="K29" t="str">
        <f t="shared" si="0"/>
        <v>@Semantics.amount.currencyCode</v>
      </c>
    </row>
    <row r="30" spans="3:11" x14ac:dyDescent="0.25">
      <c r="C30" t="s">
        <v>307</v>
      </c>
      <c r="K30" t="str">
        <f t="shared" si="0"/>
        <v>taxable_value</v>
      </c>
    </row>
    <row r="31" spans="3:11" x14ac:dyDescent="0.25">
      <c r="C31" t="s">
        <v>305</v>
      </c>
      <c r="K31" t="str">
        <f t="shared" si="0"/>
        <v>@Semantics.amount.currencyCode</v>
      </c>
    </row>
    <row r="32" spans="3:11" x14ac:dyDescent="0.25">
      <c r="C32" t="s">
        <v>308</v>
      </c>
      <c r="K32" t="str">
        <f t="shared" si="0"/>
        <v>cgst_amount</v>
      </c>
    </row>
    <row r="33" spans="3:11" x14ac:dyDescent="0.25">
      <c r="C33" t="s">
        <v>309</v>
      </c>
      <c r="K33" t="str">
        <f t="shared" si="0"/>
        <v>cgst_percent</v>
      </c>
    </row>
    <row r="34" spans="3:11" x14ac:dyDescent="0.25">
      <c r="C34" t="s">
        <v>305</v>
      </c>
      <c r="K34" t="str">
        <f t="shared" si="0"/>
        <v>@Semantics.amount.currencyCode</v>
      </c>
    </row>
    <row r="35" spans="3:11" x14ac:dyDescent="0.25">
      <c r="C35" t="s">
        <v>310</v>
      </c>
      <c r="K35" t="str">
        <f t="shared" si="0"/>
        <v>sgst_amount</v>
      </c>
    </row>
    <row r="36" spans="3:11" x14ac:dyDescent="0.25">
      <c r="C36" t="s">
        <v>311</v>
      </c>
      <c r="K36" t="str">
        <f t="shared" si="0"/>
        <v>sgst_percent</v>
      </c>
    </row>
    <row r="37" spans="3:11" x14ac:dyDescent="0.25">
      <c r="C37" t="s">
        <v>305</v>
      </c>
      <c r="K37" t="str">
        <f t="shared" si="0"/>
        <v>@Semantics.amount.currencyCode</v>
      </c>
    </row>
    <row r="38" spans="3:11" x14ac:dyDescent="0.25">
      <c r="C38" t="s">
        <v>312</v>
      </c>
      <c r="K38" t="str">
        <f t="shared" si="0"/>
        <v>grand_total</v>
      </c>
    </row>
    <row r="39" spans="3:11" x14ac:dyDescent="0.25">
      <c r="C39" t="s">
        <v>313</v>
      </c>
      <c r="K39" t="str">
        <f t="shared" si="0"/>
        <v>remarks</v>
      </c>
    </row>
    <row r="40" spans="3:11" x14ac:dyDescent="0.25">
      <c r="C40" t="s">
        <v>314</v>
      </c>
      <c r="K40" t="str">
        <f t="shared" si="0"/>
        <v>to_address</v>
      </c>
    </row>
    <row r="41" spans="3:11" x14ac:dyDescent="0.25">
      <c r="C41" t="s">
        <v>315</v>
      </c>
      <c r="K41" t="str">
        <f t="shared" si="0"/>
        <v>from_address</v>
      </c>
    </row>
    <row r="42" spans="3:11" x14ac:dyDescent="0.25">
      <c r="C42" t="s">
        <v>316</v>
      </c>
      <c r="K42" t="str">
        <f t="shared" si="0"/>
        <v>to_gstin</v>
      </c>
    </row>
    <row r="43" spans="3:11" x14ac:dyDescent="0.25">
      <c r="C43" t="s">
        <v>317</v>
      </c>
      <c r="K43" t="str">
        <f t="shared" si="0"/>
        <v>from_gstin</v>
      </c>
    </row>
    <row r="44" spans="3:11" x14ac:dyDescent="0.25">
      <c r="C44" t="s">
        <v>318</v>
      </c>
      <c r="K44" t="str">
        <f t="shared" si="0"/>
        <v>igst_flag</v>
      </c>
    </row>
    <row r="45" spans="3:11" x14ac:dyDescent="0.25">
      <c r="C45" t="s">
        <v>305</v>
      </c>
      <c r="K45" t="str">
        <f t="shared" si="0"/>
        <v>@Semantics.amount.currencyCode</v>
      </c>
    </row>
    <row r="46" spans="3:11" x14ac:dyDescent="0.25">
      <c r="C46" t="s">
        <v>319</v>
      </c>
      <c r="K46" t="str">
        <f t="shared" si="0"/>
        <v>igst_amount</v>
      </c>
    </row>
    <row r="47" spans="3:11" x14ac:dyDescent="0.25">
      <c r="C47" t="s">
        <v>320</v>
      </c>
      <c r="K47" t="str">
        <f t="shared" si="0"/>
        <v>igst_percent</v>
      </c>
    </row>
    <row r="48" spans="3:11" x14ac:dyDescent="0.25">
      <c r="C48" t="s">
        <v>321</v>
      </c>
      <c r="K48" t="str">
        <f t="shared" si="0"/>
        <v>po_number</v>
      </c>
    </row>
    <row r="49" spans="3:11" x14ac:dyDescent="0.25">
      <c r="C49" t="s">
        <v>322</v>
      </c>
      <c r="K49" t="str">
        <f t="shared" si="0"/>
        <v>returnable_dc</v>
      </c>
    </row>
    <row r="50" spans="3:11" x14ac:dyDescent="0.25">
      <c r="C50" t="s">
        <v>323</v>
      </c>
      <c r="K50" t="str">
        <f t="shared" si="0"/>
        <v>no_bits_qty</v>
      </c>
    </row>
    <row r="51" spans="3:11" x14ac:dyDescent="0.25">
      <c r="C51" t="s">
        <v>324</v>
      </c>
      <c r="K51" t="str">
        <f t="shared" si="0"/>
        <v>qty_in_kg_pc</v>
      </c>
    </row>
    <row r="52" spans="3:11" x14ac:dyDescent="0.25">
      <c r="C52" t="s">
        <v>325</v>
      </c>
      <c r="K52" t="str">
        <f t="shared" si="0"/>
        <v>bags_bin_cover</v>
      </c>
    </row>
    <row r="53" spans="3:11" x14ac:dyDescent="0.25">
      <c r="C53" t="s">
        <v>326</v>
      </c>
      <c r="K53" t="str">
        <f t="shared" si="0"/>
        <v>purpose</v>
      </c>
    </row>
    <row r="54" spans="3:11" x14ac:dyDescent="0.25">
      <c r="C54" t="s">
        <v>327</v>
      </c>
      <c r="K54" t="str">
        <f t="shared" si="0"/>
        <v>zselect_type</v>
      </c>
    </row>
    <row r="55" spans="3:11" x14ac:dyDescent="0.25">
      <c r="C55" t="s">
        <v>328</v>
      </c>
      <c r="K55" t="str">
        <f t="shared" si="0"/>
        <v>order_no</v>
      </c>
    </row>
    <row r="56" spans="3:11" x14ac:dyDescent="0.25">
      <c r="C56" t="s">
        <v>329</v>
      </c>
      <c r="K56" t="str">
        <f t="shared" si="0"/>
        <v>@Semantics.quantity.unitOfMeasure</v>
      </c>
    </row>
    <row r="57" spans="3:11" x14ac:dyDescent="0.25">
      <c r="C57" t="s">
        <v>330</v>
      </c>
      <c r="K57" t="str">
        <f t="shared" si="0"/>
        <v>order_qty</v>
      </c>
    </row>
    <row r="58" spans="3:11" x14ac:dyDescent="0.25">
      <c r="C58" t="s">
        <v>331</v>
      </c>
      <c r="K58" t="str">
        <f t="shared" si="0"/>
        <v>no_cut_bags_bin_cover</v>
      </c>
    </row>
    <row r="59" spans="3:11" x14ac:dyDescent="0.25">
      <c r="C59" t="s">
        <v>332</v>
      </c>
      <c r="K59" t="str">
        <f t="shared" si="0"/>
        <v>bais_weight_kg</v>
      </c>
    </row>
    <row r="60" spans="3:11" x14ac:dyDescent="0.25">
      <c r="C60" t="s">
        <v>333</v>
      </c>
      <c r="K60" t="str">
        <f t="shared" si="0"/>
        <v>boxes_bags_packs</v>
      </c>
    </row>
    <row r="61" spans="3:11" x14ac:dyDescent="0.25">
      <c r="C61" t="s">
        <v>334</v>
      </c>
      <c r="K61" t="str">
        <f t="shared" si="0"/>
        <v>amein</v>
      </c>
    </row>
    <row r="62" spans="3:11" x14ac:dyDescent="0.25">
      <c r="C62" t="s">
        <v>335</v>
      </c>
      <c r="K62" t="str">
        <f t="shared" si="0"/>
        <v>num_bais_bag_bin_cover</v>
      </c>
    </row>
    <row r="63" spans="3:11" x14ac:dyDescent="0.25">
      <c r="C63" t="s">
        <v>300</v>
      </c>
      <c r="K63" t="str">
        <f t="shared" si="0"/>
        <v>@Semantics.quantity.unitOfMeasure</v>
      </c>
    </row>
    <row r="64" spans="3:11" x14ac:dyDescent="0.25">
      <c r="C64" t="s">
        <v>336</v>
      </c>
      <c r="K64" t="str">
        <f t="shared" si="0"/>
        <v>no_bundle</v>
      </c>
    </row>
    <row r="65" spans="3:11" x14ac:dyDescent="0.25">
      <c r="C65" t="s">
        <v>337</v>
      </c>
      <c r="K65" t="str">
        <f t="shared" si="0"/>
        <v>to_location</v>
      </c>
    </row>
    <row r="66" spans="3:11" x14ac:dyDescent="0.25">
      <c r="C66" t="s">
        <v>338</v>
      </c>
      <c r="K66" t="str">
        <f t="shared" si="0"/>
        <v>from_location</v>
      </c>
    </row>
    <row r="67" spans="3:11" x14ac:dyDescent="0.25">
      <c r="C67" t="s">
        <v>339</v>
      </c>
      <c r="K67" t="str">
        <f t="shared" si="0"/>
        <v>vendor_name</v>
      </c>
    </row>
    <row r="68" spans="3:11" x14ac:dyDescent="0.25">
      <c r="C68" t="s">
        <v>305</v>
      </c>
      <c r="K68" t="str">
        <f t="shared" si="0"/>
        <v>@Semantics.amount.currencyCode</v>
      </c>
    </row>
    <row r="69" spans="3:11" x14ac:dyDescent="0.25">
      <c r="C69" t="s">
        <v>340</v>
      </c>
      <c r="K69" t="str">
        <f t="shared" si="0"/>
        <v>taxval</v>
      </c>
    </row>
    <row r="70" spans="3:11" x14ac:dyDescent="0.25">
      <c r="K70" t="str">
        <f t="shared" si="0"/>
        <v/>
      </c>
    </row>
    <row r="71" spans="3:11" x14ac:dyDescent="0.25">
      <c r="C71" t="s">
        <v>283</v>
      </c>
      <c r="K71" t="str">
        <f t="shared" si="0"/>
        <v/>
      </c>
    </row>
    <row r="72" spans="3:11" x14ac:dyDescent="0.25">
      <c r="C72" t="s">
        <v>341</v>
      </c>
      <c r="K72" t="str">
        <f t="shared" si="0"/>
        <v/>
      </c>
    </row>
    <row r="73" spans="3:11" x14ac:dyDescent="0.25">
      <c r="C73" t="s">
        <v>342</v>
      </c>
      <c r="K73" t="str">
        <f t="shared" si="0"/>
        <v>@EndUserText.label</v>
      </c>
    </row>
    <row r="74" spans="3:11" x14ac:dyDescent="0.25">
      <c r="C74" t="s">
        <v>50</v>
      </c>
      <c r="K74" t="str">
        <f t="shared" si="0"/>
        <v>@AbapCatalog.enhancement.category</v>
      </c>
    </row>
    <row r="75" spans="3:11" x14ac:dyDescent="0.25">
      <c r="C75" t="s">
        <v>285</v>
      </c>
      <c r="K75" t="str">
        <f t="shared" si="0"/>
        <v>@AbapCatalog.tableCategory</v>
      </c>
    </row>
    <row r="76" spans="3:11" x14ac:dyDescent="0.25">
      <c r="C76" t="s">
        <v>286</v>
      </c>
      <c r="K76" t="str">
        <f t="shared" ref="K76:K108" si="1">IFERROR(TRIM(MID(C76,1,FIND(":",C76)-1)),"")</f>
        <v>@AbapCatalog.deliveryClass</v>
      </c>
    </row>
    <row r="77" spans="3:11" x14ac:dyDescent="0.25">
      <c r="C77" t="s">
        <v>287</v>
      </c>
      <c r="K77" t="str">
        <f t="shared" si="1"/>
        <v>@AbapCatalog.dataMaintenance</v>
      </c>
    </row>
    <row r="78" spans="3:11" x14ac:dyDescent="0.25">
      <c r="C78" t="s">
        <v>343</v>
      </c>
      <c r="K78" t="str">
        <f t="shared" si="1"/>
        <v/>
      </c>
    </row>
    <row r="79" spans="3:11" x14ac:dyDescent="0.25">
      <c r="K79" t="str">
        <f t="shared" si="1"/>
        <v/>
      </c>
    </row>
    <row r="80" spans="3:11" x14ac:dyDescent="0.25">
      <c r="C80" t="s">
        <v>344</v>
      </c>
      <c r="K80" t="str">
        <f t="shared" si="1"/>
        <v>key mandt</v>
      </c>
    </row>
    <row r="81" spans="3:11" x14ac:dyDescent="0.25">
      <c r="C81" t="s">
        <v>345</v>
      </c>
      <c r="K81" t="str">
        <f t="shared" si="1"/>
        <v>key dc_num</v>
      </c>
    </row>
    <row r="82" spans="3:11" x14ac:dyDescent="0.25">
      <c r="C82" t="s">
        <v>346</v>
      </c>
      <c r="K82" t="str">
        <f t="shared" si="1"/>
        <v>to_vend</v>
      </c>
    </row>
    <row r="83" spans="3:11" x14ac:dyDescent="0.25">
      <c r="C83" t="s">
        <v>305</v>
      </c>
      <c r="K83" t="str">
        <f t="shared" si="1"/>
        <v>@Semantics.amount.currencyCode</v>
      </c>
    </row>
    <row r="84" spans="3:11" x14ac:dyDescent="0.25">
      <c r="C84" t="s">
        <v>347</v>
      </c>
      <c r="K84" t="str">
        <f t="shared" si="1"/>
        <v>grand_total</v>
      </c>
    </row>
    <row r="85" spans="3:11" x14ac:dyDescent="0.25">
      <c r="C85" t="s">
        <v>305</v>
      </c>
      <c r="K85" t="str">
        <f t="shared" si="1"/>
        <v>@Semantics.amount.currencyCode</v>
      </c>
    </row>
    <row r="86" spans="3:11" x14ac:dyDescent="0.25">
      <c r="C86" t="s">
        <v>348</v>
      </c>
      <c r="K86" t="str">
        <f t="shared" si="1"/>
        <v>total_tax</v>
      </c>
    </row>
    <row r="87" spans="3:11" x14ac:dyDescent="0.25">
      <c r="C87" t="s">
        <v>300</v>
      </c>
      <c r="K87" t="str">
        <f t="shared" si="1"/>
        <v>@Semantics.quantity.unitOfMeasure</v>
      </c>
    </row>
    <row r="88" spans="3:11" x14ac:dyDescent="0.25">
      <c r="C88" t="s">
        <v>349</v>
      </c>
      <c r="K88" t="str">
        <f t="shared" si="1"/>
        <v>total_qty</v>
      </c>
    </row>
    <row r="89" spans="3:11" x14ac:dyDescent="0.25">
      <c r="C89" t="s">
        <v>305</v>
      </c>
      <c r="K89" t="str">
        <f t="shared" si="1"/>
        <v>@Semantics.amount.currencyCode</v>
      </c>
    </row>
    <row r="90" spans="3:11" x14ac:dyDescent="0.25">
      <c r="C90" t="s">
        <v>350</v>
      </c>
      <c r="K90" t="str">
        <f t="shared" si="1"/>
        <v>taxable_amount</v>
      </c>
    </row>
    <row r="91" spans="3:11" x14ac:dyDescent="0.25">
      <c r="C91" t="s">
        <v>351</v>
      </c>
      <c r="K91" t="str">
        <f t="shared" si="1"/>
        <v>tot_no_bits_qty</v>
      </c>
    </row>
    <row r="92" spans="3:11" x14ac:dyDescent="0.25">
      <c r="C92" t="s">
        <v>352</v>
      </c>
      <c r="K92" t="str">
        <f t="shared" si="1"/>
        <v>tot_qty_in_kg_pc</v>
      </c>
    </row>
    <row r="93" spans="3:11" x14ac:dyDescent="0.25">
      <c r="C93" t="s">
        <v>353</v>
      </c>
      <c r="K93" t="str">
        <f t="shared" si="1"/>
        <v>tot_bags_bin_cover</v>
      </c>
    </row>
    <row r="94" spans="3:11" x14ac:dyDescent="0.25">
      <c r="C94" t="s">
        <v>354</v>
      </c>
      <c r="K94" t="str">
        <f t="shared" si="1"/>
        <v>waerk</v>
      </c>
    </row>
    <row r="95" spans="3:11" x14ac:dyDescent="0.25">
      <c r="C95" t="s">
        <v>355</v>
      </c>
      <c r="K95" t="str">
        <f t="shared" si="1"/>
        <v>vrkme</v>
      </c>
    </row>
    <row r="96" spans="3:11" x14ac:dyDescent="0.25">
      <c r="C96" t="s">
        <v>356</v>
      </c>
      <c r="K96" t="str">
        <f t="shared" si="1"/>
        <v>from_plant</v>
      </c>
    </row>
    <row r="97" spans="3:11" x14ac:dyDescent="0.25">
      <c r="C97" t="s">
        <v>357</v>
      </c>
      <c r="K97" t="str">
        <f t="shared" si="1"/>
        <v>to_plant</v>
      </c>
    </row>
    <row r="98" spans="3:11" x14ac:dyDescent="0.25">
      <c r="C98" t="s">
        <v>300</v>
      </c>
      <c r="K98" t="str">
        <f t="shared" si="1"/>
        <v>@Semantics.quantity.unitOfMeasure</v>
      </c>
    </row>
    <row r="99" spans="3:11" x14ac:dyDescent="0.25">
      <c r="C99" t="s">
        <v>358</v>
      </c>
      <c r="K99" t="str">
        <f t="shared" si="1"/>
        <v>tot_order_qty</v>
      </c>
    </row>
    <row r="100" spans="3:11" x14ac:dyDescent="0.25">
      <c r="C100" t="s">
        <v>359</v>
      </c>
      <c r="K100" t="str">
        <f t="shared" si="1"/>
        <v>total_bias_weight</v>
      </c>
    </row>
    <row r="101" spans="3:11" x14ac:dyDescent="0.25">
      <c r="C101" t="s">
        <v>300</v>
      </c>
      <c r="K101" t="str">
        <f t="shared" si="1"/>
        <v>@Semantics.quantity.unitOfMeasure</v>
      </c>
    </row>
    <row r="102" spans="3:11" x14ac:dyDescent="0.25">
      <c r="C102" t="s">
        <v>360</v>
      </c>
      <c r="K102" t="str">
        <f t="shared" si="1"/>
        <v>tot_bundle</v>
      </c>
    </row>
    <row r="103" spans="3:11" x14ac:dyDescent="0.25">
      <c r="C103" t="s">
        <v>361</v>
      </c>
      <c r="K103" t="str">
        <f t="shared" si="1"/>
        <v>total_no_of_bias</v>
      </c>
    </row>
    <row r="104" spans="3:11" x14ac:dyDescent="0.25">
      <c r="C104" t="s">
        <v>362</v>
      </c>
      <c r="K104" t="str">
        <f t="shared" si="1"/>
        <v>tot_recut_bag_bins_cover</v>
      </c>
    </row>
    <row r="105" spans="3:11" x14ac:dyDescent="0.25">
      <c r="C105" t="s">
        <v>363</v>
      </c>
      <c r="K105" t="str">
        <f t="shared" si="1"/>
        <v>created_by</v>
      </c>
    </row>
    <row r="106" spans="3:11" x14ac:dyDescent="0.25">
      <c r="C106" t="s">
        <v>364</v>
      </c>
      <c r="K106" t="str">
        <f t="shared" si="1"/>
        <v>created_at</v>
      </c>
    </row>
    <row r="107" spans="3:11" x14ac:dyDescent="0.25">
      <c r="K107" t="str">
        <f t="shared" si="1"/>
        <v/>
      </c>
    </row>
    <row r="108" spans="3:11" x14ac:dyDescent="0.25">
      <c r="C108" t="s">
        <v>283</v>
      </c>
      <c r="K108" t="str">
        <f t="shared" si="1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11C8-376B-46A0-9370-607AF2B3A95B}">
  <dimension ref="B1:G25"/>
  <sheetViews>
    <sheetView workbookViewId="0"/>
  </sheetViews>
  <sheetFormatPr defaultRowHeight="15" x14ac:dyDescent="0.25"/>
  <cols>
    <col min="2" max="2" width="26.42578125" bestFit="1" customWidth="1"/>
    <col min="3" max="3" width="85.5703125" bestFit="1" customWidth="1"/>
    <col min="5" max="5" width="18.5703125" bestFit="1" customWidth="1"/>
    <col min="6" max="6" width="15.42578125" bestFit="1" customWidth="1"/>
  </cols>
  <sheetData>
    <row r="1" spans="2:7" x14ac:dyDescent="0.25">
      <c r="B1" t="s">
        <v>0</v>
      </c>
      <c r="C1" t="s">
        <v>1</v>
      </c>
      <c r="E1" t="s">
        <v>365</v>
      </c>
      <c r="F1" t="s">
        <v>366</v>
      </c>
      <c r="G1" t="e">
        <f>MATCH(B1,ZSD_S_GLOBAL_ST!$I$9:$I$239,0)</f>
        <v>#N/A</v>
      </c>
    </row>
    <row r="2" spans="2:7" x14ac:dyDescent="0.25">
      <c r="B2" t="s">
        <v>2</v>
      </c>
      <c r="C2" t="s">
        <v>3</v>
      </c>
      <c r="G2" t="e">
        <f>MATCH(B2,ZSD_S_GLOBAL_ST!$I$9:$I$239,0)</f>
        <v>#N/A</v>
      </c>
    </row>
    <row r="3" spans="2:7" x14ac:dyDescent="0.25">
      <c r="B3" t="s">
        <v>4</v>
      </c>
      <c r="C3" t="s">
        <v>5</v>
      </c>
      <c r="G3" t="e">
        <f>MATCH(B3,ZSD_S_GLOBAL_ST!$I$9:$I$239,0)</f>
        <v>#N/A</v>
      </c>
    </row>
    <row r="4" spans="2:7" x14ac:dyDescent="0.25">
      <c r="B4" t="s">
        <v>6</v>
      </c>
      <c r="C4" t="s">
        <v>7</v>
      </c>
      <c r="G4" t="e">
        <f>MATCH(B4,ZSD_S_GLOBAL_ST!$I$9:$I$239,0)</f>
        <v>#N/A</v>
      </c>
    </row>
    <row r="5" spans="2:7" x14ac:dyDescent="0.25">
      <c r="B5" t="s">
        <v>8</v>
      </c>
      <c r="C5" t="s">
        <v>9</v>
      </c>
      <c r="G5" t="e">
        <f>MATCH(B5,ZSD_S_GLOBAL_ST!$I$9:$I$239,0)</f>
        <v>#N/A</v>
      </c>
    </row>
    <row r="6" spans="2:7" x14ac:dyDescent="0.25">
      <c r="B6" t="s">
        <v>10</v>
      </c>
      <c r="C6" t="s">
        <v>11</v>
      </c>
      <c r="G6" t="e">
        <f>MATCH(B6,ZSD_S_GLOBAL_ST!$I$9:$I$239,0)</f>
        <v>#N/A</v>
      </c>
    </row>
    <row r="7" spans="2:7" x14ac:dyDescent="0.25">
      <c r="B7" t="s">
        <v>12</v>
      </c>
      <c r="C7" t="s">
        <v>13</v>
      </c>
      <c r="E7" t="s">
        <v>367</v>
      </c>
      <c r="F7" t="s">
        <v>368</v>
      </c>
      <c r="G7" t="e">
        <f>MATCH(B7,ZSD_S_GLOBAL_ST!$I$9:$I$239,0)</f>
        <v>#N/A</v>
      </c>
    </row>
    <row r="8" spans="2:7" x14ac:dyDescent="0.25">
      <c r="B8" t="s">
        <v>14</v>
      </c>
      <c r="C8" t="s">
        <v>1</v>
      </c>
      <c r="E8" t="s">
        <v>365</v>
      </c>
      <c r="F8" t="s">
        <v>366</v>
      </c>
      <c r="G8" t="e">
        <f>MATCH(B8,ZSD_S_GLOBAL_ST!$I$9:$I$239,0)</f>
        <v>#N/A</v>
      </c>
    </row>
    <row r="9" spans="2:7" x14ac:dyDescent="0.25">
      <c r="B9" t="s">
        <v>15</v>
      </c>
      <c r="C9" t="s">
        <v>16</v>
      </c>
      <c r="E9" t="s">
        <v>365</v>
      </c>
      <c r="F9" t="s">
        <v>369</v>
      </c>
      <c r="G9" t="e">
        <f>MATCH(B9,ZSD_S_GLOBAL_ST!$I$9:$I$239,0)</f>
        <v>#N/A</v>
      </c>
    </row>
    <row r="10" spans="2:7" x14ac:dyDescent="0.25">
      <c r="B10" t="s">
        <v>17</v>
      </c>
      <c r="C10" t="s">
        <v>18</v>
      </c>
      <c r="E10" t="s">
        <v>365</v>
      </c>
      <c r="F10" t="s">
        <v>370</v>
      </c>
      <c r="G10" t="e">
        <f>MATCH(B10,ZSD_S_GLOBAL_ST!$I$9:$I$239,0)</f>
        <v>#N/A</v>
      </c>
    </row>
    <row r="11" spans="2:7" x14ac:dyDescent="0.25">
      <c r="B11" t="s">
        <v>19</v>
      </c>
      <c r="C11" t="s">
        <v>20</v>
      </c>
      <c r="E11" t="s">
        <v>365</v>
      </c>
      <c r="F11" t="s">
        <v>370</v>
      </c>
      <c r="G11" t="e">
        <f>MATCH(B11,ZSD_S_GLOBAL_ST!$I$9:$I$239,0)</f>
        <v>#N/A</v>
      </c>
    </row>
    <row r="12" spans="2:7" x14ac:dyDescent="0.25">
      <c r="B12" t="s">
        <v>21</v>
      </c>
      <c r="C12" t="s">
        <v>22</v>
      </c>
      <c r="E12" t="s">
        <v>365</v>
      </c>
      <c r="F12" t="s">
        <v>371</v>
      </c>
      <c r="G12" t="e">
        <f>MATCH(B12,ZSD_S_GLOBAL_ST!$I$9:$I$239,0)</f>
        <v>#N/A</v>
      </c>
    </row>
    <row r="13" spans="2:7" x14ac:dyDescent="0.25">
      <c r="B13" t="s">
        <v>23</v>
      </c>
      <c r="C13" t="s">
        <v>24</v>
      </c>
      <c r="E13" t="s">
        <v>365</v>
      </c>
      <c r="F13" t="s">
        <v>372</v>
      </c>
      <c r="G13" t="e">
        <f>MATCH(B13,ZSD_S_GLOBAL_ST!$I$9:$I$239,0)</f>
        <v>#N/A</v>
      </c>
    </row>
    <row r="14" spans="2:7" x14ac:dyDescent="0.25">
      <c r="B14" t="s">
        <v>25</v>
      </c>
      <c r="C14" t="s">
        <v>26</v>
      </c>
      <c r="E14" t="s">
        <v>365</v>
      </c>
      <c r="F14" t="s">
        <v>373</v>
      </c>
      <c r="G14" t="e">
        <f>MATCH(B14,ZSD_S_GLOBAL_ST!$I$9:$I$239,0)</f>
        <v>#N/A</v>
      </c>
    </row>
    <row r="15" spans="2:7" x14ac:dyDescent="0.25">
      <c r="B15" t="s">
        <v>27</v>
      </c>
      <c r="C15" t="s">
        <v>28</v>
      </c>
      <c r="E15" t="s">
        <v>365</v>
      </c>
      <c r="F15" t="s">
        <v>374</v>
      </c>
      <c r="G15" t="e">
        <f>MATCH(B15,ZSD_S_GLOBAL_ST!$I$9:$I$239,0)</f>
        <v>#N/A</v>
      </c>
    </row>
    <row r="16" spans="2:7" x14ac:dyDescent="0.25">
      <c r="B16" t="s">
        <v>29</v>
      </c>
      <c r="C16" t="s">
        <v>30</v>
      </c>
      <c r="E16" t="s">
        <v>365</v>
      </c>
      <c r="F16" t="s">
        <v>374</v>
      </c>
      <c r="G16" t="e">
        <f>MATCH(B16,ZSD_S_GLOBAL_ST!$I$9:$I$239,0)</f>
        <v>#N/A</v>
      </c>
    </row>
    <row r="17" spans="2:7" x14ac:dyDescent="0.25">
      <c r="B17" t="s">
        <v>31</v>
      </c>
      <c r="C17" t="s">
        <v>32</v>
      </c>
      <c r="E17" t="s">
        <v>367</v>
      </c>
      <c r="F17" t="s">
        <v>375</v>
      </c>
      <c r="G17" t="e">
        <f>MATCH(B17,ZSD_S_GLOBAL_ST!$I$9:$I$239,0)</f>
        <v>#N/A</v>
      </c>
    </row>
    <row r="18" spans="2:7" x14ac:dyDescent="0.25">
      <c r="B18" t="s">
        <v>33</v>
      </c>
      <c r="C18" t="s">
        <v>34</v>
      </c>
      <c r="E18" t="s">
        <v>365</v>
      </c>
      <c r="F18" t="s">
        <v>376</v>
      </c>
      <c r="G18" t="e">
        <f>MATCH(B18,ZSD_S_GLOBAL_ST!$I$9:$I$239,0)</f>
        <v>#N/A</v>
      </c>
    </row>
    <row r="19" spans="2:7" x14ac:dyDescent="0.25">
      <c r="B19" t="s">
        <v>35</v>
      </c>
      <c r="C19" t="s">
        <v>36</v>
      </c>
      <c r="E19" t="s">
        <v>365</v>
      </c>
      <c r="F19" t="s">
        <v>377</v>
      </c>
      <c r="G19" t="e">
        <f>MATCH(B19,ZSD_S_GLOBAL_ST!$I$9:$I$239,0)</f>
        <v>#N/A</v>
      </c>
    </row>
    <row r="20" spans="2:7" x14ac:dyDescent="0.25">
      <c r="B20" t="s">
        <v>37</v>
      </c>
      <c r="C20" t="s">
        <v>38</v>
      </c>
      <c r="E20" t="s">
        <v>365</v>
      </c>
      <c r="F20" t="s">
        <v>378</v>
      </c>
      <c r="G20" t="e">
        <f>MATCH(B20,ZSD_S_GLOBAL_ST!$I$9:$I$239,0)</f>
        <v>#N/A</v>
      </c>
    </row>
    <row r="21" spans="2:7" x14ac:dyDescent="0.25">
      <c r="B21" t="s">
        <v>39</v>
      </c>
      <c r="C21" t="s">
        <v>40</v>
      </c>
      <c r="E21" t="s">
        <v>365</v>
      </c>
      <c r="F21" t="s">
        <v>379</v>
      </c>
      <c r="G21" t="e">
        <f>MATCH(B21,ZSD_S_GLOBAL_ST!$I$9:$I$239,0)</f>
        <v>#N/A</v>
      </c>
    </row>
    <row r="22" spans="2:7" x14ac:dyDescent="0.25">
      <c r="B22" t="s">
        <v>41</v>
      </c>
      <c r="C22" t="s">
        <v>42</v>
      </c>
      <c r="E22" t="s">
        <v>365</v>
      </c>
      <c r="F22" t="s">
        <v>380</v>
      </c>
      <c r="G22" t="e">
        <f>MATCH(B22,ZSD_S_GLOBAL_ST!$I$9:$I$239,0)</f>
        <v>#N/A</v>
      </c>
    </row>
    <row r="23" spans="2:7" x14ac:dyDescent="0.25">
      <c r="B23" t="s">
        <v>43</v>
      </c>
      <c r="C23" t="s">
        <v>44</v>
      </c>
      <c r="E23" t="s">
        <v>365</v>
      </c>
      <c r="F23" t="s">
        <v>381</v>
      </c>
      <c r="G23" t="e">
        <f>MATCH(B23,ZSD_S_GLOBAL_ST!$I$9:$I$239,0)</f>
        <v>#N/A</v>
      </c>
    </row>
    <row r="24" spans="2:7" x14ac:dyDescent="0.25">
      <c r="B24" t="s">
        <v>45</v>
      </c>
      <c r="C24" t="s">
        <v>46</v>
      </c>
      <c r="E24" t="s">
        <v>365</v>
      </c>
      <c r="F24" t="s">
        <v>382</v>
      </c>
      <c r="G24" t="e">
        <f>MATCH(B24,ZSD_S_GLOBAL_ST!$I$9:$I$239,0)</f>
        <v>#N/A</v>
      </c>
    </row>
    <row r="25" spans="2:7" x14ac:dyDescent="0.25">
      <c r="B25" t="s">
        <v>47</v>
      </c>
      <c r="C25" t="s">
        <v>48</v>
      </c>
      <c r="E25" t="s">
        <v>365</v>
      </c>
      <c r="F25" t="s">
        <v>383</v>
      </c>
      <c r="G25" t="e">
        <f>MATCH(B25,ZSD_S_GLOBAL_ST!$I$9:$I$239,0)</f>
        <v>#N/A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1AAB-EEFA-41DC-BDB2-62B99ABEC6EE}">
  <dimension ref="A1"/>
  <sheetViews>
    <sheetView workbookViewId="0">
      <selection activeCell="J7" sqref="J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BC16-FB07-4F5E-A34A-F53F5BDB09EA}">
  <dimension ref="E2:N15"/>
  <sheetViews>
    <sheetView workbookViewId="0">
      <selection activeCell="L10" sqref="L10"/>
    </sheetView>
  </sheetViews>
  <sheetFormatPr defaultRowHeight="15" x14ac:dyDescent="0.25"/>
  <cols>
    <col min="5" max="5" width="11" bestFit="1" customWidth="1"/>
    <col min="6" max="6" width="24.42578125" bestFit="1" customWidth="1"/>
    <col min="11" max="11" width="21.42578125" bestFit="1" customWidth="1"/>
  </cols>
  <sheetData>
    <row r="2" spans="5:14" x14ac:dyDescent="0.25">
      <c r="E2" s="6" t="s">
        <v>711</v>
      </c>
      <c r="F2" t="s">
        <v>602</v>
      </c>
      <c r="K2" t="s">
        <v>604</v>
      </c>
    </row>
    <row r="3" spans="5:14" x14ac:dyDescent="0.25">
      <c r="E3" s="6">
        <f>MATCH(F3,'Resolved Data Elem'!$D$4:$D$774,0)</f>
        <v>227</v>
      </c>
      <c r="F3" s="5" t="s">
        <v>595</v>
      </c>
      <c r="G3" t="s">
        <v>1443</v>
      </c>
      <c r="I3" t="s">
        <v>1468</v>
      </c>
      <c r="K3" s="5" t="s">
        <v>601</v>
      </c>
      <c r="L3" t="s">
        <v>1468</v>
      </c>
    </row>
    <row r="4" spans="5:14" x14ac:dyDescent="0.25">
      <c r="E4" s="6">
        <f>MATCH(F4,'Resolved Data Elem'!$D$4:$D$774,0)</f>
        <v>268</v>
      </c>
      <c r="F4" s="5" t="s">
        <v>596</v>
      </c>
      <c r="G4" t="s">
        <v>696</v>
      </c>
      <c r="I4" t="s">
        <v>1468</v>
      </c>
      <c r="K4" s="5" t="s">
        <v>603</v>
      </c>
      <c r="L4" t="s">
        <v>1468</v>
      </c>
    </row>
    <row r="5" spans="5:14" x14ac:dyDescent="0.25">
      <c r="E5" s="6">
        <f>MATCH(F5,'Resolved Data Elem'!$D$4:$D$774,0)</f>
        <v>269</v>
      </c>
      <c r="F5" s="5" t="s">
        <v>597</v>
      </c>
      <c r="G5" t="s">
        <v>589</v>
      </c>
      <c r="I5" t="s">
        <v>1468</v>
      </c>
      <c r="K5" s="5" t="s">
        <v>605</v>
      </c>
      <c r="L5" t="s">
        <v>1468</v>
      </c>
    </row>
    <row r="6" spans="5:14" x14ac:dyDescent="0.25">
      <c r="E6" s="6">
        <f>MATCH(F6,'Resolved Data Elem'!$D$4:$D$774,0)</f>
        <v>270</v>
      </c>
      <c r="F6" s="5" t="s">
        <v>598</v>
      </c>
      <c r="G6" t="s">
        <v>705</v>
      </c>
      <c r="I6" t="s">
        <v>1468</v>
      </c>
      <c r="K6" s="5" t="s">
        <v>606</v>
      </c>
      <c r="L6" t="s">
        <v>1468</v>
      </c>
    </row>
    <row r="7" spans="5:14" x14ac:dyDescent="0.25">
      <c r="E7" s="6">
        <f>MATCH(F7,'Resolved Data Elem'!$D$4:$D$774,0)</f>
        <v>275</v>
      </c>
      <c r="F7" s="5" t="s">
        <v>599</v>
      </c>
      <c r="G7" t="s">
        <v>759</v>
      </c>
      <c r="I7" t="s">
        <v>1468</v>
      </c>
      <c r="K7" s="5" t="s">
        <v>608</v>
      </c>
      <c r="L7" t="s">
        <v>1468</v>
      </c>
    </row>
    <row r="8" spans="5:14" x14ac:dyDescent="0.25">
      <c r="E8" s="6">
        <f>MATCH(F8,'Resolved Data Elem'!$D$4:$D$774,0)</f>
        <v>279</v>
      </c>
      <c r="F8" s="5" t="s">
        <v>600</v>
      </c>
      <c r="G8" t="s">
        <v>1451</v>
      </c>
      <c r="I8" t="s">
        <v>1468</v>
      </c>
      <c r="K8" s="5" t="s">
        <v>607</v>
      </c>
      <c r="L8" t="s">
        <v>1468</v>
      </c>
      <c r="N8" t="s">
        <v>615</v>
      </c>
    </row>
    <row r="9" spans="5:14" x14ac:dyDescent="0.25">
      <c r="E9" s="6"/>
      <c r="K9" s="5" t="s">
        <v>616</v>
      </c>
      <c r="L9" t="s">
        <v>1468</v>
      </c>
    </row>
    <row r="10" spans="5:14" x14ac:dyDescent="0.25">
      <c r="E10" s="6">
        <f>MATCH(F10,'Resolved Data Elem'!$D$4:$D$774,0)</f>
        <v>67</v>
      </c>
      <c r="F10" s="5" t="s">
        <v>609</v>
      </c>
      <c r="G10" t="s">
        <v>694</v>
      </c>
      <c r="I10" t="s">
        <v>1468</v>
      </c>
      <c r="K10" s="7" t="s">
        <v>1490</v>
      </c>
      <c r="L10" t="s">
        <v>1468</v>
      </c>
    </row>
    <row r="11" spans="5:14" x14ac:dyDescent="0.25">
      <c r="E11" s="6">
        <f>MATCH(F11,'Resolved Data Elem'!$D$4:$D$774,0)</f>
        <v>68</v>
      </c>
      <c r="F11" s="5" t="s">
        <v>610</v>
      </c>
      <c r="G11" t="s">
        <v>589</v>
      </c>
      <c r="I11" t="s">
        <v>1468</v>
      </c>
    </row>
    <row r="12" spans="5:14" x14ac:dyDescent="0.25">
      <c r="E12" s="6">
        <f>MATCH(F12,'Resolved Data Elem'!$D$4:$D$774,0)</f>
        <v>69</v>
      </c>
      <c r="F12" s="5" t="s">
        <v>611</v>
      </c>
      <c r="G12" t="s">
        <v>586</v>
      </c>
      <c r="I12" t="s">
        <v>1468</v>
      </c>
    </row>
    <row r="13" spans="5:14" x14ac:dyDescent="0.25">
      <c r="E13" s="6">
        <f>MATCH(F13,'Resolved Data Elem'!$D$4:$D$774,0)</f>
        <v>70</v>
      </c>
      <c r="F13" s="5" t="s">
        <v>612</v>
      </c>
      <c r="G13" t="s">
        <v>694</v>
      </c>
      <c r="I13" t="s">
        <v>1468</v>
      </c>
    </row>
    <row r="14" spans="5:14" x14ac:dyDescent="0.25">
      <c r="E14" s="6">
        <f>MATCH(F14,'Resolved Data Elem'!$D$4:$D$774,0)</f>
        <v>72</v>
      </c>
      <c r="F14" s="5" t="s">
        <v>613</v>
      </c>
      <c r="G14" t="s">
        <v>586</v>
      </c>
      <c r="I14" t="s">
        <v>1468</v>
      </c>
    </row>
    <row r="15" spans="5:14" x14ac:dyDescent="0.25">
      <c r="E15" s="6">
        <f>MATCH(F15,'Resolved Data Elem'!$D$4:$D$774,0)</f>
        <v>73</v>
      </c>
      <c r="F15" s="5" t="s">
        <v>614</v>
      </c>
      <c r="G15" t="s">
        <v>697</v>
      </c>
      <c r="I15" t="s">
        <v>1468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1BF3-5F7D-4397-9E27-9B49359D6131}">
  <sheetPr>
    <tabColor rgb="FFFFFF00"/>
  </sheetPr>
  <dimension ref="C2:E341"/>
  <sheetViews>
    <sheetView topLeftCell="A316" workbookViewId="0">
      <selection activeCell="E332" sqref="E332"/>
    </sheetView>
  </sheetViews>
  <sheetFormatPr defaultRowHeight="15" x14ac:dyDescent="0.25"/>
  <cols>
    <col min="3" max="3" width="18.140625" bestFit="1" customWidth="1"/>
    <col min="4" max="4" width="28.85546875" bestFit="1" customWidth="1"/>
    <col min="5" max="5" width="29.42578125" bestFit="1" customWidth="1"/>
  </cols>
  <sheetData>
    <row r="2" spans="3:5" x14ac:dyDescent="0.25">
      <c r="C2" t="s">
        <v>689</v>
      </c>
      <c r="D2" t="s">
        <v>583</v>
      </c>
      <c r="E2" t="s">
        <v>688</v>
      </c>
    </row>
    <row r="4" spans="3:5" x14ac:dyDescent="0.25">
      <c r="C4" t="s">
        <v>690</v>
      </c>
      <c r="D4" t="s">
        <v>707</v>
      </c>
      <c r="E4" t="s">
        <v>584</v>
      </c>
    </row>
    <row r="5" spans="3:5" x14ac:dyDescent="0.25">
      <c r="C5" t="s">
        <v>690</v>
      </c>
      <c r="D5" t="s">
        <v>708</v>
      </c>
      <c r="E5" t="s">
        <v>585</v>
      </c>
    </row>
    <row r="6" spans="3:5" x14ac:dyDescent="0.25">
      <c r="C6" t="s">
        <v>690</v>
      </c>
      <c r="D6" t="s">
        <v>709</v>
      </c>
      <c r="E6" t="s">
        <v>691</v>
      </c>
    </row>
    <row r="7" spans="3:5" x14ac:dyDescent="0.25">
      <c r="C7" t="s">
        <v>690</v>
      </c>
      <c r="D7" t="s">
        <v>710</v>
      </c>
      <c r="E7" t="s">
        <v>692</v>
      </c>
    </row>
    <row r="8" spans="3:5" x14ac:dyDescent="0.25">
      <c r="C8" t="s">
        <v>690</v>
      </c>
      <c r="D8" t="s">
        <v>618</v>
      </c>
      <c r="E8" t="s">
        <v>693</v>
      </c>
    </row>
    <row r="9" spans="3:5" x14ac:dyDescent="0.25">
      <c r="C9" t="s">
        <v>690</v>
      </c>
      <c r="D9" t="s">
        <v>619</v>
      </c>
      <c r="E9" t="s">
        <v>694</v>
      </c>
    </row>
    <row r="10" spans="3:5" x14ac:dyDescent="0.25">
      <c r="C10" t="s">
        <v>690</v>
      </c>
      <c r="D10" t="s">
        <v>620</v>
      </c>
      <c r="E10" t="s">
        <v>589</v>
      </c>
    </row>
    <row r="11" spans="3:5" x14ac:dyDescent="0.25">
      <c r="C11" t="s">
        <v>690</v>
      </c>
      <c r="D11" t="s">
        <v>621</v>
      </c>
      <c r="E11" t="s">
        <v>589</v>
      </c>
    </row>
    <row r="12" spans="3:5" x14ac:dyDescent="0.25">
      <c r="C12" t="s">
        <v>690</v>
      </c>
      <c r="D12" t="s">
        <v>622</v>
      </c>
      <c r="E12" t="s">
        <v>589</v>
      </c>
    </row>
    <row r="13" spans="3:5" x14ac:dyDescent="0.25">
      <c r="C13" t="s">
        <v>690</v>
      </c>
      <c r="D13" t="s">
        <v>623</v>
      </c>
      <c r="E13" t="s">
        <v>589</v>
      </c>
    </row>
    <row r="14" spans="3:5" x14ac:dyDescent="0.25">
      <c r="C14" t="s">
        <v>690</v>
      </c>
      <c r="D14" t="s">
        <v>624</v>
      </c>
      <c r="E14" t="s">
        <v>589</v>
      </c>
    </row>
    <row r="15" spans="3:5" x14ac:dyDescent="0.25">
      <c r="C15" t="s">
        <v>690</v>
      </c>
      <c r="D15" t="s">
        <v>625</v>
      </c>
      <c r="E15" t="s">
        <v>589</v>
      </c>
    </row>
    <row r="16" spans="3:5" x14ac:dyDescent="0.25">
      <c r="C16" t="s">
        <v>690</v>
      </c>
      <c r="D16" t="s">
        <v>626</v>
      </c>
      <c r="E16" t="s">
        <v>694</v>
      </c>
    </row>
    <row r="17" spans="3:5" x14ac:dyDescent="0.25">
      <c r="C17" t="s">
        <v>690</v>
      </c>
      <c r="D17" t="s">
        <v>627</v>
      </c>
      <c r="E17" t="s">
        <v>589</v>
      </c>
    </row>
    <row r="18" spans="3:5" x14ac:dyDescent="0.25">
      <c r="C18" t="s">
        <v>690</v>
      </c>
      <c r="D18" t="s">
        <v>628</v>
      </c>
      <c r="E18" t="s">
        <v>589</v>
      </c>
    </row>
    <row r="19" spans="3:5" x14ac:dyDescent="0.25">
      <c r="C19" t="s">
        <v>690</v>
      </c>
      <c r="D19" t="s">
        <v>629</v>
      </c>
      <c r="E19" t="s">
        <v>589</v>
      </c>
    </row>
    <row r="20" spans="3:5" x14ac:dyDescent="0.25">
      <c r="C20" t="s">
        <v>690</v>
      </c>
      <c r="D20" t="s">
        <v>630</v>
      </c>
      <c r="E20" t="s">
        <v>695</v>
      </c>
    </row>
    <row r="21" spans="3:5" x14ac:dyDescent="0.25">
      <c r="C21" t="s">
        <v>690</v>
      </c>
      <c r="D21" t="s">
        <v>631</v>
      </c>
      <c r="E21" t="s">
        <v>694</v>
      </c>
    </row>
    <row r="22" spans="3:5" x14ac:dyDescent="0.25">
      <c r="C22" t="s">
        <v>690</v>
      </c>
      <c r="D22" t="s">
        <v>632</v>
      </c>
      <c r="E22" t="s">
        <v>586</v>
      </c>
    </row>
    <row r="23" spans="3:5" x14ac:dyDescent="0.25">
      <c r="C23" t="s">
        <v>690</v>
      </c>
      <c r="D23" t="s">
        <v>633</v>
      </c>
      <c r="E23" t="s">
        <v>694</v>
      </c>
    </row>
    <row r="24" spans="3:5" x14ac:dyDescent="0.25">
      <c r="C24" t="s">
        <v>690</v>
      </c>
      <c r="D24" t="s">
        <v>634</v>
      </c>
      <c r="E24" t="s">
        <v>589</v>
      </c>
    </row>
    <row r="25" spans="3:5" x14ac:dyDescent="0.25">
      <c r="C25" t="s">
        <v>690</v>
      </c>
      <c r="D25" t="s">
        <v>635</v>
      </c>
      <c r="E25" t="s">
        <v>589</v>
      </c>
    </row>
    <row r="26" spans="3:5" x14ac:dyDescent="0.25">
      <c r="C26" t="s">
        <v>690</v>
      </c>
      <c r="D26" t="s">
        <v>636</v>
      </c>
      <c r="E26" t="s">
        <v>589</v>
      </c>
    </row>
    <row r="27" spans="3:5" x14ac:dyDescent="0.25">
      <c r="C27" t="s">
        <v>690</v>
      </c>
      <c r="D27" t="s">
        <v>637</v>
      </c>
      <c r="E27" t="s">
        <v>695</v>
      </c>
    </row>
    <row r="28" spans="3:5" x14ac:dyDescent="0.25">
      <c r="C28" t="s">
        <v>690</v>
      </c>
      <c r="D28" t="s">
        <v>638</v>
      </c>
      <c r="E28" t="s">
        <v>589</v>
      </c>
    </row>
    <row r="29" spans="3:5" x14ac:dyDescent="0.25">
      <c r="C29" t="s">
        <v>690</v>
      </c>
      <c r="D29" t="s">
        <v>639</v>
      </c>
      <c r="E29" t="s">
        <v>694</v>
      </c>
    </row>
    <row r="30" spans="3:5" x14ac:dyDescent="0.25">
      <c r="C30" t="s">
        <v>690</v>
      </c>
      <c r="D30" t="s">
        <v>640</v>
      </c>
      <c r="E30" t="s">
        <v>589</v>
      </c>
    </row>
    <row r="31" spans="3:5" x14ac:dyDescent="0.25">
      <c r="C31" t="s">
        <v>690</v>
      </c>
      <c r="D31" t="s">
        <v>641</v>
      </c>
      <c r="E31" t="s">
        <v>589</v>
      </c>
    </row>
    <row r="32" spans="3:5" x14ac:dyDescent="0.25">
      <c r="C32" t="s">
        <v>690</v>
      </c>
      <c r="D32" t="s">
        <v>642</v>
      </c>
      <c r="E32" t="s">
        <v>589</v>
      </c>
    </row>
    <row r="33" spans="3:5" x14ac:dyDescent="0.25">
      <c r="C33" t="s">
        <v>690</v>
      </c>
      <c r="D33" t="s">
        <v>643</v>
      </c>
      <c r="E33" t="s">
        <v>695</v>
      </c>
    </row>
    <row r="34" spans="3:5" x14ac:dyDescent="0.25">
      <c r="C34" t="s">
        <v>690</v>
      </c>
      <c r="D34" t="s">
        <v>632</v>
      </c>
      <c r="E34" t="s">
        <v>586</v>
      </c>
    </row>
    <row r="35" spans="3:5" x14ac:dyDescent="0.25">
      <c r="C35" t="s">
        <v>690</v>
      </c>
      <c r="D35" t="s">
        <v>644</v>
      </c>
      <c r="E35" t="s">
        <v>589</v>
      </c>
    </row>
    <row r="36" spans="3:5" x14ac:dyDescent="0.25">
      <c r="C36" t="s">
        <v>690</v>
      </c>
      <c r="D36" t="s">
        <v>645</v>
      </c>
      <c r="E36" t="s">
        <v>696</v>
      </c>
    </row>
    <row r="37" spans="3:5" x14ac:dyDescent="0.25">
      <c r="C37" t="s">
        <v>690</v>
      </c>
      <c r="D37" t="s">
        <v>646</v>
      </c>
      <c r="E37" t="s">
        <v>694</v>
      </c>
    </row>
    <row r="38" spans="3:5" x14ac:dyDescent="0.25">
      <c r="C38" t="s">
        <v>690</v>
      </c>
      <c r="D38" t="s">
        <v>646</v>
      </c>
      <c r="E38" t="s">
        <v>694</v>
      </c>
    </row>
    <row r="39" spans="3:5" x14ac:dyDescent="0.25">
      <c r="C39" t="s">
        <v>690</v>
      </c>
      <c r="D39" t="s">
        <v>646</v>
      </c>
      <c r="E39" t="s">
        <v>694</v>
      </c>
    </row>
    <row r="40" spans="3:5" x14ac:dyDescent="0.25">
      <c r="C40" t="s">
        <v>690</v>
      </c>
      <c r="D40" t="s">
        <v>647</v>
      </c>
      <c r="E40" t="s">
        <v>697</v>
      </c>
    </row>
    <row r="41" spans="3:5" x14ac:dyDescent="0.25">
      <c r="C41" t="s">
        <v>690</v>
      </c>
      <c r="D41" t="s">
        <v>648</v>
      </c>
      <c r="E41" t="s">
        <v>697</v>
      </c>
    </row>
    <row r="42" spans="3:5" x14ac:dyDescent="0.25">
      <c r="C42" t="s">
        <v>690</v>
      </c>
      <c r="D42" t="s">
        <v>649</v>
      </c>
      <c r="E42" t="s">
        <v>697</v>
      </c>
    </row>
    <row r="43" spans="3:5" x14ac:dyDescent="0.25">
      <c r="C43" t="s">
        <v>690</v>
      </c>
      <c r="D43" t="s">
        <v>650</v>
      </c>
      <c r="E43" t="s">
        <v>697</v>
      </c>
    </row>
    <row r="44" spans="3:5" x14ac:dyDescent="0.25">
      <c r="C44" t="s">
        <v>690</v>
      </c>
      <c r="D44" t="s">
        <v>651</v>
      </c>
      <c r="E44" t="s">
        <v>698</v>
      </c>
    </row>
    <row r="45" spans="3:5" x14ac:dyDescent="0.25">
      <c r="C45" t="s">
        <v>690</v>
      </c>
      <c r="D45" t="s">
        <v>652</v>
      </c>
      <c r="E45" t="s">
        <v>699</v>
      </c>
    </row>
    <row r="46" spans="3:5" x14ac:dyDescent="0.25">
      <c r="C46" t="s">
        <v>690</v>
      </c>
      <c r="D46" t="s">
        <v>653</v>
      </c>
      <c r="E46" t="s">
        <v>700</v>
      </c>
    </row>
    <row r="47" spans="3:5" x14ac:dyDescent="0.25">
      <c r="C47" t="s">
        <v>690</v>
      </c>
      <c r="D47" t="s">
        <v>654</v>
      </c>
      <c r="E47" t="s">
        <v>591</v>
      </c>
    </row>
    <row r="48" spans="3:5" x14ac:dyDescent="0.25">
      <c r="C48" t="s">
        <v>690</v>
      </c>
      <c r="D48" t="s">
        <v>655</v>
      </c>
      <c r="E48" t="s">
        <v>700</v>
      </c>
    </row>
    <row r="49" spans="3:5" x14ac:dyDescent="0.25">
      <c r="C49" t="s">
        <v>690</v>
      </c>
      <c r="D49" t="s">
        <v>656</v>
      </c>
      <c r="E49" t="s">
        <v>694</v>
      </c>
    </row>
    <row r="50" spans="3:5" x14ac:dyDescent="0.25">
      <c r="C50" t="s">
        <v>690</v>
      </c>
      <c r="D50" t="s">
        <v>657</v>
      </c>
      <c r="E50" t="s">
        <v>701</v>
      </c>
    </row>
    <row r="51" spans="3:5" x14ac:dyDescent="0.25">
      <c r="C51" t="s">
        <v>690</v>
      </c>
      <c r="D51" t="s">
        <v>658</v>
      </c>
      <c r="E51" t="s">
        <v>589</v>
      </c>
    </row>
    <row r="52" spans="3:5" x14ac:dyDescent="0.25">
      <c r="C52" t="s">
        <v>690</v>
      </c>
      <c r="D52" t="s">
        <v>659</v>
      </c>
      <c r="E52" t="s">
        <v>702</v>
      </c>
    </row>
    <row r="53" spans="3:5" x14ac:dyDescent="0.25">
      <c r="C53" t="s">
        <v>690</v>
      </c>
      <c r="D53" t="s">
        <v>660</v>
      </c>
      <c r="E53" t="s">
        <v>694</v>
      </c>
    </row>
    <row r="54" spans="3:5" x14ac:dyDescent="0.25">
      <c r="C54" t="s">
        <v>690</v>
      </c>
      <c r="D54" t="s">
        <v>661</v>
      </c>
      <c r="E54" t="s">
        <v>703</v>
      </c>
    </row>
    <row r="55" spans="3:5" x14ac:dyDescent="0.25">
      <c r="C55" t="s">
        <v>690</v>
      </c>
      <c r="D55" t="s">
        <v>662</v>
      </c>
      <c r="E55" t="s">
        <v>704</v>
      </c>
    </row>
    <row r="56" spans="3:5" x14ac:dyDescent="0.25">
      <c r="C56" t="s">
        <v>690</v>
      </c>
      <c r="D56" t="s">
        <v>663</v>
      </c>
      <c r="E56" t="s">
        <v>704</v>
      </c>
    </row>
    <row r="57" spans="3:5" x14ac:dyDescent="0.25">
      <c r="C57" t="s">
        <v>690</v>
      </c>
      <c r="D57" t="s">
        <v>664</v>
      </c>
      <c r="E57" t="s">
        <v>704</v>
      </c>
    </row>
    <row r="58" spans="3:5" x14ac:dyDescent="0.25">
      <c r="C58" t="s">
        <v>690</v>
      </c>
      <c r="D58" t="s">
        <v>665</v>
      </c>
      <c r="E58" t="s">
        <v>699</v>
      </c>
    </row>
    <row r="59" spans="3:5" x14ac:dyDescent="0.25">
      <c r="C59" t="s">
        <v>690</v>
      </c>
      <c r="D59" t="s">
        <v>666</v>
      </c>
      <c r="E59" t="s">
        <v>699</v>
      </c>
    </row>
    <row r="60" spans="3:5" x14ac:dyDescent="0.25">
      <c r="C60" t="s">
        <v>690</v>
      </c>
      <c r="D60" t="s">
        <v>667</v>
      </c>
      <c r="E60" t="s">
        <v>697</v>
      </c>
    </row>
    <row r="61" spans="3:5" x14ac:dyDescent="0.25">
      <c r="C61" t="s">
        <v>690</v>
      </c>
      <c r="D61" t="s">
        <v>668</v>
      </c>
      <c r="E61" t="s">
        <v>705</v>
      </c>
    </row>
    <row r="62" spans="3:5" x14ac:dyDescent="0.25">
      <c r="C62" t="s">
        <v>690</v>
      </c>
      <c r="D62" t="s">
        <v>669</v>
      </c>
      <c r="E62" t="s">
        <v>586</v>
      </c>
    </row>
    <row r="63" spans="3:5" x14ac:dyDescent="0.25">
      <c r="C63" t="s">
        <v>690</v>
      </c>
      <c r="D63" t="s">
        <v>670</v>
      </c>
      <c r="E63" t="s">
        <v>697</v>
      </c>
    </row>
    <row r="64" spans="3:5" x14ac:dyDescent="0.25">
      <c r="C64" t="s">
        <v>690</v>
      </c>
      <c r="D64" t="s">
        <v>671</v>
      </c>
      <c r="E64" t="s">
        <v>697</v>
      </c>
    </row>
    <row r="65" spans="3:5" x14ac:dyDescent="0.25">
      <c r="C65" t="s">
        <v>690</v>
      </c>
      <c r="D65" t="s">
        <v>672</v>
      </c>
      <c r="E65" t="s">
        <v>697</v>
      </c>
    </row>
    <row r="66" spans="3:5" x14ac:dyDescent="0.25">
      <c r="C66" t="s">
        <v>690</v>
      </c>
      <c r="D66" t="s">
        <v>673</v>
      </c>
      <c r="E66" t="s">
        <v>591</v>
      </c>
    </row>
    <row r="67" spans="3:5" x14ac:dyDescent="0.25">
      <c r="C67" t="s">
        <v>690</v>
      </c>
      <c r="D67" t="s">
        <v>674</v>
      </c>
      <c r="E67" t="s">
        <v>706</v>
      </c>
    </row>
    <row r="68" spans="3:5" x14ac:dyDescent="0.25">
      <c r="C68" t="s">
        <v>690</v>
      </c>
      <c r="D68" t="s">
        <v>675</v>
      </c>
      <c r="E68" t="s">
        <v>700</v>
      </c>
    </row>
    <row r="69" spans="3:5" x14ac:dyDescent="0.25">
      <c r="C69" t="s">
        <v>690</v>
      </c>
      <c r="D69" t="s">
        <v>676</v>
      </c>
      <c r="E69" t="s">
        <v>702</v>
      </c>
    </row>
    <row r="70" spans="3:5" x14ac:dyDescent="0.25">
      <c r="C70" t="s">
        <v>690</v>
      </c>
      <c r="D70" t="s">
        <v>609</v>
      </c>
      <c r="E70" t="s">
        <v>694</v>
      </c>
    </row>
    <row r="71" spans="3:5" x14ac:dyDescent="0.25">
      <c r="C71" t="s">
        <v>690</v>
      </c>
      <c r="D71" t="s">
        <v>610</v>
      </c>
      <c r="E71" t="s">
        <v>589</v>
      </c>
    </row>
    <row r="72" spans="3:5" x14ac:dyDescent="0.25">
      <c r="C72" t="s">
        <v>690</v>
      </c>
      <c r="D72" t="s">
        <v>611</v>
      </c>
      <c r="E72" t="s">
        <v>586</v>
      </c>
    </row>
    <row r="73" spans="3:5" x14ac:dyDescent="0.25">
      <c r="C73" t="s">
        <v>690</v>
      </c>
      <c r="D73" t="s">
        <v>612</v>
      </c>
      <c r="E73" t="s">
        <v>694</v>
      </c>
    </row>
    <row r="74" spans="3:5" x14ac:dyDescent="0.25">
      <c r="C74" t="s">
        <v>690</v>
      </c>
      <c r="D74" t="s">
        <v>677</v>
      </c>
      <c r="E74" t="s">
        <v>591</v>
      </c>
    </row>
    <row r="75" spans="3:5" x14ac:dyDescent="0.25">
      <c r="C75" t="s">
        <v>690</v>
      </c>
      <c r="D75" t="s">
        <v>613</v>
      </c>
      <c r="E75" t="s">
        <v>586</v>
      </c>
    </row>
    <row r="76" spans="3:5" x14ac:dyDescent="0.25">
      <c r="C76" t="s">
        <v>690</v>
      </c>
      <c r="D76" t="s">
        <v>614</v>
      </c>
      <c r="E76" t="s">
        <v>697</v>
      </c>
    </row>
    <row r="77" spans="3:5" x14ac:dyDescent="0.25">
      <c r="C77" t="s">
        <v>690</v>
      </c>
      <c r="D77" t="s">
        <v>678</v>
      </c>
      <c r="E77" t="s">
        <v>704</v>
      </c>
    </row>
    <row r="78" spans="3:5" x14ac:dyDescent="0.25">
      <c r="C78" t="s">
        <v>690</v>
      </c>
      <c r="D78" t="s">
        <v>679</v>
      </c>
      <c r="E78" t="s">
        <v>704</v>
      </c>
    </row>
    <row r="79" spans="3:5" x14ac:dyDescent="0.25">
      <c r="C79" t="s">
        <v>690</v>
      </c>
      <c r="D79" t="s">
        <v>680</v>
      </c>
      <c r="E79" t="s">
        <v>587</v>
      </c>
    </row>
    <row r="80" spans="3:5" x14ac:dyDescent="0.25">
      <c r="C80" t="s">
        <v>690</v>
      </c>
      <c r="D80" t="s">
        <v>680</v>
      </c>
      <c r="E80" t="s">
        <v>587</v>
      </c>
    </row>
    <row r="81" spans="3:5" x14ac:dyDescent="0.25">
      <c r="C81" t="s">
        <v>690</v>
      </c>
      <c r="D81" t="s">
        <v>680</v>
      </c>
      <c r="E81" t="s">
        <v>587</v>
      </c>
    </row>
    <row r="82" spans="3:5" x14ac:dyDescent="0.25">
      <c r="C82" t="s">
        <v>690</v>
      </c>
      <c r="D82" t="s">
        <v>680</v>
      </c>
      <c r="E82" t="s">
        <v>587</v>
      </c>
    </row>
    <row r="83" spans="3:5" x14ac:dyDescent="0.25">
      <c r="C83" t="s">
        <v>690</v>
      </c>
      <c r="D83" t="s">
        <v>680</v>
      </c>
      <c r="E83" t="s">
        <v>587</v>
      </c>
    </row>
    <row r="84" spans="3:5" x14ac:dyDescent="0.25">
      <c r="C84" t="s">
        <v>690</v>
      </c>
      <c r="D84" t="s">
        <v>681</v>
      </c>
      <c r="E84" t="s">
        <v>588</v>
      </c>
    </row>
    <row r="85" spans="3:5" x14ac:dyDescent="0.25">
      <c r="C85" t="s">
        <v>690</v>
      </c>
      <c r="D85" t="s">
        <v>682</v>
      </c>
      <c r="E85" t="s">
        <v>589</v>
      </c>
    </row>
    <row r="86" spans="3:5" x14ac:dyDescent="0.25">
      <c r="C86" t="s">
        <v>690</v>
      </c>
      <c r="D86" t="s">
        <v>682</v>
      </c>
      <c r="E86" t="s">
        <v>589</v>
      </c>
    </row>
    <row r="87" spans="3:5" x14ac:dyDescent="0.25">
      <c r="C87" t="s">
        <v>690</v>
      </c>
      <c r="D87" t="s">
        <v>682</v>
      </c>
      <c r="E87" t="s">
        <v>589</v>
      </c>
    </row>
    <row r="88" spans="3:5" x14ac:dyDescent="0.25">
      <c r="C88" t="s">
        <v>690</v>
      </c>
      <c r="D88" t="s">
        <v>682</v>
      </c>
      <c r="E88" t="s">
        <v>589</v>
      </c>
    </row>
    <row r="89" spans="3:5" x14ac:dyDescent="0.25">
      <c r="C89" t="s">
        <v>690</v>
      </c>
      <c r="D89" t="s">
        <v>682</v>
      </c>
      <c r="E89" t="s">
        <v>589</v>
      </c>
    </row>
    <row r="90" spans="3:5" x14ac:dyDescent="0.25">
      <c r="C90" t="s">
        <v>690</v>
      </c>
      <c r="D90" t="s">
        <v>682</v>
      </c>
      <c r="E90" t="s">
        <v>589</v>
      </c>
    </row>
    <row r="91" spans="3:5" x14ac:dyDescent="0.25">
      <c r="C91" t="s">
        <v>690</v>
      </c>
      <c r="D91" t="s">
        <v>682</v>
      </c>
      <c r="E91" t="s">
        <v>589</v>
      </c>
    </row>
    <row r="92" spans="3:5" x14ac:dyDescent="0.25">
      <c r="C92" t="s">
        <v>690</v>
      </c>
      <c r="D92" t="s">
        <v>682</v>
      </c>
      <c r="E92" t="s">
        <v>589</v>
      </c>
    </row>
    <row r="93" spans="3:5" x14ac:dyDescent="0.25">
      <c r="C93" t="s">
        <v>690</v>
      </c>
      <c r="D93" t="s">
        <v>682</v>
      </c>
      <c r="E93" t="s">
        <v>589</v>
      </c>
    </row>
    <row r="94" spans="3:5" x14ac:dyDescent="0.25">
      <c r="C94" t="s">
        <v>690</v>
      </c>
      <c r="D94" t="s">
        <v>683</v>
      </c>
      <c r="E94" t="s">
        <v>590</v>
      </c>
    </row>
    <row r="95" spans="3:5" x14ac:dyDescent="0.25">
      <c r="C95" t="s">
        <v>690</v>
      </c>
      <c r="D95" t="s">
        <v>684</v>
      </c>
      <c r="E95" t="s">
        <v>591</v>
      </c>
    </row>
    <row r="96" spans="3:5" x14ac:dyDescent="0.25">
      <c r="C96" t="s">
        <v>690</v>
      </c>
      <c r="D96" t="s">
        <v>685</v>
      </c>
      <c r="E96" t="s">
        <v>592</v>
      </c>
    </row>
    <row r="97" spans="3:5" x14ac:dyDescent="0.25">
      <c r="C97" t="s">
        <v>690</v>
      </c>
      <c r="D97" t="s">
        <v>686</v>
      </c>
      <c r="E97" t="s">
        <v>593</v>
      </c>
    </row>
    <row r="98" spans="3:5" x14ac:dyDescent="0.25">
      <c r="C98" t="s">
        <v>690</v>
      </c>
      <c r="D98" t="s">
        <v>687</v>
      </c>
      <c r="E98" t="s">
        <v>594</v>
      </c>
    </row>
    <row r="99" spans="3:5" x14ac:dyDescent="0.25">
      <c r="C99" t="s">
        <v>750</v>
      </c>
      <c r="D99" t="s">
        <v>707</v>
      </c>
      <c r="E99" t="s">
        <v>584</v>
      </c>
    </row>
    <row r="100" spans="3:5" x14ac:dyDescent="0.25">
      <c r="C100" t="s">
        <v>750</v>
      </c>
      <c r="D100" t="s">
        <v>712</v>
      </c>
      <c r="E100" t="s">
        <v>751</v>
      </c>
    </row>
    <row r="101" spans="3:5" x14ac:dyDescent="0.25">
      <c r="C101" t="s">
        <v>750</v>
      </c>
      <c r="D101" t="s">
        <v>749</v>
      </c>
      <c r="E101" t="s">
        <v>702</v>
      </c>
    </row>
    <row r="102" spans="3:5" x14ac:dyDescent="0.25">
      <c r="C102" t="s">
        <v>754</v>
      </c>
      <c r="D102" t="s">
        <v>752</v>
      </c>
      <c r="E102" t="s">
        <v>755</v>
      </c>
    </row>
    <row r="103" spans="3:5" x14ac:dyDescent="0.25">
      <c r="C103" t="s">
        <v>754</v>
      </c>
      <c r="D103" t="s">
        <v>753</v>
      </c>
      <c r="E103" t="s">
        <v>756</v>
      </c>
    </row>
    <row r="104" spans="3:5" x14ac:dyDescent="0.25">
      <c r="C104" t="s">
        <v>758</v>
      </c>
      <c r="D104" t="s">
        <v>757</v>
      </c>
      <c r="E104" t="s">
        <v>759</v>
      </c>
    </row>
    <row r="105" spans="3:5" x14ac:dyDescent="0.25">
      <c r="C105" t="s">
        <v>766</v>
      </c>
      <c r="D105" t="s">
        <v>760</v>
      </c>
      <c r="E105" t="s">
        <v>767</v>
      </c>
    </row>
    <row r="106" spans="3:5" x14ac:dyDescent="0.25">
      <c r="C106" t="s">
        <v>766</v>
      </c>
      <c r="D106" t="s">
        <v>761</v>
      </c>
      <c r="E106" t="s">
        <v>692</v>
      </c>
    </row>
    <row r="107" spans="3:5" x14ac:dyDescent="0.25">
      <c r="C107" t="s">
        <v>766</v>
      </c>
      <c r="D107" t="s">
        <v>762</v>
      </c>
      <c r="E107" t="s">
        <v>589</v>
      </c>
    </row>
    <row r="108" spans="3:5" x14ac:dyDescent="0.25">
      <c r="C108" t="s">
        <v>766</v>
      </c>
      <c r="D108" t="s">
        <v>763</v>
      </c>
      <c r="E108" t="s">
        <v>589</v>
      </c>
    </row>
    <row r="109" spans="3:5" x14ac:dyDescent="0.25">
      <c r="C109" t="s">
        <v>766</v>
      </c>
      <c r="D109" t="s">
        <v>764</v>
      </c>
      <c r="E109" t="s">
        <v>768</v>
      </c>
    </row>
    <row r="110" spans="3:5" x14ac:dyDescent="0.25">
      <c r="C110" t="s">
        <v>766</v>
      </c>
      <c r="D110" t="s">
        <v>765</v>
      </c>
      <c r="E110" t="s">
        <v>586</v>
      </c>
    </row>
    <row r="111" spans="3:5" x14ac:dyDescent="0.25">
      <c r="C111" t="s">
        <v>1459</v>
      </c>
      <c r="D111" t="s">
        <v>1225</v>
      </c>
      <c r="E111" t="s">
        <v>1441</v>
      </c>
    </row>
    <row r="112" spans="3:5" x14ac:dyDescent="0.25">
      <c r="C112" t="s">
        <v>1459</v>
      </c>
      <c r="D112" t="s">
        <v>710</v>
      </c>
      <c r="E112" t="s">
        <v>702</v>
      </c>
    </row>
    <row r="113" spans="3:5" x14ac:dyDescent="0.25">
      <c r="C113" t="s">
        <v>1459</v>
      </c>
      <c r="D113" t="s">
        <v>1226</v>
      </c>
      <c r="E113" t="s">
        <v>696</v>
      </c>
    </row>
    <row r="114" spans="3:5" x14ac:dyDescent="0.25">
      <c r="C114" t="s">
        <v>1459</v>
      </c>
      <c r="D114" t="s">
        <v>1227</v>
      </c>
      <c r="E114" t="s">
        <v>586</v>
      </c>
    </row>
    <row r="115" spans="3:5" x14ac:dyDescent="0.25">
      <c r="C115" t="s">
        <v>1459</v>
      </c>
      <c r="D115" t="s">
        <v>1228</v>
      </c>
      <c r="E115" t="s">
        <v>1442</v>
      </c>
    </row>
    <row r="116" spans="3:5" x14ac:dyDescent="0.25">
      <c r="C116" t="s">
        <v>1459</v>
      </c>
      <c r="D116" t="s">
        <v>1229</v>
      </c>
      <c r="E116" t="s">
        <v>1443</v>
      </c>
    </row>
    <row r="117" spans="3:5" x14ac:dyDescent="0.25">
      <c r="C117" t="s">
        <v>1459</v>
      </c>
      <c r="D117" t="s">
        <v>1230</v>
      </c>
      <c r="E117" t="s">
        <v>1444</v>
      </c>
    </row>
    <row r="118" spans="3:5" x14ac:dyDescent="0.25">
      <c r="C118" t="s">
        <v>1459</v>
      </c>
      <c r="D118" t="s">
        <v>1231</v>
      </c>
      <c r="E118" t="s">
        <v>706</v>
      </c>
    </row>
    <row r="119" spans="3:5" x14ac:dyDescent="0.25">
      <c r="C119" t="s">
        <v>1459</v>
      </c>
      <c r="D119" t="s">
        <v>1232</v>
      </c>
      <c r="E119" t="s">
        <v>1445</v>
      </c>
    </row>
    <row r="120" spans="3:5" x14ac:dyDescent="0.25">
      <c r="C120" t="s">
        <v>1459</v>
      </c>
      <c r="D120" t="s">
        <v>1233</v>
      </c>
      <c r="E120" t="s">
        <v>699</v>
      </c>
    </row>
    <row r="121" spans="3:5" x14ac:dyDescent="0.25">
      <c r="C121" t="s">
        <v>1459</v>
      </c>
      <c r="D121" t="s">
        <v>1234</v>
      </c>
      <c r="E121" t="s">
        <v>695</v>
      </c>
    </row>
    <row r="122" spans="3:5" x14ac:dyDescent="0.25">
      <c r="C122" t="s">
        <v>1459</v>
      </c>
      <c r="D122" t="s">
        <v>1235</v>
      </c>
      <c r="E122" t="s">
        <v>694</v>
      </c>
    </row>
    <row r="123" spans="3:5" x14ac:dyDescent="0.25">
      <c r="C123" t="s">
        <v>1459</v>
      </c>
      <c r="D123" t="s">
        <v>1236</v>
      </c>
      <c r="E123" t="s">
        <v>694</v>
      </c>
    </row>
    <row r="124" spans="3:5" x14ac:dyDescent="0.25">
      <c r="C124" t="s">
        <v>1459</v>
      </c>
      <c r="D124" t="s">
        <v>1237</v>
      </c>
      <c r="E124" t="s">
        <v>697</v>
      </c>
    </row>
    <row r="125" spans="3:5" x14ac:dyDescent="0.25">
      <c r="C125" t="s">
        <v>1459</v>
      </c>
      <c r="D125" t="s">
        <v>1238</v>
      </c>
      <c r="E125" t="s">
        <v>1446</v>
      </c>
    </row>
    <row r="126" spans="3:5" x14ac:dyDescent="0.25">
      <c r="C126" t="s">
        <v>1459</v>
      </c>
      <c r="D126" t="s">
        <v>1239</v>
      </c>
      <c r="E126" t="s">
        <v>759</v>
      </c>
    </row>
    <row r="127" spans="3:5" x14ac:dyDescent="0.25">
      <c r="C127" t="s">
        <v>1459</v>
      </c>
      <c r="D127" t="s">
        <v>1240</v>
      </c>
      <c r="E127" t="s">
        <v>695</v>
      </c>
    </row>
    <row r="128" spans="3:5" x14ac:dyDescent="0.25">
      <c r="C128" t="s">
        <v>1459</v>
      </c>
      <c r="D128" t="s">
        <v>1008</v>
      </c>
      <c r="E128" t="s">
        <v>1447</v>
      </c>
    </row>
    <row r="129" spans="3:5" x14ac:dyDescent="0.25">
      <c r="C129" t="s">
        <v>1459</v>
      </c>
      <c r="D129" t="s">
        <v>1241</v>
      </c>
      <c r="E129" t="s">
        <v>1448</v>
      </c>
    </row>
    <row r="130" spans="3:5" x14ac:dyDescent="0.25">
      <c r="C130" t="s">
        <v>1459</v>
      </c>
      <c r="D130" t="s">
        <v>1242</v>
      </c>
      <c r="E130" t="s">
        <v>1441</v>
      </c>
    </row>
    <row r="131" spans="3:5" x14ac:dyDescent="0.25">
      <c r="C131" t="s">
        <v>1459</v>
      </c>
      <c r="D131" t="s">
        <v>1243</v>
      </c>
      <c r="E131" t="s">
        <v>696</v>
      </c>
    </row>
    <row r="132" spans="3:5" x14ac:dyDescent="0.25">
      <c r="C132" t="s">
        <v>1459</v>
      </c>
      <c r="D132" t="s">
        <v>1244</v>
      </c>
      <c r="E132" t="s">
        <v>586</v>
      </c>
    </row>
    <row r="133" spans="3:5" x14ac:dyDescent="0.25">
      <c r="C133" t="s">
        <v>1459</v>
      </c>
      <c r="D133" t="s">
        <v>1245</v>
      </c>
      <c r="E133" t="s">
        <v>694</v>
      </c>
    </row>
    <row r="134" spans="3:5" x14ac:dyDescent="0.25">
      <c r="C134" t="s">
        <v>1459</v>
      </c>
      <c r="D134" t="s">
        <v>1246</v>
      </c>
      <c r="E134" t="s">
        <v>1441</v>
      </c>
    </row>
    <row r="135" spans="3:5" x14ac:dyDescent="0.25">
      <c r="C135" t="s">
        <v>1459</v>
      </c>
      <c r="D135" t="s">
        <v>1247</v>
      </c>
      <c r="E135" t="s">
        <v>699</v>
      </c>
    </row>
    <row r="136" spans="3:5" x14ac:dyDescent="0.25">
      <c r="C136" t="s">
        <v>1459</v>
      </c>
      <c r="D136" t="s">
        <v>1248</v>
      </c>
      <c r="E136" t="s">
        <v>1448</v>
      </c>
    </row>
    <row r="137" spans="3:5" x14ac:dyDescent="0.25">
      <c r="C137" t="s">
        <v>1459</v>
      </c>
      <c r="D137" t="s">
        <v>1249</v>
      </c>
      <c r="E137" t="s">
        <v>1449</v>
      </c>
    </row>
    <row r="138" spans="3:5" x14ac:dyDescent="0.25">
      <c r="C138" t="s">
        <v>1459</v>
      </c>
      <c r="D138" t="s">
        <v>1250</v>
      </c>
      <c r="E138" t="s">
        <v>1449</v>
      </c>
    </row>
    <row r="139" spans="3:5" x14ac:dyDescent="0.25">
      <c r="C139" t="s">
        <v>1459</v>
      </c>
      <c r="D139" t="s">
        <v>1251</v>
      </c>
      <c r="E139" t="s">
        <v>586</v>
      </c>
    </row>
    <row r="140" spans="3:5" x14ac:dyDescent="0.25">
      <c r="C140" t="s">
        <v>1459</v>
      </c>
      <c r="D140" t="s">
        <v>1252</v>
      </c>
      <c r="E140" t="s">
        <v>699</v>
      </c>
    </row>
    <row r="141" spans="3:5" x14ac:dyDescent="0.25">
      <c r="C141" t="s">
        <v>1459</v>
      </c>
      <c r="D141" t="s">
        <v>1253</v>
      </c>
      <c r="E141" t="s">
        <v>699</v>
      </c>
    </row>
    <row r="142" spans="3:5" x14ac:dyDescent="0.25">
      <c r="C142" t="s">
        <v>1459</v>
      </c>
      <c r="D142" t="s">
        <v>1254</v>
      </c>
      <c r="E142" t="s">
        <v>1449</v>
      </c>
    </row>
    <row r="143" spans="3:5" x14ac:dyDescent="0.25">
      <c r="C143" t="s">
        <v>1459</v>
      </c>
      <c r="D143" t="s">
        <v>1255</v>
      </c>
      <c r="E143" t="s">
        <v>1449</v>
      </c>
    </row>
    <row r="144" spans="3:5" x14ac:dyDescent="0.25">
      <c r="C144" t="s">
        <v>1459</v>
      </c>
      <c r="D144" t="s">
        <v>1256</v>
      </c>
      <c r="E144" t="s">
        <v>699</v>
      </c>
    </row>
    <row r="145" spans="3:5" x14ac:dyDescent="0.25">
      <c r="C145" t="s">
        <v>1459</v>
      </c>
      <c r="D145" t="s">
        <v>1257</v>
      </c>
      <c r="E145" t="s">
        <v>695</v>
      </c>
    </row>
    <row r="146" spans="3:5" x14ac:dyDescent="0.25">
      <c r="C146" t="s">
        <v>1459</v>
      </c>
      <c r="D146" t="s">
        <v>1258</v>
      </c>
      <c r="E146" t="s">
        <v>706</v>
      </c>
    </row>
    <row r="147" spans="3:5" x14ac:dyDescent="0.25">
      <c r="C147" t="s">
        <v>1459</v>
      </c>
      <c r="D147" t="s">
        <v>1259</v>
      </c>
      <c r="E147" t="s">
        <v>699</v>
      </c>
    </row>
    <row r="148" spans="3:5" x14ac:dyDescent="0.25">
      <c r="C148" t="s">
        <v>1459</v>
      </c>
      <c r="D148" t="s">
        <v>1260</v>
      </c>
      <c r="E148" t="s">
        <v>1441</v>
      </c>
    </row>
    <row r="149" spans="3:5" x14ac:dyDescent="0.25">
      <c r="C149" t="s">
        <v>1459</v>
      </c>
      <c r="D149" t="s">
        <v>1261</v>
      </c>
      <c r="E149" t="s">
        <v>694</v>
      </c>
    </row>
    <row r="150" spans="3:5" x14ac:dyDescent="0.25">
      <c r="C150" t="s">
        <v>1459</v>
      </c>
      <c r="D150" t="s">
        <v>1262</v>
      </c>
      <c r="E150" t="s">
        <v>1449</v>
      </c>
    </row>
    <row r="151" spans="3:5" x14ac:dyDescent="0.25">
      <c r="C151" t="s">
        <v>1459</v>
      </c>
      <c r="D151" t="s">
        <v>1263</v>
      </c>
      <c r="E151" t="s">
        <v>1449</v>
      </c>
    </row>
    <row r="152" spans="3:5" x14ac:dyDescent="0.25">
      <c r="C152" t="s">
        <v>1459</v>
      </c>
      <c r="D152" t="s">
        <v>1264</v>
      </c>
      <c r="E152" t="s">
        <v>1449</v>
      </c>
    </row>
    <row r="153" spans="3:5" x14ac:dyDescent="0.25">
      <c r="C153" t="s">
        <v>1459</v>
      </c>
      <c r="D153" t="s">
        <v>1265</v>
      </c>
      <c r="E153" t="s">
        <v>589</v>
      </c>
    </row>
    <row r="154" spans="3:5" x14ac:dyDescent="0.25">
      <c r="C154" t="s">
        <v>1459</v>
      </c>
      <c r="D154" t="s">
        <v>1266</v>
      </c>
      <c r="E154" t="s">
        <v>589</v>
      </c>
    </row>
    <row r="155" spans="3:5" x14ac:dyDescent="0.25">
      <c r="C155" t="s">
        <v>1459</v>
      </c>
      <c r="D155" t="s">
        <v>1267</v>
      </c>
      <c r="E155" t="s">
        <v>699</v>
      </c>
    </row>
    <row r="156" spans="3:5" x14ac:dyDescent="0.25">
      <c r="C156" t="s">
        <v>1459</v>
      </c>
      <c r="D156" t="s">
        <v>1268</v>
      </c>
      <c r="E156" t="s">
        <v>1449</v>
      </c>
    </row>
    <row r="157" spans="3:5" x14ac:dyDescent="0.25">
      <c r="C157" t="s">
        <v>1459</v>
      </c>
      <c r="D157" t="s">
        <v>1269</v>
      </c>
      <c r="E157" t="s">
        <v>699</v>
      </c>
    </row>
    <row r="158" spans="3:5" x14ac:dyDescent="0.25">
      <c r="C158" t="s">
        <v>1459</v>
      </c>
      <c r="D158" t="s">
        <v>1270</v>
      </c>
      <c r="E158" t="s">
        <v>695</v>
      </c>
    </row>
    <row r="159" spans="3:5" x14ac:dyDescent="0.25">
      <c r="C159" t="s">
        <v>1459</v>
      </c>
      <c r="D159" t="s">
        <v>1271</v>
      </c>
      <c r="E159" t="s">
        <v>586</v>
      </c>
    </row>
    <row r="160" spans="3:5" x14ac:dyDescent="0.25">
      <c r="C160" t="s">
        <v>1459</v>
      </c>
      <c r="D160" t="s">
        <v>1272</v>
      </c>
      <c r="E160" t="s">
        <v>699</v>
      </c>
    </row>
    <row r="161" spans="3:5" x14ac:dyDescent="0.25">
      <c r="C161" t="s">
        <v>1459</v>
      </c>
      <c r="D161" t="s">
        <v>1273</v>
      </c>
      <c r="E161" t="s">
        <v>1441</v>
      </c>
    </row>
    <row r="162" spans="3:5" x14ac:dyDescent="0.25">
      <c r="C162" t="s">
        <v>1459</v>
      </c>
      <c r="D162" t="s">
        <v>1274</v>
      </c>
      <c r="E162" t="s">
        <v>699</v>
      </c>
    </row>
    <row r="163" spans="3:5" x14ac:dyDescent="0.25">
      <c r="C163" t="s">
        <v>1459</v>
      </c>
      <c r="D163" t="s">
        <v>1275</v>
      </c>
      <c r="E163" t="s">
        <v>589</v>
      </c>
    </row>
    <row r="164" spans="3:5" x14ac:dyDescent="0.25">
      <c r="C164" t="s">
        <v>1459</v>
      </c>
      <c r="D164" t="s">
        <v>1276</v>
      </c>
      <c r="E164" t="s">
        <v>1449</v>
      </c>
    </row>
    <row r="165" spans="3:5" x14ac:dyDescent="0.25">
      <c r="C165" t="s">
        <v>1459</v>
      </c>
      <c r="D165" t="s">
        <v>1277</v>
      </c>
      <c r="E165" t="s">
        <v>589</v>
      </c>
    </row>
    <row r="166" spans="3:5" x14ac:dyDescent="0.25">
      <c r="C166" t="s">
        <v>1459</v>
      </c>
      <c r="D166" t="s">
        <v>1278</v>
      </c>
      <c r="E166" t="s">
        <v>1441</v>
      </c>
    </row>
    <row r="167" spans="3:5" x14ac:dyDescent="0.25">
      <c r="C167" t="s">
        <v>1459</v>
      </c>
      <c r="D167" t="s">
        <v>1279</v>
      </c>
      <c r="E167" t="s">
        <v>1450</v>
      </c>
    </row>
    <row r="168" spans="3:5" x14ac:dyDescent="0.25">
      <c r="C168" t="s">
        <v>1459</v>
      </c>
      <c r="D168" t="s">
        <v>1280</v>
      </c>
      <c r="E168" t="s">
        <v>1450</v>
      </c>
    </row>
    <row r="169" spans="3:5" x14ac:dyDescent="0.25">
      <c r="C169" t="s">
        <v>1459</v>
      </c>
      <c r="D169" t="s">
        <v>1281</v>
      </c>
      <c r="E169" t="s">
        <v>586</v>
      </c>
    </row>
    <row r="170" spans="3:5" x14ac:dyDescent="0.25">
      <c r="C170" t="s">
        <v>1459</v>
      </c>
      <c r="D170" t="s">
        <v>1282</v>
      </c>
      <c r="E170" t="s">
        <v>586</v>
      </c>
    </row>
    <row r="171" spans="3:5" x14ac:dyDescent="0.25">
      <c r="C171" t="s">
        <v>1459</v>
      </c>
      <c r="D171" t="s">
        <v>1283</v>
      </c>
      <c r="E171" t="s">
        <v>586</v>
      </c>
    </row>
    <row r="172" spans="3:5" x14ac:dyDescent="0.25">
      <c r="C172" t="s">
        <v>1459</v>
      </c>
      <c r="D172" t="s">
        <v>1284</v>
      </c>
      <c r="E172" t="s">
        <v>586</v>
      </c>
    </row>
    <row r="173" spans="3:5" x14ac:dyDescent="0.25">
      <c r="C173" t="s">
        <v>1459</v>
      </c>
      <c r="D173" t="s">
        <v>1285</v>
      </c>
      <c r="E173" t="s">
        <v>586</v>
      </c>
    </row>
    <row r="174" spans="3:5" x14ac:dyDescent="0.25">
      <c r="C174" t="s">
        <v>1459</v>
      </c>
      <c r="D174" t="s">
        <v>1286</v>
      </c>
      <c r="E174" t="s">
        <v>589</v>
      </c>
    </row>
    <row r="175" spans="3:5" x14ac:dyDescent="0.25">
      <c r="C175" t="s">
        <v>1459</v>
      </c>
      <c r="D175" t="s">
        <v>1287</v>
      </c>
      <c r="E175" t="s">
        <v>1441</v>
      </c>
    </row>
    <row r="176" spans="3:5" x14ac:dyDescent="0.25">
      <c r="C176" t="s">
        <v>1459</v>
      </c>
      <c r="D176" t="s">
        <v>1288</v>
      </c>
      <c r="E176" t="s">
        <v>589</v>
      </c>
    </row>
    <row r="177" spans="3:5" x14ac:dyDescent="0.25">
      <c r="C177" t="s">
        <v>1459</v>
      </c>
      <c r="D177" t="s">
        <v>1289</v>
      </c>
      <c r="E177" t="s">
        <v>589</v>
      </c>
    </row>
    <row r="178" spans="3:5" x14ac:dyDescent="0.25">
      <c r="C178" t="s">
        <v>1459</v>
      </c>
      <c r="D178" t="s">
        <v>1290</v>
      </c>
      <c r="E178" t="s">
        <v>586</v>
      </c>
    </row>
    <row r="179" spans="3:5" x14ac:dyDescent="0.25">
      <c r="C179" t="s">
        <v>1459</v>
      </c>
      <c r="D179" t="s">
        <v>1291</v>
      </c>
      <c r="E179" t="s">
        <v>589</v>
      </c>
    </row>
    <row r="180" spans="3:5" x14ac:dyDescent="0.25">
      <c r="C180" t="s">
        <v>1459</v>
      </c>
      <c r="D180" t="s">
        <v>1292</v>
      </c>
      <c r="E180" t="s">
        <v>586</v>
      </c>
    </row>
    <row r="181" spans="3:5" x14ac:dyDescent="0.25">
      <c r="C181" t="s">
        <v>1459</v>
      </c>
      <c r="D181" t="s">
        <v>1293</v>
      </c>
      <c r="E181" t="s">
        <v>589</v>
      </c>
    </row>
    <row r="182" spans="3:5" x14ac:dyDescent="0.25">
      <c r="C182" t="s">
        <v>1459</v>
      </c>
      <c r="D182" t="s">
        <v>1294</v>
      </c>
      <c r="E182" t="s">
        <v>589</v>
      </c>
    </row>
    <row r="183" spans="3:5" x14ac:dyDescent="0.25">
      <c r="C183" t="s">
        <v>1459</v>
      </c>
      <c r="D183" t="s">
        <v>1295</v>
      </c>
      <c r="E183" t="s">
        <v>699</v>
      </c>
    </row>
    <row r="184" spans="3:5" x14ac:dyDescent="0.25">
      <c r="C184" t="s">
        <v>1459</v>
      </c>
      <c r="D184" t="s">
        <v>1296</v>
      </c>
      <c r="E184" t="s">
        <v>1449</v>
      </c>
    </row>
    <row r="185" spans="3:5" x14ac:dyDescent="0.25">
      <c r="C185" t="s">
        <v>1459</v>
      </c>
      <c r="D185" t="s">
        <v>1297</v>
      </c>
      <c r="E185" t="s">
        <v>699</v>
      </c>
    </row>
    <row r="186" spans="3:5" x14ac:dyDescent="0.25">
      <c r="C186" t="s">
        <v>1459</v>
      </c>
      <c r="D186" t="s">
        <v>1298</v>
      </c>
      <c r="E186" t="s">
        <v>695</v>
      </c>
    </row>
    <row r="187" spans="3:5" x14ac:dyDescent="0.25">
      <c r="C187" t="s">
        <v>1459</v>
      </c>
      <c r="D187" t="s">
        <v>1299</v>
      </c>
      <c r="E187" t="s">
        <v>586</v>
      </c>
    </row>
    <row r="188" spans="3:5" x14ac:dyDescent="0.25">
      <c r="C188" t="s">
        <v>1459</v>
      </c>
      <c r="D188" t="s">
        <v>1300</v>
      </c>
      <c r="E188" t="s">
        <v>589</v>
      </c>
    </row>
    <row r="189" spans="3:5" x14ac:dyDescent="0.25">
      <c r="C189" t="s">
        <v>1459</v>
      </c>
      <c r="D189" t="s">
        <v>1301</v>
      </c>
      <c r="E189" t="s">
        <v>1443</v>
      </c>
    </row>
    <row r="190" spans="3:5" x14ac:dyDescent="0.25">
      <c r="C190" t="s">
        <v>1459</v>
      </c>
      <c r="D190" t="s">
        <v>1302</v>
      </c>
      <c r="E190" t="s">
        <v>695</v>
      </c>
    </row>
    <row r="191" spans="3:5" x14ac:dyDescent="0.25">
      <c r="C191" t="s">
        <v>1459</v>
      </c>
      <c r="D191" t="s">
        <v>1303</v>
      </c>
      <c r="E191" t="s">
        <v>1441</v>
      </c>
    </row>
    <row r="192" spans="3:5" x14ac:dyDescent="0.25">
      <c r="C192" t="s">
        <v>1459</v>
      </c>
      <c r="D192" t="s">
        <v>1304</v>
      </c>
      <c r="E192" t="s">
        <v>699</v>
      </c>
    </row>
    <row r="193" spans="3:5" x14ac:dyDescent="0.25">
      <c r="C193" t="s">
        <v>1459</v>
      </c>
      <c r="D193" t="s">
        <v>1305</v>
      </c>
      <c r="E193" t="s">
        <v>586</v>
      </c>
    </row>
    <row r="194" spans="3:5" x14ac:dyDescent="0.25">
      <c r="C194" t="s">
        <v>1459</v>
      </c>
      <c r="D194" t="s">
        <v>1306</v>
      </c>
      <c r="E194" t="s">
        <v>705</v>
      </c>
    </row>
    <row r="195" spans="3:5" x14ac:dyDescent="0.25">
      <c r="C195" t="s">
        <v>1459</v>
      </c>
      <c r="D195" t="s">
        <v>1307</v>
      </c>
      <c r="E195" t="s">
        <v>699</v>
      </c>
    </row>
    <row r="196" spans="3:5" x14ac:dyDescent="0.25">
      <c r="C196" t="s">
        <v>1459</v>
      </c>
      <c r="D196" t="s">
        <v>1308</v>
      </c>
      <c r="E196" t="s">
        <v>699</v>
      </c>
    </row>
    <row r="197" spans="3:5" x14ac:dyDescent="0.25">
      <c r="C197" t="s">
        <v>1459</v>
      </c>
      <c r="D197" t="s">
        <v>1309</v>
      </c>
      <c r="E197" t="s">
        <v>589</v>
      </c>
    </row>
    <row r="198" spans="3:5" x14ac:dyDescent="0.25">
      <c r="C198" t="s">
        <v>1459</v>
      </c>
      <c r="D198" t="s">
        <v>1310</v>
      </c>
      <c r="E198" t="s">
        <v>1451</v>
      </c>
    </row>
    <row r="199" spans="3:5" x14ac:dyDescent="0.25">
      <c r="C199" t="s">
        <v>1459</v>
      </c>
      <c r="D199" t="s">
        <v>1311</v>
      </c>
      <c r="E199" t="s">
        <v>1451</v>
      </c>
    </row>
    <row r="200" spans="3:5" x14ac:dyDescent="0.25">
      <c r="C200" t="s">
        <v>1459</v>
      </c>
      <c r="D200" t="s">
        <v>1312</v>
      </c>
      <c r="E200" t="s">
        <v>698</v>
      </c>
    </row>
    <row r="201" spans="3:5" x14ac:dyDescent="0.25">
      <c r="C201" t="s">
        <v>1459</v>
      </c>
      <c r="D201" t="s">
        <v>1313</v>
      </c>
      <c r="E201" t="s">
        <v>1452</v>
      </c>
    </row>
    <row r="202" spans="3:5" x14ac:dyDescent="0.25">
      <c r="C202" t="s">
        <v>1459</v>
      </c>
      <c r="D202" t="s">
        <v>1314</v>
      </c>
      <c r="E202" t="s">
        <v>699</v>
      </c>
    </row>
    <row r="203" spans="3:5" x14ac:dyDescent="0.25">
      <c r="C203" t="s">
        <v>1459</v>
      </c>
      <c r="D203" t="s">
        <v>1315</v>
      </c>
      <c r="E203" t="s">
        <v>699</v>
      </c>
    </row>
    <row r="204" spans="3:5" x14ac:dyDescent="0.25">
      <c r="C204" t="s">
        <v>1459</v>
      </c>
      <c r="D204" t="s">
        <v>1316</v>
      </c>
      <c r="E204" t="s">
        <v>699</v>
      </c>
    </row>
    <row r="205" spans="3:5" x14ac:dyDescent="0.25">
      <c r="C205" t="s">
        <v>1459</v>
      </c>
      <c r="D205" t="s">
        <v>1317</v>
      </c>
      <c r="E205" t="s">
        <v>586</v>
      </c>
    </row>
    <row r="206" spans="3:5" x14ac:dyDescent="0.25">
      <c r="C206" t="s">
        <v>1459</v>
      </c>
      <c r="D206" t="s">
        <v>1318</v>
      </c>
      <c r="E206" t="s">
        <v>698</v>
      </c>
    </row>
    <row r="207" spans="3:5" x14ac:dyDescent="0.25">
      <c r="C207" t="s">
        <v>1459</v>
      </c>
      <c r="D207" t="s">
        <v>1319</v>
      </c>
      <c r="E207" t="s">
        <v>698</v>
      </c>
    </row>
    <row r="208" spans="3:5" x14ac:dyDescent="0.25">
      <c r="C208" t="s">
        <v>1459</v>
      </c>
      <c r="D208" t="s">
        <v>1320</v>
      </c>
      <c r="E208" t="s">
        <v>699</v>
      </c>
    </row>
    <row r="209" spans="3:5" x14ac:dyDescent="0.25">
      <c r="C209" t="s">
        <v>1459</v>
      </c>
      <c r="D209" t="s">
        <v>1321</v>
      </c>
      <c r="E209" t="s">
        <v>589</v>
      </c>
    </row>
    <row r="210" spans="3:5" x14ac:dyDescent="0.25">
      <c r="C210" t="s">
        <v>1459</v>
      </c>
      <c r="D210" t="s">
        <v>1322</v>
      </c>
      <c r="E210" t="s">
        <v>698</v>
      </c>
    </row>
    <row r="211" spans="3:5" x14ac:dyDescent="0.25">
      <c r="C211" t="s">
        <v>1459</v>
      </c>
      <c r="D211" t="s">
        <v>1323</v>
      </c>
      <c r="E211" t="s">
        <v>698</v>
      </c>
    </row>
    <row r="212" spans="3:5" x14ac:dyDescent="0.25">
      <c r="C212" t="s">
        <v>1459</v>
      </c>
      <c r="D212" t="s">
        <v>1324</v>
      </c>
      <c r="E212" t="s">
        <v>694</v>
      </c>
    </row>
    <row r="213" spans="3:5" x14ac:dyDescent="0.25">
      <c r="C213" t="s">
        <v>1459</v>
      </c>
      <c r="D213" t="s">
        <v>1325</v>
      </c>
      <c r="E213" t="s">
        <v>694</v>
      </c>
    </row>
    <row r="214" spans="3:5" x14ac:dyDescent="0.25">
      <c r="C214" t="s">
        <v>1459</v>
      </c>
      <c r="D214" t="s">
        <v>1326</v>
      </c>
      <c r="E214" t="s">
        <v>694</v>
      </c>
    </row>
    <row r="215" spans="3:5" x14ac:dyDescent="0.25">
      <c r="C215" t="s">
        <v>1459</v>
      </c>
      <c r="D215" t="s">
        <v>1327</v>
      </c>
      <c r="E215" t="s">
        <v>699</v>
      </c>
    </row>
    <row r="216" spans="3:5" x14ac:dyDescent="0.25">
      <c r="C216" t="s">
        <v>1459</v>
      </c>
      <c r="D216" t="s">
        <v>1328</v>
      </c>
      <c r="E216" t="s">
        <v>699</v>
      </c>
    </row>
    <row r="217" spans="3:5" x14ac:dyDescent="0.25">
      <c r="C217" t="s">
        <v>1459</v>
      </c>
      <c r="D217" t="s">
        <v>1329</v>
      </c>
      <c r="E217" t="s">
        <v>694</v>
      </c>
    </row>
    <row r="218" spans="3:5" x14ac:dyDescent="0.25">
      <c r="C218" t="s">
        <v>1459</v>
      </c>
      <c r="D218" t="s">
        <v>1330</v>
      </c>
      <c r="E218" t="s">
        <v>694</v>
      </c>
    </row>
    <row r="219" spans="3:5" x14ac:dyDescent="0.25">
      <c r="C219" t="s">
        <v>1459</v>
      </c>
      <c r="D219" t="s">
        <v>1331</v>
      </c>
      <c r="E219" t="s">
        <v>694</v>
      </c>
    </row>
    <row r="220" spans="3:5" x14ac:dyDescent="0.25">
      <c r="C220" t="s">
        <v>1459</v>
      </c>
      <c r="D220" t="s">
        <v>1332</v>
      </c>
      <c r="E220" t="s">
        <v>698</v>
      </c>
    </row>
    <row r="221" spans="3:5" x14ac:dyDescent="0.25">
      <c r="C221" t="s">
        <v>1459</v>
      </c>
      <c r="D221" t="s">
        <v>1333</v>
      </c>
      <c r="E221" t="s">
        <v>698</v>
      </c>
    </row>
    <row r="222" spans="3:5" x14ac:dyDescent="0.25">
      <c r="C222" t="s">
        <v>1459</v>
      </c>
      <c r="D222" t="s">
        <v>1334</v>
      </c>
      <c r="E222" t="s">
        <v>1453</v>
      </c>
    </row>
    <row r="223" spans="3:5" x14ac:dyDescent="0.25">
      <c r="C223" t="s">
        <v>1459</v>
      </c>
      <c r="D223" t="s">
        <v>1335</v>
      </c>
      <c r="E223" t="s">
        <v>698</v>
      </c>
    </row>
    <row r="224" spans="3:5" x14ac:dyDescent="0.25">
      <c r="C224" t="s">
        <v>1459</v>
      </c>
      <c r="D224" t="s">
        <v>1336</v>
      </c>
      <c r="E224" t="s">
        <v>695</v>
      </c>
    </row>
    <row r="225" spans="3:5" x14ac:dyDescent="0.25">
      <c r="C225" t="s">
        <v>1459</v>
      </c>
      <c r="D225" t="s">
        <v>1337</v>
      </c>
      <c r="E225" t="s">
        <v>759</v>
      </c>
    </row>
    <row r="226" spans="3:5" x14ac:dyDescent="0.25">
      <c r="C226" t="s">
        <v>1459</v>
      </c>
      <c r="D226" t="s">
        <v>1338</v>
      </c>
      <c r="E226" t="s">
        <v>1441</v>
      </c>
    </row>
    <row r="227" spans="3:5" x14ac:dyDescent="0.25">
      <c r="C227" t="s">
        <v>1459</v>
      </c>
      <c r="D227" t="s">
        <v>1339</v>
      </c>
      <c r="E227" t="s">
        <v>1441</v>
      </c>
    </row>
    <row r="228" spans="3:5" x14ac:dyDescent="0.25">
      <c r="C228" t="s">
        <v>1459</v>
      </c>
      <c r="D228" t="s">
        <v>1340</v>
      </c>
      <c r="E228" t="s">
        <v>1443</v>
      </c>
    </row>
    <row r="229" spans="3:5" x14ac:dyDescent="0.25">
      <c r="C229" t="s">
        <v>1459</v>
      </c>
      <c r="D229" t="s">
        <v>1341</v>
      </c>
      <c r="E229" t="s">
        <v>699</v>
      </c>
    </row>
    <row r="230" spans="3:5" x14ac:dyDescent="0.25">
      <c r="C230" t="s">
        <v>1459</v>
      </c>
      <c r="D230" t="s">
        <v>595</v>
      </c>
      <c r="E230" t="s">
        <v>1443</v>
      </c>
    </row>
    <row r="231" spans="3:5" x14ac:dyDescent="0.25">
      <c r="C231" t="s">
        <v>1459</v>
      </c>
      <c r="D231" t="s">
        <v>1342</v>
      </c>
      <c r="E231" t="s">
        <v>1454</v>
      </c>
    </row>
    <row r="232" spans="3:5" x14ac:dyDescent="0.25">
      <c r="C232" t="s">
        <v>1459</v>
      </c>
      <c r="D232" t="s">
        <v>1343</v>
      </c>
      <c r="E232" t="s">
        <v>699</v>
      </c>
    </row>
    <row r="233" spans="3:5" x14ac:dyDescent="0.25">
      <c r="C233" t="s">
        <v>1459</v>
      </c>
      <c r="D233" t="s">
        <v>1344</v>
      </c>
      <c r="E233" t="s">
        <v>1441</v>
      </c>
    </row>
    <row r="234" spans="3:5" x14ac:dyDescent="0.25">
      <c r="C234" t="s">
        <v>1459</v>
      </c>
      <c r="D234" t="s">
        <v>1345</v>
      </c>
      <c r="E234" t="s">
        <v>1455</v>
      </c>
    </row>
    <row r="235" spans="3:5" x14ac:dyDescent="0.25">
      <c r="C235" t="s">
        <v>1459</v>
      </c>
      <c r="D235" t="s">
        <v>1346</v>
      </c>
      <c r="E235" t="s">
        <v>697</v>
      </c>
    </row>
    <row r="236" spans="3:5" x14ac:dyDescent="0.25">
      <c r="C236" t="s">
        <v>1459</v>
      </c>
      <c r="D236" t="s">
        <v>1347</v>
      </c>
      <c r="E236" t="s">
        <v>697</v>
      </c>
    </row>
    <row r="237" spans="3:5" x14ac:dyDescent="0.25">
      <c r="C237" t="s">
        <v>1459</v>
      </c>
      <c r="D237" t="s">
        <v>1348</v>
      </c>
      <c r="E237" t="s">
        <v>697</v>
      </c>
    </row>
    <row r="238" spans="3:5" x14ac:dyDescent="0.25">
      <c r="C238" t="s">
        <v>1459</v>
      </c>
      <c r="D238" t="s">
        <v>1349</v>
      </c>
      <c r="E238" t="s">
        <v>697</v>
      </c>
    </row>
    <row r="239" spans="3:5" x14ac:dyDescent="0.25">
      <c r="C239" t="s">
        <v>1459</v>
      </c>
      <c r="D239" t="s">
        <v>1350</v>
      </c>
      <c r="E239" t="s">
        <v>1441</v>
      </c>
    </row>
    <row r="240" spans="3:5" x14ac:dyDescent="0.25">
      <c r="C240" t="s">
        <v>1459</v>
      </c>
      <c r="D240" t="s">
        <v>1351</v>
      </c>
      <c r="E240" t="s">
        <v>1441</v>
      </c>
    </row>
    <row r="241" spans="3:5" x14ac:dyDescent="0.25">
      <c r="C241" t="s">
        <v>1459</v>
      </c>
      <c r="D241" t="s">
        <v>1352</v>
      </c>
      <c r="E241" t="s">
        <v>705</v>
      </c>
    </row>
    <row r="242" spans="3:5" x14ac:dyDescent="0.25">
      <c r="C242" t="s">
        <v>1459</v>
      </c>
      <c r="D242" t="s">
        <v>1353</v>
      </c>
      <c r="E242" t="s">
        <v>696</v>
      </c>
    </row>
    <row r="243" spans="3:5" x14ac:dyDescent="0.25">
      <c r="C243" t="s">
        <v>1459</v>
      </c>
      <c r="D243" t="s">
        <v>1354</v>
      </c>
      <c r="E243" t="s">
        <v>698</v>
      </c>
    </row>
    <row r="244" spans="3:5" x14ac:dyDescent="0.25">
      <c r="C244" t="s">
        <v>1459</v>
      </c>
      <c r="D244" t="s">
        <v>1355</v>
      </c>
      <c r="E244" t="s">
        <v>695</v>
      </c>
    </row>
    <row r="245" spans="3:5" x14ac:dyDescent="0.25">
      <c r="C245" t="s">
        <v>1459</v>
      </c>
      <c r="D245" t="s">
        <v>1356</v>
      </c>
      <c r="E245" t="s">
        <v>1441</v>
      </c>
    </row>
    <row r="246" spans="3:5" x14ac:dyDescent="0.25">
      <c r="C246" t="s">
        <v>1459</v>
      </c>
      <c r="D246" t="s">
        <v>1008</v>
      </c>
      <c r="E246" t="s">
        <v>1447</v>
      </c>
    </row>
    <row r="247" spans="3:5" x14ac:dyDescent="0.25">
      <c r="C247" t="s">
        <v>1459</v>
      </c>
      <c r="D247" t="s">
        <v>1357</v>
      </c>
      <c r="E247" t="s">
        <v>694</v>
      </c>
    </row>
    <row r="248" spans="3:5" x14ac:dyDescent="0.25">
      <c r="C248" t="s">
        <v>1459</v>
      </c>
      <c r="D248" t="s">
        <v>610</v>
      </c>
      <c r="E248" t="s">
        <v>589</v>
      </c>
    </row>
    <row r="249" spans="3:5" x14ac:dyDescent="0.25">
      <c r="C249" t="s">
        <v>1459</v>
      </c>
      <c r="D249" t="s">
        <v>1358</v>
      </c>
      <c r="E249" t="s">
        <v>694</v>
      </c>
    </row>
    <row r="250" spans="3:5" x14ac:dyDescent="0.25">
      <c r="C250" t="s">
        <v>1459</v>
      </c>
      <c r="D250" t="s">
        <v>1359</v>
      </c>
      <c r="E250" t="s">
        <v>695</v>
      </c>
    </row>
    <row r="251" spans="3:5" x14ac:dyDescent="0.25">
      <c r="C251" t="s">
        <v>1459</v>
      </c>
      <c r="D251" t="s">
        <v>1360</v>
      </c>
      <c r="E251" t="s">
        <v>702</v>
      </c>
    </row>
    <row r="252" spans="3:5" x14ac:dyDescent="0.25">
      <c r="C252" t="s">
        <v>1459</v>
      </c>
      <c r="D252" t="s">
        <v>1361</v>
      </c>
      <c r="E252" t="s">
        <v>586</v>
      </c>
    </row>
    <row r="253" spans="3:5" x14ac:dyDescent="0.25">
      <c r="C253" t="s">
        <v>1459</v>
      </c>
      <c r="D253" t="s">
        <v>1362</v>
      </c>
      <c r="E253" t="s">
        <v>694</v>
      </c>
    </row>
    <row r="254" spans="3:5" x14ac:dyDescent="0.25">
      <c r="C254" t="s">
        <v>1459</v>
      </c>
      <c r="D254" t="s">
        <v>1363</v>
      </c>
      <c r="E254" t="s">
        <v>698</v>
      </c>
    </row>
    <row r="255" spans="3:5" x14ac:dyDescent="0.25">
      <c r="C255" t="s">
        <v>1459</v>
      </c>
      <c r="D255" t="s">
        <v>1364</v>
      </c>
      <c r="E255" t="s">
        <v>694</v>
      </c>
    </row>
    <row r="256" spans="3:5" x14ac:dyDescent="0.25">
      <c r="C256" t="s">
        <v>1459</v>
      </c>
      <c r="D256" t="s">
        <v>1365</v>
      </c>
      <c r="E256" t="s">
        <v>697</v>
      </c>
    </row>
    <row r="257" spans="3:5" x14ac:dyDescent="0.25">
      <c r="C257" t="s">
        <v>1459</v>
      </c>
      <c r="D257" t="s">
        <v>1366</v>
      </c>
      <c r="E257" t="s">
        <v>589</v>
      </c>
    </row>
    <row r="258" spans="3:5" x14ac:dyDescent="0.25">
      <c r="C258" t="s">
        <v>1459</v>
      </c>
      <c r="D258" t="s">
        <v>1367</v>
      </c>
      <c r="E258" t="s">
        <v>586</v>
      </c>
    </row>
    <row r="259" spans="3:5" x14ac:dyDescent="0.25">
      <c r="C259" t="s">
        <v>1459</v>
      </c>
      <c r="D259" t="s">
        <v>1368</v>
      </c>
      <c r="E259" t="s">
        <v>768</v>
      </c>
    </row>
    <row r="260" spans="3:5" x14ac:dyDescent="0.25">
      <c r="C260" t="s">
        <v>1459</v>
      </c>
      <c r="D260" t="s">
        <v>1369</v>
      </c>
      <c r="E260" t="s">
        <v>768</v>
      </c>
    </row>
    <row r="261" spans="3:5" x14ac:dyDescent="0.25">
      <c r="C261" t="s">
        <v>1459</v>
      </c>
      <c r="D261" t="s">
        <v>1370</v>
      </c>
      <c r="E261" t="s">
        <v>768</v>
      </c>
    </row>
    <row r="262" spans="3:5" x14ac:dyDescent="0.25">
      <c r="C262" t="s">
        <v>1459</v>
      </c>
      <c r="D262" t="s">
        <v>1371</v>
      </c>
      <c r="E262" t="s">
        <v>768</v>
      </c>
    </row>
    <row r="263" spans="3:5" x14ac:dyDescent="0.25">
      <c r="C263" t="s">
        <v>1459</v>
      </c>
      <c r="D263" t="s">
        <v>1372</v>
      </c>
      <c r="E263" t="s">
        <v>768</v>
      </c>
    </row>
    <row r="264" spans="3:5" x14ac:dyDescent="0.25">
      <c r="C264" t="s">
        <v>1459</v>
      </c>
      <c r="D264" t="s">
        <v>1373</v>
      </c>
      <c r="E264" t="s">
        <v>768</v>
      </c>
    </row>
    <row r="265" spans="3:5" x14ac:dyDescent="0.25">
      <c r="C265" t="s">
        <v>1459</v>
      </c>
      <c r="D265" t="s">
        <v>1374</v>
      </c>
      <c r="E265" t="s">
        <v>768</v>
      </c>
    </row>
    <row r="266" spans="3:5" x14ac:dyDescent="0.25">
      <c r="C266" t="s">
        <v>1459</v>
      </c>
      <c r="D266" t="s">
        <v>1375</v>
      </c>
      <c r="E266" t="s">
        <v>768</v>
      </c>
    </row>
    <row r="267" spans="3:5" x14ac:dyDescent="0.25">
      <c r="C267" t="s">
        <v>1459</v>
      </c>
      <c r="D267" t="s">
        <v>1376</v>
      </c>
      <c r="E267" t="s">
        <v>768</v>
      </c>
    </row>
    <row r="268" spans="3:5" x14ac:dyDescent="0.25">
      <c r="C268" t="s">
        <v>1459</v>
      </c>
      <c r="D268" t="s">
        <v>1377</v>
      </c>
      <c r="E268" t="s">
        <v>768</v>
      </c>
    </row>
    <row r="269" spans="3:5" x14ac:dyDescent="0.25">
      <c r="C269" t="s">
        <v>1459</v>
      </c>
      <c r="D269" t="s">
        <v>1378</v>
      </c>
      <c r="E269" t="s">
        <v>1441</v>
      </c>
    </row>
    <row r="270" spans="3:5" x14ac:dyDescent="0.25">
      <c r="C270" t="s">
        <v>1459</v>
      </c>
      <c r="D270" t="s">
        <v>1379</v>
      </c>
      <c r="E270" t="s">
        <v>1441</v>
      </c>
    </row>
    <row r="271" spans="3:5" x14ac:dyDescent="0.25">
      <c r="C271" t="s">
        <v>1459</v>
      </c>
      <c r="D271" t="s">
        <v>596</v>
      </c>
      <c r="E271" t="s">
        <v>696</v>
      </c>
    </row>
    <row r="272" spans="3:5" x14ac:dyDescent="0.25">
      <c r="C272" t="s">
        <v>1459</v>
      </c>
      <c r="D272" t="s">
        <v>597</v>
      </c>
      <c r="E272" t="s">
        <v>589</v>
      </c>
    </row>
    <row r="273" spans="3:5" x14ac:dyDescent="0.25">
      <c r="C273" t="s">
        <v>1459</v>
      </c>
      <c r="D273" t="s">
        <v>598</v>
      </c>
      <c r="E273" t="s">
        <v>705</v>
      </c>
    </row>
    <row r="274" spans="3:5" x14ac:dyDescent="0.25">
      <c r="C274" t="s">
        <v>1459</v>
      </c>
      <c r="D274" t="s">
        <v>1380</v>
      </c>
      <c r="E274" t="s">
        <v>589</v>
      </c>
    </row>
    <row r="275" spans="3:5" x14ac:dyDescent="0.25">
      <c r="C275" t="s">
        <v>1459</v>
      </c>
      <c r="D275" t="s">
        <v>1381</v>
      </c>
      <c r="E275" t="s">
        <v>589</v>
      </c>
    </row>
    <row r="276" spans="3:5" x14ac:dyDescent="0.25">
      <c r="C276" t="s">
        <v>1459</v>
      </c>
      <c r="D276" t="s">
        <v>1382</v>
      </c>
      <c r="E276" t="s">
        <v>705</v>
      </c>
    </row>
    <row r="277" spans="3:5" x14ac:dyDescent="0.25">
      <c r="C277" t="s">
        <v>1459</v>
      </c>
      <c r="D277" t="s">
        <v>1383</v>
      </c>
      <c r="E277" t="s">
        <v>705</v>
      </c>
    </row>
    <row r="278" spans="3:5" x14ac:dyDescent="0.25">
      <c r="C278" t="s">
        <v>1459</v>
      </c>
      <c r="D278" t="s">
        <v>599</v>
      </c>
      <c r="E278" t="s">
        <v>759</v>
      </c>
    </row>
    <row r="279" spans="3:5" x14ac:dyDescent="0.25">
      <c r="C279" t="s">
        <v>1459</v>
      </c>
      <c r="D279" t="s">
        <v>1010</v>
      </c>
      <c r="E279" t="s">
        <v>704</v>
      </c>
    </row>
    <row r="280" spans="3:5" x14ac:dyDescent="0.25">
      <c r="C280" t="s">
        <v>1459</v>
      </c>
      <c r="D280" t="s">
        <v>1460</v>
      </c>
      <c r="E280" t="s">
        <v>1384</v>
      </c>
    </row>
    <row r="281" spans="3:5" x14ac:dyDescent="0.25">
      <c r="C281" t="s">
        <v>1459</v>
      </c>
      <c r="D281" t="s">
        <v>1385</v>
      </c>
      <c r="E281" t="s">
        <v>1456</v>
      </c>
    </row>
    <row r="282" spans="3:5" x14ac:dyDescent="0.25">
      <c r="C282" t="s">
        <v>1459</v>
      </c>
      <c r="D282" t="s">
        <v>600</v>
      </c>
      <c r="E282" t="s">
        <v>1451</v>
      </c>
    </row>
    <row r="283" spans="3:5" x14ac:dyDescent="0.25">
      <c r="C283" t="s">
        <v>1459</v>
      </c>
      <c r="D283" t="s">
        <v>1386</v>
      </c>
      <c r="E283" t="s">
        <v>694</v>
      </c>
    </row>
    <row r="284" spans="3:5" x14ac:dyDescent="0.25">
      <c r="C284" t="s">
        <v>1459</v>
      </c>
      <c r="D284" t="s">
        <v>1387</v>
      </c>
      <c r="E284" t="s">
        <v>694</v>
      </c>
    </row>
    <row r="285" spans="3:5" x14ac:dyDescent="0.25">
      <c r="C285" t="s">
        <v>1459</v>
      </c>
      <c r="D285" t="s">
        <v>1388</v>
      </c>
      <c r="E285" t="s">
        <v>694</v>
      </c>
    </row>
    <row r="286" spans="3:5" x14ac:dyDescent="0.25">
      <c r="C286" t="s">
        <v>1459</v>
      </c>
      <c r="D286" t="s">
        <v>1389</v>
      </c>
      <c r="E286" t="s">
        <v>694</v>
      </c>
    </row>
    <row r="287" spans="3:5" x14ac:dyDescent="0.25">
      <c r="C287" t="s">
        <v>1459</v>
      </c>
      <c r="D287" t="s">
        <v>1390</v>
      </c>
      <c r="E287" t="s">
        <v>694</v>
      </c>
    </row>
    <row r="288" spans="3:5" x14ac:dyDescent="0.25">
      <c r="C288" t="s">
        <v>1459</v>
      </c>
      <c r="D288" t="s">
        <v>1391</v>
      </c>
      <c r="E288" t="s">
        <v>694</v>
      </c>
    </row>
    <row r="289" spans="3:5" x14ac:dyDescent="0.25">
      <c r="C289" t="s">
        <v>1459</v>
      </c>
      <c r="D289" t="s">
        <v>1392</v>
      </c>
      <c r="E289" t="s">
        <v>694</v>
      </c>
    </row>
    <row r="290" spans="3:5" x14ac:dyDescent="0.25">
      <c r="C290" t="s">
        <v>1459</v>
      </c>
      <c r="D290" t="s">
        <v>1393</v>
      </c>
      <c r="E290" t="s">
        <v>694</v>
      </c>
    </row>
    <row r="291" spans="3:5" x14ac:dyDescent="0.25">
      <c r="C291" t="s">
        <v>1459</v>
      </c>
      <c r="D291" t="s">
        <v>1394</v>
      </c>
      <c r="E291" t="s">
        <v>1441</v>
      </c>
    </row>
    <row r="292" spans="3:5" x14ac:dyDescent="0.25">
      <c r="C292" t="s">
        <v>1459</v>
      </c>
      <c r="D292" t="s">
        <v>1395</v>
      </c>
      <c r="E292" t="s">
        <v>694</v>
      </c>
    </row>
    <row r="293" spans="3:5" x14ac:dyDescent="0.25">
      <c r="C293" t="s">
        <v>1459</v>
      </c>
      <c r="D293" t="s">
        <v>1396</v>
      </c>
      <c r="E293" t="s">
        <v>694</v>
      </c>
    </row>
    <row r="294" spans="3:5" x14ac:dyDescent="0.25">
      <c r="C294" t="s">
        <v>1459</v>
      </c>
      <c r="D294" t="s">
        <v>1397</v>
      </c>
      <c r="E294" t="s">
        <v>694</v>
      </c>
    </row>
    <row r="295" spans="3:5" x14ac:dyDescent="0.25">
      <c r="C295" t="s">
        <v>1459</v>
      </c>
      <c r="D295" t="s">
        <v>1398</v>
      </c>
      <c r="E295" t="s">
        <v>694</v>
      </c>
    </row>
    <row r="296" spans="3:5" x14ac:dyDescent="0.25">
      <c r="C296" t="s">
        <v>1459</v>
      </c>
      <c r="D296" t="s">
        <v>1399</v>
      </c>
      <c r="E296" t="s">
        <v>694</v>
      </c>
    </row>
    <row r="297" spans="3:5" x14ac:dyDescent="0.25">
      <c r="C297" t="s">
        <v>1459</v>
      </c>
      <c r="D297" t="s">
        <v>1400</v>
      </c>
      <c r="E297" t="s">
        <v>694</v>
      </c>
    </row>
    <row r="298" spans="3:5" x14ac:dyDescent="0.25">
      <c r="C298" t="s">
        <v>1459</v>
      </c>
      <c r="D298" t="s">
        <v>1401</v>
      </c>
      <c r="E298" t="s">
        <v>694</v>
      </c>
    </row>
    <row r="299" spans="3:5" x14ac:dyDescent="0.25">
      <c r="C299" t="s">
        <v>1459</v>
      </c>
      <c r="D299" t="s">
        <v>1402</v>
      </c>
      <c r="E299" t="s">
        <v>694</v>
      </c>
    </row>
    <row r="300" spans="3:5" x14ac:dyDescent="0.25">
      <c r="C300" t="s">
        <v>1459</v>
      </c>
      <c r="D300" t="s">
        <v>1403</v>
      </c>
      <c r="E300" t="s">
        <v>1441</v>
      </c>
    </row>
    <row r="301" spans="3:5" x14ac:dyDescent="0.25">
      <c r="C301" t="s">
        <v>1459</v>
      </c>
      <c r="D301" t="s">
        <v>1404</v>
      </c>
      <c r="E301" t="s">
        <v>1441</v>
      </c>
    </row>
    <row r="302" spans="3:5" x14ac:dyDescent="0.25">
      <c r="C302" t="s">
        <v>1459</v>
      </c>
      <c r="D302" t="s">
        <v>1405</v>
      </c>
      <c r="E302" t="s">
        <v>694</v>
      </c>
    </row>
    <row r="303" spans="3:5" x14ac:dyDescent="0.25">
      <c r="C303" t="s">
        <v>1459</v>
      </c>
      <c r="D303" t="s">
        <v>1406</v>
      </c>
      <c r="E303" t="s">
        <v>702</v>
      </c>
    </row>
    <row r="304" spans="3:5" x14ac:dyDescent="0.25">
      <c r="C304" t="s">
        <v>1459</v>
      </c>
      <c r="D304" t="s">
        <v>1407</v>
      </c>
      <c r="E304" t="s">
        <v>694</v>
      </c>
    </row>
    <row r="305" spans="3:5" x14ac:dyDescent="0.25">
      <c r="C305" t="s">
        <v>1459</v>
      </c>
      <c r="D305" t="s">
        <v>1408</v>
      </c>
      <c r="E305" t="s">
        <v>586</v>
      </c>
    </row>
    <row r="306" spans="3:5" x14ac:dyDescent="0.25">
      <c r="C306" t="s">
        <v>1459</v>
      </c>
      <c r="D306" t="s">
        <v>1409</v>
      </c>
      <c r="E306" t="s">
        <v>586</v>
      </c>
    </row>
    <row r="307" spans="3:5" x14ac:dyDescent="0.25">
      <c r="C307" t="s">
        <v>1459</v>
      </c>
      <c r="D307" t="s">
        <v>1410</v>
      </c>
      <c r="E307" t="s">
        <v>1443</v>
      </c>
    </row>
    <row r="308" spans="3:5" x14ac:dyDescent="0.25">
      <c r="C308" t="s">
        <v>1459</v>
      </c>
      <c r="D308" t="s">
        <v>1411</v>
      </c>
      <c r="E308" t="s">
        <v>694</v>
      </c>
    </row>
    <row r="309" spans="3:5" x14ac:dyDescent="0.25">
      <c r="C309" t="s">
        <v>1459</v>
      </c>
      <c r="D309" t="s">
        <v>1412</v>
      </c>
      <c r="E309" t="s">
        <v>694</v>
      </c>
    </row>
    <row r="310" spans="3:5" x14ac:dyDescent="0.25">
      <c r="C310" t="s">
        <v>1459</v>
      </c>
      <c r="D310" t="s">
        <v>1413</v>
      </c>
      <c r="E310" t="s">
        <v>694</v>
      </c>
    </row>
    <row r="311" spans="3:5" x14ac:dyDescent="0.25">
      <c r="C311" t="s">
        <v>1459</v>
      </c>
      <c r="D311" t="s">
        <v>1414</v>
      </c>
      <c r="E311" t="s">
        <v>694</v>
      </c>
    </row>
    <row r="312" spans="3:5" x14ac:dyDescent="0.25">
      <c r="C312" t="s">
        <v>1459</v>
      </c>
      <c r="D312" t="s">
        <v>1415</v>
      </c>
      <c r="E312" t="s">
        <v>768</v>
      </c>
    </row>
    <row r="313" spans="3:5" x14ac:dyDescent="0.25">
      <c r="C313" t="s">
        <v>1459</v>
      </c>
      <c r="D313" t="s">
        <v>1416</v>
      </c>
      <c r="E313" t="s">
        <v>768</v>
      </c>
    </row>
    <row r="314" spans="3:5" x14ac:dyDescent="0.25">
      <c r="C314" t="s">
        <v>1459</v>
      </c>
      <c r="D314" t="s">
        <v>1417</v>
      </c>
      <c r="E314" t="s">
        <v>768</v>
      </c>
    </row>
    <row r="315" spans="3:5" x14ac:dyDescent="0.25">
      <c r="C315" t="s">
        <v>1459</v>
      </c>
      <c r="D315" t="s">
        <v>1418</v>
      </c>
      <c r="E315" t="s">
        <v>768</v>
      </c>
    </row>
    <row r="316" spans="3:5" x14ac:dyDescent="0.25">
      <c r="C316" t="s">
        <v>1459</v>
      </c>
      <c r="D316" t="s">
        <v>1419</v>
      </c>
      <c r="E316" t="s">
        <v>768</v>
      </c>
    </row>
    <row r="317" spans="3:5" x14ac:dyDescent="0.25">
      <c r="C317" t="s">
        <v>1459</v>
      </c>
      <c r="D317" t="s">
        <v>1420</v>
      </c>
      <c r="E317" t="s">
        <v>768</v>
      </c>
    </row>
    <row r="318" spans="3:5" x14ac:dyDescent="0.25">
      <c r="C318" t="s">
        <v>1459</v>
      </c>
      <c r="D318" t="s">
        <v>1421</v>
      </c>
      <c r="E318" t="s">
        <v>768</v>
      </c>
    </row>
    <row r="319" spans="3:5" x14ac:dyDescent="0.25">
      <c r="C319" t="s">
        <v>1459</v>
      </c>
      <c r="D319" t="s">
        <v>1422</v>
      </c>
      <c r="E319" t="s">
        <v>768</v>
      </c>
    </row>
    <row r="320" spans="3:5" x14ac:dyDescent="0.25">
      <c r="C320" t="s">
        <v>1459</v>
      </c>
      <c r="D320" t="s">
        <v>1423</v>
      </c>
      <c r="E320" t="s">
        <v>768</v>
      </c>
    </row>
    <row r="321" spans="3:5" x14ac:dyDescent="0.25">
      <c r="C321" t="s">
        <v>1459</v>
      </c>
      <c r="D321" t="s">
        <v>1460</v>
      </c>
      <c r="E321" t="s">
        <v>1424</v>
      </c>
    </row>
    <row r="322" spans="3:5" x14ac:dyDescent="0.25">
      <c r="C322" t="s">
        <v>1459</v>
      </c>
      <c r="D322" t="s">
        <v>1425</v>
      </c>
      <c r="E322" t="s">
        <v>705</v>
      </c>
    </row>
    <row r="323" spans="3:5" x14ac:dyDescent="0.25">
      <c r="C323" t="s">
        <v>1459</v>
      </c>
      <c r="D323" t="s">
        <v>1426</v>
      </c>
      <c r="E323" t="s">
        <v>1457</v>
      </c>
    </row>
    <row r="324" spans="3:5" x14ac:dyDescent="0.25">
      <c r="C324" t="s">
        <v>1459</v>
      </c>
      <c r="D324" t="s">
        <v>1010</v>
      </c>
      <c r="E324" t="s">
        <v>704</v>
      </c>
    </row>
    <row r="325" spans="3:5" x14ac:dyDescent="0.25">
      <c r="C325" t="s">
        <v>1459</v>
      </c>
      <c r="D325" t="s">
        <v>1427</v>
      </c>
      <c r="E325" t="s">
        <v>586</v>
      </c>
    </row>
    <row r="326" spans="3:5" x14ac:dyDescent="0.25">
      <c r="C326" t="s">
        <v>1459</v>
      </c>
      <c r="D326" t="s">
        <v>1428</v>
      </c>
      <c r="E326" t="s">
        <v>1441</v>
      </c>
    </row>
    <row r="327" spans="3:5" x14ac:dyDescent="0.25">
      <c r="C327" t="s">
        <v>1459</v>
      </c>
      <c r="D327" t="s">
        <v>1429</v>
      </c>
      <c r="E327" t="s">
        <v>586</v>
      </c>
    </row>
    <row r="328" spans="3:5" x14ac:dyDescent="0.25">
      <c r="C328" t="s">
        <v>1459</v>
      </c>
      <c r="D328" t="s">
        <v>1430</v>
      </c>
      <c r="E328" t="s">
        <v>697</v>
      </c>
    </row>
    <row r="329" spans="3:5" x14ac:dyDescent="0.25">
      <c r="C329" t="s">
        <v>1459</v>
      </c>
      <c r="D329" t="s">
        <v>1431</v>
      </c>
      <c r="E329" t="s">
        <v>697</v>
      </c>
    </row>
    <row r="330" spans="3:5" x14ac:dyDescent="0.25">
      <c r="C330" t="s">
        <v>1459</v>
      </c>
      <c r="D330" t="s">
        <v>1432</v>
      </c>
      <c r="E330" t="s">
        <v>697</v>
      </c>
    </row>
    <row r="331" spans="3:5" x14ac:dyDescent="0.25">
      <c r="C331" t="s">
        <v>1459</v>
      </c>
      <c r="D331" t="s">
        <v>1433</v>
      </c>
      <c r="E331" t="s">
        <v>697</v>
      </c>
    </row>
    <row r="332" spans="3:5" x14ac:dyDescent="0.25">
      <c r="C332" t="s">
        <v>1459</v>
      </c>
      <c r="D332" t="s">
        <v>1434</v>
      </c>
      <c r="E332" t="s">
        <v>705</v>
      </c>
    </row>
    <row r="333" spans="3:5" x14ac:dyDescent="0.25">
      <c r="C333" t="s">
        <v>1459</v>
      </c>
      <c r="D333" t="s">
        <v>1435</v>
      </c>
      <c r="E333" t="s">
        <v>699</v>
      </c>
    </row>
    <row r="334" spans="3:5" x14ac:dyDescent="0.25">
      <c r="C334" t="s">
        <v>1459</v>
      </c>
      <c r="D334" t="s">
        <v>1436</v>
      </c>
      <c r="E334" t="s">
        <v>705</v>
      </c>
    </row>
    <row r="335" spans="3:5" x14ac:dyDescent="0.25">
      <c r="C335" t="s">
        <v>1459</v>
      </c>
      <c r="D335" t="s">
        <v>1437</v>
      </c>
      <c r="E335" t="s">
        <v>698</v>
      </c>
    </row>
    <row r="336" spans="3:5" x14ac:dyDescent="0.25">
      <c r="C336" t="s">
        <v>1459</v>
      </c>
      <c r="D336" t="s">
        <v>1438</v>
      </c>
      <c r="E336" t="s">
        <v>698</v>
      </c>
    </row>
    <row r="337" spans="3:5" x14ac:dyDescent="0.25">
      <c r="C337" t="s">
        <v>1459</v>
      </c>
      <c r="D337" t="s">
        <v>1439</v>
      </c>
      <c r="E337" t="s">
        <v>695</v>
      </c>
    </row>
    <row r="338" spans="3:5" x14ac:dyDescent="0.25">
      <c r="C338" t="s">
        <v>1459</v>
      </c>
      <c r="D338" t="s">
        <v>1440</v>
      </c>
      <c r="E338" t="s">
        <v>702</v>
      </c>
    </row>
    <row r="339" spans="3:5" x14ac:dyDescent="0.25">
      <c r="C339" t="s">
        <v>1459</v>
      </c>
      <c r="D339" t="s">
        <v>1009</v>
      </c>
      <c r="E339" t="s">
        <v>1458</v>
      </c>
    </row>
    <row r="340" spans="3:5" x14ac:dyDescent="0.25">
      <c r="C340" t="s">
        <v>1459</v>
      </c>
      <c r="D340" t="s">
        <v>1009</v>
      </c>
      <c r="E340" t="s">
        <v>1458</v>
      </c>
    </row>
    <row r="341" spans="3:5" x14ac:dyDescent="0.25">
      <c r="C341" t="s">
        <v>1459</v>
      </c>
      <c r="D341" t="s">
        <v>1010</v>
      </c>
      <c r="E341" t="s">
        <v>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816A-9E5C-424C-A24C-F62C327B2D2C}">
  <dimension ref="A2:J17"/>
  <sheetViews>
    <sheetView workbookViewId="0">
      <selection activeCell="J1" sqref="J1"/>
    </sheetView>
  </sheetViews>
  <sheetFormatPr defaultRowHeight="15" x14ac:dyDescent="0.25"/>
  <sheetData>
    <row r="2" spans="1:10" x14ac:dyDescent="0.25">
      <c r="A2" t="s">
        <v>1491</v>
      </c>
    </row>
    <row r="3" spans="1:10" x14ac:dyDescent="0.25">
      <c r="A3" t="s">
        <v>50</v>
      </c>
    </row>
    <row r="4" spans="1:10" x14ac:dyDescent="0.25">
      <c r="A4" t="s">
        <v>285</v>
      </c>
    </row>
    <row r="5" spans="1:10" x14ac:dyDescent="0.25">
      <c r="A5" t="s">
        <v>286</v>
      </c>
    </row>
    <row r="6" spans="1:10" x14ac:dyDescent="0.25">
      <c r="A6" t="s">
        <v>287</v>
      </c>
    </row>
    <row r="7" spans="1:10" x14ac:dyDescent="0.25">
      <c r="A7" t="s">
        <v>1492</v>
      </c>
    </row>
    <row r="9" spans="1:10" x14ac:dyDescent="0.25">
      <c r="A9" t="s">
        <v>1493</v>
      </c>
    </row>
    <row r="10" spans="1:10" x14ac:dyDescent="0.25">
      <c r="A10" t="s">
        <v>1494</v>
      </c>
      <c r="F10" t="s">
        <v>1004</v>
      </c>
    </row>
    <row r="11" spans="1:10" x14ac:dyDescent="0.25">
      <c r="A11" t="s">
        <v>1495</v>
      </c>
    </row>
    <row r="12" spans="1:10" x14ac:dyDescent="0.25">
      <c r="A12" t="s">
        <v>1496</v>
      </c>
      <c r="F12" t="s">
        <v>1007</v>
      </c>
    </row>
    <row r="14" spans="1:10" x14ac:dyDescent="0.25">
      <c r="A14" t="s">
        <v>283</v>
      </c>
    </row>
    <row r="16" spans="1:10" x14ac:dyDescent="0.25">
      <c r="J16" s="7" t="s">
        <v>1497</v>
      </c>
    </row>
    <row r="17" spans="10:10" x14ac:dyDescent="0.25">
      <c r="J17" s="7" t="s">
        <v>1498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469E-EED9-4F07-929D-2E5CF13E8AD5}">
  <dimension ref="C2:BG244"/>
  <sheetViews>
    <sheetView topLeftCell="AM1" workbookViewId="0">
      <selection activeCell="BG2" sqref="BG2:BG93"/>
    </sheetView>
  </sheetViews>
  <sheetFormatPr defaultRowHeight="15" x14ac:dyDescent="0.25"/>
  <sheetData>
    <row r="2" spans="3:59" x14ac:dyDescent="0.25">
      <c r="C2" s="1" t="s">
        <v>1499</v>
      </c>
      <c r="K2" s="1" t="s">
        <v>1517</v>
      </c>
      <c r="Q2" s="1" t="s">
        <v>1522</v>
      </c>
      <c r="X2" s="1" t="s">
        <v>1575</v>
      </c>
      <c r="AE2" s="1" t="s">
        <v>1589</v>
      </c>
      <c r="AL2" s="1" t="s">
        <v>769</v>
      </c>
      <c r="AT2" s="1" t="s">
        <v>1594</v>
      </c>
      <c r="BA2" s="1" t="s">
        <v>1601</v>
      </c>
      <c r="BG2" s="1" t="s">
        <v>1601</v>
      </c>
    </row>
    <row r="3" spans="3:59" x14ac:dyDescent="0.25">
      <c r="C3" s="1" t="s">
        <v>482</v>
      </c>
      <c r="K3" s="1" t="s">
        <v>482</v>
      </c>
      <c r="Q3" s="1" t="s">
        <v>482</v>
      </c>
      <c r="X3" s="1" t="s">
        <v>482</v>
      </c>
      <c r="AE3" s="1" t="s">
        <v>482</v>
      </c>
      <c r="AL3" s="1" t="s">
        <v>482</v>
      </c>
      <c r="AT3" s="1" t="s">
        <v>482</v>
      </c>
      <c r="BA3" s="1" t="s">
        <v>1602</v>
      </c>
      <c r="BG3" s="1" t="s">
        <v>1602</v>
      </c>
    </row>
    <row r="4" spans="3:59" x14ac:dyDescent="0.25">
      <c r="C4" s="1" t="s">
        <v>483</v>
      </c>
      <c r="K4" s="1" t="s">
        <v>483</v>
      </c>
      <c r="Q4" s="1" t="s">
        <v>483</v>
      </c>
      <c r="X4" s="1" t="s">
        <v>483</v>
      </c>
      <c r="AE4" s="1" t="s">
        <v>483</v>
      </c>
      <c r="AL4" s="1" t="s">
        <v>483</v>
      </c>
      <c r="AT4" s="1" t="s">
        <v>483</v>
      </c>
      <c r="BA4" s="1" t="s">
        <v>1603</v>
      </c>
      <c r="BG4" s="1" t="s">
        <v>1784</v>
      </c>
    </row>
    <row r="5" spans="3:59" x14ac:dyDescent="0.25">
      <c r="C5" s="1" t="s">
        <v>484</v>
      </c>
      <c r="K5" s="1" t="s">
        <v>484</v>
      </c>
      <c r="Q5" s="1" t="s">
        <v>484</v>
      </c>
      <c r="X5" s="1" t="s">
        <v>484</v>
      </c>
      <c r="AE5" s="1" t="s">
        <v>484</v>
      </c>
      <c r="AL5" s="1" t="s">
        <v>484</v>
      </c>
      <c r="AT5" s="1" t="s">
        <v>484</v>
      </c>
      <c r="BA5" s="1" t="s">
        <v>1604</v>
      </c>
      <c r="BG5" s="1" t="s">
        <v>1604</v>
      </c>
    </row>
    <row r="6" spans="3:59" x14ac:dyDescent="0.25">
      <c r="C6" s="1" t="s">
        <v>714</v>
      </c>
      <c r="K6" s="1" t="s">
        <v>714</v>
      </c>
      <c r="Q6" s="1" t="s">
        <v>714</v>
      </c>
      <c r="X6" s="1" t="s">
        <v>714</v>
      </c>
      <c r="AE6" s="1" t="s">
        <v>714</v>
      </c>
      <c r="AL6" s="1" t="s">
        <v>485</v>
      </c>
      <c r="AT6" s="1" t="s">
        <v>714</v>
      </c>
      <c r="BA6" s="2" t="s">
        <v>1605</v>
      </c>
      <c r="BG6" s="2" t="s">
        <v>1785</v>
      </c>
    </row>
    <row r="7" spans="3:59" x14ac:dyDescent="0.25">
      <c r="C7" s="2" t="s">
        <v>1500</v>
      </c>
      <c r="K7" s="2" t="s">
        <v>1518</v>
      </c>
      <c r="Q7" s="2" t="s">
        <v>1523</v>
      </c>
      <c r="X7" s="2" t="s">
        <v>1576</v>
      </c>
      <c r="AE7" s="2" t="s">
        <v>1590</v>
      </c>
      <c r="AL7" s="2" t="s">
        <v>1461</v>
      </c>
      <c r="AT7" s="2" t="s">
        <v>1595</v>
      </c>
      <c r="BA7" s="2" t="s">
        <v>1606</v>
      </c>
      <c r="BG7" s="2" t="s">
        <v>1786</v>
      </c>
    </row>
    <row r="8" spans="3:59" x14ac:dyDescent="0.25">
      <c r="C8" s="3"/>
      <c r="K8" s="3"/>
      <c r="Q8" s="3"/>
      <c r="X8" s="3"/>
      <c r="AE8" s="3"/>
      <c r="AL8" s="3"/>
      <c r="AT8" s="3"/>
      <c r="BA8" s="2" t="s">
        <v>1607</v>
      </c>
      <c r="BG8" s="2" t="s">
        <v>1787</v>
      </c>
    </row>
    <row r="9" spans="3:59" x14ac:dyDescent="0.25">
      <c r="C9" s="2" t="s">
        <v>771</v>
      </c>
      <c r="K9" s="2" t="s">
        <v>771</v>
      </c>
      <c r="Q9" s="2" t="s">
        <v>771</v>
      </c>
      <c r="X9" s="2" t="s">
        <v>771</v>
      </c>
      <c r="AE9" s="2" t="s">
        <v>771</v>
      </c>
      <c r="AL9" s="2" t="s">
        <v>771</v>
      </c>
      <c r="AT9" s="2" t="s">
        <v>771</v>
      </c>
      <c r="BA9" s="2" t="s">
        <v>1608</v>
      </c>
      <c r="BG9" s="3"/>
    </row>
    <row r="10" spans="3:59" x14ac:dyDescent="0.25">
      <c r="C10" s="2" t="s">
        <v>1501</v>
      </c>
      <c r="K10" s="2" t="s">
        <v>1519</v>
      </c>
      <c r="Q10" s="2" t="s">
        <v>1524</v>
      </c>
      <c r="X10" s="2" t="s">
        <v>1524</v>
      </c>
      <c r="AE10" s="2" t="s">
        <v>1591</v>
      </c>
      <c r="AL10" s="2" t="s">
        <v>772</v>
      </c>
      <c r="AT10" s="2" t="s">
        <v>1596</v>
      </c>
      <c r="BA10" s="2" t="s">
        <v>1609</v>
      </c>
      <c r="BG10" s="2" t="s">
        <v>1607</v>
      </c>
    </row>
    <row r="11" spans="3:59" x14ac:dyDescent="0.25">
      <c r="C11" s="2" t="s">
        <v>1502</v>
      </c>
      <c r="K11" s="4" t="s">
        <v>1520</v>
      </c>
      <c r="Q11" s="2" t="s">
        <v>1525</v>
      </c>
      <c r="X11" s="4" t="s">
        <v>1530</v>
      </c>
      <c r="AE11" s="2" t="s">
        <v>1592</v>
      </c>
      <c r="AL11" s="4" t="s">
        <v>1013</v>
      </c>
      <c r="AT11" s="2" t="s">
        <v>1592</v>
      </c>
      <c r="BA11" s="2" t="s">
        <v>1610</v>
      </c>
      <c r="BG11" s="2" t="s">
        <v>1608</v>
      </c>
    </row>
    <row r="12" spans="3:59" x14ac:dyDescent="0.25">
      <c r="C12" s="4" t="s">
        <v>1503</v>
      </c>
      <c r="K12" s="4" t="s">
        <v>1521</v>
      </c>
      <c r="Q12" s="4" t="s">
        <v>1526</v>
      </c>
      <c r="X12" s="1" t="s">
        <v>1539</v>
      </c>
      <c r="AE12" s="2" t="s">
        <v>1593</v>
      </c>
      <c r="AL12" s="4" t="s">
        <v>1462</v>
      </c>
      <c r="AT12" s="2" t="s">
        <v>1597</v>
      </c>
      <c r="BA12" s="4" t="s">
        <v>1611</v>
      </c>
      <c r="BG12" s="2" t="s">
        <v>1609</v>
      </c>
    </row>
    <row r="13" spans="3:59" x14ac:dyDescent="0.25">
      <c r="C13" s="4" t="s">
        <v>1504</v>
      </c>
      <c r="K13" s="3"/>
      <c r="Q13" s="4" t="s">
        <v>1527</v>
      </c>
      <c r="X13" s="4" t="s">
        <v>1546</v>
      </c>
      <c r="AE13" s="3"/>
      <c r="AL13" s="4" t="s">
        <v>1463</v>
      </c>
      <c r="AT13" s="2" t="s">
        <v>1598</v>
      </c>
      <c r="BA13" s="4" t="s">
        <v>1612</v>
      </c>
      <c r="BG13" s="2" t="s">
        <v>1610</v>
      </c>
    </row>
    <row r="14" spans="3:59" x14ac:dyDescent="0.25">
      <c r="C14" s="4" t="s">
        <v>1505</v>
      </c>
      <c r="K14" s="2" t="s">
        <v>283</v>
      </c>
      <c r="Q14" s="4" t="s">
        <v>1528</v>
      </c>
      <c r="X14" s="1" t="s">
        <v>1539</v>
      </c>
      <c r="AE14" s="2" t="s">
        <v>283</v>
      </c>
      <c r="AL14" s="4" t="s">
        <v>1017</v>
      </c>
      <c r="AT14" s="2" t="s">
        <v>1599</v>
      </c>
      <c r="BA14" s="4" t="s">
        <v>1613</v>
      </c>
      <c r="BG14" s="2" t="s">
        <v>1788</v>
      </c>
    </row>
    <row r="15" spans="3:59" x14ac:dyDescent="0.25">
      <c r="C15" s="4" t="s">
        <v>1506</v>
      </c>
      <c r="Q15" s="4" t="s">
        <v>1529</v>
      </c>
      <c r="X15" s="4" t="s">
        <v>1577</v>
      </c>
      <c r="AL15" s="4" t="s">
        <v>1018</v>
      </c>
      <c r="AT15" s="4" t="s">
        <v>1600</v>
      </c>
      <c r="BA15" s="4" t="s">
        <v>1614</v>
      </c>
      <c r="BG15" s="4" t="s">
        <v>1789</v>
      </c>
    </row>
    <row r="16" spans="3:59" x14ac:dyDescent="0.25">
      <c r="C16" s="4" t="s">
        <v>1507</v>
      </c>
      <c r="Q16" s="4" t="s">
        <v>1530</v>
      </c>
      <c r="X16" s="1" t="s">
        <v>1534</v>
      </c>
      <c r="AL16" s="4" t="s">
        <v>778</v>
      </c>
      <c r="AT16" s="3"/>
      <c r="BA16" s="4" t="s">
        <v>1615</v>
      </c>
      <c r="BG16" s="4" t="s">
        <v>1790</v>
      </c>
    </row>
    <row r="17" spans="3:59" x14ac:dyDescent="0.25">
      <c r="C17" s="4" t="s">
        <v>1508</v>
      </c>
      <c r="Q17" s="4" t="s">
        <v>1531</v>
      </c>
      <c r="X17" s="4" t="s">
        <v>1578</v>
      </c>
      <c r="AL17" s="4" t="s">
        <v>1019</v>
      </c>
      <c r="AT17" s="2" t="s">
        <v>283</v>
      </c>
      <c r="BA17" s="4" t="s">
        <v>1616</v>
      </c>
      <c r="BG17" s="4" t="s">
        <v>1791</v>
      </c>
    </row>
    <row r="18" spans="3:59" x14ac:dyDescent="0.25">
      <c r="C18" s="4" t="s">
        <v>1509</v>
      </c>
      <c r="Q18" s="4" t="s">
        <v>1532</v>
      </c>
      <c r="X18" s="1" t="s">
        <v>1539</v>
      </c>
      <c r="AL18" s="4" t="s">
        <v>780</v>
      </c>
      <c r="BA18" s="4" t="s">
        <v>1617</v>
      </c>
      <c r="BG18" s="4" t="s">
        <v>1792</v>
      </c>
    </row>
    <row r="19" spans="3:59" x14ac:dyDescent="0.25">
      <c r="C19" s="4" t="s">
        <v>1510</v>
      </c>
      <c r="Q19" s="4" t="s">
        <v>1533</v>
      </c>
      <c r="X19" s="4" t="s">
        <v>1579</v>
      </c>
      <c r="AL19" s="4" t="s">
        <v>1020</v>
      </c>
      <c r="BA19" s="4" t="s">
        <v>1618</v>
      </c>
      <c r="BG19" s="4" t="s">
        <v>1793</v>
      </c>
    </row>
    <row r="20" spans="3:59" x14ac:dyDescent="0.25">
      <c r="C20" s="4" t="s">
        <v>1511</v>
      </c>
      <c r="Q20" s="1" t="s">
        <v>1534</v>
      </c>
      <c r="X20" s="4" t="s">
        <v>1580</v>
      </c>
      <c r="AL20" s="4" t="s">
        <v>1021</v>
      </c>
      <c r="BA20" s="4" t="s">
        <v>1619</v>
      </c>
      <c r="BG20" s="4" t="s">
        <v>1794</v>
      </c>
    </row>
    <row r="21" spans="3:59" x14ac:dyDescent="0.25">
      <c r="C21" s="4" t="s">
        <v>1512</v>
      </c>
      <c r="Q21" s="4" t="s">
        <v>1535</v>
      </c>
      <c r="X21" s="4" t="s">
        <v>1581</v>
      </c>
      <c r="AL21" s="4" t="s">
        <v>1022</v>
      </c>
      <c r="BA21" s="4" t="s">
        <v>1620</v>
      </c>
      <c r="BG21" s="4" t="s">
        <v>1795</v>
      </c>
    </row>
    <row r="22" spans="3:59" x14ac:dyDescent="0.25">
      <c r="C22" s="4" t="s">
        <v>1513</v>
      </c>
      <c r="Q22" s="4" t="s">
        <v>1536</v>
      </c>
      <c r="X22" s="4" t="s">
        <v>1582</v>
      </c>
      <c r="AL22" s="4" t="s">
        <v>1023</v>
      </c>
      <c r="BA22" s="4" t="s">
        <v>1621</v>
      </c>
      <c r="BG22" s="4" t="s">
        <v>1796</v>
      </c>
    </row>
    <row r="23" spans="3:59" x14ac:dyDescent="0.25">
      <c r="C23" s="4" t="s">
        <v>1514</v>
      </c>
      <c r="Q23" s="4" t="s">
        <v>1537</v>
      </c>
      <c r="X23" s="4" t="s">
        <v>1538</v>
      </c>
      <c r="AL23" s="4" t="s">
        <v>1024</v>
      </c>
      <c r="BA23" s="4" t="s">
        <v>1622</v>
      </c>
      <c r="BG23" s="4" t="s">
        <v>1797</v>
      </c>
    </row>
    <row r="24" spans="3:59" x14ac:dyDescent="0.25">
      <c r="C24" s="4" t="s">
        <v>1515</v>
      </c>
      <c r="Q24" s="4" t="s">
        <v>1538</v>
      </c>
      <c r="X24" s="4" t="s">
        <v>1533</v>
      </c>
      <c r="AL24" s="4" t="s">
        <v>1025</v>
      </c>
      <c r="BA24" s="4" t="s">
        <v>1623</v>
      </c>
      <c r="BG24" s="4" t="s">
        <v>1798</v>
      </c>
    </row>
    <row r="25" spans="3:59" x14ac:dyDescent="0.25">
      <c r="C25" s="4" t="s">
        <v>1516</v>
      </c>
      <c r="Q25" s="1" t="s">
        <v>1539</v>
      </c>
      <c r="X25" s="4" t="s">
        <v>1527</v>
      </c>
      <c r="AL25" s="4" t="s">
        <v>1026</v>
      </c>
      <c r="BA25" s="4" t="s">
        <v>1624</v>
      </c>
      <c r="BG25" s="4" t="s">
        <v>1799</v>
      </c>
    </row>
    <row r="26" spans="3:59" x14ac:dyDescent="0.25">
      <c r="C26" s="3"/>
      <c r="Q26" s="4" t="s">
        <v>1540</v>
      </c>
      <c r="X26" s="4" t="s">
        <v>1528</v>
      </c>
      <c r="AL26" s="4" t="s">
        <v>1027</v>
      </c>
      <c r="BA26" s="4" t="s">
        <v>1625</v>
      </c>
      <c r="BG26" s="4" t="s">
        <v>1800</v>
      </c>
    </row>
    <row r="27" spans="3:59" x14ac:dyDescent="0.25">
      <c r="C27" s="2" t="s">
        <v>283</v>
      </c>
      <c r="Q27" s="1" t="s">
        <v>1539</v>
      </c>
      <c r="X27" s="1" t="s">
        <v>1534</v>
      </c>
      <c r="AL27" s="1" t="s">
        <v>789</v>
      </c>
      <c r="BA27" s="4" t="s">
        <v>1626</v>
      </c>
      <c r="BG27" s="4" t="s">
        <v>1801</v>
      </c>
    </row>
    <row r="28" spans="3:59" x14ac:dyDescent="0.25">
      <c r="Q28" s="4" t="s">
        <v>1541</v>
      </c>
      <c r="X28" s="4" t="s">
        <v>1583</v>
      </c>
      <c r="AL28" s="4" t="s">
        <v>790</v>
      </c>
      <c r="BA28" s="4" t="s">
        <v>1627</v>
      </c>
      <c r="BG28" s="4" t="s">
        <v>1802</v>
      </c>
    </row>
    <row r="29" spans="3:59" x14ac:dyDescent="0.25">
      <c r="Q29" s="1" t="s">
        <v>1539</v>
      </c>
      <c r="X29" s="4" t="s">
        <v>1584</v>
      </c>
      <c r="AL29" s="4" t="s">
        <v>1029</v>
      </c>
      <c r="BA29" s="4" t="s">
        <v>1628</v>
      </c>
      <c r="BG29" s="4" t="s">
        <v>1803</v>
      </c>
    </row>
    <row r="30" spans="3:59" x14ac:dyDescent="0.25">
      <c r="Q30" s="4" t="s">
        <v>1542</v>
      </c>
      <c r="X30" s="1" t="s">
        <v>1534</v>
      </c>
      <c r="AL30" s="4" t="s">
        <v>1030</v>
      </c>
      <c r="BA30" s="4" t="s">
        <v>1629</v>
      </c>
      <c r="BG30" s="4" t="s">
        <v>1804</v>
      </c>
    </row>
    <row r="31" spans="3:59" x14ac:dyDescent="0.25">
      <c r="Q31" s="4" t="s">
        <v>1543</v>
      </c>
      <c r="X31" s="4" t="s">
        <v>1585</v>
      </c>
      <c r="AL31" s="4" t="s">
        <v>519</v>
      </c>
      <c r="BA31" s="4" t="s">
        <v>1630</v>
      </c>
      <c r="BG31" s="1" t="s">
        <v>1805</v>
      </c>
    </row>
    <row r="32" spans="3:59" x14ac:dyDescent="0.25">
      <c r="Q32" s="1" t="s">
        <v>1539</v>
      </c>
      <c r="X32" s="4" t="s">
        <v>1586</v>
      </c>
      <c r="AL32" s="4" t="s">
        <v>1031</v>
      </c>
      <c r="BA32" s="4" t="s">
        <v>1631</v>
      </c>
      <c r="BG32" s="4" t="s">
        <v>1806</v>
      </c>
    </row>
    <row r="33" spans="17:59" x14ac:dyDescent="0.25">
      <c r="Q33" s="4" t="s">
        <v>1544</v>
      </c>
      <c r="X33" s="4" t="s">
        <v>1587</v>
      </c>
      <c r="AL33" s="4" t="s">
        <v>1032</v>
      </c>
      <c r="BA33" s="4" t="s">
        <v>1632</v>
      </c>
      <c r="BG33" s="1" t="s">
        <v>1805</v>
      </c>
    </row>
    <row r="34" spans="17:59" x14ac:dyDescent="0.25">
      <c r="Q34" s="4" t="s">
        <v>1545</v>
      </c>
      <c r="X34" s="4" t="s">
        <v>1514</v>
      </c>
      <c r="AL34" s="4" t="s">
        <v>1033</v>
      </c>
      <c r="BA34" s="4" t="s">
        <v>1633</v>
      </c>
      <c r="BG34" s="4" t="s">
        <v>1807</v>
      </c>
    </row>
    <row r="35" spans="17:59" x14ac:dyDescent="0.25">
      <c r="Q35" s="1" t="s">
        <v>1539</v>
      </c>
      <c r="X35" s="4" t="s">
        <v>1588</v>
      </c>
      <c r="AL35" s="4" t="s">
        <v>1034</v>
      </c>
      <c r="BA35" s="4" t="s">
        <v>1634</v>
      </c>
      <c r="BG35" s="1" t="s">
        <v>1805</v>
      </c>
    </row>
    <row r="36" spans="17:59" x14ac:dyDescent="0.25">
      <c r="Q36" s="4" t="s">
        <v>1546</v>
      </c>
      <c r="X36" s="3"/>
      <c r="AL36" s="4" t="s">
        <v>1035</v>
      </c>
      <c r="BA36" s="4" t="s">
        <v>1635</v>
      </c>
      <c r="BG36" s="4" t="s">
        <v>1808</v>
      </c>
    </row>
    <row r="37" spans="17:59" x14ac:dyDescent="0.25">
      <c r="Q37" s="4" t="s">
        <v>1547</v>
      </c>
      <c r="X37" s="2" t="s">
        <v>283</v>
      </c>
      <c r="AL37" s="4" t="s">
        <v>1036</v>
      </c>
      <c r="BA37" s="27" t="s">
        <v>1636</v>
      </c>
      <c r="BG37" s="4" t="s">
        <v>1809</v>
      </c>
    </row>
    <row r="38" spans="17:59" x14ac:dyDescent="0.25">
      <c r="Q38" s="4" t="s">
        <v>1548</v>
      </c>
      <c r="AL38" s="4" t="s">
        <v>1037</v>
      </c>
      <c r="BA38" s="4" t="s">
        <v>1637</v>
      </c>
      <c r="BG38" s="1" t="s">
        <v>1805</v>
      </c>
    </row>
    <row r="39" spans="17:59" x14ac:dyDescent="0.25">
      <c r="Q39" s="4" t="s">
        <v>1549</v>
      </c>
      <c r="AL39" s="4" t="s">
        <v>1038</v>
      </c>
      <c r="BA39" s="4" t="s">
        <v>1638</v>
      </c>
      <c r="BG39" s="4" t="s">
        <v>1810</v>
      </c>
    </row>
    <row r="40" spans="17:59" x14ac:dyDescent="0.25">
      <c r="Q40" s="4" t="s">
        <v>1550</v>
      </c>
      <c r="AL40" s="4" t="s">
        <v>1039</v>
      </c>
      <c r="BA40" s="4" t="s">
        <v>1639</v>
      </c>
      <c r="BG40" s="1" t="s">
        <v>1805</v>
      </c>
    </row>
    <row r="41" spans="17:59" x14ac:dyDescent="0.25">
      <c r="Q41" s="4" t="s">
        <v>1551</v>
      </c>
      <c r="AL41" s="4" t="s">
        <v>1040</v>
      </c>
      <c r="BA41" s="4" t="s">
        <v>1640</v>
      </c>
      <c r="BG41" s="4" t="s">
        <v>1811</v>
      </c>
    </row>
    <row r="42" spans="17:59" x14ac:dyDescent="0.25">
      <c r="Q42" s="4" t="s">
        <v>1552</v>
      </c>
      <c r="AL42" s="4" t="s">
        <v>1041</v>
      </c>
      <c r="BA42" s="4" t="s">
        <v>1641</v>
      </c>
      <c r="BG42" s="4" t="s">
        <v>1812</v>
      </c>
    </row>
    <row r="43" spans="17:59" x14ac:dyDescent="0.25">
      <c r="Q43" s="1" t="s">
        <v>1539</v>
      </c>
      <c r="AL43" s="4" t="s">
        <v>1042</v>
      </c>
      <c r="BA43" s="4" t="s">
        <v>1642</v>
      </c>
      <c r="BG43" s="1" t="s">
        <v>1805</v>
      </c>
    </row>
    <row r="44" spans="17:59" x14ac:dyDescent="0.25">
      <c r="Q44" s="4" t="s">
        <v>1553</v>
      </c>
      <c r="AL44" s="4" t="s">
        <v>1043</v>
      </c>
      <c r="BA44" s="4" t="s">
        <v>1643</v>
      </c>
      <c r="BG44" s="4" t="s">
        <v>1813</v>
      </c>
    </row>
    <row r="45" spans="17:59" x14ac:dyDescent="0.25">
      <c r="Q45" s="4" t="s">
        <v>1554</v>
      </c>
      <c r="AL45" s="4" t="s">
        <v>1044</v>
      </c>
      <c r="BA45" s="4" t="s">
        <v>1644</v>
      </c>
      <c r="BG45" s="1" t="s">
        <v>1805</v>
      </c>
    </row>
    <row r="46" spans="17:59" x14ac:dyDescent="0.25">
      <c r="Q46" s="4" t="s">
        <v>1555</v>
      </c>
      <c r="AL46" s="4" t="s">
        <v>1045</v>
      </c>
      <c r="BA46" s="4" t="s">
        <v>1645</v>
      </c>
      <c r="BG46" s="4" t="s">
        <v>1814</v>
      </c>
    </row>
    <row r="47" spans="17:59" x14ac:dyDescent="0.25">
      <c r="Q47" s="4" t="s">
        <v>1556</v>
      </c>
      <c r="AL47" s="4" t="s">
        <v>1046</v>
      </c>
      <c r="BA47" s="4" t="s">
        <v>1646</v>
      </c>
      <c r="BG47" s="1" t="s">
        <v>1805</v>
      </c>
    </row>
    <row r="48" spans="17:59" x14ac:dyDescent="0.25">
      <c r="Q48" s="4" t="s">
        <v>1557</v>
      </c>
      <c r="AL48" s="4" t="s">
        <v>1047</v>
      </c>
      <c r="BA48" s="4" t="s">
        <v>1647</v>
      </c>
      <c r="BG48" s="4" t="s">
        <v>1815</v>
      </c>
    </row>
    <row r="49" spans="17:59" x14ac:dyDescent="0.25">
      <c r="Q49" s="4" t="s">
        <v>1558</v>
      </c>
      <c r="AL49" s="4" t="s">
        <v>1048</v>
      </c>
      <c r="BA49" s="4" t="s">
        <v>1648</v>
      </c>
      <c r="BG49" s="1" t="s">
        <v>1805</v>
      </c>
    </row>
    <row r="50" spans="17:59" x14ac:dyDescent="0.25">
      <c r="Q50" s="4" t="s">
        <v>1559</v>
      </c>
      <c r="AL50" s="4" t="s">
        <v>1049</v>
      </c>
      <c r="BA50" s="4" t="s">
        <v>1649</v>
      </c>
      <c r="BG50" s="4" t="s">
        <v>1816</v>
      </c>
    </row>
    <row r="51" spans="17:59" x14ac:dyDescent="0.25">
      <c r="Q51" s="4" t="s">
        <v>1560</v>
      </c>
      <c r="AL51" s="4" t="s">
        <v>1050</v>
      </c>
      <c r="BA51" s="4" t="s">
        <v>1650</v>
      </c>
      <c r="BG51" s="1" t="s">
        <v>1805</v>
      </c>
    </row>
    <row r="52" spans="17:59" x14ac:dyDescent="0.25">
      <c r="Q52" s="4" t="s">
        <v>1561</v>
      </c>
      <c r="AL52" s="4" t="s">
        <v>1051</v>
      </c>
      <c r="BA52" s="4" t="s">
        <v>1651</v>
      </c>
      <c r="BG52" s="4" t="s">
        <v>1817</v>
      </c>
    </row>
    <row r="53" spans="17:59" x14ac:dyDescent="0.25">
      <c r="Q53" s="4" t="s">
        <v>1562</v>
      </c>
      <c r="AL53" s="4" t="s">
        <v>508</v>
      </c>
      <c r="BA53" s="4" t="s">
        <v>1652</v>
      </c>
      <c r="BG53" s="1" t="s">
        <v>1805</v>
      </c>
    </row>
    <row r="54" spans="17:59" x14ac:dyDescent="0.25">
      <c r="Q54" s="1" t="s">
        <v>1563</v>
      </c>
      <c r="AL54" s="4" t="s">
        <v>509</v>
      </c>
      <c r="BA54" s="4" t="s">
        <v>1653</v>
      </c>
      <c r="BG54" s="4" t="s">
        <v>1818</v>
      </c>
    </row>
    <row r="55" spans="17:59" x14ac:dyDescent="0.25">
      <c r="Q55" s="4" t="s">
        <v>1564</v>
      </c>
      <c r="AL55" s="4" t="s">
        <v>1052</v>
      </c>
      <c r="BA55" s="4" t="s">
        <v>1654</v>
      </c>
      <c r="BG55" s="1" t="s">
        <v>1805</v>
      </c>
    </row>
    <row r="56" spans="17:59" x14ac:dyDescent="0.25">
      <c r="Q56" s="4" t="s">
        <v>1565</v>
      </c>
      <c r="AL56" s="4" t="s">
        <v>1053</v>
      </c>
      <c r="BA56" s="4" t="s">
        <v>1655</v>
      </c>
      <c r="BG56" s="4" t="s">
        <v>1819</v>
      </c>
    </row>
    <row r="57" spans="17:59" x14ac:dyDescent="0.25">
      <c r="Q57" s="4" t="s">
        <v>1566</v>
      </c>
      <c r="AL57" s="4" t="s">
        <v>1054</v>
      </c>
      <c r="BA57" s="4" t="s">
        <v>1656</v>
      </c>
      <c r="BG57" s="1" t="s">
        <v>1805</v>
      </c>
    </row>
    <row r="58" spans="17:59" x14ac:dyDescent="0.25">
      <c r="Q58" s="4" t="s">
        <v>1567</v>
      </c>
      <c r="AL58" s="4" t="s">
        <v>510</v>
      </c>
      <c r="BA58" s="4" t="s">
        <v>1657</v>
      </c>
      <c r="BG58" s="4" t="s">
        <v>1820</v>
      </c>
    </row>
    <row r="59" spans="17:59" x14ac:dyDescent="0.25">
      <c r="Q59" s="4" t="s">
        <v>1568</v>
      </c>
      <c r="AL59" s="4" t="s">
        <v>1055</v>
      </c>
      <c r="BA59" s="4" t="s">
        <v>1658</v>
      </c>
      <c r="BG59" s="1" t="s">
        <v>1805</v>
      </c>
    </row>
    <row r="60" spans="17:59" x14ac:dyDescent="0.25">
      <c r="Q60" s="4" t="s">
        <v>1569</v>
      </c>
      <c r="AL60" s="4" t="s">
        <v>1056</v>
      </c>
      <c r="BA60" s="4" t="s">
        <v>1659</v>
      </c>
      <c r="BG60" s="4" t="s">
        <v>1821</v>
      </c>
    </row>
    <row r="61" spans="17:59" x14ac:dyDescent="0.25">
      <c r="Q61" s="1" t="s">
        <v>1534</v>
      </c>
      <c r="AL61" s="4" t="s">
        <v>1057</v>
      </c>
      <c r="BA61" s="4" t="s">
        <v>1660</v>
      </c>
      <c r="BG61" s="1" t="s">
        <v>1805</v>
      </c>
    </row>
    <row r="62" spans="17:59" x14ac:dyDescent="0.25">
      <c r="Q62" s="4" t="s">
        <v>1570</v>
      </c>
      <c r="AL62" s="4" t="s">
        <v>1058</v>
      </c>
      <c r="BA62" s="4" t="s">
        <v>1661</v>
      </c>
      <c r="BG62" s="4" t="s">
        <v>1822</v>
      </c>
    </row>
    <row r="63" spans="17:59" x14ac:dyDescent="0.25">
      <c r="Q63" s="4" t="s">
        <v>1571</v>
      </c>
      <c r="AL63" s="4" t="s">
        <v>1059</v>
      </c>
      <c r="BA63" s="4" t="s">
        <v>1662</v>
      </c>
      <c r="BG63" s="4" t="s">
        <v>1823</v>
      </c>
    </row>
    <row r="64" spans="17:59" x14ac:dyDescent="0.25">
      <c r="Q64" s="4" t="s">
        <v>1572</v>
      </c>
      <c r="AL64" s="4" t="s">
        <v>1060</v>
      </c>
      <c r="BA64" s="4" t="s">
        <v>1663</v>
      </c>
      <c r="BG64" s="4" t="s">
        <v>1824</v>
      </c>
    </row>
    <row r="65" spans="17:59" x14ac:dyDescent="0.25">
      <c r="Q65" s="4" t="s">
        <v>1573</v>
      </c>
      <c r="AL65" s="4" t="s">
        <v>1061</v>
      </c>
      <c r="BA65" s="4" t="s">
        <v>1664</v>
      </c>
      <c r="BG65" s="4" t="s">
        <v>1825</v>
      </c>
    </row>
    <row r="66" spans="17:59" x14ac:dyDescent="0.25">
      <c r="Q66" s="1" t="s">
        <v>1539</v>
      </c>
      <c r="AL66" s="4" t="s">
        <v>1062</v>
      </c>
      <c r="BA66" s="4" t="s">
        <v>1665</v>
      </c>
      <c r="BG66" s="4" t="s">
        <v>1826</v>
      </c>
    </row>
    <row r="67" spans="17:59" x14ac:dyDescent="0.25">
      <c r="Q67" s="4" t="s">
        <v>1574</v>
      </c>
      <c r="AL67" s="4" t="s">
        <v>1063</v>
      </c>
      <c r="BA67" s="4" t="s">
        <v>1666</v>
      </c>
      <c r="BG67" s="4" t="s">
        <v>1827</v>
      </c>
    </row>
    <row r="68" spans="17:59" x14ac:dyDescent="0.25">
      <c r="Q68" s="3"/>
      <c r="AL68" s="4" t="s">
        <v>1064</v>
      </c>
      <c r="BA68" s="4" t="s">
        <v>1667</v>
      </c>
      <c r="BG68" s="1" t="s">
        <v>1805</v>
      </c>
    </row>
    <row r="69" spans="17:59" x14ac:dyDescent="0.25">
      <c r="Q69" s="2" t="s">
        <v>283</v>
      </c>
      <c r="AL69" s="4" t="s">
        <v>1065</v>
      </c>
      <c r="BA69" s="4" t="s">
        <v>1668</v>
      </c>
      <c r="BG69" s="4" t="s">
        <v>1828</v>
      </c>
    </row>
    <row r="70" spans="17:59" x14ac:dyDescent="0.25">
      <c r="AL70" s="4" t="s">
        <v>1066</v>
      </c>
      <c r="BA70" s="4" t="s">
        <v>1669</v>
      </c>
      <c r="BG70" s="4" t="s">
        <v>1829</v>
      </c>
    </row>
    <row r="71" spans="17:59" x14ac:dyDescent="0.25">
      <c r="AL71" s="4" t="s">
        <v>505</v>
      </c>
      <c r="BA71" s="4" t="s">
        <v>1670</v>
      </c>
      <c r="BG71" s="4" t="s">
        <v>1830</v>
      </c>
    </row>
    <row r="72" spans="17:59" x14ac:dyDescent="0.25">
      <c r="AL72" s="4" t="s">
        <v>1067</v>
      </c>
      <c r="BA72" s="4" t="s">
        <v>1671</v>
      </c>
      <c r="BG72" s="4" t="s">
        <v>1831</v>
      </c>
    </row>
    <row r="73" spans="17:59" x14ac:dyDescent="0.25">
      <c r="AL73" s="4" t="s">
        <v>1068</v>
      </c>
      <c r="BA73" s="4" t="s">
        <v>1672</v>
      </c>
      <c r="BG73" s="4" t="s">
        <v>1832</v>
      </c>
    </row>
    <row r="74" spans="17:59" x14ac:dyDescent="0.25">
      <c r="AL74" s="4" t="s">
        <v>1069</v>
      </c>
      <c r="BA74" s="4" t="s">
        <v>1673</v>
      </c>
      <c r="BG74" s="4" t="s">
        <v>1833</v>
      </c>
    </row>
    <row r="75" spans="17:59" x14ac:dyDescent="0.25">
      <c r="AL75" s="4" t="s">
        <v>1070</v>
      </c>
      <c r="BA75" s="4" t="s">
        <v>1674</v>
      </c>
      <c r="BG75" s="4" t="s">
        <v>1834</v>
      </c>
    </row>
    <row r="76" spans="17:59" x14ac:dyDescent="0.25">
      <c r="AL76" s="4" t="s">
        <v>1071</v>
      </c>
      <c r="BA76" s="4" t="s">
        <v>1675</v>
      </c>
      <c r="BG76" s="4" t="s">
        <v>1835</v>
      </c>
    </row>
    <row r="77" spans="17:59" x14ac:dyDescent="0.25">
      <c r="AL77" s="4" t="s">
        <v>1072</v>
      </c>
      <c r="BA77" s="4" t="s">
        <v>1676</v>
      </c>
      <c r="BG77" s="4" t="s">
        <v>1836</v>
      </c>
    </row>
    <row r="78" spans="17:59" x14ac:dyDescent="0.25">
      <c r="AL78" s="4" t="s">
        <v>1073</v>
      </c>
      <c r="BA78" s="4" t="s">
        <v>1677</v>
      </c>
      <c r="BG78" s="4" t="s">
        <v>1837</v>
      </c>
    </row>
    <row r="79" spans="17:59" x14ac:dyDescent="0.25">
      <c r="AL79" s="4" t="s">
        <v>1074</v>
      </c>
      <c r="BA79" s="4" t="s">
        <v>1678</v>
      </c>
      <c r="BG79" s="4" t="s">
        <v>1838</v>
      </c>
    </row>
    <row r="80" spans="17:59" x14ac:dyDescent="0.25">
      <c r="AL80" s="4" t="s">
        <v>1075</v>
      </c>
      <c r="BA80" s="4" t="s">
        <v>1679</v>
      </c>
      <c r="BG80" s="4" t="s">
        <v>1839</v>
      </c>
    </row>
    <row r="81" spans="38:59" x14ac:dyDescent="0.25">
      <c r="AL81" s="4" t="s">
        <v>1076</v>
      </c>
      <c r="BA81" s="4" t="s">
        <v>1680</v>
      </c>
      <c r="BG81" s="4" t="s">
        <v>1840</v>
      </c>
    </row>
    <row r="82" spans="38:59" x14ac:dyDescent="0.25">
      <c r="AL82" s="4" t="s">
        <v>1077</v>
      </c>
      <c r="BA82" s="4" t="s">
        <v>1681</v>
      </c>
      <c r="BG82" s="4" t="s">
        <v>1841</v>
      </c>
    </row>
    <row r="83" spans="38:59" x14ac:dyDescent="0.25">
      <c r="AL83" s="4" t="s">
        <v>1078</v>
      </c>
      <c r="BA83" s="4" t="s">
        <v>1682</v>
      </c>
      <c r="BG83" s="1" t="s">
        <v>1842</v>
      </c>
    </row>
    <row r="84" spans="38:59" x14ac:dyDescent="0.25">
      <c r="AL84" s="4" t="s">
        <v>1079</v>
      </c>
      <c r="BA84" s="4" t="s">
        <v>1683</v>
      </c>
      <c r="BG84" s="4" t="s">
        <v>1843</v>
      </c>
    </row>
    <row r="85" spans="38:59" x14ac:dyDescent="0.25">
      <c r="AL85" s="4" t="s">
        <v>1080</v>
      </c>
      <c r="BA85" s="4" t="s">
        <v>1684</v>
      </c>
      <c r="BG85" s="4" t="s">
        <v>1844</v>
      </c>
    </row>
    <row r="86" spans="38:59" x14ac:dyDescent="0.25">
      <c r="AL86" s="4" t="s">
        <v>516</v>
      </c>
      <c r="BA86" s="4" t="s">
        <v>1685</v>
      </c>
      <c r="BG86" s="4" t="s">
        <v>1845</v>
      </c>
    </row>
    <row r="87" spans="38:59" x14ac:dyDescent="0.25">
      <c r="AL87" s="4" t="s">
        <v>1081</v>
      </c>
      <c r="BA87" s="4" t="s">
        <v>1686</v>
      </c>
      <c r="BG87" s="4" t="s">
        <v>1846</v>
      </c>
    </row>
    <row r="88" spans="38:59" x14ac:dyDescent="0.25">
      <c r="AL88" s="4" t="s">
        <v>1082</v>
      </c>
      <c r="BA88" s="4" t="s">
        <v>1687</v>
      </c>
      <c r="BG88" s="4" t="s">
        <v>1847</v>
      </c>
    </row>
    <row r="89" spans="38:59" x14ac:dyDescent="0.25">
      <c r="AL89" s="4" t="s">
        <v>1083</v>
      </c>
      <c r="BA89" s="4" t="s">
        <v>1688</v>
      </c>
      <c r="BG89" s="4" t="s">
        <v>1848</v>
      </c>
    </row>
    <row r="90" spans="38:59" x14ac:dyDescent="0.25">
      <c r="AL90" s="4" t="s">
        <v>1084</v>
      </c>
      <c r="BA90" s="4" t="s">
        <v>1689</v>
      </c>
      <c r="BG90" s="2" t="s">
        <v>283</v>
      </c>
    </row>
    <row r="91" spans="38:59" x14ac:dyDescent="0.25">
      <c r="AL91" s="4" t="s">
        <v>1085</v>
      </c>
      <c r="BA91" s="4" t="s">
        <v>1690</v>
      </c>
      <c r="BG91" s="27" t="s">
        <v>1849</v>
      </c>
    </row>
    <row r="92" spans="38:59" x14ac:dyDescent="0.25">
      <c r="AL92" s="4" t="s">
        <v>1086</v>
      </c>
      <c r="BA92" s="4" t="s">
        <v>1691</v>
      </c>
      <c r="BG92" s="27" t="s">
        <v>1850</v>
      </c>
    </row>
    <row r="93" spans="38:59" x14ac:dyDescent="0.25">
      <c r="AL93" s="4" t="s">
        <v>1087</v>
      </c>
      <c r="BA93" s="4" t="s">
        <v>1692</v>
      </c>
      <c r="BG93" s="27" t="s">
        <v>1851</v>
      </c>
    </row>
    <row r="94" spans="38:59" x14ac:dyDescent="0.25">
      <c r="AL94" s="4" t="s">
        <v>1088</v>
      </c>
      <c r="BA94" s="4" t="s">
        <v>1693</v>
      </c>
    </row>
    <row r="95" spans="38:59" x14ac:dyDescent="0.25">
      <c r="AL95" s="4" t="s">
        <v>1089</v>
      </c>
      <c r="BA95" s="4" t="s">
        <v>1694</v>
      </c>
    </row>
    <row r="96" spans="38:59" x14ac:dyDescent="0.25">
      <c r="AL96" s="4" t="s">
        <v>1090</v>
      </c>
      <c r="BA96" s="4" t="s">
        <v>1695</v>
      </c>
    </row>
    <row r="97" spans="38:53" x14ac:dyDescent="0.25">
      <c r="AL97" s="4" t="s">
        <v>1091</v>
      </c>
      <c r="BA97" s="4" t="s">
        <v>1696</v>
      </c>
    </row>
    <row r="98" spans="38:53" x14ac:dyDescent="0.25">
      <c r="AL98" s="4" t="s">
        <v>1092</v>
      </c>
      <c r="BA98" s="4" t="s">
        <v>1697</v>
      </c>
    </row>
    <row r="99" spans="38:53" x14ac:dyDescent="0.25">
      <c r="AL99" s="4" t="s">
        <v>1093</v>
      </c>
      <c r="BA99" s="4" t="s">
        <v>1698</v>
      </c>
    </row>
    <row r="100" spans="38:53" x14ac:dyDescent="0.25">
      <c r="AL100" s="4" t="s">
        <v>1094</v>
      </c>
      <c r="BA100" s="4" t="s">
        <v>1699</v>
      </c>
    </row>
    <row r="101" spans="38:53" x14ac:dyDescent="0.25">
      <c r="AL101" s="4" t="s">
        <v>1095</v>
      </c>
      <c r="BA101" s="4" t="s">
        <v>1700</v>
      </c>
    </row>
    <row r="102" spans="38:53" x14ac:dyDescent="0.25">
      <c r="AL102" s="4" t="s">
        <v>1096</v>
      </c>
      <c r="BA102" s="4" t="s">
        <v>1701</v>
      </c>
    </row>
    <row r="103" spans="38:53" x14ac:dyDescent="0.25">
      <c r="AL103" s="4" t="s">
        <v>1097</v>
      </c>
      <c r="BA103" s="4" t="s">
        <v>1702</v>
      </c>
    </row>
    <row r="104" spans="38:53" x14ac:dyDescent="0.25">
      <c r="AL104" s="4" t="s">
        <v>1098</v>
      </c>
      <c r="BA104" s="4" t="s">
        <v>1703</v>
      </c>
    </row>
    <row r="105" spans="38:53" x14ac:dyDescent="0.25">
      <c r="AL105" s="4" t="s">
        <v>1099</v>
      </c>
      <c r="BA105" s="4" t="s">
        <v>1704</v>
      </c>
    </row>
    <row r="106" spans="38:53" x14ac:dyDescent="0.25">
      <c r="AL106" s="4" t="s">
        <v>1100</v>
      </c>
      <c r="BA106" s="4" t="s">
        <v>1705</v>
      </c>
    </row>
    <row r="107" spans="38:53" x14ac:dyDescent="0.25">
      <c r="AL107" s="4" t="s">
        <v>1101</v>
      </c>
      <c r="BA107" s="4" t="s">
        <v>1706</v>
      </c>
    </row>
    <row r="108" spans="38:53" x14ac:dyDescent="0.25">
      <c r="AL108" s="4" t="s">
        <v>1102</v>
      </c>
      <c r="BA108" s="4" t="s">
        <v>1707</v>
      </c>
    </row>
    <row r="109" spans="38:53" x14ac:dyDescent="0.25">
      <c r="AL109" s="4" t="s">
        <v>1103</v>
      </c>
      <c r="BA109" s="4" t="s">
        <v>1708</v>
      </c>
    </row>
    <row r="110" spans="38:53" x14ac:dyDescent="0.25">
      <c r="AL110" s="4" t="s">
        <v>1104</v>
      </c>
      <c r="BA110" s="4" t="s">
        <v>1709</v>
      </c>
    </row>
    <row r="111" spans="38:53" x14ac:dyDescent="0.25">
      <c r="AL111" s="4" t="s">
        <v>1105</v>
      </c>
      <c r="BA111" s="4" t="s">
        <v>1710</v>
      </c>
    </row>
    <row r="112" spans="38:53" x14ac:dyDescent="0.25">
      <c r="AL112" s="4" t="s">
        <v>1106</v>
      </c>
      <c r="BA112" s="4" t="s">
        <v>1711</v>
      </c>
    </row>
    <row r="113" spans="38:53" x14ac:dyDescent="0.25">
      <c r="AL113" s="4" t="s">
        <v>1107</v>
      </c>
      <c r="BA113" s="4" t="s">
        <v>1712</v>
      </c>
    </row>
    <row r="114" spans="38:53" x14ac:dyDescent="0.25">
      <c r="AL114" s="4" t="s">
        <v>1108</v>
      </c>
      <c r="BA114" s="4" t="s">
        <v>1713</v>
      </c>
    </row>
    <row r="115" spans="38:53" x14ac:dyDescent="0.25">
      <c r="AL115" s="4" t="s">
        <v>1109</v>
      </c>
      <c r="BA115" s="4" t="s">
        <v>1714</v>
      </c>
    </row>
    <row r="116" spans="38:53" x14ac:dyDescent="0.25">
      <c r="AL116" s="4" t="s">
        <v>1110</v>
      </c>
      <c r="BA116" s="4" t="s">
        <v>1715</v>
      </c>
    </row>
    <row r="117" spans="38:53" x14ac:dyDescent="0.25">
      <c r="AL117" s="4" t="s">
        <v>1111</v>
      </c>
      <c r="BA117" s="4" t="s">
        <v>1716</v>
      </c>
    </row>
    <row r="118" spans="38:53" x14ac:dyDescent="0.25">
      <c r="AL118" s="4" t="s">
        <v>1112</v>
      </c>
      <c r="BA118" s="4" t="s">
        <v>1717</v>
      </c>
    </row>
    <row r="119" spans="38:53" x14ac:dyDescent="0.25">
      <c r="AL119" s="4" t="s">
        <v>1113</v>
      </c>
      <c r="BA119" s="4" t="s">
        <v>1718</v>
      </c>
    </row>
    <row r="120" spans="38:53" x14ac:dyDescent="0.25">
      <c r="AL120" s="4" t="s">
        <v>1114</v>
      </c>
      <c r="BA120" s="4" t="s">
        <v>1719</v>
      </c>
    </row>
    <row r="121" spans="38:53" x14ac:dyDescent="0.25">
      <c r="AL121" s="4" t="s">
        <v>1115</v>
      </c>
      <c r="BA121" s="4" t="s">
        <v>1720</v>
      </c>
    </row>
    <row r="122" spans="38:53" x14ac:dyDescent="0.25">
      <c r="AL122" s="4" t="s">
        <v>1116</v>
      </c>
      <c r="BA122" s="4" t="s">
        <v>1721</v>
      </c>
    </row>
    <row r="123" spans="38:53" x14ac:dyDescent="0.25">
      <c r="AL123" s="4" t="s">
        <v>1117</v>
      </c>
      <c r="BA123" s="4" t="s">
        <v>1722</v>
      </c>
    </row>
    <row r="124" spans="38:53" x14ac:dyDescent="0.25">
      <c r="AL124" s="4" t="s">
        <v>1118</v>
      </c>
      <c r="BA124" s="4" t="s">
        <v>1723</v>
      </c>
    </row>
    <row r="125" spans="38:53" x14ac:dyDescent="0.25">
      <c r="AL125" s="4" t="s">
        <v>1119</v>
      </c>
      <c r="BA125" s="4" t="s">
        <v>1724</v>
      </c>
    </row>
    <row r="126" spans="38:53" x14ac:dyDescent="0.25">
      <c r="AL126" s="4" t="s">
        <v>1120</v>
      </c>
      <c r="BA126" s="4" t="s">
        <v>1725</v>
      </c>
    </row>
    <row r="127" spans="38:53" x14ac:dyDescent="0.25">
      <c r="AL127" s="4" t="s">
        <v>1121</v>
      </c>
      <c r="BA127" s="4" t="s">
        <v>1726</v>
      </c>
    </row>
    <row r="128" spans="38:53" x14ac:dyDescent="0.25">
      <c r="AL128" s="4" t="s">
        <v>1122</v>
      </c>
      <c r="BA128" s="4" t="s">
        <v>1727</v>
      </c>
    </row>
    <row r="129" spans="38:53" x14ac:dyDescent="0.25">
      <c r="AL129" s="4" t="s">
        <v>1123</v>
      </c>
      <c r="BA129" s="4" t="s">
        <v>1728</v>
      </c>
    </row>
    <row r="130" spans="38:53" x14ac:dyDescent="0.25">
      <c r="AL130" s="4" t="s">
        <v>1124</v>
      </c>
      <c r="BA130" s="4" t="s">
        <v>1729</v>
      </c>
    </row>
    <row r="131" spans="38:53" x14ac:dyDescent="0.25">
      <c r="AL131" s="4" t="s">
        <v>1125</v>
      </c>
      <c r="BA131" s="4" t="s">
        <v>1730</v>
      </c>
    </row>
    <row r="132" spans="38:53" x14ac:dyDescent="0.25">
      <c r="AL132" s="4" t="s">
        <v>1126</v>
      </c>
      <c r="BA132" s="4" t="s">
        <v>1731</v>
      </c>
    </row>
    <row r="133" spans="38:53" x14ac:dyDescent="0.25">
      <c r="AL133" s="4" t="s">
        <v>1127</v>
      </c>
      <c r="BA133" s="4" t="s">
        <v>1732</v>
      </c>
    </row>
    <row r="134" spans="38:53" x14ac:dyDescent="0.25">
      <c r="AL134" s="4" t="s">
        <v>1128</v>
      </c>
      <c r="BA134" s="4" t="s">
        <v>1733</v>
      </c>
    </row>
    <row r="135" spans="38:53" x14ac:dyDescent="0.25">
      <c r="AL135" s="4" t="s">
        <v>1129</v>
      </c>
      <c r="BA135" s="4" t="s">
        <v>1734</v>
      </c>
    </row>
    <row r="136" spans="38:53" x14ac:dyDescent="0.25">
      <c r="AL136" s="4" t="s">
        <v>1130</v>
      </c>
      <c r="BA136" s="4" t="s">
        <v>1735</v>
      </c>
    </row>
    <row r="137" spans="38:53" x14ac:dyDescent="0.25">
      <c r="AL137" s="4" t="s">
        <v>1131</v>
      </c>
      <c r="BA137" s="4" t="s">
        <v>1736</v>
      </c>
    </row>
    <row r="138" spans="38:53" x14ac:dyDescent="0.25">
      <c r="AL138" s="4" t="s">
        <v>1132</v>
      </c>
      <c r="BA138" s="4" t="s">
        <v>1737</v>
      </c>
    </row>
    <row r="139" spans="38:53" x14ac:dyDescent="0.25">
      <c r="AL139" s="4" t="s">
        <v>1133</v>
      </c>
      <c r="BA139" s="4" t="s">
        <v>1738</v>
      </c>
    </row>
    <row r="140" spans="38:53" x14ac:dyDescent="0.25">
      <c r="AL140" s="4" t="s">
        <v>1134</v>
      </c>
      <c r="BA140" s="4" t="s">
        <v>1739</v>
      </c>
    </row>
    <row r="141" spans="38:53" x14ac:dyDescent="0.25">
      <c r="AL141" s="4" t="s">
        <v>1135</v>
      </c>
      <c r="BA141" s="4" t="s">
        <v>1740</v>
      </c>
    </row>
    <row r="142" spans="38:53" x14ac:dyDescent="0.25">
      <c r="AL142" s="4" t="s">
        <v>1136</v>
      </c>
      <c r="BA142" s="4" t="s">
        <v>1741</v>
      </c>
    </row>
    <row r="143" spans="38:53" x14ac:dyDescent="0.25">
      <c r="AL143" s="4" t="s">
        <v>1137</v>
      </c>
      <c r="BA143" s="4" t="s">
        <v>1742</v>
      </c>
    </row>
    <row r="144" spans="38:53" x14ac:dyDescent="0.25">
      <c r="AL144" s="4" t="s">
        <v>1138</v>
      </c>
      <c r="BA144" s="4" t="s">
        <v>1743</v>
      </c>
    </row>
    <row r="145" spans="38:53" x14ac:dyDescent="0.25">
      <c r="AL145" s="4" t="s">
        <v>1139</v>
      </c>
      <c r="BA145" s="4" t="s">
        <v>1744</v>
      </c>
    </row>
    <row r="146" spans="38:53" x14ac:dyDescent="0.25">
      <c r="AL146" s="1" t="s">
        <v>908</v>
      </c>
      <c r="BA146" s="4" t="s">
        <v>1745</v>
      </c>
    </row>
    <row r="147" spans="38:53" x14ac:dyDescent="0.25">
      <c r="AL147" s="4" t="s">
        <v>909</v>
      </c>
      <c r="BA147" s="4" t="s">
        <v>1746</v>
      </c>
    </row>
    <row r="148" spans="38:53" x14ac:dyDescent="0.25">
      <c r="AL148" s="4" t="s">
        <v>1141</v>
      </c>
      <c r="BA148" s="4" t="s">
        <v>1747</v>
      </c>
    </row>
    <row r="149" spans="38:53" x14ac:dyDescent="0.25">
      <c r="AL149" s="4" t="s">
        <v>1142</v>
      </c>
      <c r="BA149" s="4" t="s">
        <v>1748</v>
      </c>
    </row>
    <row r="150" spans="38:53" x14ac:dyDescent="0.25">
      <c r="AL150" s="4" t="s">
        <v>1143</v>
      </c>
      <c r="BA150" s="27" t="s">
        <v>1749</v>
      </c>
    </row>
    <row r="151" spans="38:53" x14ac:dyDescent="0.25">
      <c r="AL151" s="4" t="s">
        <v>1144</v>
      </c>
      <c r="BA151" s="4" t="s">
        <v>1750</v>
      </c>
    </row>
    <row r="152" spans="38:53" x14ac:dyDescent="0.25">
      <c r="AL152" s="4" t="s">
        <v>1145</v>
      </c>
      <c r="BA152" s="4" t="s">
        <v>1751</v>
      </c>
    </row>
    <row r="153" spans="38:53" x14ac:dyDescent="0.25">
      <c r="AL153" s="4" t="s">
        <v>1146</v>
      </c>
      <c r="BA153" s="4" t="s">
        <v>1752</v>
      </c>
    </row>
    <row r="154" spans="38:53" x14ac:dyDescent="0.25">
      <c r="AL154" s="4" t="s">
        <v>1147</v>
      </c>
      <c r="BA154" s="4" t="s">
        <v>1753</v>
      </c>
    </row>
    <row r="155" spans="38:53" x14ac:dyDescent="0.25">
      <c r="AL155" s="4" t="s">
        <v>1148</v>
      </c>
      <c r="BA155" s="4" t="s">
        <v>1754</v>
      </c>
    </row>
    <row r="156" spans="38:53" x14ac:dyDescent="0.25">
      <c r="AL156" s="4" t="s">
        <v>1149</v>
      </c>
      <c r="BA156" s="4" t="s">
        <v>1755</v>
      </c>
    </row>
    <row r="157" spans="38:53" x14ac:dyDescent="0.25">
      <c r="AL157" s="4" t="s">
        <v>1150</v>
      </c>
      <c r="BA157" s="4" t="s">
        <v>1756</v>
      </c>
    </row>
    <row r="158" spans="38:53" x14ac:dyDescent="0.25">
      <c r="AL158" s="4" t="s">
        <v>1151</v>
      </c>
      <c r="BA158" s="4" t="s">
        <v>1757</v>
      </c>
    </row>
    <row r="159" spans="38:53" x14ac:dyDescent="0.25">
      <c r="AL159" s="4" t="s">
        <v>1152</v>
      </c>
      <c r="BA159" s="4" t="s">
        <v>1758</v>
      </c>
    </row>
    <row r="160" spans="38:53" x14ac:dyDescent="0.25">
      <c r="AL160" s="4" t="s">
        <v>1153</v>
      </c>
      <c r="BA160" s="4" t="s">
        <v>1759</v>
      </c>
    </row>
    <row r="161" spans="38:53" x14ac:dyDescent="0.25">
      <c r="AL161" s="4" t="s">
        <v>1154</v>
      </c>
      <c r="BA161" s="4" t="s">
        <v>1760</v>
      </c>
    </row>
    <row r="162" spans="38:53" x14ac:dyDescent="0.25">
      <c r="AL162" s="4" t="s">
        <v>1155</v>
      </c>
      <c r="BA162" s="4" t="s">
        <v>1761</v>
      </c>
    </row>
    <row r="163" spans="38:53" x14ac:dyDescent="0.25">
      <c r="AL163" s="4" t="s">
        <v>1156</v>
      </c>
      <c r="BA163" s="4" t="s">
        <v>1762</v>
      </c>
    </row>
    <row r="164" spans="38:53" x14ac:dyDescent="0.25">
      <c r="AL164" s="4" t="s">
        <v>1157</v>
      </c>
      <c r="BA164" s="4" t="s">
        <v>1763</v>
      </c>
    </row>
    <row r="165" spans="38:53" x14ac:dyDescent="0.25">
      <c r="AL165" s="4" t="s">
        <v>1158</v>
      </c>
      <c r="BA165" s="4" t="s">
        <v>1764</v>
      </c>
    </row>
    <row r="166" spans="38:53" x14ac:dyDescent="0.25">
      <c r="AL166" s="4" t="s">
        <v>1159</v>
      </c>
      <c r="BA166" s="4" t="s">
        <v>1765</v>
      </c>
    </row>
    <row r="167" spans="38:53" x14ac:dyDescent="0.25">
      <c r="AL167" s="4" t="s">
        <v>1160</v>
      </c>
      <c r="BA167" s="4" t="s">
        <v>1766</v>
      </c>
    </row>
    <row r="168" spans="38:53" x14ac:dyDescent="0.25">
      <c r="AL168" s="4" t="s">
        <v>1161</v>
      </c>
      <c r="BA168" s="4" t="s">
        <v>1767</v>
      </c>
    </row>
    <row r="169" spans="38:53" x14ac:dyDescent="0.25">
      <c r="AL169" s="4" t="s">
        <v>1162</v>
      </c>
      <c r="BA169" s="4" t="s">
        <v>1768</v>
      </c>
    </row>
    <row r="170" spans="38:53" x14ac:dyDescent="0.25">
      <c r="AL170" s="4" t="s">
        <v>1163</v>
      </c>
      <c r="BA170" s="4" t="s">
        <v>1769</v>
      </c>
    </row>
    <row r="171" spans="38:53" x14ac:dyDescent="0.25">
      <c r="AL171" s="4" t="s">
        <v>1164</v>
      </c>
      <c r="BA171" s="4" t="s">
        <v>1770</v>
      </c>
    </row>
    <row r="172" spans="38:53" x14ac:dyDescent="0.25">
      <c r="AL172" s="4" t="s">
        <v>1165</v>
      </c>
      <c r="BA172" s="4" t="s">
        <v>1771</v>
      </c>
    </row>
    <row r="173" spans="38:53" x14ac:dyDescent="0.25">
      <c r="AL173" s="4" t="s">
        <v>1166</v>
      </c>
      <c r="BA173" s="4" t="s">
        <v>1772</v>
      </c>
    </row>
    <row r="174" spans="38:53" x14ac:dyDescent="0.25">
      <c r="AL174" s="4" t="s">
        <v>1167</v>
      </c>
      <c r="BA174" s="4" t="s">
        <v>1773</v>
      </c>
    </row>
    <row r="175" spans="38:53" x14ac:dyDescent="0.25">
      <c r="AL175" s="4" t="s">
        <v>1168</v>
      </c>
      <c r="BA175" s="4" t="s">
        <v>1774</v>
      </c>
    </row>
    <row r="176" spans="38:53" x14ac:dyDescent="0.25">
      <c r="AL176" s="4" t="s">
        <v>1169</v>
      </c>
      <c r="BA176" s="4" t="s">
        <v>1775</v>
      </c>
    </row>
    <row r="177" spans="38:53" x14ac:dyDescent="0.25">
      <c r="AL177" s="4" t="s">
        <v>1170</v>
      </c>
      <c r="BA177" s="4" t="s">
        <v>1776</v>
      </c>
    </row>
    <row r="178" spans="38:53" x14ac:dyDescent="0.25">
      <c r="AL178" s="4" t="s">
        <v>1171</v>
      </c>
      <c r="BA178" s="4" t="s">
        <v>1777</v>
      </c>
    </row>
    <row r="179" spans="38:53" x14ac:dyDescent="0.25">
      <c r="AL179" s="4" t="s">
        <v>1172</v>
      </c>
      <c r="BA179" s="4" t="s">
        <v>1778</v>
      </c>
    </row>
    <row r="180" spans="38:53" x14ac:dyDescent="0.25">
      <c r="AL180" s="4" t="s">
        <v>942</v>
      </c>
      <c r="BA180" s="4" t="s">
        <v>1779</v>
      </c>
    </row>
    <row r="181" spans="38:53" x14ac:dyDescent="0.25">
      <c r="AL181" s="1" t="s">
        <v>943</v>
      </c>
      <c r="BA181" s="4" t="s">
        <v>1780</v>
      </c>
    </row>
    <row r="182" spans="38:53" x14ac:dyDescent="0.25">
      <c r="AL182" s="4" t="s">
        <v>944</v>
      </c>
      <c r="BA182" s="4" t="s">
        <v>1781</v>
      </c>
    </row>
    <row r="183" spans="38:53" x14ac:dyDescent="0.25">
      <c r="AL183" s="4" t="s">
        <v>1173</v>
      </c>
      <c r="BA183" s="4" t="s">
        <v>1782</v>
      </c>
    </row>
    <row r="184" spans="38:53" x14ac:dyDescent="0.25">
      <c r="AL184" s="4" t="s">
        <v>1174</v>
      </c>
      <c r="BA184" s="4" t="s">
        <v>1783</v>
      </c>
    </row>
    <row r="185" spans="38:53" x14ac:dyDescent="0.25">
      <c r="AL185" s="4" t="s">
        <v>1175</v>
      </c>
      <c r="BA185" s="2" t="s">
        <v>283</v>
      </c>
    </row>
    <row r="186" spans="38:53" x14ac:dyDescent="0.25">
      <c r="AL186" s="4" t="s">
        <v>1176</v>
      </c>
    </row>
    <row r="187" spans="38:53" x14ac:dyDescent="0.25">
      <c r="AL187" s="4" t="s">
        <v>1177</v>
      </c>
    </row>
    <row r="188" spans="38:53" x14ac:dyDescent="0.25">
      <c r="AL188" s="4" t="s">
        <v>1178</v>
      </c>
    </row>
    <row r="189" spans="38:53" x14ac:dyDescent="0.25">
      <c r="AL189" s="4" t="s">
        <v>1179</v>
      </c>
    </row>
    <row r="190" spans="38:53" x14ac:dyDescent="0.25">
      <c r="AL190" s="4" t="s">
        <v>1180</v>
      </c>
    </row>
    <row r="191" spans="38:53" x14ac:dyDescent="0.25">
      <c r="AL191" s="4" t="s">
        <v>1181</v>
      </c>
    </row>
    <row r="192" spans="38:53" x14ac:dyDescent="0.25">
      <c r="AL192" s="4" t="s">
        <v>1182</v>
      </c>
    </row>
    <row r="193" spans="38:38" x14ac:dyDescent="0.25">
      <c r="AL193" s="4" t="s">
        <v>1183</v>
      </c>
    </row>
    <row r="194" spans="38:38" x14ac:dyDescent="0.25">
      <c r="AL194" s="4" t="s">
        <v>1184</v>
      </c>
    </row>
    <row r="195" spans="38:38" x14ac:dyDescent="0.25">
      <c r="AL195" s="4" t="s">
        <v>1185</v>
      </c>
    </row>
    <row r="196" spans="38:38" x14ac:dyDescent="0.25">
      <c r="AL196" s="4" t="s">
        <v>1186</v>
      </c>
    </row>
    <row r="197" spans="38:38" x14ac:dyDescent="0.25">
      <c r="AL197" s="4" t="s">
        <v>1187</v>
      </c>
    </row>
    <row r="198" spans="38:38" x14ac:dyDescent="0.25">
      <c r="AL198" s="4" t="s">
        <v>1188</v>
      </c>
    </row>
    <row r="199" spans="38:38" x14ac:dyDescent="0.25">
      <c r="AL199" s="4" t="s">
        <v>1189</v>
      </c>
    </row>
    <row r="200" spans="38:38" x14ac:dyDescent="0.25">
      <c r="AL200" s="4" t="s">
        <v>1190</v>
      </c>
    </row>
    <row r="201" spans="38:38" x14ac:dyDescent="0.25">
      <c r="AL201" s="4" t="s">
        <v>1191</v>
      </c>
    </row>
    <row r="202" spans="38:38" x14ac:dyDescent="0.25">
      <c r="AL202" s="4" t="s">
        <v>1192</v>
      </c>
    </row>
    <row r="203" spans="38:38" x14ac:dyDescent="0.25">
      <c r="AL203" s="4" t="s">
        <v>1193</v>
      </c>
    </row>
    <row r="204" spans="38:38" x14ac:dyDescent="0.25">
      <c r="AL204" s="4" t="s">
        <v>1194</v>
      </c>
    </row>
    <row r="205" spans="38:38" x14ac:dyDescent="0.25">
      <c r="AL205" s="4" t="s">
        <v>1195</v>
      </c>
    </row>
    <row r="206" spans="38:38" x14ac:dyDescent="0.25">
      <c r="AL206" s="4" t="s">
        <v>1196</v>
      </c>
    </row>
    <row r="207" spans="38:38" x14ac:dyDescent="0.25">
      <c r="AL207" s="4" t="s">
        <v>1197</v>
      </c>
    </row>
    <row r="208" spans="38:38" x14ac:dyDescent="0.25">
      <c r="AL208" s="4" t="s">
        <v>1198</v>
      </c>
    </row>
    <row r="209" spans="38:38" x14ac:dyDescent="0.25">
      <c r="AL209" s="4" t="s">
        <v>1199</v>
      </c>
    </row>
    <row r="210" spans="38:38" x14ac:dyDescent="0.25">
      <c r="AL210" s="4" t="s">
        <v>1200</v>
      </c>
    </row>
    <row r="211" spans="38:38" x14ac:dyDescent="0.25">
      <c r="AL211" s="4" t="s">
        <v>1201</v>
      </c>
    </row>
    <row r="212" spans="38:38" x14ac:dyDescent="0.25">
      <c r="AL212" s="4" t="s">
        <v>1202</v>
      </c>
    </row>
    <row r="213" spans="38:38" x14ac:dyDescent="0.25">
      <c r="AL213" s="4" t="s">
        <v>1203</v>
      </c>
    </row>
    <row r="214" spans="38:38" x14ac:dyDescent="0.25">
      <c r="AL214" s="4" t="s">
        <v>1204</v>
      </c>
    </row>
    <row r="215" spans="38:38" x14ac:dyDescent="0.25">
      <c r="AL215" s="4" t="s">
        <v>1205</v>
      </c>
    </row>
    <row r="216" spans="38:38" x14ac:dyDescent="0.25">
      <c r="AL216" s="4" t="s">
        <v>1206</v>
      </c>
    </row>
    <row r="217" spans="38:38" x14ac:dyDescent="0.25">
      <c r="AL217" s="4" t="s">
        <v>1207</v>
      </c>
    </row>
    <row r="218" spans="38:38" x14ac:dyDescent="0.25">
      <c r="AL218" s="4" t="s">
        <v>1208</v>
      </c>
    </row>
    <row r="219" spans="38:38" x14ac:dyDescent="0.25">
      <c r="AL219" s="4" t="s">
        <v>1209</v>
      </c>
    </row>
    <row r="220" spans="38:38" x14ac:dyDescent="0.25">
      <c r="AL220" s="4" t="s">
        <v>1210</v>
      </c>
    </row>
    <row r="221" spans="38:38" x14ac:dyDescent="0.25">
      <c r="AL221" s="4" t="s">
        <v>1211</v>
      </c>
    </row>
    <row r="222" spans="38:38" x14ac:dyDescent="0.25">
      <c r="AL222" s="1" t="s">
        <v>908</v>
      </c>
    </row>
    <row r="223" spans="38:38" x14ac:dyDescent="0.25">
      <c r="AL223" s="4" t="s">
        <v>984</v>
      </c>
    </row>
    <row r="224" spans="38:38" x14ac:dyDescent="0.25">
      <c r="AL224" s="4" t="s">
        <v>1212</v>
      </c>
    </row>
    <row r="225" spans="38:38" x14ac:dyDescent="0.25">
      <c r="AL225" s="4" t="s">
        <v>986</v>
      </c>
    </row>
    <row r="226" spans="38:38" x14ac:dyDescent="0.25">
      <c r="AL226" s="4" t="s">
        <v>1213</v>
      </c>
    </row>
    <row r="227" spans="38:38" x14ac:dyDescent="0.25">
      <c r="AL227" s="4" t="s">
        <v>1214</v>
      </c>
    </row>
    <row r="228" spans="38:38" x14ac:dyDescent="0.25">
      <c r="AL228" s="4" t="s">
        <v>1215</v>
      </c>
    </row>
    <row r="229" spans="38:38" x14ac:dyDescent="0.25">
      <c r="AL229" s="4" t="s">
        <v>525</v>
      </c>
    </row>
    <row r="230" spans="38:38" x14ac:dyDescent="0.25">
      <c r="AL230" s="4" t="s">
        <v>524</v>
      </c>
    </row>
    <row r="231" spans="38:38" x14ac:dyDescent="0.25">
      <c r="AL231" s="4" t="s">
        <v>523</v>
      </c>
    </row>
    <row r="232" spans="38:38" x14ac:dyDescent="0.25">
      <c r="AL232" s="4" t="s">
        <v>1216</v>
      </c>
    </row>
    <row r="233" spans="38:38" x14ac:dyDescent="0.25">
      <c r="AL233" s="4" t="s">
        <v>1217</v>
      </c>
    </row>
    <row r="234" spans="38:38" x14ac:dyDescent="0.25">
      <c r="AL234" s="4" t="s">
        <v>1218</v>
      </c>
    </row>
    <row r="235" spans="38:38" x14ac:dyDescent="0.25">
      <c r="AL235" s="4" t="s">
        <v>1219</v>
      </c>
    </row>
    <row r="236" spans="38:38" x14ac:dyDescent="0.25">
      <c r="AL236" s="4" t="s">
        <v>1220</v>
      </c>
    </row>
    <row r="237" spans="38:38" x14ac:dyDescent="0.25">
      <c r="AL237" s="4" t="s">
        <v>1221</v>
      </c>
    </row>
    <row r="238" spans="38:38" x14ac:dyDescent="0.25">
      <c r="AL238" s="4" t="s">
        <v>1222</v>
      </c>
    </row>
    <row r="239" spans="38:38" x14ac:dyDescent="0.25">
      <c r="AL239" s="4" t="s">
        <v>1223</v>
      </c>
    </row>
    <row r="240" spans="38:38" x14ac:dyDescent="0.25">
      <c r="AL240" s="1" t="s">
        <v>1001</v>
      </c>
    </row>
    <row r="241" spans="38:38" x14ac:dyDescent="0.25">
      <c r="AL241" s="4" t="s">
        <v>1002</v>
      </c>
    </row>
    <row r="242" spans="38:38" x14ac:dyDescent="0.25">
      <c r="AL242" s="4" t="s">
        <v>1003</v>
      </c>
    </row>
    <row r="243" spans="38:38" x14ac:dyDescent="0.25">
      <c r="AL243" s="3"/>
    </row>
    <row r="244" spans="38:38" x14ac:dyDescent="0.25">
      <c r="AL244" s="2" t="s">
        <v>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6575-E6C4-4E18-9498-F08A0A7EB2AE}">
  <dimension ref="C3:Q1535"/>
  <sheetViews>
    <sheetView tabSelected="1" workbookViewId="0">
      <selection activeCell="Q22" sqref="Q22"/>
    </sheetView>
  </sheetViews>
  <sheetFormatPr defaultRowHeight="15" x14ac:dyDescent="0.25"/>
  <sheetData>
    <row r="3" spans="3:17" x14ac:dyDescent="0.25">
      <c r="C3" t="s">
        <v>3041</v>
      </c>
    </row>
    <row r="5" spans="3:17" x14ac:dyDescent="0.25">
      <c r="C5" s="28" t="s">
        <v>1852</v>
      </c>
      <c r="M5" s="8" t="s">
        <v>3042</v>
      </c>
      <c r="O5" s="8" t="s">
        <v>3049</v>
      </c>
    </row>
    <row r="6" spans="3:17" x14ac:dyDescent="0.25">
      <c r="C6" s="28" t="s">
        <v>1853</v>
      </c>
      <c r="M6" s="8" t="s">
        <v>3043</v>
      </c>
    </row>
    <row r="7" spans="3:17" x14ac:dyDescent="0.25">
      <c r="C7" s="4" t="s">
        <v>1854</v>
      </c>
      <c r="M7" s="8" t="s">
        <v>3044</v>
      </c>
    </row>
    <row r="8" spans="3:17" x14ac:dyDescent="0.25">
      <c r="C8" s="4" t="s">
        <v>1855</v>
      </c>
      <c r="M8" s="8" t="s">
        <v>3045</v>
      </c>
    </row>
    <row r="9" spans="3:17" x14ac:dyDescent="0.25">
      <c r="C9" s="4" t="s">
        <v>1856</v>
      </c>
      <c r="M9" s="8" t="s">
        <v>3046</v>
      </c>
    </row>
    <row r="10" spans="3:17" x14ac:dyDescent="0.25">
      <c r="C10" s="4" t="s">
        <v>1857</v>
      </c>
      <c r="M10" s="8" t="s">
        <v>3047</v>
      </c>
    </row>
    <row r="11" spans="3:17" x14ac:dyDescent="0.25">
      <c r="C11" s="4" t="s">
        <v>1858</v>
      </c>
      <c r="M11" s="8" t="s">
        <v>3048</v>
      </c>
    </row>
    <row r="12" spans="3:17" x14ac:dyDescent="0.25">
      <c r="C12" s="4" t="s">
        <v>1859</v>
      </c>
      <c r="M12" s="8" t="s">
        <v>3050</v>
      </c>
    </row>
    <row r="13" spans="3:17" x14ac:dyDescent="0.25">
      <c r="C13" s="4" t="s">
        <v>1860</v>
      </c>
      <c r="M13" s="8" t="s">
        <v>3051</v>
      </c>
    </row>
    <row r="14" spans="3:17" x14ac:dyDescent="0.25">
      <c r="C14" s="4" t="s">
        <v>1861</v>
      </c>
      <c r="M14" s="8" t="s">
        <v>3052</v>
      </c>
    </row>
    <row r="15" spans="3:17" x14ac:dyDescent="0.25">
      <c r="C15" s="28" t="s">
        <v>1862</v>
      </c>
      <c r="M15" s="8" t="s">
        <v>3053</v>
      </c>
      <c r="P15">
        <v>1</v>
      </c>
      <c r="Q15" t="s">
        <v>3060</v>
      </c>
    </row>
    <row r="16" spans="3:17" x14ac:dyDescent="0.25">
      <c r="C16" s="28" t="s">
        <v>1863</v>
      </c>
      <c r="M16" s="8" t="s">
        <v>3054</v>
      </c>
      <c r="P16">
        <v>2</v>
      </c>
      <c r="Q16" t="s">
        <v>3061</v>
      </c>
    </row>
    <row r="17" spans="3:17" x14ac:dyDescent="0.25">
      <c r="C17" s="4" t="s">
        <v>1864</v>
      </c>
      <c r="M17" s="8" t="s">
        <v>3055</v>
      </c>
    </row>
    <row r="18" spans="3:17" x14ac:dyDescent="0.25">
      <c r="C18" s="4" t="s">
        <v>1865</v>
      </c>
      <c r="M18" s="8" t="s">
        <v>3056</v>
      </c>
      <c r="P18">
        <v>3</v>
      </c>
      <c r="Q18" s="8" t="s">
        <v>3062</v>
      </c>
    </row>
    <row r="19" spans="3:17" x14ac:dyDescent="0.25">
      <c r="C19" s="4" t="s">
        <v>1866</v>
      </c>
      <c r="M19" s="8" t="s">
        <v>3057</v>
      </c>
    </row>
    <row r="20" spans="3:17" x14ac:dyDescent="0.25">
      <c r="C20" s="4" t="s">
        <v>1867</v>
      </c>
      <c r="M20" s="8" t="s">
        <v>3058</v>
      </c>
    </row>
    <row r="21" spans="3:17" x14ac:dyDescent="0.25">
      <c r="C21" s="4" t="s">
        <v>1868</v>
      </c>
      <c r="M21" s="8" t="s">
        <v>3059</v>
      </c>
      <c r="P21">
        <v>0</v>
      </c>
      <c r="Q21" s="8" t="s">
        <v>3063</v>
      </c>
    </row>
    <row r="22" spans="3:17" x14ac:dyDescent="0.25">
      <c r="C22" s="4" t="s">
        <v>1869</v>
      </c>
    </row>
    <row r="23" spans="3:17" x14ac:dyDescent="0.25">
      <c r="C23" s="4" t="s">
        <v>1870</v>
      </c>
    </row>
    <row r="24" spans="3:17" x14ac:dyDescent="0.25">
      <c r="C24" s="4" t="s">
        <v>1871</v>
      </c>
    </row>
    <row r="25" spans="3:17" x14ac:dyDescent="0.25">
      <c r="C25" s="4" t="s">
        <v>1872</v>
      </c>
    </row>
    <row r="26" spans="3:17" x14ac:dyDescent="0.25">
      <c r="C26" s="4" t="s">
        <v>1873</v>
      </c>
    </row>
    <row r="27" spans="3:17" x14ac:dyDescent="0.25">
      <c r="C27" s="4" t="s">
        <v>1874</v>
      </c>
    </row>
    <row r="28" spans="3:17" x14ac:dyDescent="0.25">
      <c r="C28" s="4" t="s">
        <v>1875</v>
      </c>
    </row>
    <row r="29" spans="3:17" x14ac:dyDescent="0.25">
      <c r="C29" s="4" t="s">
        <v>1876</v>
      </c>
    </row>
    <row r="30" spans="3:17" x14ac:dyDescent="0.25">
      <c r="C30" s="4" t="s">
        <v>1877</v>
      </c>
    </row>
    <row r="31" spans="3:17" x14ac:dyDescent="0.25">
      <c r="C31" s="4" t="s">
        <v>1878</v>
      </c>
    </row>
    <row r="32" spans="3:17" x14ac:dyDescent="0.25">
      <c r="C32" s="4" t="s">
        <v>1879</v>
      </c>
    </row>
    <row r="33" spans="3:3" x14ac:dyDescent="0.25">
      <c r="C33" s="4" t="s">
        <v>1880</v>
      </c>
    </row>
    <row r="34" spans="3:3" x14ac:dyDescent="0.25">
      <c r="C34" s="4" t="s">
        <v>1881</v>
      </c>
    </row>
    <row r="35" spans="3:3" x14ac:dyDescent="0.25">
      <c r="C35" s="4" t="s">
        <v>1882</v>
      </c>
    </row>
    <row r="36" spans="3:3" x14ac:dyDescent="0.25">
      <c r="C36" s="4" t="s">
        <v>1883</v>
      </c>
    </row>
    <row r="37" spans="3:3" x14ac:dyDescent="0.25">
      <c r="C37" s="4" t="s">
        <v>1884</v>
      </c>
    </row>
    <row r="38" spans="3:3" x14ac:dyDescent="0.25">
      <c r="C38" s="4" t="s">
        <v>1885</v>
      </c>
    </row>
    <row r="39" spans="3:3" x14ac:dyDescent="0.25">
      <c r="C39" s="4" t="s">
        <v>1886</v>
      </c>
    </row>
    <row r="40" spans="3:3" x14ac:dyDescent="0.25">
      <c r="C40" s="4" t="s">
        <v>1887</v>
      </c>
    </row>
    <row r="41" spans="3:3" x14ac:dyDescent="0.25">
      <c r="C41" s="4" t="s">
        <v>1888</v>
      </c>
    </row>
    <row r="42" spans="3:3" x14ac:dyDescent="0.25">
      <c r="C42" s="4" t="s">
        <v>1889</v>
      </c>
    </row>
    <row r="43" spans="3:3" x14ac:dyDescent="0.25">
      <c r="C43" s="4" t="s">
        <v>1890</v>
      </c>
    </row>
    <row r="44" spans="3:3" x14ac:dyDescent="0.25">
      <c r="C44" s="4" t="s">
        <v>1891</v>
      </c>
    </row>
    <row r="45" spans="3:3" x14ac:dyDescent="0.25">
      <c r="C45" s="4" t="s">
        <v>1892</v>
      </c>
    </row>
    <row r="46" spans="3:3" x14ac:dyDescent="0.25">
      <c r="C46" s="4" t="s">
        <v>1893</v>
      </c>
    </row>
    <row r="47" spans="3:3" x14ac:dyDescent="0.25">
      <c r="C47" s="4" t="s">
        <v>1894</v>
      </c>
    </row>
    <row r="48" spans="3:3" x14ac:dyDescent="0.25">
      <c r="C48" s="4" t="s">
        <v>1895</v>
      </c>
    </row>
    <row r="49" spans="3:3" x14ac:dyDescent="0.25">
      <c r="C49" s="4" t="s">
        <v>1896</v>
      </c>
    </row>
    <row r="50" spans="3:3" x14ac:dyDescent="0.25">
      <c r="C50" s="4" t="s">
        <v>1897</v>
      </c>
    </row>
    <row r="51" spans="3:3" x14ac:dyDescent="0.25">
      <c r="C51" s="4" t="s">
        <v>1898</v>
      </c>
    </row>
    <row r="52" spans="3:3" x14ac:dyDescent="0.25">
      <c r="C52" s="4" t="s">
        <v>1899</v>
      </c>
    </row>
    <row r="53" spans="3:3" x14ac:dyDescent="0.25">
      <c r="C53" s="4" t="s">
        <v>1900</v>
      </c>
    </row>
    <row r="54" spans="3:3" x14ac:dyDescent="0.25">
      <c r="C54" s="4" t="s">
        <v>1901</v>
      </c>
    </row>
    <row r="55" spans="3:3" x14ac:dyDescent="0.25">
      <c r="C55" s="4" t="s">
        <v>1902</v>
      </c>
    </row>
    <row r="56" spans="3:3" x14ac:dyDescent="0.25">
      <c r="C56" s="4" t="s">
        <v>1903</v>
      </c>
    </row>
    <row r="57" spans="3:3" x14ac:dyDescent="0.25">
      <c r="C57" s="4" t="s">
        <v>1904</v>
      </c>
    </row>
    <row r="58" spans="3:3" x14ac:dyDescent="0.25">
      <c r="C58" s="4" t="s">
        <v>1905</v>
      </c>
    </row>
    <row r="59" spans="3:3" x14ac:dyDescent="0.25">
      <c r="C59" s="4" t="s">
        <v>1906</v>
      </c>
    </row>
    <row r="60" spans="3:3" x14ac:dyDescent="0.25">
      <c r="C60" s="4" t="s">
        <v>1907</v>
      </c>
    </row>
    <row r="61" spans="3:3" x14ac:dyDescent="0.25">
      <c r="C61" s="4" t="s">
        <v>1908</v>
      </c>
    </row>
    <row r="62" spans="3:3" x14ac:dyDescent="0.25">
      <c r="C62" s="4" t="s">
        <v>1909</v>
      </c>
    </row>
    <row r="63" spans="3:3" x14ac:dyDescent="0.25">
      <c r="C63" s="4" t="s">
        <v>1910</v>
      </c>
    </row>
    <row r="64" spans="3:3" x14ac:dyDescent="0.25">
      <c r="C64" s="4" t="s">
        <v>1911</v>
      </c>
    </row>
    <row r="65" spans="3:3" x14ac:dyDescent="0.25">
      <c r="C65" s="4" t="s">
        <v>1912</v>
      </c>
    </row>
    <row r="66" spans="3:3" x14ac:dyDescent="0.25">
      <c r="C66" s="4" t="s">
        <v>1913</v>
      </c>
    </row>
    <row r="67" spans="3:3" x14ac:dyDescent="0.25">
      <c r="C67" s="4" t="s">
        <v>1914</v>
      </c>
    </row>
    <row r="68" spans="3:3" x14ac:dyDescent="0.25">
      <c r="C68" s="4" t="s">
        <v>1915</v>
      </c>
    </row>
    <row r="69" spans="3:3" x14ac:dyDescent="0.25">
      <c r="C69" s="4" t="s">
        <v>1916</v>
      </c>
    </row>
    <row r="70" spans="3:3" x14ac:dyDescent="0.25">
      <c r="C70" s="4" t="s">
        <v>1917</v>
      </c>
    </row>
    <row r="71" spans="3:3" x14ac:dyDescent="0.25">
      <c r="C71" s="4" t="s">
        <v>1918</v>
      </c>
    </row>
    <row r="72" spans="3:3" x14ac:dyDescent="0.25">
      <c r="C72" s="4" t="s">
        <v>1919</v>
      </c>
    </row>
    <row r="73" spans="3:3" x14ac:dyDescent="0.25">
      <c r="C73" s="4" t="s">
        <v>1920</v>
      </c>
    </row>
    <row r="74" spans="3:3" x14ac:dyDescent="0.25">
      <c r="C74" s="4" t="s">
        <v>1921</v>
      </c>
    </row>
    <row r="75" spans="3:3" x14ac:dyDescent="0.25">
      <c r="C75" s="4" t="s">
        <v>1922</v>
      </c>
    </row>
    <row r="76" spans="3:3" x14ac:dyDescent="0.25">
      <c r="C76" s="4" t="s">
        <v>1923</v>
      </c>
    </row>
    <row r="77" spans="3:3" x14ac:dyDescent="0.25">
      <c r="C77" s="4" t="s">
        <v>1924</v>
      </c>
    </row>
    <row r="78" spans="3:3" x14ac:dyDescent="0.25">
      <c r="C78" s="4" t="s">
        <v>1925</v>
      </c>
    </row>
    <row r="79" spans="3:3" x14ac:dyDescent="0.25">
      <c r="C79" s="4" t="s">
        <v>1926</v>
      </c>
    </row>
    <row r="80" spans="3:3" x14ac:dyDescent="0.25">
      <c r="C80" s="4" t="s">
        <v>1927</v>
      </c>
    </row>
    <row r="81" spans="3:3" x14ac:dyDescent="0.25">
      <c r="C81" s="4" t="s">
        <v>1928</v>
      </c>
    </row>
    <row r="82" spans="3:3" x14ac:dyDescent="0.25">
      <c r="C82" s="4" t="s">
        <v>1929</v>
      </c>
    </row>
    <row r="83" spans="3:3" x14ac:dyDescent="0.25">
      <c r="C83" s="4" t="s">
        <v>1930</v>
      </c>
    </row>
    <row r="84" spans="3:3" x14ac:dyDescent="0.25">
      <c r="C84" s="4" t="s">
        <v>1931</v>
      </c>
    </row>
    <row r="85" spans="3:3" x14ac:dyDescent="0.25">
      <c r="C85" s="4" t="s">
        <v>1932</v>
      </c>
    </row>
    <row r="86" spans="3:3" x14ac:dyDescent="0.25">
      <c r="C86" s="4" t="s">
        <v>1933</v>
      </c>
    </row>
    <row r="87" spans="3:3" x14ac:dyDescent="0.25">
      <c r="C87" s="4" t="s">
        <v>1934</v>
      </c>
    </row>
    <row r="88" spans="3:3" x14ac:dyDescent="0.25">
      <c r="C88" s="4" t="s">
        <v>1935</v>
      </c>
    </row>
    <row r="89" spans="3:3" x14ac:dyDescent="0.25">
      <c r="C89" s="4" t="s">
        <v>1936</v>
      </c>
    </row>
    <row r="90" spans="3:3" x14ac:dyDescent="0.25">
      <c r="C90" s="4" t="s">
        <v>1937</v>
      </c>
    </row>
    <row r="91" spans="3:3" x14ac:dyDescent="0.25">
      <c r="C91" s="4" t="s">
        <v>1938</v>
      </c>
    </row>
    <row r="92" spans="3:3" x14ac:dyDescent="0.25">
      <c r="C92" s="4" t="s">
        <v>1939</v>
      </c>
    </row>
    <row r="93" spans="3:3" x14ac:dyDescent="0.25">
      <c r="C93" s="4" t="s">
        <v>1940</v>
      </c>
    </row>
    <row r="94" spans="3:3" x14ac:dyDescent="0.25">
      <c r="C94" s="4" t="s">
        <v>1941</v>
      </c>
    </row>
    <row r="95" spans="3:3" x14ac:dyDescent="0.25">
      <c r="C95" s="4" t="s">
        <v>1942</v>
      </c>
    </row>
    <row r="96" spans="3:3" x14ac:dyDescent="0.25">
      <c r="C96" s="28" t="s">
        <v>1943</v>
      </c>
    </row>
    <row r="97" spans="3:3" x14ac:dyDescent="0.25">
      <c r="C97" s="28" t="s">
        <v>1944</v>
      </c>
    </row>
    <row r="98" spans="3:3" x14ac:dyDescent="0.25">
      <c r="C98" s="28" t="s">
        <v>1945</v>
      </c>
    </row>
    <row r="99" spans="3:3" x14ac:dyDescent="0.25">
      <c r="C99" s="28" t="s">
        <v>1946</v>
      </c>
    </row>
    <row r="100" spans="3:3" x14ac:dyDescent="0.25">
      <c r="C100" s="4" t="s">
        <v>1947</v>
      </c>
    </row>
    <row r="101" spans="3:3" x14ac:dyDescent="0.25">
      <c r="C101" s="4" t="s">
        <v>1948</v>
      </c>
    </row>
    <row r="102" spans="3:3" x14ac:dyDescent="0.25">
      <c r="C102" s="4" t="s">
        <v>1949</v>
      </c>
    </row>
    <row r="103" spans="3:3" x14ac:dyDescent="0.25">
      <c r="C103" s="4" t="s">
        <v>1950</v>
      </c>
    </row>
    <row r="104" spans="3:3" x14ac:dyDescent="0.25">
      <c r="C104" s="4" t="s">
        <v>1951</v>
      </c>
    </row>
    <row r="105" spans="3:3" x14ac:dyDescent="0.25">
      <c r="C105" s="4" t="s">
        <v>1952</v>
      </c>
    </row>
    <row r="106" spans="3:3" x14ac:dyDescent="0.25">
      <c r="C106" s="4" t="s">
        <v>1953</v>
      </c>
    </row>
    <row r="107" spans="3:3" x14ac:dyDescent="0.25">
      <c r="C107" s="4" t="s">
        <v>1954</v>
      </c>
    </row>
    <row r="108" spans="3:3" x14ac:dyDescent="0.25">
      <c r="C108" s="28" t="s">
        <v>1955</v>
      </c>
    </row>
    <row r="109" spans="3:3" x14ac:dyDescent="0.25">
      <c r="C109" s="27" t="s">
        <v>1956</v>
      </c>
    </row>
    <row r="110" spans="3:3" x14ac:dyDescent="0.25">
      <c r="C110" s="27" t="s">
        <v>1957</v>
      </c>
    </row>
    <row r="111" spans="3:3" x14ac:dyDescent="0.25">
      <c r="C111" s="27" t="s">
        <v>1958</v>
      </c>
    </row>
    <row r="112" spans="3:3" x14ac:dyDescent="0.25">
      <c r="C112" s="27" t="s">
        <v>1959</v>
      </c>
    </row>
    <row r="113" spans="3:3" x14ac:dyDescent="0.25">
      <c r="C113" s="27" t="s">
        <v>1960</v>
      </c>
    </row>
    <row r="114" spans="3:3" x14ac:dyDescent="0.25">
      <c r="C114" s="27" t="s">
        <v>1961</v>
      </c>
    </row>
    <row r="115" spans="3:3" x14ac:dyDescent="0.25">
      <c r="C115" s="28" t="s">
        <v>1962</v>
      </c>
    </row>
    <row r="116" spans="3:3" x14ac:dyDescent="0.25">
      <c r="C116" s="4" t="s">
        <v>1963</v>
      </c>
    </row>
    <row r="117" spans="3:3" x14ac:dyDescent="0.25">
      <c r="C117" s="4" t="s">
        <v>1964</v>
      </c>
    </row>
    <row r="118" spans="3:3" x14ac:dyDescent="0.25">
      <c r="C118" s="4" t="s">
        <v>1965</v>
      </c>
    </row>
    <row r="119" spans="3:3" x14ac:dyDescent="0.25">
      <c r="C119" s="4" t="s">
        <v>1966</v>
      </c>
    </row>
    <row r="120" spans="3:3" x14ac:dyDescent="0.25">
      <c r="C120" s="4" t="s">
        <v>1967</v>
      </c>
    </row>
    <row r="121" spans="3:3" x14ac:dyDescent="0.25">
      <c r="C121" s="4" t="s">
        <v>1968</v>
      </c>
    </row>
    <row r="122" spans="3:3" x14ac:dyDescent="0.25">
      <c r="C122" s="4" t="s">
        <v>1969</v>
      </c>
    </row>
    <row r="123" spans="3:3" x14ac:dyDescent="0.25">
      <c r="C123" s="4" t="s">
        <v>1970</v>
      </c>
    </row>
    <row r="124" spans="3:3" x14ac:dyDescent="0.25">
      <c r="C124" s="4" t="s">
        <v>1971</v>
      </c>
    </row>
    <row r="125" spans="3:3" x14ac:dyDescent="0.25">
      <c r="C125" s="4" t="s">
        <v>1972</v>
      </c>
    </row>
    <row r="126" spans="3:3" x14ac:dyDescent="0.25">
      <c r="C126" s="4" t="s">
        <v>1973</v>
      </c>
    </row>
    <row r="127" spans="3:3" x14ac:dyDescent="0.25">
      <c r="C127" s="4" t="s">
        <v>1974</v>
      </c>
    </row>
    <row r="128" spans="3:3" x14ac:dyDescent="0.25">
      <c r="C128" s="4" t="s">
        <v>1975</v>
      </c>
    </row>
    <row r="129" spans="3:3" x14ac:dyDescent="0.25">
      <c r="C129" s="4" t="s">
        <v>1976</v>
      </c>
    </row>
    <row r="130" spans="3:3" x14ac:dyDescent="0.25">
      <c r="C130" s="4" t="s">
        <v>1977</v>
      </c>
    </row>
    <row r="131" spans="3:3" x14ac:dyDescent="0.25">
      <c r="C131" s="4" t="s">
        <v>1978</v>
      </c>
    </row>
    <row r="132" spans="3:3" x14ac:dyDescent="0.25">
      <c r="C132" s="4" t="s">
        <v>1979</v>
      </c>
    </row>
    <row r="133" spans="3:3" x14ac:dyDescent="0.25">
      <c r="C133" s="4" t="s">
        <v>1980</v>
      </c>
    </row>
    <row r="134" spans="3:3" x14ac:dyDescent="0.25">
      <c r="C134" s="4" t="s">
        <v>1981</v>
      </c>
    </row>
    <row r="135" spans="3:3" x14ac:dyDescent="0.25">
      <c r="C135" s="4" t="s">
        <v>1982</v>
      </c>
    </row>
    <row r="136" spans="3:3" x14ac:dyDescent="0.25">
      <c r="C136" s="4" t="s">
        <v>1983</v>
      </c>
    </row>
    <row r="137" spans="3:3" x14ac:dyDescent="0.25">
      <c r="C137" s="4" t="s">
        <v>1984</v>
      </c>
    </row>
    <row r="138" spans="3:3" x14ac:dyDescent="0.25">
      <c r="C138" s="4" t="s">
        <v>1985</v>
      </c>
    </row>
    <row r="139" spans="3:3" x14ac:dyDescent="0.25">
      <c r="C139" s="4" t="s">
        <v>1986</v>
      </c>
    </row>
    <row r="140" spans="3:3" x14ac:dyDescent="0.25">
      <c r="C140" s="4" t="s">
        <v>1987</v>
      </c>
    </row>
    <row r="141" spans="3:3" x14ac:dyDescent="0.25">
      <c r="C141" s="4" t="s">
        <v>1988</v>
      </c>
    </row>
    <row r="142" spans="3:3" x14ac:dyDescent="0.25">
      <c r="C142" s="4" t="s">
        <v>1989</v>
      </c>
    </row>
    <row r="143" spans="3:3" x14ac:dyDescent="0.25">
      <c r="C143" s="4" t="s">
        <v>1990</v>
      </c>
    </row>
    <row r="144" spans="3:3" x14ac:dyDescent="0.25">
      <c r="C144" s="4" t="s">
        <v>1991</v>
      </c>
    </row>
    <row r="145" spans="3:3" x14ac:dyDescent="0.25">
      <c r="C145" s="4" t="s">
        <v>1992</v>
      </c>
    </row>
    <row r="146" spans="3:3" x14ac:dyDescent="0.25">
      <c r="C146" s="4" t="s">
        <v>1993</v>
      </c>
    </row>
    <row r="147" spans="3:3" x14ac:dyDescent="0.25">
      <c r="C147" s="4" t="s">
        <v>1994</v>
      </c>
    </row>
    <row r="148" spans="3:3" x14ac:dyDescent="0.25">
      <c r="C148" s="4" t="s">
        <v>1995</v>
      </c>
    </row>
    <row r="149" spans="3:3" x14ac:dyDescent="0.25">
      <c r="C149" s="4" t="s">
        <v>1996</v>
      </c>
    </row>
    <row r="150" spans="3:3" x14ac:dyDescent="0.25">
      <c r="C150" s="4" t="s">
        <v>1997</v>
      </c>
    </row>
    <row r="151" spans="3:3" x14ac:dyDescent="0.25">
      <c r="C151" s="4" t="s">
        <v>1998</v>
      </c>
    </row>
    <row r="152" spans="3:3" x14ac:dyDescent="0.25">
      <c r="C152" s="28" t="s">
        <v>1999</v>
      </c>
    </row>
    <row r="153" spans="3:3" x14ac:dyDescent="0.25">
      <c r="C153" s="28" t="s">
        <v>2000</v>
      </c>
    </row>
    <row r="154" spans="3:3" x14ac:dyDescent="0.25">
      <c r="C154" s="28" t="s">
        <v>2001</v>
      </c>
    </row>
    <row r="155" spans="3:3" x14ac:dyDescent="0.25">
      <c r="C155" s="28" t="s">
        <v>2002</v>
      </c>
    </row>
    <row r="156" spans="3:3" x14ac:dyDescent="0.25">
      <c r="C156" s="4" t="s">
        <v>2003</v>
      </c>
    </row>
    <row r="157" spans="3:3" x14ac:dyDescent="0.25">
      <c r="C157" s="4" t="s">
        <v>2004</v>
      </c>
    </row>
    <row r="158" spans="3:3" x14ac:dyDescent="0.25">
      <c r="C158" s="4" t="s">
        <v>2005</v>
      </c>
    </row>
    <row r="159" spans="3:3" x14ac:dyDescent="0.25">
      <c r="C159" s="4" t="s">
        <v>2006</v>
      </c>
    </row>
    <row r="160" spans="3:3" x14ac:dyDescent="0.25">
      <c r="C160" s="4" t="s">
        <v>2007</v>
      </c>
    </row>
    <row r="161" spans="3:3" x14ac:dyDescent="0.25">
      <c r="C161" s="4" t="s">
        <v>2008</v>
      </c>
    </row>
    <row r="162" spans="3:3" x14ac:dyDescent="0.25">
      <c r="C162" s="4" t="s">
        <v>2009</v>
      </c>
    </row>
    <row r="163" spans="3:3" x14ac:dyDescent="0.25">
      <c r="C163" s="4" t="s">
        <v>2010</v>
      </c>
    </row>
    <row r="164" spans="3:3" x14ac:dyDescent="0.25">
      <c r="C164" s="28" t="s">
        <v>2011</v>
      </c>
    </row>
    <row r="165" spans="3:3" x14ac:dyDescent="0.25">
      <c r="C165" s="28" t="s">
        <v>2012</v>
      </c>
    </row>
    <row r="166" spans="3:3" x14ac:dyDescent="0.25">
      <c r="C166" s="4" t="s">
        <v>2013</v>
      </c>
    </row>
    <row r="167" spans="3:3" x14ac:dyDescent="0.25">
      <c r="C167" s="28" t="s">
        <v>2014</v>
      </c>
    </row>
    <row r="168" spans="3:3" x14ac:dyDescent="0.25">
      <c r="C168" s="28" t="s">
        <v>2015</v>
      </c>
    </row>
    <row r="169" spans="3:3" x14ac:dyDescent="0.25">
      <c r="C169" s="28" t="s">
        <v>2016</v>
      </c>
    </row>
    <row r="170" spans="3:3" x14ac:dyDescent="0.25">
      <c r="C170" s="28" t="s">
        <v>2017</v>
      </c>
    </row>
    <row r="171" spans="3:3" x14ac:dyDescent="0.25">
      <c r="C171" s="28" t="s">
        <v>2018</v>
      </c>
    </row>
    <row r="172" spans="3:3" x14ac:dyDescent="0.25">
      <c r="C172" s="28" t="s">
        <v>2019</v>
      </c>
    </row>
    <row r="173" spans="3:3" x14ac:dyDescent="0.25">
      <c r="C173" s="28" t="s">
        <v>2020</v>
      </c>
    </row>
    <row r="174" spans="3:3" x14ac:dyDescent="0.25">
      <c r="C174" s="28" t="s">
        <v>2021</v>
      </c>
    </row>
    <row r="175" spans="3:3" x14ac:dyDescent="0.25">
      <c r="C175" s="28" t="s">
        <v>2022</v>
      </c>
    </row>
    <row r="176" spans="3:3" x14ac:dyDescent="0.25">
      <c r="C176" s="28" t="s">
        <v>2023</v>
      </c>
    </row>
    <row r="177" spans="3:3" x14ac:dyDescent="0.25">
      <c r="C177" s="28" t="s">
        <v>2024</v>
      </c>
    </row>
    <row r="178" spans="3:3" x14ac:dyDescent="0.25">
      <c r="C178" s="28" t="s">
        <v>2025</v>
      </c>
    </row>
    <row r="179" spans="3:3" x14ac:dyDescent="0.25">
      <c r="C179" s="28" t="s">
        <v>2026</v>
      </c>
    </row>
    <row r="180" spans="3:3" x14ac:dyDescent="0.25">
      <c r="C180" s="28" t="s">
        <v>2027</v>
      </c>
    </row>
    <row r="181" spans="3:3" x14ac:dyDescent="0.25">
      <c r="C181" s="28" t="s">
        <v>2028</v>
      </c>
    </row>
    <row r="182" spans="3:3" x14ac:dyDescent="0.25">
      <c r="C182" s="28" t="s">
        <v>2029</v>
      </c>
    </row>
    <row r="183" spans="3:3" x14ac:dyDescent="0.25">
      <c r="C183" s="28" t="s">
        <v>2030</v>
      </c>
    </row>
    <row r="184" spans="3:3" x14ac:dyDescent="0.25">
      <c r="C184" s="28" t="s">
        <v>2031</v>
      </c>
    </row>
    <row r="185" spans="3:3" x14ac:dyDescent="0.25">
      <c r="C185" s="28" t="s">
        <v>2032</v>
      </c>
    </row>
    <row r="186" spans="3:3" x14ac:dyDescent="0.25">
      <c r="C186" s="28" t="s">
        <v>2033</v>
      </c>
    </row>
    <row r="187" spans="3:3" x14ac:dyDescent="0.25">
      <c r="C187" s="28" t="s">
        <v>2034</v>
      </c>
    </row>
    <row r="188" spans="3:3" x14ac:dyDescent="0.25">
      <c r="C188" s="28" t="s">
        <v>2035</v>
      </c>
    </row>
    <row r="189" spans="3:3" x14ac:dyDescent="0.25">
      <c r="C189" s="28" t="s">
        <v>2036</v>
      </c>
    </row>
    <row r="190" spans="3:3" x14ac:dyDescent="0.25">
      <c r="C190" s="28" t="s">
        <v>2037</v>
      </c>
    </row>
    <row r="191" spans="3:3" x14ac:dyDescent="0.25">
      <c r="C191" s="28" t="s">
        <v>2038</v>
      </c>
    </row>
    <row r="192" spans="3:3" x14ac:dyDescent="0.25">
      <c r="C192" s="3"/>
    </row>
    <row r="193" spans="3:3" x14ac:dyDescent="0.25">
      <c r="C193" s="28" t="s">
        <v>2039</v>
      </c>
    </row>
    <row r="194" spans="3:3" x14ac:dyDescent="0.25">
      <c r="C194" s="28" t="s">
        <v>2040</v>
      </c>
    </row>
    <row r="195" spans="3:3" x14ac:dyDescent="0.25">
      <c r="C195" s="28" t="s">
        <v>2041</v>
      </c>
    </row>
    <row r="196" spans="3:3" x14ac:dyDescent="0.25">
      <c r="C196" s="28" t="s">
        <v>2029</v>
      </c>
    </row>
    <row r="197" spans="3:3" x14ac:dyDescent="0.25">
      <c r="C197" s="28" t="s">
        <v>2042</v>
      </c>
    </row>
    <row r="198" spans="3:3" x14ac:dyDescent="0.25">
      <c r="C198" s="28" t="s">
        <v>2043</v>
      </c>
    </row>
    <row r="199" spans="3:3" x14ac:dyDescent="0.25">
      <c r="C199" s="28" t="s">
        <v>2044</v>
      </c>
    </row>
    <row r="200" spans="3:3" x14ac:dyDescent="0.25">
      <c r="C200" s="3"/>
    </row>
    <row r="201" spans="3:3" x14ac:dyDescent="0.25">
      <c r="C201" s="28" t="s">
        <v>2045</v>
      </c>
    </row>
    <row r="202" spans="3:3" x14ac:dyDescent="0.25">
      <c r="C202" s="28" t="s">
        <v>2046</v>
      </c>
    </row>
    <row r="203" spans="3:3" x14ac:dyDescent="0.25">
      <c r="C203" s="28" t="s">
        <v>2047</v>
      </c>
    </row>
    <row r="204" spans="3:3" x14ac:dyDescent="0.25">
      <c r="C204" s="28" t="s">
        <v>2040</v>
      </c>
    </row>
    <row r="205" spans="3:3" x14ac:dyDescent="0.25">
      <c r="C205" s="28" t="s">
        <v>2048</v>
      </c>
    </row>
    <row r="206" spans="3:3" x14ac:dyDescent="0.25">
      <c r="C206" s="28" t="s">
        <v>2022</v>
      </c>
    </row>
    <row r="207" spans="3:3" x14ac:dyDescent="0.25">
      <c r="C207" s="28" t="s">
        <v>2044</v>
      </c>
    </row>
    <row r="208" spans="3:3" x14ac:dyDescent="0.25">
      <c r="C208" s="28" t="s">
        <v>2049</v>
      </c>
    </row>
    <row r="209" spans="3:3" x14ac:dyDescent="0.25">
      <c r="C209" s="28" t="s">
        <v>2050</v>
      </c>
    </row>
    <row r="210" spans="3:3" x14ac:dyDescent="0.25">
      <c r="C210" s="28" t="s">
        <v>2051</v>
      </c>
    </row>
    <row r="211" spans="3:3" x14ac:dyDescent="0.25">
      <c r="C211" s="28" t="s">
        <v>2052</v>
      </c>
    </row>
    <row r="212" spans="3:3" x14ac:dyDescent="0.25">
      <c r="C212" s="28" t="s">
        <v>2053</v>
      </c>
    </row>
    <row r="213" spans="3:3" x14ac:dyDescent="0.25">
      <c r="C213" s="28" t="s">
        <v>2054</v>
      </c>
    </row>
    <row r="214" spans="3:3" x14ac:dyDescent="0.25">
      <c r="C214" s="28" t="s">
        <v>2055</v>
      </c>
    </row>
    <row r="215" spans="3:3" x14ac:dyDescent="0.25">
      <c r="C215" s="28" t="s">
        <v>2056</v>
      </c>
    </row>
    <row r="216" spans="3:3" x14ac:dyDescent="0.25">
      <c r="C216" s="28" t="s">
        <v>2057</v>
      </c>
    </row>
    <row r="217" spans="3:3" x14ac:dyDescent="0.25">
      <c r="C217" s="28" t="s">
        <v>2058</v>
      </c>
    </row>
    <row r="218" spans="3:3" x14ac:dyDescent="0.25">
      <c r="C218" s="28" t="s">
        <v>2053</v>
      </c>
    </row>
    <row r="219" spans="3:3" x14ac:dyDescent="0.25">
      <c r="C219" s="28" t="s">
        <v>2059</v>
      </c>
    </row>
    <row r="220" spans="3:3" x14ac:dyDescent="0.25">
      <c r="C220" s="28" t="s">
        <v>2060</v>
      </c>
    </row>
    <row r="221" spans="3:3" x14ac:dyDescent="0.25">
      <c r="C221" s="28" t="s">
        <v>2038</v>
      </c>
    </row>
    <row r="222" spans="3:3" x14ac:dyDescent="0.25">
      <c r="C222" s="28" t="s">
        <v>2061</v>
      </c>
    </row>
    <row r="223" spans="3:3" x14ac:dyDescent="0.25">
      <c r="C223" s="28" t="s">
        <v>2062</v>
      </c>
    </row>
    <row r="224" spans="3:3" x14ac:dyDescent="0.25">
      <c r="C224" s="28" t="s">
        <v>2038</v>
      </c>
    </row>
    <row r="225" spans="3:3" x14ac:dyDescent="0.25">
      <c r="C225" s="28" t="s">
        <v>2063</v>
      </c>
    </row>
    <row r="226" spans="3:3" x14ac:dyDescent="0.25">
      <c r="C226" s="28" t="s">
        <v>2064</v>
      </c>
    </row>
    <row r="227" spans="3:3" x14ac:dyDescent="0.25">
      <c r="C227" s="28" t="s">
        <v>2065</v>
      </c>
    </row>
    <row r="228" spans="3:3" x14ac:dyDescent="0.25">
      <c r="C228" s="28" t="s">
        <v>2066</v>
      </c>
    </row>
    <row r="229" spans="3:3" x14ac:dyDescent="0.25">
      <c r="C229" s="28" t="s">
        <v>2067</v>
      </c>
    </row>
    <row r="230" spans="3:3" x14ac:dyDescent="0.25">
      <c r="C230" s="28" t="s">
        <v>2068</v>
      </c>
    </row>
    <row r="231" spans="3:3" x14ac:dyDescent="0.25">
      <c r="C231" s="28" t="s">
        <v>2069</v>
      </c>
    </row>
    <row r="232" spans="3:3" x14ac:dyDescent="0.25">
      <c r="C232" s="28" t="s">
        <v>2070</v>
      </c>
    </row>
    <row r="233" spans="3:3" x14ac:dyDescent="0.25">
      <c r="C233" s="28" t="s">
        <v>2071</v>
      </c>
    </row>
    <row r="234" spans="3:3" x14ac:dyDescent="0.25">
      <c r="C234" s="28" t="s">
        <v>2072</v>
      </c>
    </row>
    <row r="235" spans="3:3" x14ac:dyDescent="0.25">
      <c r="C235" s="28" t="s">
        <v>2038</v>
      </c>
    </row>
    <row r="236" spans="3:3" x14ac:dyDescent="0.25">
      <c r="C236" s="28" t="s">
        <v>2038</v>
      </c>
    </row>
    <row r="237" spans="3:3" x14ac:dyDescent="0.25">
      <c r="C237" s="28" t="s">
        <v>2049</v>
      </c>
    </row>
    <row r="238" spans="3:3" x14ac:dyDescent="0.25">
      <c r="C238" s="28" t="s">
        <v>2073</v>
      </c>
    </row>
    <row r="239" spans="3:3" x14ac:dyDescent="0.25">
      <c r="C239" s="28" t="s">
        <v>2074</v>
      </c>
    </row>
    <row r="240" spans="3:3" x14ac:dyDescent="0.25">
      <c r="C240" s="28" t="s">
        <v>2053</v>
      </c>
    </row>
    <row r="241" spans="3:3" x14ac:dyDescent="0.25">
      <c r="C241" s="28" t="s">
        <v>2075</v>
      </c>
    </row>
    <row r="242" spans="3:3" x14ac:dyDescent="0.25">
      <c r="C242" s="28" t="s">
        <v>2076</v>
      </c>
    </row>
    <row r="243" spans="3:3" x14ac:dyDescent="0.25">
      <c r="C243" s="28" t="s">
        <v>2077</v>
      </c>
    </row>
    <row r="244" spans="3:3" x14ac:dyDescent="0.25">
      <c r="C244" s="28" t="s">
        <v>2053</v>
      </c>
    </row>
    <row r="245" spans="3:3" x14ac:dyDescent="0.25">
      <c r="C245" s="28" t="s">
        <v>2078</v>
      </c>
    </row>
    <row r="246" spans="3:3" x14ac:dyDescent="0.25">
      <c r="C246" s="28" t="s">
        <v>2079</v>
      </c>
    </row>
    <row r="247" spans="3:3" x14ac:dyDescent="0.25">
      <c r="C247" s="28" t="s">
        <v>2080</v>
      </c>
    </row>
    <row r="248" spans="3:3" x14ac:dyDescent="0.25">
      <c r="C248" s="28" t="s">
        <v>2081</v>
      </c>
    </row>
    <row r="249" spans="3:3" x14ac:dyDescent="0.25">
      <c r="C249" s="28" t="s">
        <v>2082</v>
      </c>
    </row>
    <row r="250" spans="3:3" x14ac:dyDescent="0.25">
      <c r="C250" s="28" t="s">
        <v>2083</v>
      </c>
    </row>
    <row r="251" spans="3:3" x14ac:dyDescent="0.25">
      <c r="C251" s="28" t="s">
        <v>2053</v>
      </c>
    </row>
    <row r="252" spans="3:3" x14ac:dyDescent="0.25">
      <c r="C252" s="28" t="s">
        <v>2078</v>
      </c>
    </row>
    <row r="253" spans="3:3" x14ac:dyDescent="0.25">
      <c r="C253" s="28" t="s">
        <v>2084</v>
      </c>
    </row>
    <row r="254" spans="3:3" x14ac:dyDescent="0.25">
      <c r="C254" s="28" t="s">
        <v>2085</v>
      </c>
    </row>
    <row r="255" spans="3:3" x14ac:dyDescent="0.25">
      <c r="C255" s="28" t="s">
        <v>2086</v>
      </c>
    </row>
    <row r="256" spans="3:3" x14ac:dyDescent="0.25">
      <c r="C256" s="28" t="s">
        <v>2064</v>
      </c>
    </row>
    <row r="257" spans="3:3" x14ac:dyDescent="0.25">
      <c r="C257" s="28" t="s">
        <v>2087</v>
      </c>
    </row>
    <row r="258" spans="3:3" x14ac:dyDescent="0.25">
      <c r="C258" s="28" t="s">
        <v>2088</v>
      </c>
    </row>
    <row r="259" spans="3:3" x14ac:dyDescent="0.25">
      <c r="C259" s="28" t="s">
        <v>2089</v>
      </c>
    </row>
    <row r="260" spans="3:3" x14ac:dyDescent="0.25">
      <c r="C260" s="28" t="s">
        <v>2064</v>
      </c>
    </row>
    <row r="261" spans="3:3" x14ac:dyDescent="0.25">
      <c r="C261" s="28" t="s">
        <v>2090</v>
      </c>
    </row>
    <row r="262" spans="3:3" x14ac:dyDescent="0.25">
      <c r="C262" s="28" t="s">
        <v>2088</v>
      </c>
    </row>
    <row r="263" spans="3:3" x14ac:dyDescent="0.25">
      <c r="C263" s="28" t="s">
        <v>2091</v>
      </c>
    </row>
    <row r="264" spans="3:3" x14ac:dyDescent="0.25">
      <c r="C264" s="28" t="s">
        <v>2064</v>
      </c>
    </row>
    <row r="265" spans="3:3" x14ac:dyDescent="0.25">
      <c r="C265" s="28" t="s">
        <v>2090</v>
      </c>
    </row>
    <row r="266" spans="3:3" x14ac:dyDescent="0.25">
      <c r="C266" s="28" t="s">
        <v>2088</v>
      </c>
    </row>
    <row r="267" spans="3:3" x14ac:dyDescent="0.25">
      <c r="C267" s="28" t="s">
        <v>2092</v>
      </c>
    </row>
    <row r="268" spans="3:3" x14ac:dyDescent="0.25">
      <c r="C268" s="28" t="s">
        <v>2093</v>
      </c>
    </row>
    <row r="269" spans="3:3" x14ac:dyDescent="0.25">
      <c r="C269" s="28" t="s">
        <v>2069</v>
      </c>
    </row>
    <row r="270" spans="3:3" x14ac:dyDescent="0.25">
      <c r="C270" s="28" t="s">
        <v>2094</v>
      </c>
    </row>
    <row r="271" spans="3:3" x14ac:dyDescent="0.25">
      <c r="C271" s="28" t="s">
        <v>2095</v>
      </c>
    </row>
    <row r="272" spans="3:3" x14ac:dyDescent="0.25">
      <c r="C272" s="28" t="s">
        <v>2096</v>
      </c>
    </row>
    <row r="273" spans="3:3" x14ac:dyDescent="0.25">
      <c r="C273" s="28" t="s">
        <v>2097</v>
      </c>
    </row>
    <row r="274" spans="3:3" x14ac:dyDescent="0.25">
      <c r="C274" s="28" t="s">
        <v>2098</v>
      </c>
    </row>
    <row r="275" spans="3:3" x14ac:dyDescent="0.25">
      <c r="C275" s="28" t="s">
        <v>2095</v>
      </c>
    </row>
    <row r="276" spans="3:3" x14ac:dyDescent="0.25">
      <c r="C276" s="28" t="s">
        <v>2099</v>
      </c>
    </row>
    <row r="277" spans="3:3" x14ac:dyDescent="0.25">
      <c r="C277" s="28" t="s">
        <v>2038</v>
      </c>
    </row>
    <row r="278" spans="3:3" x14ac:dyDescent="0.25">
      <c r="C278" s="28" t="s">
        <v>2038</v>
      </c>
    </row>
    <row r="279" spans="3:3" x14ac:dyDescent="0.25">
      <c r="C279" s="28" t="s">
        <v>2038</v>
      </c>
    </row>
    <row r="280" spans="3:3" x14ac:dyDescent="0.25">
      <c r="C280" s="28" t="s">
        <v>2049</v>
      </c>
    </row>
    <row r="281" spans="3:3" x14ac:dyDescent="0.25">
      <c r="C281" s="28" t="s">
        <v>2100</v>
      </c>
    </row>
    <row r="282" spans="3:3" x14ac:dyDescent="0.25">
      <c r="C282" s="28" t="s">
        <v>2101</v>
      </c>
    </row>
    <row r="283" spans="3:3" x14ac:dyDescent="0.25">
      <c r="C283" s="28" t="s">
        <v>2053</v>
      </c>
    </row>
    <row r="284" spans="3:3" x14ac:dyDescent="0.25">
      <c r="C284" s="28" t="s">
        <v>2102</v>
      </c>
    </row>
    <row r="285" spans="3:3" x14ac:dyDescent="0.25">
      <c r="C285" s="28" t="s">
        <v>2103</v>
      </c>
    </row>
    <row r="286" spans="3:3" x14ac:dyDescent="0.25">
      <c r="C286" s="28" t="s">
        <v>2069</v>
      </c>
    </row>
    <row r="287" spans="3:3" x14ac:dyDescent="0.25">
      <c r="C287" s="28" t="s">
        <v>2104</v>
      </c>
    </row>
    <row r="288" spans="3:3" x14ac:dyDescent="0.25">
      <c r="C288" s="28" t="s">
        <v>2105</v>
      </c>
    </row>
    <row r="289" spans="3:3" x14ac:dyDescent="0.25">
      <c r="C289" s="28" t="s">
        <v>2106</v>
      </c>
    </row>
    <row r="290" spans="3:3" x14ac:dyDescent="0.25">
      <c r="C290" s="28" t="s">
        <v>2038</v>
      </c>
    </row>
    <row r="291" spans="3:3" x14ac:dyDescent="0.25">
      <c r="C291" s="28" t="s">
        <v>2064</v>
      </c>
    </row>
    <row r="292" spans="3:3" x14ac:dyDescent="0.25">
      <c r="C292" s="28" t="s">
        <v>2107</v>
      </c>
    </row>
    <row r="293" spans="3:3" x14ac:dyDescent="0.25">
      <c r="C293" s="28" t="s">
        <v>2053</v>
      </c>
    </row>
    <row r="294" spans="3:3" x14ac:dyDescent="0.25">
      <c r="C294" s="28" t="s">
        <v>2108</v>
      </c>
    </row>
    <row r="295" spans="3:3" x14ac:dyDescent="0.25">
      <c r="C295" s="28" t="s">
        <v>2109</v>
      </c>
    </row>
    <row r="296" spans="3:3" x14ac:dyDescent="0.25">
      <c r="C296" s="28" t="s">
        <v>2110</v>
      </c>
    </row>
    <row r="297" spans="3:3" x14ac:dyDescent="0.25">
      <c r="C297" s="28" t="s">
        <v>2097</v>
      </c>
    </row>
    <row r="298" spans="3:3" x14ac:dyDescent="0.25">
      <c r="C298" s="28" t="s">
        <v>2111</v>
      </c>
    </row>
    <row r="299" spans="3:3" x14ac:dyDescent="0.25">
      <c r="C299" s="28" t="s">
        <v>2112</v>
      </c>
    </row>
    <row r="300" spans="3:3" x14ac:dyDescent="0.25">
      <c r="C300" s="28" t="s">
        <v>2113</v>
      </c>
    </row>
    <row r="301" spans="3:3" x14ac:dyDescent="0.25">
      <c r="C301" s="28" t="s">
        <v>2114</v>
      </c>
    </row>
    <row r="302" spans="3:3" x14ac:dyDescent="0.25">
      <c r="C302" s="28" t="s">
        <v>2115</v>
      </c>
    </row>
    <row r="303" spans="3:3" x14ac:dyDescent="0.25">
      <c r="C303" s="4" t="s">
        <v>2116</v>
      </c>
    </row>
    <row r="304" spans="3:3" x14ac:dyDescent="0.25">
      <c r="C304" s="4" t="s">
        <v>2117</v>
      </c>
    </row>
    <row r="305" spans="3:3" x14ac:dyDescent="0.25">
      <c r="C305" s="28" t="s">
        <v>2118</v>
      </c>
    </row>
    <row r="306" spans="3:3" x14ac:dyDescent="0.25">
      <c r="C306" s="28" t="s">
        <v>2119</v>
      </c>
    </row>
    <row r="307" spans="3:3" x14ac:dyDescent="0.25">
      <c r="C307" s="28" t="s">
        <v>2120</v>
      </c>
    </row>
    <row r="308" spans="3:3" x14ac:dyDescent="0.25">
      <c r="C308" s="28" t="s">
        <v>2038</v>
      </c>
    </row>
    <row r="309" spans="3:3" x14ac:dyDescent="0.25">
      <c r="C309" s="28" t="s">
        <v>2121</v>
      </c>
    </row>
    <row r="310" spans="3:3" x14ac:dyDescent="0.25">
      <c r="C310" s="28" t="s">
        <v>2122</v>
      </c>
    </row>
    <row r="311" spans="3:3" x14ac:dyDescent="0.25">
      <c r="C311" s="28" t="s">
        <v>2123</v>
      </c>
    </row>
    <row r="312" spans="3:3" x14ac:dyDescent="0.25">
      <c r="C312" s="28" t="s">
        <v>2088</v>
      </c>
    </row>
    <row r="313" spans="3:3" x14ac:dyDescent="0.25">
      <c r="C313" s="28" t="s">
        <v>2124</v>
      </c>
    </row>
    <row r="314" spans="3:3" x14ac:dyDescent="0.25">
      <c r="C314" s="28" t="s">
        <v>2125</v>
      </c>
    </row>
    <row r="315" spans="3:3" x14ac:dyDescent="0.25">
      <c r="C315" s="28" t="s">
        <v>2038</v>
      </c>
    </row>
    <row r="316" spans="3:3" x14ac:dyDescent="0.25">
      <c r="C316" s="28" t="s">
        <v>2038</v>
      </c>
    </row>
    <row r="317" spans="3:3" x14ac:dyDescent="0.25">
      <c r="C317" s="28" t="s">
        <v>2049</v>
      </c>
    </row>
    <row r="318" spans="3:3" x14ac:dyDescent="0.25">
      <c r="C318" s="28" t="s">
        <v>2126</v>
      </c>
    </row>
    <row r="319" spans="3:3" x14ac:dyDescent="0.25">
      <c r="C319" s="28" t="s">
        <v>2127</v>
      </c>
    </row>
    <row r="320" spans="3:3" x14ac:dyDescent="0.25">
      <c r="C320" s="28" t="s">
        <v>2038</v>
      </c>
    </row>
    <row r="321" spans="3:3" x14ac:dyDescent="0.25">
      <c r="C321" s="28" t="s">
        <v>2049</v>
      </c>
    </row>
    <row r="322" spans="3:3" x14ac:dyDescent="0.25">
      <c r="C322" s="28" t="s">
        <v>2128</v>
      </c>
    </row>
    <row r="323" spans="3:3" x14ac:dyDescent="0.25">
      <c r="C323" s="28" t="s">
        <v>2129</v>
      </c>
    </row>
    <row r="324" spans="3:3" x14ac:dyDescent="0.25">
      <c r="C324" s="28" t="s">
        <v>2038</v>
      </c>
    </row>
    <row r="325" spans="3:3" x14ac:dyDescent="0.25">
      <c r="C325" s="28" t="s">
        <v>2049</v>
      </c>
    </row>
    <row r="326" spans="3:3" x14ac:dyDescent="0.25">
      <c r="C326" s="28" t="s">
        <v>2130</v>
      </c>
    </row>
    <row r="327" spans="3:3" x14ac:dyDescent="0.25">
      <c r="C327" s="28" t="s">
        <v>2131</v>
      </c>
    </row>
    <row r="328" spans="3:3" x14ac:dyDescent="0.25">
      <c r="C328" s="28" t="s">
        <v>2132</v>
      </c>
    </row>
    <row r="329" spans="3:3" x14ac:dyDescent="0.25">
      <c r="C329" s="28" t="s">
        <v>2038</v>
      </c>
    </row>
    <row r="330" spans="3:3" x14ac:dyDescent="0.25">
      <c r="C330" s="28" t="s">
        <v>2133</v>
      </c>
    </row>
    <row r="331" spans="3:3" x14ac:dyDescent="0.25">
      <c r="C331" s="28" t="s">
        <v>2100</v>
      </c>
    </row>
    <row r="332" spans="3:3" x14ac:dyDescent="0.25">
      <c r="C332" s="28" t="s">
        <v>2134</v>
      </c>
    </row>
    <row r="333" spans="3:3" x14ac:dyDescent="0.25">
      <c r="C333" s="28" t="s">
        <v>2135</v>
      </c>
    </row>
    <row r="334" spans="3:3" x14ac:dyDescent="0.25">
      <c r="C334" s="28" t="s">
        <v>2136</v>
      </c>
    </row>
    <row r="335" spans="3:3" x14ac:dyDescent="0.25">
      <c r="C335" s="28" t="s">
        <v>2137</v>
      </c>
    </row>
    <row r="336" spans="3:3" x14ac:dyDescent="0.25">
      <c r="C336" s="28" t="s">
        <v>2069</v>
      </c>
    </row>
    <row r="337" spans="3:3" x14ac:dyDescent="0.25">
      <c r="C337" s="28" t="s">
        <v>2138</v>
      </c>
    </row>
    <row r="338" spans="3:3" x14ac:dyDescent="0.25">
      <c r="C338" s="28" t="s">
        <v>2139</v>
      </c>
    </row>
    <row r="339" spans="3:3" x14ac:dyDescent="0.25">
      <c r="C339" s="28" t="s">
        <v>2140</v>
      </c>
    </row>
    <row r="340" spans="3:3" x14ac:dyDescent="0.25">
      <c r="C340" s="28" t="s">
        <v>2038</v>
      </c>
    </row>
    <row r="341" spans="3:3" x14ac:dyDescent="0.25">
      <c r="C341" s="28" t="s">
        <v>2038</v>
      </c>
    </row>
    <row r="342" spans="3:3" x14ac:dyDescent="0.25">
      <c r="C342" s="28" t="s">
        <v>2110</v>
      </c>
    </row>
    <row r="343" spans="3:3" x14ac:dyDescent="0.25">
      <c r="C343" s="28" t="s">
        <v>2141</v>
      </c>
    </row>
    <row r="344" spans="3:3" x14ac:dyDescent="0.25">
      <c r="C344" s="27" t="s">
        <v>2142</v>
      </c>
    </row>
    <row r="345" spans="3:3" x14ac:dyDescent="0.25">
      <c r="C345" s="4" t="s">
        <v>2143</v>
      </c>
    </row>
    <row r="346" spans="3:3" x14ac:dyDescent="0.25">
      <c r="C346" s="4" t="s">
        <v>2144</v>
      </c>
    </row>
    <row r="347" spans="3:3" x14ac:dyDescent="0.25">
      <c r="C347" s="4" t="s">
        <v>2145</v>
      </c>
    </row>
    <row r="348" spans="3:3" x14ac:dyDescent="0.25">
      <c r="C348" s="28" t="s">
        <v>2146</v>
      </c>
    </row>
    <row r="349" spans="3:3" x14ac:dyDescent="0.25">
      <c r="C349" s="4" t="s">
        <v>2147</v>
      </c>
    </row>
    <row r="350" spans="3:3" x14ac:dyDescent="0.25">
      <c r="C350" s="4" t="s">
        <v>2148</v>
      </c>
    </row>
    <row r="351" spans="3:3" x14ac:dyDescent="0.25">
      <c r="C351" s="28" t="s">
        <v>2149</v>
      </c>
    </row>
    <row r="352" spans="3:3" x14ac:dyDescent="0.25">
      <c r="C352" s="28" t="s">
        <v>2150</v>
      </c>
    </row>
    <row r="353" spans="3:3" x14ac:dyDescent="0.25">
      <c r="C353" s="28" t="s">
        <v>2151</v>
      </c>
    </row>
    <row r="354" spans="3:3" x14ac:dyDescent="0.25">
      <c r="C354" s="28" t="s">
        <v>2152</v>
      </c>
    </row>
    <row r="355" spans="3:3" x14ac:dyDescent="0.25">
      <c r="C355" s="28" t="s">
        <v>2153</v>
      </c>
    </row>
    <row r="356" spans="3:3" x14ac:dyDescent="0.25">
      <c r="C356" s="28" t="s">
        <v>2154</v>
      </c>
    </row>
    <row r="357" spans="3:3" x14ac:dyDescent="0.25">
      <c r="C357" s="28" t="s">
        <v>2155</v>
      </c>
    </row>
    <row r="358" spans="3:3" x14ac:dyDescent="0.25">
      <c r="C358" s="4" t="s">
        <v>2156</v>
      </c>
    </row>
    <row r="359" spans="3:3" x14ac:dyDescent="0.25">
      <c r="C359" s="28" t="s">
        <v>2157</v>
      </c>
    </row>
    <row r="360" spans="3:3" x14ac:dyDescent="0.25">
      <c r="C360" s="27" t="s">
        <v>2158</v>
      </c>
    </row>
    <row r="361" spans="3:3" x14ac:dyDescent="0.25">
      <c r="C361" s="27" t="s">
        <v>2159</v>
      </c>
    </row>
    <row r="362" spans="3:3" x14ac:dyDescent="0.25">
      <c r="C362" s="27" t="s">
        <v>2160</v>
      </c>
    </row>
    <row r="363" spans="3:3" x14ac:dyDescent="0.25">
      <c r="C363" s="27" t="s">
        <v>2161</v>
      </c>
    </row>
    <row r="364" spans="3:3" x14ac:dyDescent="0.25">
      <c r="C364" s="27" t="s">
        <v>2162</v>
      </c>
    </row>
    <row r="365" spans="3:3" x14ac:dyDescent="0.25">
      <c r="C365" s="27" t="s">
        <v>2163</v>
      </c>
    </row>
    <row r="366" spans="3:3" x14ac:dyDescent="0.25">
      <c r="C366" s="27" t="s">
        <v>2158</v>
      </c>
    </row>
    <row r="367" spans="3:3" x14ac:dyDescent="0.25">
      <c r="C367" s="27" t="s">
        <v>2164</v>
      </c>
    </row>
    <row r="368" spans="3:3" x14ac:dyDescent="0.25">
      <c r="C368" s="27" t="s">
        <v>2165</v>
      </c>
    </row>
    <row r="369" spans="3:3" x14ac:dyDescent="0.25">
      <c r="C369" s="27" t="s">
        <v>2161</v>
      </c>
    </row>
    <row r="370" spans="3:3" x14ac:dyDescent="0.25">
      <c r="C370" s="27" t="s">
        <v>2162</v>
      </c>
    </row>
    <row r="371" spans="3:3" x14ac:dyDescent="0.25">
      <c r="C371" s="27" t="s">
        <v>2166</v>
      </c>
    </row>
    <row r="372" spans="3:3" x14ac:dyDescent="0.25">
      <c r="C372" s="28" t="s">
        <v>2157</v>
      </c>
    </row>
    <row r="373" spans="3:3" x14ac:dyDescent="0.25">
      <c r="C373" s="27" t="s">
        <v>2167</v>
      </c>
    </row>
    <row r="374" spans="3:3" x14ac:dyDescent="0.25">
      <c r="C374" s="27" t="s">
        <v>2168</v>
      </c>
    </row>
    <row r="375" spans="3:3" x14ac:dyDescent="0.25">
      <c r="C375" s="27" t="s">
        <v>2169</v>
      </c>
    </row>
    <row r="376" spans="3:3" x14ac:dyDescent="0.25">
      <c r="C376" s="27" t="s">
        <v>2170</v>
      </c>
    </row>
    <row r="377" spans="3:3" x14ac:dyDescent="0.25">
      <c r="C377" s="27" t="s">
        <v>2171</v>
      </c>
    </row>
    <row r="378" spans="3:3" x14ac:dyDescent="0.25">
      <c r="C378" s="27" t="s">
        <v>2172</v>
      </c>
    </row>
    <row r="379" spans="3:3" x14ac:dyDescent="0.25">
      <c r="C379" s="27" t="s">
        <v>2173</v>
      </c>
    </row>
    <row r="380" spans="3:3" x14ac:dyDescent="0.25">
      <c r="C380" s="27" t="s">
        <v>2174</v>
      </c>
    </row>
    <row r="381" spans="3:3" x14ac:dyDescent="0.25">
      <c r="C381" s="27" t="s">
        <v>2166</v>
      </c>
    </row>
    <row r="382" spans="3:3" x14ac:dyDescent="0.25">
      <c r="C382" s="27" t="s">
        <v>2168</v>
      </c>
    </row>
    <row r="383" spans="3:3" x14ac:dyDescent="0.25">
      <c r="C383" s="27" t="s">
        <v>2169</v>
      </c>
    </row>
    <row r="384" spans="3:3" x14ac:dyDescent="0.25">
      <c r="C384" s="27" t="s">
        <v>2175</v>
      </c>
    </row>
    <row r="385" spans="3:3" x14ac:dyDescent="0.25">
      <c r="C385" s="27" t="s">
        <v>2171</v>
      </c>
    </row>
    <row r="386" spans="3:3" x14ac:dyDescent="0.25">
      <c r="C386" s="27" t="s">
        <v>2176</v>
      </c>
    </row>
    <row r="387" spans="3:3" x14ac:dyDescent="0.25">
      <c r="C387" s="27" t="s">
        <v>2173</v>
      </c>
    </row>
    <row r="388" spans="3:3" x14ac:dyDescent="0.25">
      <c r="C388" s="27" t="s">
        <v>2177</v>
      </c>
    </row>
    <row r="389" spans="3:3" x14ac:dyDescent="0.25">
      <c r="C389" s="27" t="s">
        <v>2166</v>
      </c>
    </row>
    <row r="390" spans="3:3" x14ac:dyDescent="0.25">
      <c r="C390" s="27" t="s">
        <v>2168</v>
      </c>
    </row>
    <row r="391" spans="3:3" x14ac:dyDescent="0.25">
      <c r="C391" s="27" t="s">
        <v>2169</v>
      </c>
    </row>
    <row r="392" spans="3:3" x14ac:dyDescent="0.25">
      <c r="C392" s="27" t="s">
        <v>2178</v>
      </c>
    </row>
    <row r="393" spans="3:3" x14ac:dyDescent="0.25">
      <c r="C393" s="27" t="s">
        <v>2171</v>
      </c>
    </row>
    <row r="394" spans="3:3" x14ac:dyDescent="0.25">
      <c r="C394" s="27" t="s">
        <v>2179</v>
      </c>
    </row>
    <row r="395" spans="3:3" x14ac:dyDescent="0.25">
      <c r="C395" s="27" t="s">
        <v>2173</v>
      </c>
    </row>
    <row r="396" spans="3:3" x14ac:dyDescent="0.25">
      <c r="C396" s="27" t="s">
        <v>2180</v>
      </c>
    </row>
    <row r="397" spans="3:3" x14ac:dyDescent="0.25">
      <c r="C397" s="27" t="s">
        <v>2166</v>
      </c>
    </row>
    <row r="398" spans="3:3" x14ac:dyDescent="0.25">
      <c r="C398" s="27" t="s">
        <v>2181</v>
      </c>
    </row>
    <row r="399" spans="3:3" x14ac:dyDescent="0.25">
      <c r="C399" s="28" t="s">
        <v>2038</v>
      </c>
    </row>
    <row r="400" spans="3:3" x14ac:dyDescent="0.25">
      <c r="C400" s="28" t="s">
        <v>2038</v>
      </c>
    </row>
    <row r="401" spans="3:3" x14ac:dyDescent="0.25">
      <c r="C401" s="28" t="s">
        <v>2120</v>
      </c>
    </row>
    <row r="402" spans="3:3" x14ac:dyDescent="0.25">
      <c r="C402" s="28" t="s">
        <v>2038</v>
      </c>
    </row>
    <row r="403" spans="3:3" x14ac:dyDescent="0.25">
      <c r="C403" s="28" t="s">
        <v>2182</v>
      </c>
    </row>
    <row r="404" spans="3:3" x14ac:dyDescent="0.25">
      <c r="C404" s="28" t="s">
        <v>2183</v>
      </c>
    </row>
    <row r="405" spans="3:3" x14ac:dyDescent="0.25">
      <c r="C405" s="28" t="s">
        <v>2184</v>
      </c>
    </row>
    <row r="406" spans="3:3" x14ac:dyDescent="0.25">
      <c r="C406" s="28" t="s">
        <v>2185</v>
      </c>
    </row>
    <row r="407" spans="3:3" x14ac:dyDescent="0.25">
      <c r="C407" s="28" t="s">
        <v>2186</v>
      </c>
    </row>
    <row r="408" spans="3:3" x14ac:dyDescent="0.25">
      <c r="C408" s="28" t="s">
        <v>2187</v>
      </c>
    </row>
    <row r="409" spans="3:3" x14ac:dyDescent="0.25">
      <c r="C409" s="28" t="s">
        <v>2188</v>
      </c>
    </row>
    <row r="410" spans="3:3" x14ac:dyDescent="0.25">
      <c r="C410" s="28" t="s">
        <v>2182</v>
      </c>
    </row>
    <row r="411" spans="3:3" x14ac:dyDescent="0.25">
      <c r="C411" s="28" t="s">
        <v>2189</v>
      </c>
    </row>
    <row r="412" spans="3:3" x14ac:dyDescent="0.25">
      <c r="C412" s="28" t="s">
        <v>2190</v>
      </c>
    </row>
    <row r="413" spans="3:3" x14ac:dyDescent="0.25">
      <c r="C413" s="28" t="s">
        <v>2191</v>
      </c>
    </row>
    <row r="414" spans="3:3" x14ac:dyDescent="0.25">
      <c r="C414" s="28" t="s">
        <v>2192</v>
      </c>
    </row>
    <row r="415" spans="3:3" x14ac:dyDescent="0.25">
      <c r="C415" s="28" t="s">
        <v>2193</v>
      </c>
    </row>
    <row r="416" spans="3:3" x14ac:dyDescent="0.25">
      <c r="C416" s="28" t="s">
        <v>2194</v>
      </c>
    </row>
    <row r="417" spans="3:3" x14ac:dyDescent="0.25">
      <c r="C417" s="28" t="s">
        <v>2195</v>
      </c>
    </row>
    <row r="418" spans="3:3" x14ac:dyDescent="0.25">
      <c r="C418" s="28" t="s">
        <v>2196</v>
      </c>
    </row>
    <row r="419" spans="3:3" x14ac:dyDescent="0.25">
      <c r="C419" s="28" t="s">
        <v>2197</v>
      </c>
    </row>
    <row r="420" spans="3:3" x14ac:dyDescent="0.25">
      <c r="C420" s="28" t="s">
        <v>2198</v>
      </c>
    </row>
    <row r="421" spans="3:3" x14ac:dyDescent="0.25">
      <c r="C421" s="28" t="s">
        <v>2060</v>
      </c>
    </row>
    <row r="422" spans="3:3" x14ac:dyDescent="0.25">
      <c r="C422" s="28" t="s">
        <v>2199</v>
      </c>
    </row>
    <row r="423" spans="3:3" x14ac:dyDescent="0.25">
      <c r="C423" s="28" t="s">
        <v>2200</v>
      </c>
    </row>
    <row r="424" spans="3:3" x14ac:dyDescent="0.25">
      <c r="C424" s="28" t="s">
        <v>2201</v>
      </c>
    </row>
    <row r="425" spans="3:3" x14ac:dyDescent="0.25">
      <c r="C425" s="28" t="s">
        <v>2202</v>
      </c>
    </row>
    <row r="426" spans="3:3" x14ac:dyDescent="0.25">
      <c r="C426" s="28" t="s">
        <v>2203</v>
      </c>
    </row>
    <row r="427" spans="3:3" x14ac:dyDescent="0.25">
      <c r="C427" s="28" t="s">
        <v>2204</v>
      </c>
    </row>
    <row r="428" spans="3:3" x14ac:dyDescent="0.25">
      <c r="C428" s="28" t="s">
        <v>2205</v>
      </c>
    </row>
    <row r="429" spans="3:3" x14ac:dyDescent="0.25">
      <c r="C429" s="28" t="s">
        <v>2206</v>
      </c>
    </row>
    <row r="430" spans="3:3" x14ac:dyDescent="0.25">
      <c r="C430" s="28" t="s">
        <v>2207</v>
      </c>
    </row>
    <row r="431" spans="3:3" x14ac:dyDescent="0.25">
      <c r="C431" s="28" t="s">
        <v>2208</v>
      </c>
    </row>
    <row r="432" spans="3:3" x14ac:dyDescent="0.25">
      <c r="C432" s="28" t="s">
        <v>2209</v>
      </c>
    </row>
    <row r="433" spans="3:3" x14ac:dyDescent="0.25">
      <c r="C433" s="28" t="s">
        <v>2210</v>
      </c>
    </row>
    <row r="434" spans="3:3" x14ac:dyDescent="0.25">
      <c r="C434" s="28" t="s">
        <v>2053</v>
      </c>
    </row>
    <row r="435" spans="3:3" x14ac:dyDescent="0.25">
      <c r="C435" s="28" t="s">
        <v>2078</v>
      </c>
    </row>
    <row r="436" spans="3:3" x14ac:dyDescent="0.25">
      <c r="C436" s="28" t="s">
        <v>2211</v>
      </c>
    </row>
    <row r="437" spans="3:3" x14ac:dyDescent="0.25">
      <c r="C437" s="28" t="s">
        <v>2212</v>
      </c>
    </row>
    <row r="438" spans="3:3" x14ac:dyDescent="0.25">
      <c r="C438" s="4" t="s">
        <v>2213</v>
      </c>
    </row>
    <row r="439" spans="3:3" x14ac:dyDescent="0.25">
      <c r="C439" s="4" t="s">
        <v>2214</v>
      </c>
    </row>
    <row r="440" spans="3:3" x14ac:dyDescent="0.25">
      <c r="C440" s="4" t="s">
        <v>2215</v>
      </c>
    </row>
    <row r="441" spans="3:3" x14ac:dyDescent="0.25">
      <c r="C441" s="28" t="s">
        <v>2216</v>
      </c>
    </row>
    <row r="442" spans="3:3" x14ac:dyDescent="0.25">
      <c r="C442" s="28" t="s">
        <v>2217</v>
      </c>
    </row>
    <row r="443" spans="3:3" x14ac:dyDescent="0.25">
      <c r="C443" s="28" t="s">
        <v>2218</v>
      </c>
    </row>
    <row r="444" spans="3:3" x14ac:dyDescent="0.25">
      <c r="C444" s="28" t="s">
        <v>2219</v>
      </c>
    </row>
    <row r="445" spans="3:3" x14ac:dyDescent="0.25">
      <c r="C445" s="28" t="s">
        <v>2220</v>
      </c>
    </row>
    <row r="446" spans="3:3" x14ac:dyDescent="0.25">
      <c r="C446" s="28" t="s">
        <v>2221</v>
      </c>
    </row>
    <row r="447" spans="3:3" x14ac:dyDescent="0.25">
      <c r="C447" s="28" t="s">
        <v>2222</v>
      </c>
    </row>
    <row r="448" spans="3:3" x14ac:dyDescent="0.25">
      <c r="C448" s="28" t="s">
        <v>2223</v>
      </c>
    </row>
    <row r="449" spans="3:3" x14ac:dyDescent="0.25">
      <c r="C449" s="4" t="s">
        <v>2224</v>
      </c>
    </row>
    <row r="450" spans="3:3" x14ac:dyDescent="0.25">
      <c r="C450" s="28" t="s">
        <v>2222</v>
      </c>
    </row>
    <row r="451" spans="3:3" x14ac:dyDescent="0.25">
      <c r="C451" s="4" t="s">
        <v>2225</v>
      </c>
    </row>
    <row r="452" spans="3:3" x14ac:dyDescent="0.25">
      <c r="C452" s="28" t="s">
        <v>2226</v>
      </c>
    </row>
    <row r="453" spans="3:3" x14ac:dyDescent="0.25">
      <c r="C453" s="28" t="s">
        <v>2227</v>
      </c>
    </row>
    <row r="454" spans="3:3" x14ac:dyDescent="0.25">
      <c r="C454" s="28" t="s">
        <v>2220</v>
      </c>
    </row>
    <row r="455" spans="3:3" x14ac:dyDescent="0.25">
      <c r="C455" s="4" t="s">
        <v>2228</v>
      </c>
    </row>
    <row r="456" spans="3:3" x14ac:dyDescent="0.25">
      <c r="C456" s="28" t="s">
        <v>2222</v>
      </c>
    </row>
    <row r="457" spans="3:3" x14ac:dyDescent="0.25">
      <c r="C457" s="28" t="s">
        <v>2229</v>
      </c>
    </row>
    <row r="458" spans="3:3" x14ac:dyDescent="0.25">
      <c r="C458" s="4" t="s">
        <v>2230</v>
      </c>
    </row>
    <row r="459" spans="3:3" x14ac:dyDescent="0.25">
      <c r="C459" s="28" t="s">
        <v>2222</v>
      </c>
    </row>
    <row r="460" spans="3:3" x14ac:dyDescent="0.25">
      <c r="C460" s="4" t="s">
        <v>2231</v>
      </c>
    </row>
    <row r="461" spans="3:3" x14ac:dyDescent="0.25">
      <c r="C461" s="28" t="s">
        <v>2232</v>
      </c>
    </row>
    <row r="462" spans="3:3" x14ac:dyDescent="0.25">
      <c r="C462" s="4" t="s">
        <v>2233</v>
      </c>
    </row>
    <row r="463" spans="3:3" x14ac:dyDescent="0.25">
      <c r="C463" s="28" t="s">
        <v>2038</v>
      </c>
    </row>
    <row r="464" spans="3:3" x14ac:dyDescent="0.25">
      <c r="C464" s="28" t="s">
        <v>2038</v>
      </c>
    </row>
    <row r="465" spans="3:3" x14ac:dyDescent="0.25">
      <c r="C465" s="28" t="s">
        <v>2038</v>
      </c>
    </row>
    <row r="466" spans="3:3" x14ac:dyDescent="0.25">
      <c r="C466" s="28" t="s">
        <v>2038</v>
      </c>
    </row>
    <row r="467" spans="3:3" x14ac:dyDescent="0.25">
      <c r="C467" s="28" t="s">
        <v>2038</v>
      </c>
    </row>
    <row r="468" spans="3:3" x14ac:dyDescent="0.25">
      <c r="C468" s="28" t="s">
        <v>2234</v>
      </c>
    </row>
    <row r="469" spans="3:3" x14ac:dyDescent="0.25">
      <c r="C469" s="28" t="s">
        <v>2235</v>
      </c>
    </row>
    <row r="470" spans="3:3" x14ac:dyDescent="0.25">
      <c r="C470" s="28" t="s">
        <v>2219</v>
      </c>
    </row>
    <row r="471" spans="3:3" x14ac:dyDescent="0.25">
      <c r="C471" s="28" t="s">
        <v>2220</v>
      </c>
    </row>
    <row r="472" spans="3:3" x14ac:dyDescent="0.25">
      <c r="C472" s="4" t="s">
        <v>2236</v>
      </c>
    </row>
    <row r="473" spans="3:3" x14ac:dyDescent="0.25">
      <c r="C473" s="28" t="s">
        <v>2222</v>
      </c>
    </row>
    <row r="474" spans="3:3" x14ac:dyDescent="0.25">
      <c r="C474" s="28" t="s">
        <v>2223</v>
      </c>
    </row>
    <row r="475" spans="3:3" x14ac:dyDescent="0.25">
      <c r="C475" s="4" t="s">
        <v>2237</v>
      </c>
    </row>
    <row r="476" spans="3:3" x14ac:dyDescent="0.25">
      <c r="C476" s="28" t="s">
        <v>2222</v>
      </c>
    </row>
    <row r="477" spans="3:3" x14ac:dyDescent="0.25">
      <c r="C477" s="4" t="s">
        <v>2225</v>
      </c>
    </row>
    <row r="478" spans="3:3" x14ac:dyDescent="0.25">
      <c r="C478" s="28" t="s">
        <v>2238</v>
      </c>
    </row>
    <row r="479" spans="3:3" x14ac:dyDescent="0.25">
      <c r="C479" s="28" t="s">
        <v>2239</v>
      </c>
    </row>
    <row r="480" spans="3:3" x14ac:dyDescent="0.25">
      <c r="C480" s="28" t="s">
        <v>2220</v>
      </c>
    </row>
    <row r="481" spans="3:3" x14ac:dyDescent="0.25">
      <c r="C481" s="4" t="s">
        <v>2240</v>
      </c>
    </row>
    <row r="482" spans="3:3" x14ac:dyDescent="0.25">
      <c r="C482" s="28" t="s">
        <v>2222</v>
      </c>
    </row>
    <row r="483" spans="3:3" x14ac:dyDescent="0.25">
      <c r="C483" s="28" t="s">
        <v>2241</v>
      </c>
    </row>
    <row r="484" spans="3:3" x14ac:dyDescent="0.25">
      <c r="C484" s="4" t="s">
        <v>2242</v>
      </c>
    </row>
    <row r="485" spans="3:3" x14ac:dyDescent="0.25">
      <c r="C485" s="28" t="s">
        <v>2222</v>
      </c>
    </row>
    <row r="486" spans="3:3" x14ac:dyDescent="0.25">
      <c r="C486" s="28" t="s">
        <v>2243</v>
      </c>
    </row>
    <row r="487" spans="3:3" x14ac:dyDescent="0.25">
      <c r="C487" s="28" t="s">
        <v>2157</v>
      </c>
    </row>
    <row r="488" spans="3:3" x14ac:dyDescent="0.25">
      <c r="C488" s="4" t="s">
        <v>2244</v>
      </c>
    </row>
    <row r="489" spans="3:3" x14ac:dyDescent="0.25">
      <c r="C489" s="28" t="s">
        <v>2232</v>
      </c>
    </row>
    <row r="490" spans="3:3" x14ac:dyDescent="0.25">
      <c r="C490" s="4" t="s">
        <v>2233</v>
      </c>
    </row>
    <row r="491" spans="3:3" x14ac:dyDescent="0.25">
      <c r="C491" s="28" t="s">
        <v>2038</v>
      </c>
    </row>
    <row r="492" spans="3:3" x14ac:dyDescent="0.25">
      <c r="C492" s="28" t="s">
        <v>2222</v>
      </c>
    </row>
    <row r="493" spans="3:3" x14ac:dyDescent="0.25">
      <c r="C493" s="4" t="s">
        <v>2245</v>
      </c>
    </row>
    <row r="494" spans="3:3" x14ac:dyDescent="0.25">
      <c r="C494" s="28" t="s">
        <v>2038</v>
      </c>
    </row>
    <row r="495" spans="3:3" x14ac:dyDescent="0.25">
      <c r="C495" s="28" t="s">
        <v>2038</v>
      </c>
    </row>
    <row r="496" spans="3:3" x14ac:dyDescent="0.25">
      <c r="C496" s="28" t="s">
        <v>2038</v>
      </c>
    </row>
    <row r="497" spans="3:3" x14ac:dyDescent="0.25">
      <c r="C497" s="28" t="s">
        <v>2038</v>
      </c>
    </row>
    <row r="498" spans="3:3" x14ac:dyDescent="0.25">
      <c r="C498" s="28" t="s">
        <v>2038</v>
      </c>
    </row>
    <row r="499" spans="3:3" x14ac:dyDescent="0.25">
      <c r="C499" s="28" t="s">
        <v>2246</v>
      </c>
    </row>
    <row r="500" spans="3:3" x14ac:dyDescent="0.25">
      <c r="C500" s="28" t="s">
        <v>2235</v>
      </c>
    </row>
    <row r="501" spans="3:3" x14ac:dyDescent="0.25">
      <c r="C501" s="28" t="s">
        <v>2219</v>
      </c>
    </row>
    <row r="502" spans="3:3" x14ac:dyDescent="0.25">
      <c r="C502" s="28" t="s">
        <v>2220</v>
      </c>
    </row>
    <row r="503" spans="3:3" x14ac:dyDescent="0.25">
      <c r="C503" s="4" t="s">
        <v>2247</v>
      </c>
    </row>
    <row r="504" spans="3:3" x14ac:dyDescent="0.25">
      <c r="C504" s="28" t="s">
        <v>2222</v>
      </c>
    </row>
    <row r="505" spans="3:3" x14ac:dyDescent="0.25">
      <c r="C505" s="28" t="s">
        <v>2223</v>
      </c>
    </row>
    <row r="506" spans="3:3" x14ac:dyDescent="0.25">
      <c r="C506" s="4" t="s">
        <v>2237</v>
      </c>
    </row>
    <row r="507" spans="3:3" x14ac:dyDescent="0.25">
      <c r="C507" s="28" t="s">
        <v>2222</v>
      </c>
    </row>
    <row r="508" spans="3:3" x14ac:dyDescent="0.25">
      <c r="C508" s="4" t="s">
        <v>2225</v>
      </c>
    </row>
    <row r="509" spans="3:3" x14ac:dyDescent="0.25">
      <c r="C509" s="28" t="s">
        <v>2235</v>
      </c>
    </row>
    <row r="510" spans="3:3" x14ac:dyDescent="0.25">
      <c r="C510" s="28" t="s">
        <v>2248</v>
      </c>
    </row>
    <row r="511" spans="3:3" x14ac:dyDescent="0.25">
      <c r="C511" s="28" t="s">
        <v>2220</v>
      </c>
    </row>
    <row r="512" spans="3:3" x14ac:dyDescent="0.25">
      <c r="C512" s="4" t="s">
        <v>2249</v>
      </c>
    </row>
    <row r="513" spans="3:3" x14ac:dyDescent="0.25">
      <c r="C513" s="28" t="s">
        <v>2222</v>
      </c>
    </row>
    <row r="514" spans="3:3" x14ac:dyDescent="0.25">
      <c r="C514" s="28" t="s">
        <v>2223</v>
      </c>
    </row>
    <row r="515" spans="3:3" x14ac:dyDescent="0.25">
      <c r="C515" s="4" t="s">
        <v>2250</v>
      </c>
    </row>
    <row r="516" spans="3:3" x14ac:dyDescent="0.25">
      <c r="C516" s="28" t="s">
        <v>2222</v>
      </c>
    </row>
    <row r="517" spans="3:3" x14ac:dyDescent="0.25">
      <c r="C517" s="4" t="s">
        <v>2244</v>
      </c>
    </row>
    <row r="518" spans="3:3" x14ac:dyDescent="0.25">
      <c r="C518" s="28" t="s">
        <v>2232</v>
      </c>
    </row>
    <row r="519" spans="3:3" x14ac:dyDescent="0.25">
      <c r="C519" s="4" t="s">
        <v>2233</v>
      </c>
    </row>
    <row r="520" spans="3:3" x14ac:dyDescent="0.25">
      <c r="C520" s="28" t="s">
        <v>2038</v>
      </c>
    </row>
    <row r="521" spans="3:3" x14ac:dyDescent="0.25">
      <c r="C521" s="28" t="s">
        <v>2038</v>
      </c>
    </row>
    <row r="522" spans="3:3" x14ac:dyDescent="0.25">
      <c r="C522" s="28" t="s">
        <v>2038</v>
      </c>
    </row>
    <row r="523" spans="3:3" x14ac:dyDescent="0.25">
      <c r="C523" s="28" t="s">
        <v>2038</v>
      </c>
    </row>
    <row r="524" spans="3:3" x14ac:dyDescent="0.25">
      <c r="C524" s="28" t="s">
        <v>2038</v>
      </c>
    </row>
    <row r="525" spans="3:3" x14ac:dyDescent="0.25">
      <c r="C525" s="28" t="s">
        <v>2251</v>
      </c>
    </row>
    <row r="526" spans="3:3" x14ac:dyDescent="0.25">
      <c r="C526" s="28" t="s">
        <v>2216</v>
      </c>
    </row>
    <row r="527" spans="3:3" x14ac:dyDescent="0.25">
      <c r="C527" s="28" t="s">
        <v>2252</v>
      </c>
    </row>
    <row r="528" spans="3:3" x14ac:dyDescent="0.25">
      <c r="C528" s="28" t="s">
        <v>2253</v>
      </c>
    </row>
    <row r="529" spans="3:3" x14ac:dyDescent="0.25">
      <c r="C529" s="28" t="s">
        <v>2254</v>
      </c>
    </row>
    <row r="530" spans="3:3" x14ac:dyDescent="0.25">
      <c r="C530" s="28" t="s">
        <v>2255</v>
      </c>
    </row>
    <row r="531" spans="3:3" x14ac:dyDescent="0.25">
      <c r="C531" s="28" t="s">
        <v>2256</v>
      </c>
    </row>
    <row r="532" spans="3:3" x14ac:dyDescent="0.25">
      <c r="C532" s="4" t="s">
        <v>2257</v>
      </c>
    </row>
    <row r="533" spans="3:3" x14ac:dyDescent="0.25">
      <c r="C533" s="4" t="s">
        <v>2258</v>
      </c>
    </row>
    <row r="534" spans="3:3" x14ac:dyDescent="0.25">
      <c r="C534" s="4" t="s">
        <v>2259</v>
      </c>
    </row>
    <row r="535" spans="3:3" x14ac:dyDescent="0.25">
      <c r="C535" s="4" t="s">
        <v>2260</v>
      </c>
    </row>
    <row r="536" spans="3:3" x14ac:dyDescent="0.25">
      <c r="C536" s="4" t="s">
        <v>2261</v>
      </c>
    </row>
    <row r="537" spans="3:3" x14ac:dyDescent="0.25">
      <c r="C537" s="28" t="s">
        <v>2262</v>
      </c>
    </row>
    <row r="538" spans="3:3" x14ac:dyDescent="0.25">
      <c r="C538" s="28" t="s">
        <v>2263</v>
      </c>
    </row>
    <row r="539" spans="3:3" x14ac:dyDescent="0.25">
      <c r="C539" s="4" t="s">
        <v>2264</v>
      </c>
    </row>
    <row r="540" spans="3:3" x14ac:dyDescent="0.25">
      <c r="C540" s="4" t="s">
        <v>2265</v>
      </c>
    </row>
    <row r="541" spans="3:3" x14ac:dyDescent="0.25">
      <c r="C541" s="28" t="s">
        <v>2266</v>
      </c>
    </row>
    <row r="542" spans="3:3" x14ac:dyDescent="0.25">
      <c r="C542" s="28" t="s">
        <v>2267</v>
      </c>
    </row>
    <row r="543" spans="3:3" x14ac:dyDescent="0.25">
      <c r="C543" s="28" t="s">
        <v>2268</v>
      </c>
    </row>
    <row r="544" spans="3:3" x14ac:dyDescent="0.25">
      <c r="C544" s="28" t="s">
        <v>2253</v>
      </c>
    </row>
    <row r="545" spans="3:3" x14ac:dyDescent="0.25">
      <c r="C545" s="28" t="s">
        <v>2269</v>
      </c>
    </row>
    <row r="546" spans="3:3" x14ac:dyDescent="0.25">
      <c r="C546" s="4" t="s">
        <v>2270</v>
      </c>
    </row>
    <row r="547" spans="3:3" x14ac:dyDescent="0.25">
      <c r="C547" s="4" t="s">
        <v>2271</v>
      </c>
    </row>
    <row r="548" spans="3:3" x14ac:dyDescent="0.25">
      <c r="C548" s="4" t="s">
        <v>2272</v>
      </c>
    </row>
    <row r="549" spans="3:3" x14ac:dyDescent="0.25">
      <c r="C549" s="4" t="s">
        <v>2273</v>
      </c>
    </row>
    <row r="550" spans="3:3" x14ac:dyDescent="0.25">
      <c r="C550" s="4" t="s">
        <v>2274</v>
      </c>
    </row>
    <row r="551" spans="3:3" x14ac:dyDescent="0.25">
      <c r="C551" s="4" t="s">
        <v>2275</v>
      </c>
    </row>
    <row r="552" spans="3:3" x14ac:dyDescent="0.25">
      <c r="C552" s="4" t="s">
        <v>2276</v>
      </c>
    </row>
    <row r="553" spans="3:3" x14ac:dyDescent="0.25">
      <c r="C553" s="4" t="s">
        <v>2277</v>
      </c>
    </row>
    <row r="554" spans="3:3" x14ac:dyDescent="0.25">
      <c r="C554" s="4" t="s">
        <v>2278</v>
      </c>
    </row>
    <row r="555" spans="3:3" x14ac:dyDescent="0.25">
      <c r="C555" s="4" t="s">
        <v>2279</v>
      </c>
    </row>
    <row r="556" spans="3:3" x14ac:dyDescent="0.25">
      <c r="C556" s="4" t="s">
        <v>2280</v>
      </c>
    </row>
    <row r="557" spans="3:3" x14ac:dyDescent="0.25">
      <c r="C557" s="4" t="s">
        <v>2281</v>
      </c>
    </row>
    <row r="558" spans="3:3" x14ac:dyDescent="0.25">
      <c r="C558" s="28" t="s">
        <v>2282</v>
      </c>
    </row>
    <row r="559" spans="3:3" x14ac:dyDescent="0.25">
      <c r="C559" s="28" t="s">
        <v>2267</v>
      </c>
    </row>
    <row r="560" spans="3:3" x14ac:dyDescent="0.25">
      <c r="C560" s="28" t="s">
        <v>2268</v>
      </c>
    </row>
    <row r="561" spans="3:3" x14ac:dyDescent="0.25">
      <c r="C561" s="28" t="s">
        <v>2283</v>
      </c>
    </row>
    <row r="562" spans="3:3" x14ac:dyDescent="0.25">
      <c r="C562" s="28" t="s">
        <v>2253</v>
      </c>
    </row>
    <row r="563" spans="3:3" x14ac:dyDescent="0.25">
      <c r="C563" s="4" t="s">
        <v>2284</v>
      </c>
    </row>
    <row r="564" spans="3:3" x14ac:dyDescent="0.25">
      <c r="C564" s="4" t="s">
        <v>2285</v>
      </c>
    </row>
    <row r="565" spans="3:3" x14ac:dyDescent="0.25">
      <c r="C565" s="4" t="s">
        <v>2271</v>
      </c>
    </row>
    <row r="566" spans="3:3" x14ac:dyDescent="0.25">
      <c r="C566" s="4" t="s">
        <v>2272</v>
      </c>
    </row>
    <row r="567" spans="3:3" x14ac:dyDescent="0.25">
      <c r="C567" s="4" t="s">
        <v>2273</v>
      </c>
    </row>
    <row r="568" spans="3:3" x14ac:dyDescent="0.25">
      <c r="C568" s="4" t="s">
        <v>2274</v>
      </c>
    </row>
    <row r="569" spans="3:3" x14ac:dyDescent="0.25">
      <c r="C569" s="4" t="s">
        <v>2275</v>
      </c>
    </row>
    <row r="570" spans="3:3" x14ac:dyDescent="0.25">
      <c r="C570" s="4" t="s">
        <v>2276</v>
      </c>
    </row>
    <row r="571" spans="3:3" x14ac:dyDescent="0.25">
      <c r="C571" s="4" t="s">
        <v>2281</v>
      </c>
    </row>
    <row r="572" spans="3:3" x14ac:dyDescent="0.25">
      <c r="C572" s="4" t="s">
        <v>2277</v>
      </c>
    </row>
    <row r="573" spans="3:3" x14ac:dyDescent="0.25">
      <c r="C573" s="4" t="s">
        <v>2278</v>
      </c>
    </row>
    <row r="574" spans="3:3" x14ac:dyDescent="0.25">
      <c r="C574" s="4" t="s">
        <v>2279</v>
      </c>
    </row>
    <row r="575" spans="3:3" x14ac:dyDescent="0.25">
      <c r="C575" s="4" t="s">
        <v>2280</v>
      </c>
    </row>
    <row r="576" spans="3:3" x14ac:dyDescent="0.25">
      <c r="C576" s="28" t="s">
        <v>2266</v>
      </c>
    </row>
    <row r="577" spans="3:3" x14ac:dyDescent="0.25">
      <c r="C577" s="28" t="s">
        <v>2267</v>
      </c>
    </row>
    <row r="578" spans="3:3" x14ac:dyDescent="0.25">
      <c r="C578" s="28" t="s">
        <v>2268</v>
      </c>
    </row>
    <row r="579" spans="3:3" x14ac:dyDescent="0.25">
      <c r="C579" s="28" t="s">
        <v>2253</v>
      </c>
    </row>
    <row r="580" spans="3:3" x14ac:dyDescent="0.25">
      <c r="C580" s="4" t="s">
        <v>2286</v>
      </c>
    </row>
    <row r="581" spans="3:3" x14ac:dyDescent="0.25">
      <c r="C581" s="4" t="s">
        <v>2270</v>
      </c>
    </row>
    <row r="582" spans="3:3" x14ac:dyDescent="0.25">
      <c r="C582" s="4" t="s">
        <v>2271</v>
      </c>
    </row>
    <row r="583" spans="3:3" x14ac:dyDescent="0.25">
      <c r="C583" s="4" t="s">
        <v>2257</v>
      </c>
    </row>
    <row r="584" spans="3:3" x14ac:dyDescent="0.25">
      <c r="C584" s="4" t="s">
        <v>2258</v>
      </c>
    </row>
    <row r="585" spans="3:3" x14ac:dyDescent="0.25">
      <c r="C585" s="4" t="s">
        <v>2259</v>
      </c>
    </row>
    <row r="586" spans="3:3" x14ac:dyDescent="0.25">
      <c r="C586" s="4" t="s">
        <v>2260</v>
      </c>
    </row>
    <row r="587" spans="3:3" x14ac:dyDescent="0.25">
      <c r="C587" s="4" t="s">
        <v>2261</v>
      </c>
    </row>
    <row r="588" spans="3:3" x14ac:dyDescent="0.25">
      <c r="C588" s="4" t="s">
        <v>2277</v>
      </c>
    </row>
    <row r="589" spans="3:3" x14ac:dyDescent="0.25">
      <c r="C589" s="4" t="s">
        <v>2278</v>
      </c>
    </row>
    <row r="590" spans="3:3" x14ac:dyDescent="0.25">
      <c r="C590" s="4" t="s">
        <v>2264</v>
      </c>
    </row>
    <row r="591" spans="3:3" x14ac:dyDescent="0.25">
      <c r="C591" s="4" t="s">
        <v>2265</v>
      </c>
    </row>
    <row r="592" spans="3:3" x14ac:dyDescent="0.25">
      <c r="C592" s="28" t="s">
        <v>2287</v>
      </c>
    </row>
    <row r="593" spans="3:3" x14ac:dyDescent="0.25">
      <c r="C593" s="28" t="s">
        <v>2267</v>
      </c>
    </row>
    <row r="594" spans="3:3" x14ac:dyDescent="0.25">
      <c r="C594" s="28" t="s">
        <v>2268</v>
      </c>
    </row>
    <row r="595" spans="3:3" x14ac:dyDescent="0.25">
      <c r="C595" s="28" t="s">
        <v>2288</v>
      </c>
    </row>
    <row r="596" spans="3:3" x14ac:dyDescent="0.25">
      <c r="C596" s="28" t="s">
        <v>2253</v>
      </c>
    </row>
    <row r="597" spans="3:3" x14ac:dyDescent="0.25">
      <c r="C597" s="4" t="s">
        <v>2289</v>
      </c>
    </row>
    <row r="598" spans="3:3" x14ac:dyDescent="0.25">
      <c r="C598" s="4" t="s">
        <v>2285</v>
      </c>
    </row>
    <row r="599" spans="3:3" x14ac:dyDescent="0.25">
      <c r="C599" s="4" t="s">
        <v>2271</v>
      </c>
    </row>
    <row r="600" spans="3:3" x14ac:dyDescent="0.25">
      <c r="C600" s="4" t="s">
        <v>2257</v>
      </c>
    </row>
    <row r="601" spans="3:3" x14ac:dyDescent="0.25">
      <c r="C601" s="4" t="s">
        <v>2258</v>
      </c>
    </row>
    <row r="602" spans="3:3" x14ac:dyDescent="0.25">
      <c r="C602" s="4" t="s">
        <v>2259</v>
      </c>
    </row>
    <row r="603" spans="3:3" x14ac:dyDescent="0.25">
      <c r="C603" s="4" t="s">
        <v>2260</v>
      </c>
    </row>
    <row r="604" spans="3:3" x14ac:dyDescent="0.25">
      <c r="C604" s="4" t="s">
        <v>2261</v>
      </c>
    </row>
    <row r="605" spans="3:3" x14ac:dyDescent="0.25">
      <c r="C605" s="4" t="s">
        <v>2277</v>
      </c>
    </row>
    <row r="606" spans="3:3" x14ac:dyDescent="0.25">
      <c r="C606" s="4" t="s">
        <v>2278</v>
      </c>
    </row>
    <row r="607" spans="3:3" x14ac:dyDescent="0.25">
      <c r="C607" s="4" t="s">
        <v>2264</v>
      </c>
    </row>
    <row r="608" spans="3:3" x14ac:dyDescent="0.25">
      <c r="C608" s="4" t="s">
        <v>2265</v>
      </c>
    </row>
    <row r="609" spans="3:3" x14ac:dyDescent="0.25">
      <c r="C609" s="28" t="s">
        <v>2266</v>
      </c>
    </row>
    <row r="610" spans="3:3" x14ac:dyDescent="0.25">
      <c r="C610" s="28" t="s">
        <v>2267</v>
      </c>
    </row>
    <row r="611" spans="3:3" x14ac:dyDescent="0.25">
      <c r="C611" s="28" t="s">
        <v>2268</v>
      </c>
    </row>
    <row r="612" spans="3:3" x14ac:dyDescent="0.25">
      <c r="C612" s="28" t="s">
        <v>2253</v>
      </c>
    </row>
    <row r="613" spans="3:3" x14ac:dyDescent="0.25">
      <c r="C613" s="28" t="s">
        <v>2290</v>
      </c>
    </row>
    <row r="614" spans="3:3" x14ac:dyDescent="0.25">
      <c r="C614" s="28" t="s">
        <v>2291</v>
      </c>
    </row>
    <row r="615" spans="3:3" x14ac:dyDescent="0.25">
      <c r="C615" s="4" t="s">
        <v>2292</v>
      </c>
    </row>
    <row r="616" spans="3:3" x14ac:dyDescent="0.25">
      <c r="C616" s="28" t="s">
        <v>2293</v>
      </c>
    </row>
    <row r="617" spans="3:3" x14ac:dyDescent="0.25">
      <c r="C617" s="28" t="s">
        <v>2294</v>
      </c>
    </row>
    <row r="618" spans="3:3" x14ac:dyDescent="0.25">
      <c r="C618" s="4" t="s">
        <v>2295</v>
      </c>
    </row>
    <row r="619" spans="3:3" x14ac:dyDescent="0.25">
      <c r="C619" s="28" t="s">
        <v>2038</v>
      </c>
    </row>
    <row r="620" spans="3:3" x14ac:dyDescent="0.25">
      <c r="C620" s="4" t="s">
        <v>2271</v>
      </c>
    </row>
    <row r="621" spans="3:3" x14ac:dyDescent="0.25">
      <c r="C621" s="4" t="s">
        <v>2272</v>
      </c>
    </row>
    <row r="622" spans="3:3" x14ac:dyDescent="0.25">
      <c r="C622" s="4" t="s">
        <v>2273</v>
      </c>
    </row>
    <row r="623" spans="3:3" x14ac:dyDescent="0.25">
      <c r="C623" s="4" t="s">
        <v>2274</v>
      </c>
    </row>
    <row r="624" spans="3:3" x14ac:dyDescent="0.25">
      <c r="C624" s="4" t="s">
        <v>2275</v>
      </c>
    </row>
    <row r="625" spans="3:3" x14ac:dyDescent="0.25">
      <c r="C625" s="4" t="s">
        <v>2276</v>
      </c>
    </row>
    <row r="626" spans="3:3" x14ac:dyDescent="0.25">
      <c r="C626" s="4" t="s">
        <v>2281</v>
      </c>
    </row>
    <row r="627" spans="3:3" x14ac:dyDescent="0.25">
      <c r="C627" s="4" t="s">
        <v>2277</v>
      </c>
    </row>
    <row r="628" spans="3:3" x14ac:dyDescent="0.25">
      <c r="C628" s="4" t="s">
        <v>2278</v>
      </c>
    </row>
    <row r="629" spans="3:3" x14ac:dyDescent="0.25">
      <c r="C629" s="4" t="s">
        <v>2279</v>
      </c>
    </row>
    <row r="630" spans="3:3" x14ac:dyDescent="0.25">
      <c r="C630" s="4" t="s">
        <v>2280</v>
      </c>
    </row>
    <row r="631" spans="3:3" x14ac:dyDescent="0.25">
      <c r="C631" s="28" t="s">
        <v>2296</v>
      </c>
    </row>
    <row r="632" spans="3:3" x14ac:dyDescent="0.25">
      <c r="C632" s="28" t="s">
        <v>2267</v>
      </c>
    </row>
    <row r="633" spans="3:3" x14ac:dyDescent="0.25">
      <c r="C633" s="28" t="s">
        <v>2268</v>
      </c>
    </row>
    <row r="634" spans="3:3" x14ac:dyDescent="0.25">
      <c r="C634" s="28" t="s">
        <v>2297</v>
      </c>
    </row>
    <row r="635" spans="3:3" x14ac:dyDescent="0.25">
      <c r="C635" s="28" t="s">
        <v>2253</v>
      </c>
    </row>
    <row r="636" spans="3:3" x14ac:dyDescent="0.25">
      <c r="C636" s="4" t="s">
        <v>2289</v>
      </c>
    </row>
    <row r="637" spans="3:3" x14ac:dyDescent="0.25">
      <c r="C637" s="4" t="s">
        <v>2285</v>
      </c>
    </row>
    <row r="638" spans="3:3" x14ac:dyDescent="0.25">
      <c r="C638" s="4" t="s">
        <v>2271</v>
      </c>
    </row>
    <row r="639" spans="3:3" x14ac:dyDescent="0.25">
      <c r="C639" s="4" t="s">
        <v>2272</v>
      </c>
    </row>
    <row r="640" spans="3:3" x14ac:dyDescent="0.25">
      <c r="C640" s="4" t="s">
        <v>2273</v>
      </c>
    </row>
    <row r="641" spans="3:3" x14ac:dyDescent="0.25">
      <c r="C641" s="4" t="s">
        <v>2274</v>
      </c>
    </row>
    <row r="642" spans="3:3" x14ac:dyDescent="0.25">
      <c r="C642" s="4" t="s">
        <v>2275</v>
      </c>
    </row>
    <row r="643" spans="3:3" x14ac:dyDescent="0.25">
      <c r="C643" s="4" t="s">
        <v>2276</v>
      </c>
    </row>
    <row r="644" spans="3:3" x14ac:dyDescent="0.25">
      <c r="C644" s="4" t="s">
        <v>2281</v>
      </c>
    </row>
    <row r="645" spans="3:3" x14ac:dyDescent="0.25">
      <c r="C645" s="4" t="s">
        <v>2277</v>
      </c>
    </row>
    <row r="646" spans="3:3" x14ac:dyDescent="0.25">
      <c r="C646" s="4" t="s">
        <v>2278</v>
      </c>
    </row>
    <row r="647" spans="3:3" x14ac:dyDescent="0.25">
      <c r="C647" s="4" t="s">
        <v>2279</v>
      </c>
    </row>
    <row r="648" spans="3:3" x14ac:dyDescent="0.25">
      <c r="C648" s="4" t="s">
        <v>2280</v>
      </c>
    </row>
    <row r="649" spans="3:3" x14ac:dyDescent="0.25">
      <c r="C649" s="28" t="s">
        <v>2266</v>
      </c>
    </row>
    <row r="650" spans="3:3" x14ac:dyDescent="0.25">
      <c r="C650" s="28" t="s">
        <v>2267</v>
      </c>
    </row>
    <row r="651" spans="3:3" x14ac:dyDescent="0.25">
      <c r="C651" s="28" t="s">
        <v>2268</v>
      </c>
    </row>
    <row r="652" spans="3:3" x14ac:dyDescent="0.25">
      <c r="C652" s="28" t="s">
        <v>2253</v>
      </c>
    </row>
    <row r="653" spans="3:3" x14ac:dyDescent="0.25">
      <c r="C653" s="28" t="s">
        <v>2298</v>
      </c>
    </row>
    <row r="654" spans="3:3" x14ac:dyDescent="0.25">
      <c r="C654" s="4" t="s">
        <v>2299</v>
      </c>
    </row>
    <row r="655" spans="3:3" x14ac:dyDescent="0.25">
      <c r="C655" s="4" t="s">
        <v>2292</v>
      </c>
    </row>
    <row r="656" spans="3:3" x14ac:dyDescent="0.25">
      <c r="C656" s="28" t="s">
        <v>2293</v>
      </c>
    </row>
    <row r="657" spans="3:3" x14ac:dyDescent="0.25">
      <c r="C657" s="4" t="s">
        <v>2300</v>
      </c>
    </row>
    <row r="658" spans="3:3" x14ac:dyDescent="0.25">
      <c r="C658" s="4" t="s">
        <v>2295</v>
      </c>
    </row>
    <row r="659" spans="3:3" x14ac:dyDescent="0.25">
      <c r="C659" s="28" t="s">
        <v>2038</v>
      </c>
    </row>
    <row r="660" spans="3:3" x14ac:dyDescent="0.25">
      <c r="C660" s="4" t="s">
        <v>2271</v>
      </c>
    </row>
    <row r="661" spans="3:3" x14ac:dyDescent="0.25">
      <c r="C661" s="4" t="s">
        <v>2257</v>
      </c>
    </row>
    <row r="662" spans="3:3" x14ac:dyDescent="0.25">
      <c r="C662" s="4" t="s">
        <v>2258</v>
      </c>
    </row>
    <row r="663" spans="3:3" x14ac:dyDescent="0.25">
      <c r="C663" s="4" t="s">
        <v>2259</v>
      </c>
    </row>
    <row r="664" spans="3:3" x14ac:dyDescent="0.25">
      <c r="C664" s="4" t="s">
        <v>2260</v>
      </c>
    </row>
    <row r="665" spans="3:3" x14ac:dyDescent="0.25">
      <c r="C665" s="4" t="s">
        <v>2261</v>
      </c>
    </row>
    <row r="666" spans="3:3" x14ac:dyDescent="0.25">
      <c r="C666" s="4" t="s">
        <v>2277</v>
      </c>
    </row>
    <row r="667" spans="3:3" x14ac:dyDescent="0.25">
      <c r="C667" s="4" t="s">
        <v>2278</v>
      </c>
    </row>
    <row r="668" spans="3:3" x14ac:dyDescent="0.25">
      <c r="C668" s="4" t="s">
        <v>2264</v>
      </c>
    </row>
    <row r="669" spans="3:3" x14ac:dyDescent="0.25">
      <c r="C669" s="4" t="s">
        <v>2265</v>
      </c>
    </row>
    <row r="670" spans="3:3" x14ac:dyDescent="0.25">
      <c r="C670" s="28" t="s">
        <v>2296</v>
      </c>
    </row>
    <row r="671" spans="3:3" x14ac:dyDescent="0.25">
      <c r="C671" s="28" t="s">
        <v>2267</v>
      </c>
    </row>
    <row r="672" spans="3:3" x14ac:dyDescent="0.25">
      <c r="C672" s="28" t="s">
        <v>2268</v>
      </c>
    </row>
    <row r="673" spans="3:3" x14ac:dyDescent="0.25">
      <c r="C673" s="28" t="s">
        <v>2301</v>
      </c>
    </row>
    <row r="674" spans="3:3" x14ac:dyDescent="0.25">
      <c r="C674" s="28" t="s">
        <v>2253</v>
      </c>
    </row>
    <row r="675" spans="3:3" x14ac:dyDescent="0.25">
      <c r="C675" s="4" t="s">
        <v>2289</v>
      </c>
    </row>
    <row r="676" spans="3:3" x14ac:dyDescent="0.25">
      <c r="C676" s="4" t="s">
        <v>2285</v>
      </c>
    </row>
    <row r="677" spans="3:3" x14ac:dyDescent="0.25">
      <c r="C677" s="4" t="s">
        <v>2271</v>
      </c>
    </row>
    <row r="678" spans="3:3" x14ac:dyDescent="0.25">
      <c r="C678" s="4" t="s">
        <v>2272</v>
      </c>
    </row>
    <row r="679" spans="3:3" x14ac:dyDescent="0.25">
      <c r="C679" s="4" t="s">
        <v>2273</v>
      </c>
    </row>
    <row r="680" spans="3:3" x14ac:dyDescent="0.25">
      <c r="C680" s="4" t="s">
        <v>2274</v>
      </c>
    </row>
    <row r="681" spans="3:3" x14ac:dyDescent="0.25">
      <c r="C681" s="4" t="s">
        <v>2275</v>
      </c>
    </row>
    <row r="682" spans="3:3" x14ac:dyDescent="0.25">
      <c r="C682" s="4" t="s">
        <v>2276</v>
      </c>
    </row>
    <row r="683" spans="3:3" x14ac:dyDescent="0.25">
      <c r="C683" s="4" t="s">
        <v>2281</v>
      </c>
    </row>
    <row r="684" spans="3:3" x14ac:dyDescent="0.25">
      <c r="C684" s="4" t="s">
        <v>2277</v>
      </c>
    </row>
    <row r="685" spans="3:3" x14ac:dyDescent="0.25">
      <c r="C685" s="4" t="s">
        <v>2278</v>
      </c>
    </row>
    <row r="686" spans="3:3" x14ac:dyDescent="0.25">
      <c r="C686" s="4" t="s">
        <v>2279</v>
      </c>
    </row>
    <row r="687" spans="3:3" x14ac:dyDescent="0.25">
      <c r="C687" s="4" t="s">
        <v>2280</v>
      </c>
    </row>
    <row r="688" spans="3:3" x14ac:dyDescent="0.25">
      <c r="C688" s="28" t="s">
        <v>2266</v>
      </c>
    </row>
    <row r="689" spans="3:3" x14ac:dyDescent="0.25">
      <c r="C689" s="28" t="s">
        <v>2267</v>
      </c>
    </row>
    <row r="690" spans="3:3" x14ac:dyDescent="0.25">
      <c r="C690" s="28" t="s">
        <v>2268</v>
      </c>
    </row>
    <row r="691" spans="3:3" x14ac:dyDescent="0.25">
      <c r="C691" s="28" t="s">
        <v>2253</v>
      </c>
    </row>
    <row r="692" spans="3:3" x14ac:dyDescent="0.25">
      <c r="C692" s="4" t="s">
        <v>2300</v>
      </c>
    </row>
    <row r="693" spans="3:3" x14ac:dyDescent="0.25">
      <c r="C693" s="4" t="s">
        <v>2295</v>
      </c>
    </row>
    <row r="694" spans="3:3" x14ac:dyDescent="0.25">
      <c r="C694" s="4" t="s">
        <v>2271</v>
      </c>
    </row>
    <row r="695" spans="3:3" x14ac:dyDescent="0.25">
      <c r="C695" s="4" t="s">
        <v>2257</v>
      </c>
    </row>
    <row r="696" spans="3:3" x14ac:dyDescent="0.25">
      <c r="C696" s="4" t="s">
        <v>2258</v>
      </c>
    </row>
    <row r="697" spans="3:3" x14ac:dyDescent="0.25">
      <c r="C697" s="4" t="s">
        <v>2259</v>
      </c>
    </row>
    <row r="698" spans="3:3" x14ac:dyDescent="0.25">
      <c r="C698" s="4" t="s">
        <v>2260</v>
      </c>
    </row>
    <row r="699" spans="3:3" x14ac:dyDescent="0.25">
      <c r="C699" s="4" t="s">
        <v>2261</v>
      </c>
    </row>
    <row r="700" spans="3:3" x14ac:dyDescent="0.25">
      <c r="C700" s="4" t="s">
        <v>2277</v>
      </c>
    </row>
    <row r="701" spans="3:3" x14ac:dyDescent="0.25">
      <c r="C701" s="4" t="s">
        <v>2278</v>
      </c>
    </row>
    <row r="702" spans="3:3" x14ac:dyDescent="0.25">
      <c r="C702" s="4" t="s">
        <v>2264</v>
      </c>
    </row>
    <row r="703" spans="3:3" x14ac:dyDescent="0.25">
      <c r="C703" s="4" t="s">
        <v>2302</v>
      </c>
    </row>
    <row r="704" spans="3:3" x14ac:dyDescent="0.25">
      <c r="C704" s="4" t="s">
        <v>2265</v>
      </c>
    </row>
    <row r="705" spans="3:3" x14ac:dyDescent="0.25">
      <c r="C705" s="28" t="s">
        <v>2303</v>
      </c>
    </row>
    <row r="706" spans="3:3" x14ac:dyDescent="0.25">
      <c r="C706" s="28" t="s">
        <v>2267</v>
      </c>
    </row>
    <row r="707" spans="3:3" x14ac:dyDescent="0.25">
      <c r="C707" s="28" t="s">
        <v>2268</v>
      </c>
    </row>
    <row r="708" spans="3:3" x14ac:dyDescent="0.25">
      <c r="C708" s="28" t="s">
        <v>2251</v>
      </c>
    </row>
    <row r="709" spans="3:3" x14ac:dyDescent="0.25">
      <c r="C709" s="4" t="s">
        <v>2304</v>
      </c>
    </row>
    <row r="710" spans="3:3" x14ac:dyDescent="0.25">
      <c r="C710" s="28" t="s">
        <v>2305</v>
      </c>
    </row>
    <row r="711" spans="3:3" x14ac:dyDescent="0.25">
      <c r="C711" s="4" t="s">
        <v>2306</v>
      </c>
    </row>
    <row r="712" spans="3:3" x14ac:dyDescent="0.25">
      <c r="C712" s="4" t="s">
        <v>2307</v>
      </c>
    </row>
    <row r="713" spans="3:3" x14ac:dyDescent="0.25">
      <c r="C713" s="28" t="s">
        <v>2308</v>
      </c>
    </row>
    <row r="714" spans="3:3" x14ac:dyDescent="0.25">
      <c r="C714" s="4" t="s">
        <v>2309</v>
      </c>
    </row>
    <row r="715" spans="3:3" x14ac:dyDescent="0.25">
      <c r="C715" s="28" t="s">
        <v>2310</v>
      </c>
    </row>
    <row r="716" spans="3:3" x14ac:dyDescent="0.25">
      <c r="C716" s="28" t="s">
        <v>2311</v>
      </c>
    </row>
    <row r="717" spans="3:3" x14ac:dyDescent="0.25">
      <c r="C717" s="28" t="s">
        <v>2312</v>
      </c>
    </row>
    <row r="718" spans="3:3" x14ac:dyDescent="0.25">
      <c r="C718" s="4" t="s">
        <v>2313</v>
      </c>
    </row>
    <row r="719" spans="3:3" x14ac:dyDescent="0.25">
      <c r="C719" s="28" t="s">
        <v>2314</v>
      </c>
    </row>
    <row r="720" spans="3:3" x14ac:dyDescent="0.25">
      <c r="C720" s="4" t="s">
        <v>2315</v>
      </c>
    </row>
    <row r="721" spans="3:3" x14ac:dyDescent="0.25">
      <c r="C721" s="28" t="s">
        <v>2120</v>
      </c>
    </row>
    <row r="722" spans="3:3" x14ac:dyDescent="0.25">
      <c r="C722" s="4" t="s">
        <v>2316</v>
      </c>
    </row>
    <row r="723" spans="3:3" x14ac:dyDescent="0.25">
      <c r="C723" s="4" t="s">
        <v>2317</v>
      </c>
    </row>
    <row r="724" spans="3:3" x14ac:dyDescent="0.25">
      <c r="C724" s="28" t="s">
        <v>2318</v>
      </c>
    </row>
    <row r="725" spans="3:3" x14ac:dyDescent="0.25">
      <c r="C725" s="4" t="s">
        <v>2319</v>
      </c>
    </row>
    <row r="726" spans="3:3" x14ac:dyDescent="0.25">
      <c r="C726" s="4" t="s">
        <v>2320</v>
      </c>
    </row>
    <row r="727" spans="3:3" x14ac:dyDescent="0.25">
      <c r="C727" s="4" t="s">
        <v>2321</v>
      </c>
    </row>
    <row r="728" spans="3:3" x14ac:dyDescent="0.25">
      <c r="C728" s="4" t="s">
        <v>2322</v>
      </c>
    </row>
    <row r="729" spans="3:3" x14ac:dyDescent="0.25">
      <c r="C729" s="4" t="s">
        <v>2323</v>
      </c>
    </row>
    <row r="730" spans="3:3" x14ac:dyDescent="0.25">
      <c r="C730" s="28" t="s">
        <v>2324</v>
      </c>
    </row>
    <row r="731" spans="3:3" x14ac:dyDescent="0.25">
      <c r="C731" s="28" t="s">
        <v>2325</v>
      </c>
    </row>
    <row r="732" spans="3:3" x14ac:dyDescent="0.25">
      <c r="C732" s="4" t="s">
        <v>2326</v>
      </c>
    </row>
    <row r="733" spans="3:3" x14ac:dyDescent="0.25">
      <c r="C733" s="4" t="s">
        <v>2327</v>
      </c>
    </row>
    <row r="734" spans="3:3" x14ac:dyDescent="0.25">
      <c r="C734" s="28" t="s">
        <v>2328</v>
      </c>
    </row>
    <row r="735" spans="3:3" x14ac:dyDescent="0.25">
      <c r="C735" s="4" t="s">
        <v>2329</v>
      </c>
    </row>
    <row r="736" spans="3:3" x14ac:dyDescent="0.25">
      <c r="C736" s="28" t="s">
        <v>2330</v>
      </c>
    </row>
    <row r="737" spans="3:3" x14ac:dyDescent="0.25">
      <c r="C737" s="28" t="s">
        <v>2331</v>
      </c>
    </row>
    <row r="738" spans="3:3" x14ac:dyDescent="0.25">
      <c r="C738" s="28" t="s">
        <v>2332</v>
      </c>
    </row>
    <row r="739" spans="3:3" x14ac:dyDescent="0.25">
      <c r="C739" s="28" t="s">
        <v>2157</v>
      </c>
    </row>
    <row r="740" spans="3:3" x14ac:dyDescent="0.25">
      <c r="C740" s="4" t="s">
        <v>2333</v>
      </c>
    </row>
    <row r="741" spans="3:3" x14ac:dyDescent="0.25">
      <c r="C741" s="28" t="s">
        <v>2038</v>
      </c>
    </row>
    <row r="742" spans="3:3" x14ac:dyDescent="0.25">
      <c r="C742" s="28" t="s">
        <v>2334</v>
      </c>
    </row>
    <row r="743" spans="3:3" x14ac:dyDescent="0.25">
      <c r="C743" s="28" t="s">
        <v>2335</v>
      </c>
    </row>
    <row r="744" spans="3:3" x14ac:dyDescent="0.25">
      <c r="C744" s="28" t="s">
        <v>2157</v>
      </c>
    </row>
    <row r="745" spans="3:3" x14ac:dyDescent="0.25">
      <c r="C745" s="28" t="s">
        <v>2336</v>
      </c>
    </row>
    <row r="746" spans="3:3" x14ac:dyDescent="0.25">
      <c r="C746" s="28" t="s">
        <v>2337</v>
      </c>
    </row>
    <row r="747" spans="3:3" x14ac:dyDescent="0.25">
      <c r="C747" s="28" t="s">
        <v>2157</v>
      </c>
    </row>
    <row r="748" spans="3:3" x14ac:dyDescent="0.25">
      <c r="C748" s="4" t="s">
        <v>2338</v>
      </c>
    </row>
    <row r="749" spans="3:3" x14ac:dyDescent="0.25">
      <c r="C749" s="28" t="s">
        <v>2038</v>
      </c>
    </row>
    <row r="750" spans="3:3" x14ac:dyDescent="0.25">
      <c r="C750" s="28" t="s">
        <v>2038</v>
      </c>
    </row>
    <row r="751" spans="3:3" x14ac:dyDescent="0.25">
      <c r="C751" s="28" t="s">
        <v>2339</v>
      </c>
    </row>
    <row r="752" spans="3:3" x14ac:dyDescent="0.25">
      <c r="C752" s="28" t="s">
        <v>2340</v>
      </c>
    </row>
    <row r="753" spans="3:3" x14ac:dyDescent="0.25">
      <c r="C753" s="28" t="s">
        <v>2157</v>
      </c>
    </row>
    <row r="754" spans="3:3" x14ac:dyDescent="0.25">
      <c r="C754" s="4" t="s">
        <v>2341</v>
      </c>
    </row>
    <row r="755" spans="3:3" x14ac:dyDescent="0.25">
      <c r="C755" s="4" t="s">
        <v>2342</v>
      </c>
    </row>
    <row r="756" spans="3:3" x14ac:dyDescent="0.25">
      <c r="C756" s="28" t="s">
        <v>2038</v>
      </c>
    </row>
    <row r="757" spans="3:3" x14ac:dyDescent="0.25">
      <c r="C757" s="28" t="s">
        <v>2343</v>
      </c>
    </row>
    <row r="758" spans="3:3" x14ac:dyDescent="0.25">
      <c r="C758" s="28" t="s">
        <v>2344</v>
      </c>
    </row>
    <row r="759" spans="3:3" x14ac:dyDescent="0.25">
      <c r="C759" s="28" t="s">
        <v>2345</v>
      </c>
    </row>
    <row r="760" spans="3:3" x14ac:dyDescent="0.25">
      <c r="C760" s="28" t="s">
        <v>2346</v>
      </c>
    </row>
    <row r="761" spans="3:3" x14ac:dyDescent="0.25">
      <c r="C761" s="28" t="s">
        <v>2347</v>
      </c>
    </row>
    <row r="762" spans="3:3" x14ac:dyDescent="0.25">
      <c r="C762" s="4" t="s">
        <v>2348</v>
      </c>
    </row>
    <row r="763" spans="3:3" x14ac:dyDescent="0.25">
      <c r="C763" s="28" t="s">
        <v>2038</v>
      </c>
    </row>
    <row r="764" spans="3:3" x14ac:dyDescent="0.25">
      <c r="C764" s="28" t="s">
        <v>2349</v>
      </c>
    </row>
    <row r="765" spans="3:3" x14ac:dyDescent="0.25">
      <c r="C765" s="4" t="s">
        <v>2350</v>
      </c>
    </row>
    <row r="766" spans="3:3" x14ac:dyDescent="0.25">
      <c r="C766" s="28" t="s">
        <v>2038</v>
      </c>
    </row>
    <row r="767" spans="3:3" x14ac:dyDescent="0.25">
      <c r="C767" s="28" t="s">
        <v>2351</v>
      </c>
    </row>
    <row r="768" spans="3:3" x14ac:dyDescent="0.25">
      <c r="C768" s="4" t="s">
        <v>2352</v>
      </c>
    </row>
    <row r="769" spans="3:3" x14ac:dyDescent="0.25">
      <c r="C769" s="4" t="s">
        <v>2353</v>
      </c>
    </row>
    <row r="770" spans="3:3" x14ac:dyDescent="0.25">
      <c r="C770" s="28" t="s">
        <v>2354</v>
      </c>
    </row>
    <row r="771" spans="3:3" x14ac:dyDescent="0.25">
      <c r="C771" s="28" t="s">
        <v>2355</v>
      </c>
    </row>
    <row r="772" spans="3:3" x14ac:dyDescent="0.25">
      <c r="C772" s="4" t="s">
        <v>2356</v>
      </c>
    </row>
    <row r="773" spans="3:3" x14ac:dyDescent="0.25">
      <c r="C773" s="4" t="s">
        <v>2357</v>
      </c>
    </row>
    <row r="774" spans="3:3" x14ac:dyDescent="0.25">
      <c r="C774" s="4" t="s">
        <v>2358</v>
      </c>
    </row>
    <row r="775" spans="3:3" x14ac:dyDescent="0.25">
      <c r="C775" s="28" t="s">
        <v>2038</v>
      </c>
    </row>
    <row r="776" spans="3:3" x14ac:dyDescent="0.25">
      <c r="C776" s="28" t="s">
        <v>2359</v>
      </c>
    </row>
    <row r="777" spans="3:3" x14ac:dyDescent="0.25">
      <c r="C777" s="28" t="s">
        <v>2360</v>
      </c>
    </row>
    <row r="778" spans="3:3" x14ac:dyDescent="0.25">
      <c r="C778" s="28" t="s">
        <v>2222</v>
      </c>
    </row>
    <row r="779" spans="3:3" x14ac:dyDescent="0.25">
      <c r="C779" s="28" t="s">
        <v>2361</v>
      </c>
    </row>
    <row r="780" spans="3:3" x14ac:dyDescent="0.25">
      <c r="C780" s="28" t="s">
        <v>2038</v>
      </c>
    </row>
    <row r="781" spans="3:3" x14ac:dyDescent="0.25">
      <c r="C781" s="28" t="s">
        <v>2362</v>
      </c>
    </row>
    <row r="782" spans="3:3" x14ac:dyDescent="0.25">
      <c r="C782" s="4" t="s">
        <v>2363</v>
      </c>
    </row>
    <row r="783" spans="3:3" x14ac:dyDescent="0.25">
      <c r="C783" s="4" t="s">
        <v>2364</v>
      </c>
    </row>
    <row r="784" spans="3:3" x14ac:dyDescent="0.25">
      <c r="C784" s="28" t="s">
        <v>2038</v>
      </c>
    </row>
    <row r="785" spans="3:3" x14ac:dyDescent="0.25">
      <c r="C785" s="28" t="s">
        <v>2365</v>
      </c>
    </row>
    <row r="786" spans="3:3" x14ac:dyDescent="0.25">
      <c r="C786" s="4" t="s">
        <v>2366</v>
      </c>
    </row>
    <row r="787" spans="3:3" x14ac:dyDescent="0.25">
      <c r="C787" s="4" t="s">
        <v>2367</v>
      </c>
    </row>
    <row r="788" spans="3:3" x14ac:dyDescent="0.25">
      <c r="C788" s="4" t="s">
        <v>2368</v>
      </c>
    </row>
    <row r="789" spans="3:3" x14ac:dyDescent="0.25">
      <c r="C789" s="28" t="s">
        <v>2038</v>
      </c>
    </row>
    <row r="790" spans="3:3" x14ac:dyDescent="0.25">
      <c r="C790" s="4" t="s">
        <v>2369</v>
      </c>
    </row>
    <row r="791" spans="3:3" x14ac:dyDescent="0.25">
      <c r="C791" s="4" t="s">
        <v>2370</v>
      </c>
    </row>
    <row r="792" spans="3:3" x14ac:dyDescent="0.25">
      <c r="C792" s="28" t="s">
        <v>2371</v>
      </c>
    </row>
    <row r="793" spans="3:3" x14ac:dyDescent="0.25">
      <c r="C793" s="28" t="s">
        <v>2372</v>
      </c>
    </row>
    <row r="794" spans="3:3" x14ac:dyDescent="0.25">
      <c r="C794" s="28" t="s">
        <v>2373</v>
      </c>
    </row>
    <row r="795" spans="3:3" x14ac:dyDescent="0.25">
      <c r="C795" s="28" t="s">
        <v>2120</v>
      </c>
    </row>
    <row r="796" spans="3:3" x14ac:dyDescent="0.25">
      <c r="C796" s="3"/>
    </row>
    <row r="797" spans="3:3" x14ac:dyDescent="0.25">
      <c r="C797" s="28" t="s">
        <v>2141</v>
      </c>
    </row>
    <row r="798" spans="3:3" x14ac:dyDescent="0.25">
      <c r="C798" s="4" t="s">
        <v>2374</v>
      </c>
    </row>
    <row r="799" spans="3:3" x14ac:dyDescent="0.25">
      <c r="C799" s="4" t="s">
        <v>2375</v>
      </c>
    </row>
    <row r="800" spans="3:3" x14ac:dyDescent="0.25">
      <c r="C800" s="4" t="s">
        <v>2376</v>
      </c>
    </row>
    <row r="801" spans="3:3" x14ac:dyDescent="0.25">
      <c r="C801" s="3"/>
    </row>
    <row r="802" spans="3:3" x14ac:dyDescent="0.25">
      <c r="C802" s="28" t="s">
        <v>2377</v>
      </c>
    </row>
    <row r="803" spans="3:3" x14ac:dyDescent="0.25">
      <c r="C803" s="3"/>
    </row>
    <row r="804" spans="3:3" x14ac:dyDescent="0.25">
      <c r="C804" s="27" t="s">
        <v>2378</v>
      </c>
    </row>
    <row r="805" spans="3:3" x14ac:dyDescent="0.25">
      <c r="C805" s="28" t="s">
        <v>2379</v>
      </c>
    </row>
    <row r="806" spans="3:3" x14ac:dyDescent="0.25">
      <c r="C806" s="3"/>
    </row>
    <row r="807" spans="3:3" x14ac:dyDescent="0.25">
      <c r="C807" s="27" t="s">
        <v>2380</v>
      </c>
    </row>
    <row r="808" spans="3:3" x14ac:dyDescent="0.25">
      <c r="C808" s="27" t="s">
        <v>2381</v>
      </c>
    </row>
    <row r="809" spans="3:3" x14ac:dyDescent="0.25">
      <c r="C809" s="27" t="s">
        <v>2382</v>
      </c>
    </row>
    <row r="810" spans="3:3" x14ac:dyDescent="0.25">
      <c r="C810" s="27" t="s">
        <v>2383</v>
      </c>
    </row>
    <row r="811" spans="3:3" x14ac:dyDescent="0.25">
      <c r="C811" s="27" t="s">
        <v>2384</v>
      </c>
    </row>
    <row r="812" spans="3:3" x14ac:dyDescent="0.25">
      <c r="C812" s="27" t="s">
        <v>2385</v>
      </c>
    </row>
    <row r="813" spans="3:3" x14ac:dyDescent="0.25">
      <c r="C813" s="27" t="s">
        <v>2386</v>
      </c>
    </row>
    <row r="814" spans="3:3" x14ac:dyDescent="0.25">
      <c r="C814" s="27" t="s">
        <v>2387</v>
      </c>
    </row>
    <row r="815" spans="3:3" x14ac:dyDescent="0.25">
      <c r="C815" s="27" t="s">
        <v>2388</v>
      </c>
    </row>
    <row r="816" spans="3:3" x14ac:dyDescent="0.25">
      <c r="C816" s="27" t="s">
        <v>2181</v>
      </c>
    </row>
    <row r="817" spans="3:3" x14ac:dyDescent="0.25">
      <c r="C817" s="27" t="s">
        <v>2378</v>
      </c>
    </row>
    <row r="818" spans="3:3" x14ac:dyDescent="0.25">
      <c r="C818" s="28" t="s">
        <v>2389</v>
      </c>
    </row>
    <row r="819" spans="3:3" x14ac:dyDescent="0.25">
      <c r="C819" s="4" t="s">
        <v>2390</v>
      </c>
    </row>
    <row r="820" spans="3:3" x14ac:dyDescent="0.25">
      <c r="C820" s="4" t="s">
        <v>2391</v>
      </c>
    </row>
    <row r="821" spans="3:3" x14ac:dyDescent="0.25">
      <c r="C821" s="4" t="s">
        <v>2392</v>
      </c>
    </row>
    <row r="822" spans="3:3" x14ac:dyDescent="0.25">
      <c r="C822" s="4" t="s">
        <v>2393</v>
      </c>
    </row>
    <row r="823" spans="3:3" x14ac:dyDescent="0.25">
      <c r="C823" s="4" t="s">
        <v>2394</v>
      </c>
    </row>
    <row r="824" spans="3:3" x14ac:dyDescent="0.25">
      <c r="C824" s="4" t="s">
        <v>2395</v>
      </c>
    </row>
    <row r="825" spans="3:3" x14ac:dyDescent="0.25">
      <c r="C825" s="4" t="s">
        <v>2396</v>
      </c>
    </row>
    <row r="826" spans="3:3" x14ac:dyDescent="0.25">
      <c r="C826" s="4" t="s">
        <v>2397</v>
      </c>
    </row>
    <row r="827" spans="3:3" x14ac:dyDescent="0.25">
      <c r="C827" s="4" t="s">
        <v>2398</v>
      </c>
    </row>
    <row r="828" spans="3:3" x14ac:dyDescent="0.25">
      <c r="C828" s="4" t="s">
        <v>2399</v>
      </c>
    </row>
    <row r="829" spans="3:3" x14ac:dyDescent="0.25">
      <c r="C829" s="4" t="s">
        <v>2400</v>
      </c>
    </row>
    <row r="830" spans="3:3" x14ac:dyDescent="0.25">
      <c r="C830" s="4" t="s">
        <v>2401</v>
      </c>
    </row>
    <row r="831" spans="3:3" x14ac:dyDescent="0.25">
      <c r="C831" s="4" t="s">
        <v>2402</v>
      </c>
    </row>
    <row r="832" spans="3:3" x14ac:dyDescent="0.25">
      <c r="C832" s="4" t="s">
        <v>2403</v>
      </c>
    </row>
    <row r="833" spans="3:3" x14ac:dyDescent="0.25">
      <c r="C833" s="4" t="s">
        <v>2404</v>
      </c>
    </row>
    <row r="834" spans="3:3" x14ac:dyDescent="0.25">
      <c r="C834" s="4" t="s">
        <v>2405</v>
      </c>
    </row>
    <row r="835" spans="3:3" x14ac:dyDescent="0.25">
      <c r="C835" s="4" t="s">
        <v>2406</v>
      </c>
    </row>
    <row r="836" spans="3:3" x14ac:dyDescent="0.25">
      <c r="C836" s="4" t="s">
        <v>2407</v>
      </c>
    </row>
    <row r="837" spans="3:3" x14ac:dyDescent="0.25">
      <c r="C837" s="4" t="s">
        <v>2408</v>
      </c>
    </row>
    <row r="838" spans="3:3" x14ac:dyDescent="0.25">
      <c r="C838" s="4" t="s">
        <v>2409</v>
      </c>
    </row>
    <row r="839" spans="3:3" x14ac:dyDescent="0.25">
      <c r="C839" s="4" t="s">
        <v>2410</v>
      </c>
    </row>
    <row r="840" spans="3:3" x14ac:dyDescent="0.25">
      <c r="C840" s="4" t="s">
        <v>2411</v>
      </c>
    </row>
    <row r="841" spans="3:3" x14ac:dyDescent="0.25">
      <c r="C841" s="4" t="s">
        <v>2412</v>
      </c>
    </row>
    <row r="842" spans="3:3" x14ac:dyDescent="0.25">
      <c r="C842" s="28" t="s">
        <v>2413</v>
      </c>
    </row>
    <row r="843" spans="3:3" x14ac:dyDescent="0.25">
      <c r="C843" s="28" t="s">
        <v>2414</v>
      </c>
    </row>
    <row r="844" spans="3:3" x14ac:dyDescent="0.25">
      <c r="C844" s="28" t="s">
        <v>2415</v>
      </c>
    </row>
    <row r="845" spans="3:3" x14ac:dyDescent="0.25">
      <c r="C845" s="28" t="s">
        <v>2416</v>
      </c>
    </row>
    <row r="846" spans="3:3" x14ac:dyDescent="0.25">
      <c r="C846" s="28" t="s">
        <v>2417</v>
      </c>
    </row>
    <row r="847" spans="3:3" x14ac:dyDescent="0.25">
      <c r="C847" s="28" t="s">
        <v>2418</v>
      </c>
    </row>
    <row r="848" spans="3:3" x14ac:dyDescent="0.25">
      <c r="C848" s="4" t="s">
        <v>2419</v>
      </c>
    </row>
    <row r="849" spans="3:3" x14ac:dyDescent="0.25">
      <c r="C849" s="28" t="s">
        <v>2420</v>
      </c>
    </row>
    <row r="850" spans="3:3" x14ac:dyDescent="0.25">
      <c r="C850" s="28" t="s">
        <v>2421</v>
      </c>
    </row>
    <row r="851" spans="3:3" x14ac:dyDescent="0.25">
      <c r="C851" s="28" t="s">
        <v>2422</v>
      </c>
    </row>
    <row r="852" spans="3:3" x14ac:dyDescent="0.25">
      <c r="C852" s="27" t="s">
        <v>2378</v>
      </c>
    </row>
    <row r="853" spans="3:3" x14ac:dyDescent="0.25">
      <c r="C853" s="27" t="s">
        <v>2378</v>
      </c>
    </row>
    <row r="854" spans="3:3" x14ac:dyDescent="0.25">
      <c r="C854" s="27" t="s">
        <v>2378</v>
      </c>
    </row>
    <row r="855" spans="3:3" x14ac:dyDescent="0.25">
      <c r="C855" s="28" t="s">
        <v>2423</v>
      </c>
    </row>
    <row r="856" spans="3:3" x14ac:dyDescent="0.25">
      <c r="C856" s="3"/>
    </row>
    <row r="857" spans="3:3" x14ac:dyDescent="0.25">
      <c r="C857" s="27" t="s">
        <v>2424</v>
      </c>
    </row>
    <row r="858" spans="3:3" x14ac:dyDescent="0.25">
      <c r="C858" s="27" t="s">
        <v>2425</v>
      </c>
    </row>
    <row r="859" spans="3:3" x14ac:dyDescent="0.25">
      <c r="C859" s="27" t="s">
        <v>2426</v>
      </c>
    </row>
    <row r="860" spans="3:3" x14ac:dyDescent="0.25">
      <c r="C860" s="28" t="s">
        <v>2427</v>
      </c>
    </row>
    <row r="861" spans="3:3" x14ac:dyDescent="0.25">
      <c r="C861" s="28" t="s">
        <v>2428</v>
      </c>
    </row>
    <row r="862" spans="3:3" x14ac:dyDescent="0.25">
      <c r="C862" s="3"/>
    </row>
    <row r="863" spans="3:3" x14ac:dyDescent="0.25">
      <c r="C863" s="3"/>
    </row>
    <row r="864" spans="3:3" x14ac:dyDescent="0.25">
      <c r="C864" s="4" t="s">
        <v>2429</v>
      </c>
    </row>
    <row r="865" spans="3:3" x14ac:dyDescent="0.25">
      <c r="C865" s="4" t="s">
        <v>2430</v>
      </c>
    </row>
    <row r="866" spans="3:3" x14ac:dyDescent="0.25">
      <c r="C866" s="4" t="s">
        <v>2431</v>
      </c>
    </row>
    <row r="867" spans="3:3" x14ac:dyDescent="0.25">
      <c r="C867" s="4" t="s">
        <v>2432</v>
      </c>
    </row>
    <row r="868" spans="3:3" x14ac:dyDescent="0.25">
      <c r="C868" s="4" t="s">
        <v>2433</v>
      </c>
    </row>
    <row r="869" spans="3:3" x14ac:dyDescent="0.25">
      <c r="C869" s="3"/>
    </row>
    <row r="870" spans="3:3" x14ac:dyDescent="0.25">
      <c r="C870" s="28" t="s">
        <v>2434</v>
      </c>
    </row>
    <row r="871" spans="3:3" x14ac:dyDescent="0.25">
      <c r="C871" s="28" t="s">
        <v>2435</v>
      </c>
    </row>
    <row r="872" spans="3:3" x14ac:dyDescent="0.25">
      <c r="C872" s="28" t="s">
        <v>2436</v>
      </c>
    </row>
    <row r="873" spans="3:3" x14ac:dyDescent="0.25">
      <c r="C873" s="28" t="s">
        <v>2437</v>
      </c>
    </row>
    <row r="874" spans="3:3" x14ac:dyDescent="0.25">
      <c r="C874" s="3"/>
    </row>
    <row r="875" spans="3:3" x14ac:dyDescent="0.25">
      <c r="C875" s="28" t="s">
        <v>2438</v>
      </c>
    </row>
    <row r="876" spans="3:3" x14ac:dyDescent="0.25">
      <c r="C876" s="28" t="s">
        <v>2439</v>
      </c>
    </row>
    <row r="877" spans="3:3" x14ac:dyDescent="0.25">
      <c r="C877" s="3"/>
    </row>
    <row r="878" spans="3:3" x14ac:dyDescent="0.25">
      <c r="C878" s="4" t="s">
        <v>2440</v>
      </c>
    </row>
    <row r="879" spans="3:3" x14ac:dyDescent="0.25">
      <c r="C879" s="4" t="s">
        <v>2441</v>
      </c>
    </row>
    <row r="880" spans="3:3" x14ac:dyDescent="0.25">
      <c r="C880" s="3"/>
    </row>
    <row r="881" spans="3:3" x14ac:dyDescent="0.25">
      <c r="C881" s="3"/>
    </row>
    <row r="882" spans="3:3" x14ac:dyDescent="0.25">
      <c r="C882" s="3"/>
    </row>
    <row r="883" spans="3:3" x14ac:dyDescent="0.25">
      <c r="C883" s="4" t="s">
        <v>2442</v>
      </c>
    </row>
    <row r="884" spans="3:3" x14ac:dyDescent="0.25">
      <c r="C884" s="4" t="s">
        <v>2443</v>
      </c>
    </row>
    <row r="885" spans="3:3" x14ac:dyDescent="0.25">
      <c r="C885" s="4" t="s">
        <v>2444</v>
      </c>
    </row>
    <row r="886" spans="3:3" x14ac:dyDescent="0.25">
      <c r="C886" s="4" t="s">
        <v>2445</v>
      </c>
    </row>
    <row r="887" spans="3:3" x14ac:dyDescent="0.25">
      <c r="C887" s="3"/>
    </row>
    <row r="888" spans="3:3" x14ac:dyDescent="0.25">
      <c r="C888" s="4" t="s">
        <v>2446</v>
      </c>
    </row>
    <row r="889" spans="3:3" x14ac:dyDescent="0.25">
      <c r="C889" s="4" t="s">
        <v>2447</v>
      </c>
    </row>
    <row r="890" spans="3:3" x14ac:dyDescent="0.25">
      <c r="C890" s="4" t="s">
        <v>2448</v>
      </c>
    </row>
    <row r="891" spans="3:3" x14ac:dyDescent="0.25">
      <c r="C891" s="4" t="s">
        <v>2449</v>
      </c>
    </row>
    <row r="892" spans="3:3" x14ac:dyDescent="0.25">
      <c r="C892" s="4" t="s">
        <v>2450</v>
      </c>
    </row>
    <row r="893" spans="3:3" x14ac:dyDescent="0.25">
      <c r="C893" s="3"/>
    </row>
    <row r="894" spans="3:3" x14ac:dyDescent="0.25">
      <c r="C894" s="4" t="s">
        <v>2451</v>
      </c>
    </row>
    <row r="895" spans="3:3" x14ac:dyDescent="0.25">
      <c r="C895" s="3"/>
    </row>
    <row r="896" spans="3:3" x14ac:dyDescent="0.25">
      <c r="C896" s="27" t="s">
        <v>2452</v>
      </c>
    </row>
    <row r="897" spans="3:3" x14ac:dyDescent="0.25">
      <c r="C897" s="4" t="s">
        <v>2453</v>
      </c>
    </row>
    <row r="898" spans="3:3" x14ac:dyDescent="0.25">
      <c r="C898" s="4" t="s">
        <v>2454</v>
      </c>
    </row>
    <row r="899" spans="3:3" x14ac:dyDescent="0.25">
      <c r="C899" s="4" t="s">
        <v>2455</v>
      </c>
    </row>
    <row r="900" spans="3:3" x14ac:dyDescent="0.25">
      <c r="C900" s="4" t="s">
        <v>2456</v>
      </c>
    </row>
    <row r="901" spans="3:3" x14ac:dyDescent="0.25">
      <c r="C901" s="4" t="s">
        <v>2457</v>
      </c>
    </row>
    <row r="902" spans="3:3" x14ac:dyDescent="0.25">
      <c r="C902" s="4" t="s">
        <v>2458</v>
      </c>
    </row>
    <row r="903" spans="3:3" x14ac:dyDescent="0.25">
      <c r="C903" s="4" t="s">
        <v>2459</v>
      </c>
    </row>
    <row r="904" spans="3:3" x14ac:dyDescent="0.25">
      <c r="C904" s="4" t="s">
        <v>2460</v>
      </c>
    </row>
    <row r="905" spans="3:3" x14ac:dyDescent="0.25">
      <c r="C905" s="3"/>
    </row>
    <row r="906" spans="3:3" x14ac:dyDescent="0.25">
      <c r="C906" s="3"/>
    </row>
    <row r="907" spans="3:3" x14ac:dyDescent="0.25">
      <c r="C907" s="28" t="s">
        <v>2461</v>
      </c>
    </row>
    <row r="908" spans="3:3" x14ac:dyDescent="0.25">
      <c r="C908" s="28" t="s">
        <v>2462</v>
      </c>
    </row>
    <row r="909" spans="3:3" x14ac:dyDescent="0.25">
      <c r="C909" s="28" t="s">
        <v>2120</v>
      </c>
    </row>
    <row r="910" spans="3:3" x14ac:dyDescent="0.25">
      <c r="C910" s="28" t="s">
        <v>2038</v>
      </c>
    </row>
    <row r="911" spans="3:3" x14ac:dyDescent="0.25">
      <c r="C911" s="3"/>
    </row>
    <row r="912" spans="3:3" x14ac:dyDescent="0.25">
      <c r="C912" s="28" t="s">
        <v>2463</v>
      </c>
    </row>
    <row r="913" spans="3:3" x14ac:dyDescent="0.25">
      <c r="C913" s="4" t="s">
        <v>2464</v>
      </c>
    </row>
    <row r="914" spans="3:3" x14ac:dyDescent="0.25">
      <c r="C914" s="4" t="s">
        <v>2465</v>
      </c>
    </row>
    <row r="915" spans="3:3" x14ac:dyDescent="0.25">
      <c r="C915" s="4" t="s">
        <v>2466</v>
      </c>
    </row>
    <row r="916" spans="3:3" x14ac:dyDescent="0.25">
      <c r="C916" s="4" t="s">
        <v>2467</v>
      </c>
    </row>
    <row r="917" spans="3:3" x14ac:dyDescent="0.25">
      <c r="C917" s="4" t="s">
        <v>2468</v>
      </c>
    </row>
    <row r="918" spans="3:3" x14ac:dyDescent="0.25">
      <c r="C918" s="4" t="s">
        <v>2469</v>
      </c>
    </row>
    <row r="919" spans="3:3" x14ac:dyDescent="0.25">
      <c r="C919" s="4" t="s">
        <v>2470</v>
      </c>
    </row>
    <row r="920" spans="3:3" x14ac:dyDescent="0.25">
      <c r="C920" s="4" t="s">
        <v>2471</v>
      </c>
    </row>
    <row r="921" spans="3:3" x14ac:dyDescent="0.25">
      <c r="C921" s="4" t="s">
        <v>2472</v>
      </c>
    </row>
    <row r="922" spans="3:3" x14ac:dyDescent="0.25">
      <c r="C922" s="4" t="s">
        <v>2473</v>
      </c>
    </row>
    <row r="923" spans="3:3" x14ac:dyDescent="0.25">
      <c r="C923" s="4" t="s">
        <v>2474</v>
      </c>
    </row>
    <row r="924" spans="3:3" x14ac:dyDescent="0.25">
      <c r="C924" s="4" t="s">
        <v>2475</v>
      </c>
    </row>
    <row r="925" spans="3:3" x14ac:dyDescent="0.25">
      <c r="C925" s="4" t="s">
        <v>2476</v>
      </c>
    </row>
    <row r="926" spans="3:3" x14ac:dyDescent="0.25">
      <c r="C926" s="4" t="s">
        <v>2477</v>
      </c>
    </row>
    <row r="927" spans="3:3" x14ac:dyDescent="0.25">
      <c r="C927" s="4" t="s">
        <v>2478</v>
      </c>
    </row>
    <row r="928" spans="3:3" x14ac:dyDescent="0.25">
      <c r="C928" s="4" t="s">
        <v>2479</v>
      </c>
    </row>
    <row r="929" spans="3:3" x14ac:dyDescent="0.25">
      <c r="C929" s="4" t="s">
        <v>2480</v>
      </c>
    </row>
    <row r="930" spans="3:3" x14ac:dyDescent="0.25">
      <c r="C930" s="4" t="s">
        <v>2481</v>
      </c>
    </row>
    <row r="931" spans="3:3" x14ac:dyDescent="0.25">
      <c r="C931" s="4" t="s">
        <v>2482</v>
      </c>
    </row>
    <row r="932" spans="3:3" x14ac:dyDescent="0.25">
      <c r="C932" s="4" t="s">
        <v>2483</v>
      </c>
    </row>
    <row r="933" spans="3:3" x14ac:dyDescent="0.25">
      <c r="C933" s="4" t="s">
        <v>2484</v>
      </c>
    </row>
    <row r="934" spans="3:3" x14ac:dyDescent="0.25">
      <c r="C934" s="4" t="s">
        <v>2485</v>
      </c>
    </row>
    <row r="935" spans="3:3" x14ac:dyDescent="0.25">
      <c r="C935" s="4" t="s">
        <v>2486</v>
      </c>
    </row>
    <row r="936" spans="3:3" x14ac:dyDescent="0.25">
      <c r="C936" s="4" t="s">
        <v>2487</v>
      </c>
    </row>
    <row r="937" spans="3:3" x14ac:dyDescent="0.25">
      <c r="C937" s="4" t="s">
        <v>2488</v>
      </c>
    </row>
    <row r="938" spans="3:3" x14ac:dyDescent="0.25">
      <c r="C938" s="4" t="s">
        <v>2489</v>
      </c>
    </row>
    <row r="939" spans="3:3" x14ac:dyDescent="0.25">
      <c r="C939" s="4" t="s">
        <v>2490</v>
      </c>
    </row>
    <row r="940" spans="3:3" x14ac:dyDescent="0.25">
      <c r="C940" s="4" t="s">
        <v>2491</v>
      </c>
    </row>
    <row r="941" spans="3:3" x14ac:dyDescent="0.25">
      <c r="C941" s="4" t="s">
        <v>2492</v>
      </c>
    </row>
    <row r="942" spans="3:3" x14ac:dyDescent="0.25">
      <c r="C942" s="4" t="s">
        <v>2493</v>
      </c>
    </row>
    <row r="943" spans="3:3" x14ac:dyDescent="0.25">
      <c r="C943" s="4" t="s">
        <v>2494</v>
      </c>
    </row>
    <row r="944" spans="3:3" x14ac:dyDescent="0.25">
      <c r="C944" s="4" t="s">
        <v>2495</v>
      </c>
    </row>
    <row r="945" spans="3:3" x14ac:dyDescent="0.25">
      <c r="C945" s="4" t="s">
        <v>2496</v>
      </c>
    </row>
    <row r="946" spans="3:3" x14ac:dyDescent="0.25">
      <c r="C946" s="4" t="s">
        <v>2497</v>
      </c>
    </row>
    <row r="947" spans="3:3" x14ac:dyDescent="0.25">
      <c r="C947" s="4" t="s">
        <v>2498</v>
      </c>
    </row>
    <row r="948" spans="3:3" x14ac:dyDescent="0.25">
      <c r="C948" s="4" t="s">
        <v>2499</v>
      </c>
    </row>
    <row r="949" spans="3:3" x14ac:dyDescent="0.25">
      <c r="C949" s="4" t="s">
        <v>2500</v>
      </c>
    </row>
    <row r="950" spans="3:3" x14ac:dyDescent="0.25">
      <c r="C950" s="4" t="s">
        <v>2501</v>
      </c>
    </row>
    <row r="951" spans="3:3" x14ac:dyDescent="0.25">
      <c r="C951" s="4" t="s">
        <v>2502</v>
      </c>
    </row>
    <row r="952" spans="3:3" x14ac:dyDescent="0.25">
      <c r="C952" s="4" t="s">
        <v>2503</v>
      </c>
    </row>
    <row r="953" spans="3:3" x14ac:dyDescent="0.25">
      <c r="C953" s="4" t="s">
        <v>2504</v>
      </c>
    </row>
    <row r="954" spans="3:3" x14ac:dyDescent="0.25">
      <c r="C954" s="4" t="s">
        <v>2505</v>
      </c>
    </row>
    <row r="955" spans="3:3" x14ac:dyDescent="0.25">
      <c r="C955" s="4" t="s">
        <v>2506</v>
      </c>
    </row>
    <row r="956" spans="3:3" x14ac:dyDescent="0.25">
      <c r="C956" s="4" t="s">
        <v>2507</v>
      </c>
    </row>
    <row r="957" spans="3:3" x14ac:dyDescent="0.25">
      <c r="C957" s="4" t="s">
        <v>2508</v>
      </c>
    </row>
    <row r="958" spans="3:3" x14ac:dyDescent="0.25">
      <c r="C958" s="4" t="s">
        <v>2509</v>
      </c>
    </row>
    <row r="959" spans="3:3" x14ac:dyDescent="0.25">
      <c r="C959" s="4" t="s">
        <v>2510</v>
      </c>
    </row>
    <row r="960" spans="3:3" x14ac:dyDescent="0.25">
      <c r="C960" s="4" t="s">
        <v>2511</v>
      </c>
    </row>
    <row r="961" spans="3:3" x14ac:dyDescent="0.25">
      <c r="C961" s="4" t="s">
        <v>2512</v>
      </c>
    </row>
    <row r="962" spans="3:3" x14ac:dyDescent="0.25">
      <c r="C962" s="4" t="s">
        <v>2513</v>
      </c>
    </row>
    <row r="963" spans="3:3" x14ac:dyDescent="0.25">
      <c r="C963" s="4" t="s">
        <v>2514</v>
      </c>
    </row>
    <row r="964" spans="3:3" x14ac:dyDescent="0.25">
      <c r="C964" s="4" t="s">
        <v>2515</v>
      </c>
    </row>
    <row r="965" spans="3:3" x14ac:dyDescent="0.25">
      <c r="C965" s="4" t="s">
        <v>2516</v>
      </c>
    </row>
    <row r="966" spans="3:3" x14ac:dyDescent="0.25">
      <c r="C966" s="4" t="s">
        <v>2517</v>
      </c>
    </row>
    <row r="967" spans="3:3" x14ac:dyDescent="0.25">
      <c r="C967" s="4" t="s">
        <v>2518</v>
      </c>
    </row>
    <row r="968" spans="3:3" x14ac:dyDescent="0.25">
      <c r="C968" s="4" t="s">
        <v>2519</v>
      </c>
    </row>
    <row r="969" spans="3:3" x14ac:dyDescent="0.25">
      <c r="C969" s="4" t="s">
        <v>2520</v>
      </c>
    </row>
    <row r="970" spans="3:3" x14ac:dyDescent="0.25">
      <c r="C970" s="4" t="s">
        <v>2521</v>
      </c>
    </row>
    <row r="971" spans="3:3" x14ac:dyDescent="0.25">
      <c r="C971" s="4" t="s">
        <v>2522</v>
      </c>
    </row>
    <row r="972" spans="3:3" x14ac:dyDescent="0.25">
      <c r="C972" s="4" t="s">
        <v>2523</v>
      </c>
    </row>
    <row r="973" spans="3:3" x14ac:dyDescent="0.25">
      <c r="C973" s="4" t="s">
        <v>2524</v>
      </c>
    </row>
    <row r="974" spans="3:3" x14ac:dyDescent="0.25">
      <c r="C974" s="4" t="s">
        <v>2525</v>
      </c>
    </row>
    <row r="975" spans="3:3" x14ac:dyDescent="0.25">
      <c r="C975" s="4" t="s">
        <v>2526</v>
      </c>
    </row>
    <row r="976" spans="3:3" x14ac:dyDescent="0.25">
      <c r="C976" s="4" t="s">
        <v>2527</v>
      </c>
    </row>
    <row r="977" spans="3:3" x14ac:dyDescent="0.25">
      <c r="C977" s="4" t="s">
        <v>2528</v>
      </c>
    </row>
    <row r="978" spans="3:3" x14ac:dyDescent="0.25">
      <c r="C978" s="4" t="s">
        <v>2529</v>
      </c>
    </row>
    <row r="979" spans="3:3" x14ac:dyDescent="0.25">
      <c r="C979" s="4" t="s">
        <v>2530</v>
      </c>
    </row>
    <row r="980" spans="3:3" x14ac:dyDescent="0.25">
      <c r="C980" s="28" t="s">
        <v>2531</v>
      </c>
    </row>
    <row r="981" spans="3:3" x14ac:dyDescent="0.25">
      <c r="C981" s="28" t="s">
        <v>2532</v>
      </c>
    </row>
    <row r="982" spans="3:3" x14ac:dyDescent="0.25">
      <c r="C982" s="4" t="s">
        <v>2533</v>
      </c>
    </row>
    <row r="983" spans="3:3" x14ac:dyDescent="0.25">
      <c r="C983" s="28" t="s">
        <v>2534</v>
      </c>
    </row>
    <row r="984" spans="3:3" x14ac:dyDescent="0.25">
      <c r="C984" s="4" t="s">
        <v>2535</v>
      </c>
    </row>
    <row r="985" spans="3:3" x14ac:dyDescent="0.25">
      <c r="C985" s="4" t="s">
        <v>2536</v>
      </c>
    </row>
    <row r="986" spans="3:3" x14ac:dyDescent="0.25">
      <c r="C986" s="4" t="s">
        <v>2537</v>
      </c>
    </row>
    <row r="987" spans="3:3" x14ac:dyDescent="0.25">
      <c r="C987" s="4" t="s">
        <v>2538</v>
      </c>
    </row>
    <row r="988" spans="3:3" x14ac:dyDescent="0.25">
      <c r="C988" s="4" t="s">
        <v>2539</v>
      </c>
    </row>
    <row r="989" spans="3:3" x14ac:dyDescent="0.25">
      <c r="C989" s="4" t="s">
        <v>2540</v>
      </c>
    </row>
    <row r="990" spans="3:3" x14ac:dyDescent="0.25">
      <c r="C990" s="4" t="s">
        <v>2541</v>
      </c>
    </row>
    <row r="991" spans="3:3" x14ac:dyDescent="0.25">
      <c r="C991" s="4" t="s">
        <v>2542</v>
      </c>
    </row>
    <row r="992" spans="3:3" x14ac:dyDescent="0.25">
      <c r="C992" s="4" t="s">
        <v>2543</v>
      </c>
    </row>
    <row r="993" spans="3:3" x14ac:dyDescent="0.25">
      <c r="C993" s="4" t="s">
        <v>2544</v>
      </c>
    </row>
    <row r="994" spans="3:3" x14ac:dyDescent="0.25">
      <c r="C994" s="4" t="s">
        <v>2545</v>
      </c>
    </row>
    <row r="995" spans="3:3" x14ac:dyDescent="0.25">
      <c r="C995" s="4" t="s">
        <v>2546</v>
      </c>
    </row>
    <row r="996" spans="3:3" x14ac:dyDescent="0.25">
      <c r="C996" s="4" t="s">
        <v>2547</v>
      </c>
    </row>
    <row r="997" spans="3:3" x14ac:dyDescent="0.25">
      <c r="C997" s="4" t="s">
        <v>2548</v>
      </c>
    </row>
    <row r="998" spans="3:3" x14ac:dyDescent="0.25">
      <c r="C998" s="4" t="s">
        <v>2549</v>
      </c>
    </row>
    <row r="999" spans="3:3" x14ac:dyDescent="0.25">
      <c r="C999" s="4" t="s">
        <v>2550</v>
      </c>
    </row>
    <row r="1000" spans="3:3" x14ac:dyDescent="0.25">
      <c r="C1000" s="4" t="s">
        <v>2551</v>
      </c>
    </row>
    <row r="1001" spans="3:3" x14ac:dyDescent="0.25">
      <c r="C1001" s="4" t="s">
        <v>2552</v>
      </c>
    </row>
    <row r="1002" spans="3:3" x14ac:dyDescent="0.25">
      <c r="C1002" s="4" t="s">
        <v>2553</v>
      </c>
    </row>
    <row r="1003" spans="3:3" x14ac:dyDescent="0.25">
      <c r="C1003" s="4" t="s">
        <v>2554</v>
      </c>
    </row>
    <row r="1004" spans="3:3" x14ac:dyDescent="0.25">
      <c r="C1004" s="4" t="s">
        <v>2555</v>
      </c>
    </row>
    <row r="1005" spans="3:3" x14ac:dyDescent="0.25">
      <c r="C1005" s="4" t="s">
        <v>2556</v>
      </c>
    </row>
    <row r="1006" spans="3:3" x14ac:dyDescent="0.25">
      <c r="C1006" s="4" t="s">
        <v>2557</v>
      </c>
    </row>
    <row r="1007" spans="3:3" x14ac:dyDescent="0.25">
      <c r="C1007" s="4" t="s">
        <v>2558</v>
      </c>
    </row>
    <row r="1008" spans="3:3" x14ac:dyDescent="0.25">
      <c r="C1008" s="4" t="s">
        <v>2559</v>
      </c>
    </row>
    <row r="1009" spans="3:3" x14ac:dyDescent="0.25">
      <c r="C1009" s="4" t="s">
        <v>2560</v>
      </c>
    </row>
    <row r="1010" spans="3:3" x14ac:dyDescent="0.25">
      <c r="C1010" s="4" t="s">
        <v>2561</v>
      </c>
    </row>
    <row r="1011" spans="3:3" x14ac:dyDescent="0.25">
      <c r="C1011" s="4" t="s">
        <v>2562</v>
      </c>
    </row>
    <row r="1012" spans="3:3" x14ac:dyDescent="0.25">
      <c r="C1012" s="4" t="s">
        <v>2563</v>
      </c>
    </row>
    <row r="1013" spans="3:3" x14ac:dyDescent="0.25">
      <c r="C1013" s="4" t="s">
        <v>2564</v>
      </c>
    </row>
    <row r="1014" spans="3:3" x14ac:dyDescent="0.25">
      <c r="C1014" s="4" t="s">
        <v>2565</v>
      </c>
    </row>
    <row r="1015" spans="3:3" x14ac:dyDescent="0.25">
      <c r="C1015" s="4" t="s">
        <v>2566</v>
      </c>
    </row>
    <row r="1016" spans="3:3" x14ac:dyDescent="0.25">
      <c r="C1016" s="4" t="s">
        <v>2567</v>
      </c>
    </row>
    <row r="1017" spans="3:3" x14ac:dyDescent="0.25">
      <c r="C1017" s="4" t="s">
        <v>2568</v>
      </c>
    </row>
    <row r="1018" spans="3:3" x14ac:dyDescent="0.25">
      <c r="C1018" s="4" t="s">
        <v>2569</v>
      </c>
    </row>
    <row r="1019" spans="3:3" x14ac:dyDescent="0.25">
      <c r="C1019" s="4" t="s">
        <v>2570</v>
      </c>
    </row>
    <row r="1020" spans="3:3" x14ac:dyDescent="0.25">
      <c r="C1020" s="4" t="s">
        <v>2571</v>
      </c>
    </row>
    <row r="1021" spans="3:3" x14ac:dyDescent="0.25">
      <c r="C1021" s="4" t="s">
        <v>2572</v>
      </c>
    </row>
    <row r="1022" spans="3:3" x14ac:dyDescent="0.25">
      <c r="C1022" s="4" t="s">
        <v>2573</v>
      </c>
    </row>
    <row r="1023" spans="3:3" x14ac:dyDescent="0.25">
      <c r="C1023" s="4" t="s">
        <v>2574</v>
      </c>
    </row>
    <row r="1024" spans="3:3" x14ac:dyDescent="0.25">
      <c r="C1024" s="4" t="s">
        <v>2575</v>
      </c>
    </row>
    <row r="1025" spans="3:3" x14ac:dyDescent="0.25">
      <c r="C1025" s="4" t="s">
        <v>2576</v>
      </c>
    </row>
    <row r="1026" spans="3:3" x14ac:dyDescent="0.25">
      <c r="C1026" s="4" t="s">
        <v>2577</v>
      </c>
    </row>
    <row r="1027" spans="3:3" x14ac:dyDescent="0.25">
      <c r="C1027" s="4" t="s">
        <v>2578</v>
      </c>
    </row>
    <row r="1028" spans="3:3" x14ac:dyDescent="0.25">
      <c r="C1028" s="4" t="s">
        <v>2579</v>
      </c>
    </row>
    <row r="1029" spans="3:3" x14ac:dyDescent="0.25">
      <c r="C1029" s="4" t="s">
        <v>2580</v>
      </c>
    </row>
    <row r="1030" spans="3:3" x14ac:dyDescent="0.25">
      <c r="C1030" s="4" t="s">
        <v>2581</v>
      </c>
    </row>
    <row r="1031" spans="3:3" x14ac:dyDescent="0.25">
      <c r="C1031" s="4" t="s">
        <v>2582</v>
      </c>
    </row>
    <row r="1032" spans="3:3" x14ac:dyDescent="0.25">
      <c r="C1032" s="4" t="s">
        <v>2583</v>
      </c>
    </row>
    <row r="1033" spans="3:3" x14ac:dyDescent="0.25">
      <c r="C1033" s="4" t="s">
        <v>2584</v>
      </c>
    </row>
    <row r="1034" spans="3:3" x14ac:dyDescent="0.25">
      <c r="C1034" s="4" t="s">
        <v>2585</v>
      </c>
    </row>
    <row r="1035" spans="3:3" x14ac:dyDescent="0.25">
      <c r="C1035" s="4" t="s">
        <v>2586</v>
      </c>
    </row>
    <row r="1036" spans="3:3" x14ac:dyDescent="0.25">
      <c r="C1036" s="4" t="s">
        <v>2587</v>
      </c>
    </row>
    <row r="1037" spans="3:3" x14ac:dyDescent="0.25">
      <c r="C1037" s="4" t="s">
        <v>2588</v>
      </c>
    </row>
    <row r="1038" spans="3:3" x14ac:dyDescent="0.25">
      <c r="C1038" s="4" t="s">
        <v>2589</v>
      </c>
    </row>
    <row r="1039" spans="3:3" x14ac:dyDescent="0.25">
      <c r="C1039" s="4" t="s">
        <v>2590</v>
      </c>
    </row>
    <row r="1040" spans="3:3" x14ac:dyDescent="0.25">
      <c r="C1040" s="4" t="s">
        <v>2591</v>
      </c>
    </row>
    <row r="1041" spans="3:3" x14ac:dyDescent="0.25">
      <c r="C1041" s="4" t="s">
        <v>2592</v>
      </c>
    </row>
    <row r="1042" spans="3:3" x14ac:dyDescent="0.25">
      <c r="C1042" s="4" t="s">
        <v>2593</v>
      </c>
    </row>
    <row r="1043" spans="3:3" x14ac:dyDescent="0.25">
      <c r="C1043" s="4" t="s">
        <v>2594</v>
      </c>
    </row>
    <row r="1044" spans="3:3" x14ac:dyDescent="0.25">
      <c r="C1044" s="4" t="s">
        <v>2595</v>
      </c>
    </row>
    <row r="1045" spans="3:3" x14ac:dyDescent="0.25">
      <c r="C1045" s="4" t="s">
        <v>2596</v>
      </c>
    </row>
    <row r="1046" spans="3:3" x14ac:dyDescent="0.25">
      <c r="C1046" s="4" t="s">
        <v>2597</v>
      </c>
    </row>
    <row r="1047" spans="3:3" x14ac:dyDescent="0.25">
      <c r="C1047" s="4" t="s">
        <v>2598</v>
      </c>
    </row>
    <row r="1048" spans="3:3" x14ac:dyDescent="0.25">
      <c r="C1048" s="4" t="s">
        <v>2599</v>
      </c>
    </row>
    <row r="1049" spans="3:3" x14ac:dyDescent="0.25">
      <c r="C1049" s="4" t="s">
        <v>2600</v>
      </c>
    </row>
    <row r="1050" spans="3:3" x14ac:dyDescent="0.25">
      <c r="C1050" s="4" t="s">
        <v>2601</v>
      </c>
    </row>
    <row r="1051" spans="3:3" x14ac:dyDescent="0.25">
      <c r="C1051" s="4" t="s">
        <v>2602</v>
      </c>
    </row>
    <row r="1052" spans="3:3" x14ac:dyDescent="0.25">
      <c r="C1052" s="4" t="s">
        <v>2603</v>
      </c>
    </row>
    <row r="1053" spans="3:3" x14ac:dyDescent="0.25">
      <c r="C1053" s="4" t="s">
        <v>2604</v>
      </c>
    </row>
    <row r="1054" spans="3:3" x14ac:dyDescent="0.25">
      <c r="C1054" s="4" t="s">
        <v>2605</v>
      </c>
    </row>
    <row r="1055" spans="3:3" x14ac:dyDescent="0.25">
      <c r="C1055" s="4" t="s">
        <v>2606</v>
      </c>
    </row>
    <row r="1056" spans="3:3" x14ac:dyDescent="0.25">
      <c r="C1056" s="4" t="s">
        <v>2607</v>
      </c>
    </row>
    <row r="1057" spans="3:3" x14ac:dyDescent="0.25">
      <c r="C1057" s="4" t="s">
        <v>2608</v>
      </c>
    </row>
    <row r="1058" spans="3:3" x14ac:dyDescent="0.25">
      <c r="C1058" s="4" t="s">
        <v>2609</v>
      </c>
    </row>
    <row r="1059" spans="3:3" x14ac:dyDescent="0.25">
      <c r="C1059" s="4" t="s">
        <v>2610</v>
      </c>
    </row>
    <row r="1060" spans="3:3" x14ac:dyDescent="0.25">
      <c r="C1060" s="4" t="s">
        <v>2611</v>
      </c>
    </row>
    <row r="1061" spans="3:3" x14ac:dyDescent="0.25">
      <c r="C1061" s="4" t="s">
        <v>2612</v>
      </c>
    </row>
    <row r="1062" spans="3:3" x14ac:dyDescent="0.25">
      <c r="C1062" s="4" t="s">
        <v>2613</v>
      </c>
    </row>
    <row r="1063" spans="3:3" x14ac:dyDescent="0.25">
      <c r="C1063" s="4" t="s">
        <v>2614</v>
      </c>
    </row>
    <row r="1064" spans="3:3" x14ac:dyDescent="0.25">
      <c r="C1064" s="4" t="s">
        <v>2615</v>
      </c>
    </row>
    <row r="1065" spans="3:3" x14ac:dyDescent="0.25">
      <c r="C1065" s="4" t="s">
        <v>2616</v>
      </c>
    </row>
    <row r="1066" spans="3:3" x14ac:dyDescent="0.25">
      <c r="C1066" s="4" t="s">
        <v>2617</v>
      </c>
    </row>
    <row r="1067" spans="3:3" x14ac:dyDescent="0.25">
      <c r="C1067" s="4" t="s">
        <v>2618</v>
      </c>
    </row>
    <row r="1068" spans="3:3" x14ac:dyDescent="0.25">
      <c r="C1068" s="4" t="s">
        <v>2619</v>
      </c>
    </row>
    <row r="1069" spans="3:3" x14ac:dyDescent="0.25">
      <c r="C1069" s="4" t="s">
        <v>2620</v>
      </c>
    </row>
    <row r="1070" spans="3:3" x14ac:dyDescent="0.25">
      <c r="C1070" s="4" t="s">
        <v>2621</v>
      </c>
    </row>
    <row r="1071" spans="3:3" x14ac:dyDescent="0.25">
      <c r="C1071" s="4" t="s">
        <v>2622</v>
      </c>
    </row>
    <row r="1072" spans="3:3" x14ac:dyDescent="0.25">
      <c r="C1072" s="4" t="s">
        <v>2623</v>
      </c>
    </row>
    <row r="1073" spans="3:3" x14ac:dyDescent="0.25">
      <c r="C1073" s="4" t="s">
        <v>2624</v>
      </c>
    </row>
    <row r="1074" spans="3:3" x14ac:dyDescent="0.25">
      <c r="C1074" s="4" t="s">
        <v>2625</v>
      </c>
    </row>
    <row r="1075" spans="3:3" x14ac:dyDescent="0.25">
      <c r="C1075" s="4" t="s">
        <v>2626</v>
      </c>
    </row>
    <row r="1076" spans="3:3" x14ac:dyDescent="0.25">
      <c r="C1076" s="4" t="s">
        <v>2627</v>
      </c>
    </row>
    <row r="1077" spans="3:3" x14ac:dyDescent="0.25">
      <c r="C1077" s="4" t="s">
        <v>2628</v>
      </c>
    </row>
    <row r="1078" spans="3:3" x14ac:dyDescent="0.25">
      <c r="C1078" s="4" t="s">
        <v>2629</v>
      </c>
    </row>
    <row r="1079" spans="3:3" x14ac:dyDescent="0.25">
      <c r="C1079" s="4" t="s">
        <v>2630</v>
      </c>
    </row>
    <row r="1080" spans="3:3" x14ac:dyDescent="0.25">
      <c r="C1080" s="4" t="s">
        <v>2631</v>
      </c>
    </row>
    <row r="1081" spans="3:3" x14ac:dyDescent="0.25">
      <c r="C1081" s="4" t="s">
        <v>2632</v>
      </c>
    </row>
    <row r="1082" spans="3:3" x14ac:dyDescent="0.25">
      <c r="C1082" s="4" t="s">
        <v>2633</v>
      </c>
    </row>
    <row r="1083" spans="3:3" x14ac:dyDescent="0.25">
      <c r="C1083" s="4" t="s">
        <v>2634</v>
      </c>
    </row>
    <row r="1084" spans="3:3" x14ac:dyDescent="0.25">
      <c r="C1084" s="4" t="s">
        <v>2635</v>
      </c>
    </row>
    <row r="1085" spans="3:3" x14ac:dyDescent="0.25">
      <c r="C1085" s="4" t="s">
        <v>2636</v>
      </c>
    </row>
    <row r="1086" spans="3:3" x14ac:dyDescent="0.25">
      <c r="C1086" s="4" t="s">
        <v>2484</v>
      </c>
    </row>
    <row r="1087" spans="3:3" x14ac:dyDescent="0.25">
      <c r="C1087" s="4" t="s">
        <v>2637</v>
      </c>
    </row>
    <row r="1088" spans="3:3" x14ac:dyDescent="0.25">
      <c r="C1088" s="4" t="s">
        <v>2638</v>
      </c>
    </row>
    <row r="1089" spans="3:3" x14ac:dyDescent="0.25">
      <c r="C1089" s="4" t="s">
        <v>2639</v>
      </c>
    </row>
    <row r="1090" spans="3:3" x14ac:dyDescent="0.25">
      <c r="C1090" s="4" t="s">
        <v>2640</v>
      </c>
    </row>
    <row r="1091" spans="3:3" x14ac:dyDescent="0.25">
      <c r="C1091" s="4" t="s">
        <v>2641</v>
      </c>
    </row>
    <row r="1092" spans="3:3" x14ac:dyDescent="0.25">
      <c r="C1092" s="4" t="s">
        <v>2642</v>
      </c>
    </row>
    <row r="1093" spans="3:3" x14ac:dyDescent="0.25">
      <c r="C1093" s="4" t="s">
        <v>2643</v>
      </c>
    </row>
    <row r="1094" spans="3:3" x14ac:dyDescent="0.25">
      <c r="C1094" s="4" t="s">
        <v>2644</v>
      </c>
    </row>
    <row r="1095" spans="3:3" x14ac:dyDescent="0.25">
      <c r="C1095" s="4" t="s">
        <v>2645</v>
      </c>
    </row>
    <row r="1096" spans="3:3" x14ac:dyDescent="0.25">
      <c r="C1096" s="4" t="s">
        <v>2646</v>
      </c>
    </row>
    <row r="1097" spans="3:3" x14ac:dyDescent="0.25">
      <c r="C1097" s="4" t="s">
        <v>2647</v>
      </c>
    </row>
    <row r="1098" spans="3:3" x14ac:dyDescent="0.25">
      <c r="C1098" s="4" t="s">
        <v>2648</v>
      </c>
    </row>
    <row r="1099" spans="3:3" x14ac:dyDescent="0.25">
      <c r="C1099" s="4" t="s">
        <v>2649</v>
      </c>
    </row>
    <row r="1100" spans="3:3" x14ac:dyDescent="0.25">
      <c r="C1100" s="4" t="s">
        <v>2650</v>
      </c>
    </row>
    <row r="1101" spans="3:3" x14ac:dyDescent="0.25">
      <c r="C1101" s="4" t="s">
        <v>2651</v>
      </c>
    </row>
    <row r="1102" spans="3:3" x14ac:dyDescent="0.25">
      <c r="C1102" s="4" t="s">
        <v>2652</v>
      </c>
    </row>
    <row r="1103" spans="3:3" x14ac:dyDescent="0.25">
      <c r="C1103" s="4" t="s">
        <v>2653</v>
      </c>
    </row>
    <row r="1104" spans="3:3" x14ac:dyDescent="0.25">
      <c r="C1104" s="4" t="s">
        <v>2654</v>
      </c>
    </row>
    <row r="1105" spans="3:3" x14ac:dyDescent="0.25">
      <c r="C1105" s="4" t="s">
        <v>2655</v>
      </c>
    </row>
    <row r="1106" spans="3:3" x14ac:dyDescent="0.25">
      <c r="C1106" s="4" t="s">
        <v>2656</v>
      </c>
    </row>
    <row r="1107" spans="3:3" x14ac:dyDescent="0.25">
      <c r="C1107" s="4" t="s">
        <v>2657</v>
      </c>
    </row>
    <row r="1108" spans="3:3" x14ac:dyDescent="0.25">
      <c r="C1108" s="4" t="s">
        <v>2658</v>
      </c>
    </row>
    <row r="1109" spans="3:3" x14ac:dyDescent="0.25">
      <c r="C1109" s="4" t="s">
        <v>2659</v>
      </c>
    </row>
    <row r="1110" spans="3:3" x14ac:dyDescent="0.25">
      <c r="C1110" s="4" t="s">
        <v>2660</v>
      </c>
    </row>
    <row r="1111" spans="3:3" x14ac:dyDescent="0.25">
      <c r="C1111" s="4" t="s">
        <v>2661</v>
      </c>
    </row>
    <row r="1112" spans="3:3" x14ac:dyDescent="0.25">
      <c r="C1112" s="4" t="s">
        <v>2662</v>
      </c>
    </row>
    <row r="1113" spans="3:3" x14ac:dyDescent="0.25">
      <c r="C1113" s="4" t="s">
        <v>2663</v>
      </c>
    </row>
    <row r="1114" spans="3:3" x14ac:dyDescent="0.25">
      <c r="C1114" s="4" t="s">
        <v>2664</v>
      </c>
    </row>
    <row r="1115" spans="3:3" x14ac:dyDescent="0.25">
      <c r="C1115" s="4" t="s">
        <v>2665</v>
      </c>
    </row>
    <row r="1116" spans="3:3" x14ac:dyDescent="0.25">
      <c r="C1116" s="4" t="s">
        <v>2666</v>
      </c>
    </row>
    <row r="1117" spans="3:3" x14ac:dyDescent="0.25">
      <c r="C1117" s="4" t="s">
        <v>2667</v>
      </c>
    </row>
    <row r="1118" spans="3:3" x14ac:dyDescent="0.25">
      <c r="C1118" s="4" t="s">
        <v>2668</v>
      </c>
    </row>
    <row r="1119" spans="3:3" x14ac:dyDescent="0.25">
      <c r="C1119" s="4" t="s">
        <v>2669</v>
      </c>
    </row>
    <row r="1120" spans="3:3" x14ac:dyDescent="0.25">
      <c r="C1120" s="4" t="s">
        <v>2670</v>
      </c>
    </row>
    <row r="1121" spans="3:3" x14ac:dyDescent="0.25">
      <c r="C1121" s="4" t="s">
        <v>2671</v>
      </c>
    </row>
    <row r="1122" spans="3:3" x14ac:dyDescent="0.25">
      <c r="C1122" s="4" t="s">
        <v>2672</v>
      </c>
    </row>
    <row r="1123" spans="3:3" x14ac:dyDescent="0.25">
      <c r="C1123" s="4" t="s">
        <v>2673</v>
      </c>
    </row>
    <row r="1124" spans="3:3" x14ac:dyDescent="0.25">
      <c r="C1124" s="4" t="s">
        <v>2674</v>
      </c>
    </row>
    <row r="1125" spans="3:3" x14ac:dyDescent="0.25">
      <c r="C1125" s="4" t="s">
        <v>2675</v>
      </c>
    </row>
    <row r="1126" spans="3:3" x14ac:dyDescent="0.25">
      <c r="C1126" s="4" t="s">
        <v>2676</v>
      </c>
    </row>
    <row r="1127" spans="3:3" x14ac:dyDescent="0.25">
      <c r="C1127" s="4" t="s">
        <v>2677</v>
      </c>
    </row>
    <row r="1128" spans="3:3" x14ac:dyDescent="0.25">
      <c r="C1128" s="4" t="s">
        <v>2678</v>
      </c>
    </row>
    <row r="1129" spans="3:3" x14ac:dyDescent="0.25">
      <c r="C1129" s="4" t="s">
        <v>2679</v>
      </c>
    </row>
    <row r="1130" spans="3:3" x14ac:dyDescent="0.25">
      <c r="C1130" s="4" t="s">
        <v>2680</v>
      </c>
    </row>
    <row r="1131" spans="3:3" x14ac:dyDescent="0.25">
      <c r="C1131" s="4" t="s">
        <v>2681</v>
      </c>
    </row>
    <row r="1132" spans="3:3" x14ac:dyDescent="0.25">
      <c r="C1132" s="4" t="s">
        <v>2682</v>
      </c>
    </row>
    <row r="1133" spans="3:3" x14ac:dyDescent="0.25">
      <c r="C1133" s="4" t="s">
        <v>2683</v>
      </c>
    </row>
    <row r="1134" spans="3:3" x14ac:dyDescent="0.25">
      <c r="C1134" s="4" t="s">
        <v>2684</v>
      </c>
    </row>
    <row r="1135" spans="3:3" x14ac:dyDescent="0.25">
      <c r="C1135" s="4" t="s">
        <v>2685</v>
      </c>
    </row>
    <row r="1136" spans="3:3" x14ac:dyDescent="0.25">
      <c r="C1136" s="4" t="s">
        <v>2686</v>
      </c>
    </row>
    <row r="1137" spans="3:3" x14ac:dyDescent="0.25">
      <c r="C1137" s="4" t="s">
        <v>2687</v>
      </c>
    </row>
    <row r="1138" spans="3:3" x14ac:dyDescent="0.25">
      <c r="C1138" s="4" t="s">
        <v>2688</v>
      </c>
    </row>
    <row r="1139" spans="3:3" x14ac:dyDescent="0.25">
      <c r="C1139" s="4" t="s">
        <v>2689</v>
      </c>
    </row>
    <row r="1140" spans="3:3" x14ac:dyDescent="0.25">
      <c r="C1140" s="4" t="s">
        <v>2690</v>
      </c>
    </row>
    <row r="1141" spans="3:3" x14ac:dyDescent="0.25">
      <c r="C1141" s="4" t="s">
        <v>2691</v>
      </c>
    </row>
    <row r="1142" spans="3:3" x14ac:dyDescent="0.25">
      <c r="C1142" s="4" t="s">
        <v>2692</v>
      </c>
    </row>
    <row r="1143" spans="3:3" x14ac:dyDescent="0.25">
      <c r="C1143" s="4" t="s">
        <v>2693</v>
      </c>
    </row>
    <row r="1144" spans="3:3" x14ac:dyDescent="0.25">
      <c r="C1144" s="28" t="s">
        <v>2694</v>
      </c>
    </row>
    <row r="1145" spans="3:3" x14ac:dyDescent="0.25">
      <c r="C1145" s="28" t="s">
        <v>2695</v>
      </c>
    </row>
    <row r="1146" spans="3:3" x14ac:dyDescent="0.25">
      <c r="C1146" s="4" t="s">
        <v>2696</v>
      </c>
    </row>
    <row r="1147" spans="3:3" x14ac:dyDescent="0.25">
      <c r="C1147" s="28" t="s">
        <v>2697</v>
      </c>
    </row>
    <row r="1148" spans="3:3" x14ac:dyDescent="0.25">
      <c r="C1148" s="4" t="s">
        <v>2698</v>
      </c>
    </row>
    <row r="1149" spans="3:3" x14ac:dyDescent="0.25">
      <c r="C1149" s="4" t="s">
        <v>2699</v>
      </c>
    </row>
    <row r="1150" spans="3:3" x14ac:dyDescent="0.25">
      <c r="C1150" s="4" t="s">
        <v>2700</v>
      </c>
    </row>
    <row r="1151" spans="3:3" x14ac:dyDescent="0.25">
      <c r="C1151" s="4" t="s">
        <v>2701</v>
      </c>
    </row>
    <row r="1152" spans="3:3" x14ac:dyDescent="0.25">
      <c r="C1152" s="4" t="s">
        <v>2702</v>
      </c>
    </row>
    <row r="1153" spans="3:3" x14ac:dyDescent="0.25">
      <c r="C1153" s="4" t="s">
        <v>2703</v>
      </c>
    </row>
    <row r="1154" spans="3:3" x14ac:dyDescent="0.25">
      <c r="C1154" s="4" t="s">
        <v>2704</v>
      </c>
    </row>
    <row r="1155" spans="3:3" x14ac:dyDescent="0.25">
      <c r="C1155" s="4" t="s">
        <v>2705</v>
      </c>
    </row>
    <row r="1156" spans="3:3" x14ac:dyDescent="0.25">
      <c r="C1156" s="4" t="s">
        <v>2706</v>
      </c>
    </row>
    <row r="1157" spans="3:3" x14ac:dyDescent="0.25">
      <c r="C1157" s="28" t="s">
        <v>2707</v>
      </c>
    </row>
    <row r="1158" spans="3:3" x14ac:dyDescent="0.25">
      <c r="C1158" s="28" t="s">
        <v>2708</v>
      </c>
    </row>
    <row r="1159" spans="3:3" x14ac:dyDescent="0.25">
      <c r="C1159" s="4" t="s">
        <v>2709</v>
      </c>
    </row>
    <row r="1160" spans="3:3" x14ac:dyDescent="0.25">
      <c r="C1160" s="28" t="s">
        <v>2710</v>
      </c>
    </row>
    <row r="1161" spans="3:3" x14ac:dyDescent="0.25">
      <c r="C1161" s="28" t="s">
        <v>2711</v>
      </c>
    </row>
    <row r="1162" spans="3:3" x14ac:dyDescent="0.25">
      <c r="C1162" s="28" t="s">
        <v>2712</v>
      </c>
    </row>
    <row r="1163" spans="3:3" x14ac:dyDescent="0.25">
      <c r="C1163" s="28" t="s">
        <v>2713</v>
      </c>
    </row>
    <row r="1164" spans="3:3" x14ac:dyDescent="0.25">
      <c r="C1164" s="28" t="s">
        <v>2714</v>
      </c>
    </row>
    <row r="1165" spans="3:3" x14ac:dyDescent="0.25">
      <c r="C1165" s="28" t="s">
        <v>2715</v>
      </c>
    </row>
    <row r="1166" spans="3:3" x14ac:dyDescent="0.25">
      <c r="C1166" s="28" t="s">
        <v>2716</v>
      </c>
    </row>
    <row r="1167" spans="3:3" x14ac:dyDescent="0.25">
      <c r="C1167" s="4" t="s">
        <v>2717</v>
      </c>
    </row>
    <row r="1168" spans="3:3" x14ac:dyDescent="0.25">
      <c r="C1168" s="28" t="s">
        <v>2718</v>
      </c>
    </row>
    <row r="1169" spans="3:3" x14ac:dyDescent="0.25">
      <c r="C1169" s="28" t="s">
        <v>2719</v>
      </c>
    </row>
    <row r="1170" spans="3:3" x14ac:dyDescent="0.25">
      <c r="C1170" s="28" t="s">
        <v>2038</v>
      </c>
    </row>
    <row r="1171" spans="3:3" x14ac:dyDescent="0.25">
      <c r="C1171" s="4" t="s">
        <v>2720</v>
      </c>
    </row>
    <row r="1172" spans="3:3" x14ac:dyDescent="0.25">
      <c r="C1172" s="4" t="s">
        <v>2721</v>
      </c>
    </row>
    <row r="1173" spans="3:3" x14ac:dyDescent="0.25">
      <c r="C1173" s="4" t="s">
        <v>2722</v>
      </c>
    </row>
    <row r="1174" spans="3:3" x14ac:dyDescent="0.25">
      <c r="C1174" s="4" t="s">
        <v>2723</v>
      </c>
    </row>
    <row r="1175" spans="3:3" x14ac:dyDescent="0.25">
      <c r="C1175" s="4" t="s">
        <v>2724</v>
      </c>
    </row>
    <row r="1176" spans="3:3" x14ac:dyDescent="0.25">
      <c r="C1176" s="4" t="s">
        <v>2725</v>
      </c>
    </row>
    <row r="1177" spans="3:3" x14ac:dyDescent="0.25">
      <c r="C1177" s="4" t="s">
        <v>2726</v>
      </c>
    </row>
    <row r="1178" spans="3:3" x14ac:dyDescent="0.25">
      <c r="C1178" s="4" t="s">
        <v>2727</v>
      </c>
    </row>
    <row r="1179" spans="3:3" x14ac:dyDescent="0.25">
      <c r="C1179" s="4" t="s">
        <v>2728</v>
      </c>
    </row>
    <row r="1180" spans="3:3" x14ac:dyDescent="0.25">
      <c r="C1180" s="4" t="s">
        <v>2729</v>
      </c>
    </row>
    <row r="1181" spans="3:3" x14ac:dyDescent="0.25">
      <c r="C1181" s="4" t="s">
        <v>2730</v>
      </c>
    </row>
    <row r="1182" spans="3:3" x14ac:dyDescent="0.25">
      <c r="C1182" s="4" t="s">
        <v>2731</v>
      </c>
    </row>
    <row r="1183" spans="3:3" x14ac:dyDescent="0.25">
      <c r="C1183" s="4" t="s">
        <v>2732</v>
      </c>
    </row>
    <row r="1184" spans="3:3" x14ac:dyDescent="0.25">
      <c r="C1184" s="4" t="s">
        <v>2733</v>
      </c>
    </row>
    <row r="1185" spans="3:3" x14ac:dyDescent="0.25">
      <c r="C1185" s="4" t="s">
        <v>2734</v>
      </c>
    </row>
    <row r="1186" spans="3:3" x14ac:dyDescent="0.25">
      <c r="C1186" s="4" t="s">
        <v>2735</v>
      </c>
    </row>
    <row r="1187" spans="3:3" x14ac:dyDescent="0.25">
      <c r="C1187" s="4" t="s">
        <v>2736</v>
      </c>
    </row>
    <row r="1188" spans="3:3" x14ac:dyDescent="0.25">
      <c r="C1188" s="4" t="s">
        <v>2737</v>
      </c>
    </row>
    <row r="1189" spans="3:3" x14ac:dyDescent="0.25">
      <c r="C1189" s="4" t="s">
        <v>2738</v>
      </c>
    </row>
    <row r="1190" spans="3:3" x14ac:dyDescent="0.25">
      <c r="C1190" s="4" t="s">
        <v>2739</v>
      </c>
    </row>
    <row r="1191" spans="3:3" x14ac:dyDescent="0.25">
      <c r="C1191" s="4" t="s">
        <v>2740</v>
      </c>
    </row>
    <row r="1192" spans="3:3" x14ac:dyDescent="0.25">
      <c r="C1192" s="4" t="s">
        <v>2741</v>
      </c>
    </row>
    <row r="1193" spans="3:3" x14ac:dyDescent="0.25">
      <c r="C1193" s="4" t="s">
        <v>2742</v>
      </c>
    </row>
    <row r="1194" spans="3:3" x14ac:dyDescent="0.25">
      <c r="C1194" s="4" t="s">
        <v>2743</v>
      </c>
    </row>
    <row r="1195" spans="3:3" x14ac:dyDescent="0.25">
      <c r="C1195" s="4" t="s">
        <v>2744</v>
      </c>
    </row>
    <row r="1196" spans="3:3" x14ac:dyDescent="0.25">
      <c r="C1196" s="4" t="s">
        <v>2745</v>
      </c>
    </row>
    <row r="1197" spans="3:3" x14ac:dyDescent="0.25">
      <c r="C1197" s="4" t="s">
        <v>2746</v>
      </c>
    </row>
    <row r="1198" spans="3:3" x14ac:dyDescent="0.25">
      <c r="C1198" s="4" t="s">
        <v>2747</v>
      </c>
    </row>
    <row r="1199" spans="3:3" x14ac:dyDescent="0.25">
      <c r="C1199" s="4" t="s">
        <v>2748</v>
      </c>
    </row>
    <row r="1200" spans="3:3" x14ac:dyDescent="0.25">
      <c r="C1200" s="4" t="s">
        <v>2739</v>
      </c>
    </row>
    <row r="1201" spans="3:3" x14ac:dyDescent="0.25">
      <c r="C1201" s="4" t="s">
        <v>2749</v>
      </c>
    </row>
    <row r="1202" spans="3:3" x14ac:dyDescent="0.25">
      <c r="C1202" s="28" t="s">
        <v>2750</v>
      </c>
    </row>
    <row r="1203" spans="3:3" x14ac:dyDescent="0.25">
      <c r="C1203" s="28" t="s">
        <v>2751</v>
      </c>
    </row>
    <row r="1204" spans="3:3" x14ac:dyDescent="0.25">
      <c r="C1204" s="4" t="s">
        <v>2752</v>
      </c>
    </row>
    <row r="1205" spans="3:3" x14ac:dyDescent="0.25">
      <c r="C1205" s="4" t="s">
        <v>2753</v>
      </c>
    </row>
    <row r="1206" spans="3:3" x14ac:dyDescent="0.25">
      <c r="C1206" s="4" t="s">
        <v>2754</v>
      </c>
    </row>
    <row r="1207" spans="3:3" x14ac:dyDescent="0.25">
      <c r="C1207" s="4" t="s">
        <v>2755</v>
      </c>
    </row>
    <row r="1208" spans="3:3" x14ac:dyDescent="0.25">
      <c r="C1208" s="4" t="s">
        <v>2756</v>
      </c>
    </row>
    <row r="1209" spans="3:3" x14ac:dyDescent="0.25">
      <c r="C1209" s="4" t="s">
        <v>2757</v>
      </c>
    </row>
    <row r="1210" spans="3:3" x14ac:dyDescent="0.25">
      <c r="C1210" s="4" t="s">
        <v>2758</v>
      </c>
    </row>
    <row r="1211" spans="3:3" x14ac:dyDescent="0.25">
      <c r="C1211" s="4" t="s">
        <v>2759</v>
      </c>
    </row>
    <row r="1212" spans="3:3" x14ac:dyDescent="0.25">
      <c r="C1212" s="4" t="s">
        <v>2760</v>
      </c>
    </row>
    <row r="1213" spans="3:3" x14ac:dyDescent="0.25">
      <c r="C1213" s="4" t="s">
        <v>2761</v>
      </c>
    </row>
    <row r="1214" spans="3:3" x14ac:dyDescent="0.25">
      <c r="C1214" s="4" t="s">
        <v>2762</v>
      </c>
    </row>
    <row r="1215" spans="3:3" x14ac:dyDescent="0.25">
      <c r="C1215" s="28" t="s">
        <v>2763</v>
      </c>
    </row>
    <row r="1216" spans="3:3" x14ac:dyDescent="0.25">
      <c r="C1216" s="4" t="s">
        <v>2764</v>
      </c>
    </row>
    <row r="1217" spans="3:3" x14ac:dyDescent="0.25">
      <c r="C1217" s="4" t="s">
        <v>2765</v>
      </c>
    </row>
    <row r="1218" spans="3:3" x14ac:dyDescent="0.25">
      <c r="C1218" s="4" t="s">
        <v>2766</v>
      </c>
    </row>
    <row r="1219" spans="3:3" x14ac:dyDescent="0.25">
      <c r="C1219" s="4" t="s">
        <v>2767</v>
      </c>
    </row>
    <row r="1220" spans="3:3" x14ac:dyDescent="0.25">
      <c r="C1220" s="4" t="s">
        <v>2768</v>
      </c>
    </row>
    <row r="1221" spans="3:3" x14ac:dyDescent="0.25">
      <c r="C1221" s="4" t="s">
        <v>2769</v>
      </c>
    </row>
    <row r="1222" spans="3:3" x14ac:dyDescent="0.25">
      <c r="C1222" s="4" t="s">
        <v>2770</v>
      </c>
    </row>
    <row r="1223" spans="3:3" x14ac:dyDescent="0.25">
      <c r="C1223" s="4" t="s">
        <v>2771</v>
      </c>
    </row>
    <row r="1224" spans="3:3" x14ac:dyDescent="0.25">
      <c r="C1224" s="4" t="s">
        <v>2772</v>
      </c>
    </row>
    <row r="1225" spans="3:3" x14ac:dyDescent="0.25">
      <c r="C1225" s="28" t="s">
        <v>2222</v>
      </c>
    </row>
    <row r="1226" spans="3:3" x14ac:dyDescent="0.25">
      <c r="C1226" s="4" t="s">
        <v>2773</v>
      </c>
    </row>
    <row r="1227" spans="3:3" x14ac:dyDescent="0.25">
      <c r="C1227" s="28" t="s">
        <v>2774</v>
      </c>
    </row>
    <row r="1228" spans="3:3" x14ac:dyDescent="0.25">
      <c r="C1228" s="28" t="s">
        <v>2775</v>
      </c>
    </row>
    <row r="1229" spans="3:3" x14ac:dyDescent="0.25">
      <c r="C1229" s="28" t="s">
        <v>2776</v>
      </c>
    </row>
    <row r="1230" spans="3:3" x14ac:dyDescent="0.25">
      <c r="C1230" s="4" t="s">
        <v>2777</v>
      </c>
    </row>
    <row r="1231" spans="3:3" x14ac:dyDescent="0.25">
      <c r="C1231" s="4" t="s">
        <v>2778</v>
      </c>
    </row>
    <row r="1232" spans="3:3" x14ac:dyDescent="0.25">
      <c r="C1232" s="4" t="s">
        <v>2779</v>
      </c>
    </row>
    <row r="1233" spans="3:3" x14ac:dyDescent="0.25">
      <c r="C1233" s="4" t="s">
        <v>2780</v>
      </c>
    </row>
    <row r="1234" spans="3:3" x14ac:dyDescent="0.25">
      <c r="C1234" s="4" t="s">
        <v>2781</v>
      </c>
    </row>
    <row r="1235" spans="3:3" x14ac:dyDescent="0.25">
      <c r="C1235" s="28" t="s">
        <v>2038</v>
      </c>
    </row>
    <row r="1236" spans="3:3" x14ac:dyDescent="0.25">
      <c r="C1236" s="4" t="s">
        <v>2782</v>
      </c>
    </row>
    <row r="1237" spans="3:3" x14ac:dyDescent="0.25">
      <c r="C1237" s="4" t="s">
        <v>2783</v>
      </c>
    </row>
    <row r="1238" spans="3:3" x14ac:dyDescent="0.25">
      <c r="C1238" s="4" t="s">
        <v>2784</v>
      </c>
    </row>
    <row r="1239" spans="3:3" x14ac:dyDescent="0.25">
      <c r="C1239" s="4" t="s">
        <v>2785</v>
      </c>
    </row>
    <row r="1240" spans="3:3" x14ac:dyDescent="0.25">
      <c r="C1240" s="4" t="s">
        <v>2786</v>
      </c>
    </row>
    <row r="1241" spans="3:3" x14ac:dyDescent="0.25">
      <c r="C1241" s="4" t="s">
        <v>2787</v>
      </c>
    </row>
    <row r="1242" spans="3:3" x14ac:dyDescent="0.25">
      <c r="C1242" s="4" t="s">
        <v>2788</v>
      </c>
    </row>
    <row r="1243" spans="3:3" x14ac:dyDescent="0.25">
      <c r="C1243" s="4" t="s">
        <v>2789</v>
      </c>
    </row>
    <row r="1244" spans="3:3" x14ac:dyDescent="0.25">
      <c r="C1244" s="4" t="s">
        <v>2790</v>
      </c>
    </row>
    <row r="1245" spans="3:3" x14ac:dyDescent="0.25">
      <c r="C1245" s="4" t="s">
        <v>2791</v>
      </c>
    </row>
    <row r="1246" spans="3:3" x14ac:dyDescent="0.25">
      <c r="C1246" s="4" t="s">
        <v>2792</v>
      </c>
    </row>
    <row r="1247" spans="3:3" x14ac:dyDescent="0.25">
      <c r="C1247" s="4" t="s">
        <v>2793</v>
      </c>
    </row>
    <row r="1248" spans="3:3" x14ac:dyDescent="0.25">
      <c r="C1248" s="4" t="s">
        <v>2794</v>
      </c>
    </row>
    <row r="1249" spans="3:3" x14ac:dyDescent="0.25">
      <c r="C1249" s="4" t="s">
        <v>2795</v>
      </c>
    </row>
    <row r="1250" spans="3:3" x14ac:dyDescent="0.25">
      <c r="C1250" s="4" t="s">
        <v>2796</v>
      </c>
    </row>
    <row r="1251" spans="3:3" x14ac:dyDescent="0.25">
      <c r="C1251" s="4" t="s">
        <v>2797</v>
      </c>
    </row>
    <row r="1252" spans="3:3" x14ac:dyDescent="0.25">
      <c r="C1252" s="4" t="s">
        <v>2798</v>
      </c>
    </row>
    <row r="1253" spans="3:3" x14ac:dyDescent="0.25">
      <c r="C1253" s="4" t="s">
        <v>2799</v>
      </c>
    </row>
    <row r="1254" spans="3:3" x14ac:dyDescent="0.25">
      <c r="C1254" s="4" t="s">
        <v>2800</v>
      </c>
    </row>
    <row r="1255" spans="3:3" x14ac:dyDescent="0.25">
      <c r="C1255" s="4" t="s">
        <v>2801</v>
      </c>
    </row>
    <row r="1256" spans="3:3" x14ac:dyDescent="0.25">
      <c r="C1256" s="4" t="s">
        <v>2802</v>
      </c>
    </row>
    <row r="1257" spans="3:3" x14ac:dyDescent="0.25">
      <c r="C1257" s="4" t="s">
        <v>2803</v>
      </c>
    </row>
    <row r="1258" spans="3:3" x14ac:dyDescent="0.25">
      <c r="C1258" s="4" t="s">
        <v>2804</v>
      </c>
    </row>
    <row r="1259" spans="3:3" x14ac:dyDescent="0.25">
      <c r="C1259" s="28" t="s">
        <v>2805</v>
      </c>
    </row>
    <row r="1260" spans="3:3" x14ac:dyDescent="0.25">
      <c r="C1260" s="4" t="s">
        <v>2806</v>
      </c>
    </row>
    <row r="1261" spans="3:3" x14ac:dyDescent="0.25">
      <c r="C1261" s="4" t="s">
        <v>2807</v>
      </c>
    </row>
    <row r="1262" spans="3:3" x14ac:dyDescent="0.25">
      <c r="C1262" s="4" t="s">
        <v>2808</v>
      </c>
    </row>
    <row r="1263" spans="3:3" x14ac:dyDescent="0.25">
      <c r="C1263" s="4" t="s">
        <v>2809</v>
      </c>
    </row>
    <row r="1264" spans="3:3" x14ac:dyDescent="0.25">
      <c r="C1264" s="28" t="s">
        <v>2810</v>
      </c>
    </row>
    <row r="1265" spans="3:3" x14ac:dyDescent="0.25">
      <c r="C1265" s="4" t="s">
        <v>2811</v>
      </c>
    </row>
    <row r="1266" spans="3:3" x14ac:dyDescent="0.25">
      <c r="C1266" s="4" t="s">
        <v>2812</v>
      </c>
    </row>
    <row r="1267" spans="3:3" x14ac:dyDescent="0.25">
      <c r="C1267" s="4" t="s">
        <v>2813</v>
      </c>
    </row>
    <row r="1268" spans="3:3" x14ac:dyDescent="0.25">
      <c r="C1268" s="4" t="s">
        <v>2814</v>
      </c>
    </row>
    <row r="1269" spans="3:3" x14ac:dyDescent="0.25">
      <c r="C1269" s="28" t="s">
        <v>2815</v>
      </c>
    </row>
    <row r="1270" spans="3:3" x14ac:dyDescent="0.25">
      <c r="C1270" s="4" t="s">
        <v>2816</v>
      </c>
    </row>
    <row r="1271" spans="3:3" x14ac:dyDescent="0.25">
      <c r="C1271" s="4" t="s">
        <v>2817</v>
      </c>
    </row>
    <row r="1272" spans="3:3" x14ac:dyDescent="0.25">
      <c r="C1272" s="4" t="s">
        <v>2818</v>
      </c>
    </row>
    <row r="1273" spans="3:3" x14ac:dyDescent="0.25">
      <c r="C1273" s="28" t="s">
        <v>2038</v>
      </c>
    </row>
    <row r="1274" spans="3:3" x14ac:dyDescent="0.25">
      <c r="C1274" s="28" t="s">
        <v>2038</v>
      </c>
    </row>
    <row r="1275" spans="3:3" x14ac:dyDescent="0.25">
      <c r="C1275" s="28" t="s">
        <v>2819</v>
      </c>
    </row>
    <row r="1276" spans="3:3" x14ac:dyDescent="0.25">
      <c r="C1276" s="4" t="s">
        <v>2820</v>
      </c>
    </row>
    <row r="1277" spans="3:3" x14ac:dyDescent="0.25">
      <c r="C1277" s="4" t="s">
        <v>2821</v>
      </c>
    </row>
    <row r="1278" spans="3:3" x14ac:dyDescent="0.25">
      <c r="C1278" s="4" t="s">
        <v>2822</v>
      </c>
    </row>
    <row r="1279" spans="3:3" x14ac:dyDescent="0.25">
      <c r="C1279" s="4" t="s">
        <v>2823</v>
      </c>
    </row>
    <row r="1280" spans="3:3" x14ac:dyDescent="0.25">
      <c r="C1280" s="4" t="s">
        <v>2824</v>
      </c>
    </row>
    <row r="1281" spans="3:3" x14ac:dyDescent="0.25">
      <c r="C1281" s="4" t="s">
        <v>2825</v>
      </c>
    </row>
    <row r="1282" spans="3:3" x14ac:dyDescent="0.25">
      <c r="C1282" s="4" t="s">
        <v>2826</v>
      </c>
    </row>
    <row r="1283" spans="3:3" x14ac:dyDescent="0.25">
      <c r="C1283" s="4" t="s">
        <v>2827</v>
      </c>
    </row>
    <row r="1284" spans="3:3" x14ac:dyDescent="0.25">
      <c r="C1284" s="4" t="s">
        <v>2828</v>
      </c>
    </row>
    <row r="1285" spans="3:3" x14ac:dyDescent="0.25">
      <c r="C1285" s="4" t="s">
        <v>2829</v>
      </c>
    </row>
    <row r="1286" spans="3:3" x14ac:dyDescent="0.25">
      <c r="C1286" s="4" t="s">
        <v>2830</v>
      </c>
    </row>
    <row r="1287" spans="3:3" x14ac:dyDescent="0.25">
      <c r="C1287" s="4" t="s">
        <v>2831</v>
      </c>
    </row>
    <row r="1288" spans="3:3" x14ac:dyDescent="0.25">
      <c r="C1288" s="4" t="s">
        <v>2832</v>
      </c>
    </row>
    <row r="1289" spans="3:3" x14ac:dyDescent="0.25">
      <c r="C1289" s="4" t="s">
        <v>2833</v>
      </c>
    </row>
    <row r="1290" spans="3:3" x14ac:dyDescent="0.25">
      <c r="C1290" s="4" t="s">
        <v>2834</v>
      </c>
    </row>
    <row r="1291" spans="3:3" x14ac:dyDescent="0.25">
      <c r="C1291" s="4" t="s">
        <v>2835</v>
      </c>
    </row>
    <row r="1292" spans="3:3" x14ac:dyDescent="0.25">
      <c r="C1292" s="4" t="s">
        <v>2836</v>
      </c>
    </row>
    <row r="1293" spans="3:3" x14ac:dyDescent="0.25">
      <c r="C1293" s="4" t="s">
        <v>2837</v>
      </c>
    </row>
    <row r="1294" spans="3:3" x14ac:dyDescent="0.25">
      <c r="C1294" s="4" t="s">
        <v>2838</v>
      </c>
    </row>
    <row r="1295" spans="3:3" x14ac:dyDescent="0.25">
      <c r="C1295" s="4" t="s">
        <v>2839</v>
      </c>
    </row>
    <row r="1296" spans="3:3" x14ac:dyDescent="0.25">
      <c r="C1296" s="28" t="s">
        <v>2840</v>
      </c>
    </row>
    <row r="1297" spans="3:3" x14ac:dyDescent="0.25">
      <c r="C1297" s="4" t="s">
        <v>2841</v>
      </c>
    </row>
    <row r="1298" spans="3:3" x14ac:dyDescent="0.25">
      <c r="C1298" s="4" t="s">
        <v>2842</v>
      </c>
    </row>
    <row r="1299" spans="3:3" x14ac:dyDescent="0.25">
      <c r="C1299" s="28" t="s">
        <v>2843</v>
      </c>
    </row>
    <row r="1300" spans="3:3" x14ac:dyDescent="0.25">
      <c r="C1300" s="28" t="s">
        <v>2844</v>
      </c>
    </row>
    <row r="1301" spans="3:3" x14ac:dyDescent="0.25">
      <c r="C1301" s="28" t="s">
        <v>2222</v>
      </c>
    </row>
    <row r="1302" spans="3:3" x14ac:dyDescent="0.25">
      <c r="C1302" s="28" t="s">
        <v>2845</v>
      </c>
    </row>
    <row r="1303" spans="3:3" x14ac:dyDescent="0.25">
      <c r="C1303" s="28" t="s">
        <v>2038</v>
      </c>
    </row>
    <row r="1304" spans="3:3" x14ac:dyDescent="0.25">
      <c r="C1304" s="28" t="s">
        <v>2846</v>
      </c>
    </row>
    <row r="1305" spans="3:3" x14ac:dyDescent="0.25">
      <c r="C1305" s="4" t="s">
        <v>2847</v>
      </c>
    </row>
    <row r="1306" spans="3:3" x14ac:dyDescent="0.25">
      <c r="C1306" s="28" t="s">
        <v>2848</v>
      </c>
    </row>
    <row r="1307" spans="3:3" x14ac:dyDescent="0.25">
      <c r="C1307" s="28" t="s">
        <v>2845</v>
      </c>
    </row>
    <row r="1308" spans="3:3" x14ac:dyDescent="0.25">
      <c r="C1308" s="4" t="s">
        <v>2849</v>
      </c>
    </row>
    <row r="1309" spans="3:3" x14ac:dyDescent="0.25">
      <c r="C1309" s="4" t="s">
        <v>2850</v>
      </c>
    </row>
    <row r="1310" spans="3:3" x14ac:dyDescent="0.25">
      <c r="C1310" s="28" t="s">
        <v>2851</v>
      </c>
    </row>
    <row r="1311" spans="3:3" x14ac:dyDescent="0.25">
      <c r="C1311" s="4" t="s">
        <v>2852</v>
      </c>
    </row>
    <row r="1312" spans="3:3" x14ac:dyDescent="0.25">
      <c r="C1312" s="28" t="s">
        <v>2844</v>
      </c>
    </row>
    <row r="1313" spans="3:3" x14ac:dyDescent="0.25">
      <c r="C1313" s="28" t="s">
        <v>2038</v>
      </c>
    </row>
    <row r="1314" spans="3:3" x14ac:dyDescent="0.25">
      <c r="C1314" s="28" t="s">
        <v>2038</v>
      </c>
    </row>
    <row r="1315" spans="3:3" x14ac:dyDescent="0.25">
      <c r="C1315" s="4" t="s">
        <v>2853</v>
      </c>
    </row>
    <row r="1316" spans="3:3" x14ac:dyDescent="0.25">
      <c r="C1316" s="4" t="s">
        <v>2854</v>
      </c>
    </row>
    <row r="1317" spans="3:3" x14ac:dyDescent="0.25">
      <c r="C1317" s="4" t="s">
        <v>2855</v>
      </c>
    </row>
    <row r="1318" spans="3:3" x14ac:dyDescent="0.25">
      <c r="C1318" s="4" t="s">
        <v>2856</v>
      </c>
    </row>
    <row r="1319" spans="3:3" x14ac:dyDescent="0.25">
      <c r="C1319" s="4" t="s">
        <v>2857</v>
      </c>
    </row>
    <row r="1320" spans="3:3" x14ac:dyDescent="0.25">
      <c r="C1320" s="4" t="s">
        <v>2858</v>
      </c>
    </row>
    <row r="1321" spans="3:3" x14ac:dyDescent="0.25">
      <c r="C1321" s="4" t="s">
        <v>2859</v>
      </c>
    </row>
    <row r="1322" spans="3:3" x14ac:dyDescent="0.25">
      <c r="C1322" s="4" t="s">
        <v>2860</v>
      </c>
    </row>
    <row r="1323" spans="3:3" x14ac:dyDescent="0.25">
      <c r="C1323" s="4" t="s">
        <v>2861</v>
      </c>
    </row>
    <row r="1324" spans="3:3" x14ac:dyDescent="0.25">
      <c r="C1324" s="4" t="s">
        <v>2862</v>
      </c>
    </row>
    <row r="1325" spans="3:3" x14ac:dyDescent="0.25">
      <c r="C1325" s="4" t="s">
        <v>2863</v>
      </c>
    </row>
    <row r="1326" spans="3:3" x14ac:dyDescent="0.25">
      <c r="C1326" s="4" t="s">
        <v>2864</v>
      </c>
    </row>
    <row r="1327" spans="3:3" x14ac:dyDescent="0.25">
      <c r="C1327" s="4" t="s">
        <v>2865</v>
      </c>
    </row>
    <row r="1328" spans="3:3" x14ac:dyDescent="0.25">
      <c r="C1328" s="4" t="s">
        <v>2866</v>
      </c>
    </row>
    <row r="1329" spans="3:3" x14ac:dyDescent="0.25">
      <c r="C1329" s="4" t="s">
        <v>2867</v>
      </c>
    </row>
    <row r="1330" spans="3:3" x14ac:dyDescent="0.25">
      <c r="C1330" s="4" t="s">
        <v>2868</v>
      </c>
    </row>
    <row r="1331" spans="3:3" x14ac:dyDescent="0.25">
      <c r="C1331" s="4" t="s">
        <v>2869</v>
      </c>
    </row>
    <row r="1332" spans="3:3" x14ac:dyDescent="0.25">
      <c r="C1332" s="4" t="s">
        <v>2870</v>
      </c>
    </row>
    <row r="1333" spans="3:3" x14ac:dyDescent="0.25">
      <c r="C1333" s="28" t="s">
        <v>2871</v>
      </c>
    </row>
    <row r="1334" spans="3:3" x14ac:dyDescent="0.25">
      <c r="C1334" s="4" t="s">
        <v>2872</v>
      </c>
    </row>
    <row r="1335" spans="3:3" x14ac:dyDescent="0.25">
      <c r="C1335" s="28" t="s">
        <v>2873</v>
      </c>
    </row>
    <row r="1336" spans="3:3" x14ac:dyDescent="0.25">
      <c r="C1336" s="4" t="s">
        <v>2874</v>
      </c>
    </row>
    <row r="1337" spans="3:3" x14ac:dyDescent="0.25">
      <c r="C1337" s="4" t="s">
        <v>2875</v>
      </c>
    </row>
    <row r="1338" spans="3:3" x14ac:dyDescent="0.25">
      <c r="C1338" s="4" t="s">
        <v>2876</v>
      </c>
    </row>
    <row r="1339" spans="3:3" x14ac:dyDescent="0.25">
      <c r="C1339" s="4" t="s">
        <v>2877</v>
      </c>
    </row>
    <row r="1340" spans="3:3" x14ac:dyDescent="0.25">
      <c r="C1340" s="4" t="s">
        <v>2878</v>
      </c>
    </row>
    <row r="1341" spans="3:3" x14ac:dyDescent="0.25">
      <c r="C1341" s="4" t="s">
        <v>2879</v>
      </c>
    </row>
    <row r="1342" spans="3:3" x14ac:dyDescent="0.25">
      <c r="C1342" s="4" t="s">
        <v>2880</v>
      </c>
    </row>
    <row r="1343" spans="3:3" x14ac:dyDescent="0.25">
      <c r="C1343" s="28" t="s">
        <v>2881</v>
      </c>
    </row>
    <row r="1344" spans="3:3" x14ac:dyDescent="0.25">
      <c r="C1344" s="28" t="s">
        <v>2873</v>
      </c>
    </row>
    <row r="1345" spans="3:3" x14ac:dyDescent="0.25">
      <c r="C1345" s="28" t="s">
        <v>2882</v>
      </c>
    </row>
    <row r="1346" spans="3:3" x14ac:dyDescent="0.25">
      <c r="C1346" s="28" t="s">
        <v>2883</v>
      </c>
    </row>
    <row r="1347" spans="3:3" x14ac:dyDescent="0.25">
      <c r="C1347" s="28" t="s">
        <v>2120</v>
      </c>
    </row>
    <row r="1348" spans="3:3" x14ac:dyDescent="0.25">
      <c r="C1348" s="28" t="s">
        <v>2716</v>
      </c>
    </row>
    <row r="1349" spans="3:3" x14ac:dyDescent="0.25">
      <c r="C1349" s="4" t="s">
        <v>2717</v>
      </c>
    </row>
    <row r="1350" spans="3:3" x14ac:dyDescent="0.25">
      <c r="C1350" s="28" t="s">
        <v>2718</v>
      </c>
    </row>
    <row r="1351" spans="3:3" x14ac:dyDescent="0.25">
      <c r="C1351" s="28" t="s">
        <v>2038</v>
      </c>
    </row>
    <row r="1352" spans="3:3" x14ac:dyDescent="0.25">
      <c r="C1352" s="28" t="s">
        <v>2884</v>
      </c>
    </row>
    <row r="1353" spans="3:3" x14ac:dyDescent="0.25">
      <c r="C1353" s="28" t="s">
        <v>2885</v>
      </c>
    </row>
    <row r="1354" spans="3:3" x14ac:dyDescent="0.25">
      <c r="C1354" s="28" t="s">
        <v>2886</v>
      </c>
    </row>
    <row r="1355" spans="3:3" x14ac:dyDescent="0.25">
      <c r="C1355" s="28" t="s">
        <v>2887</v>
      </c>
    </row>
    <row r="1356" spans="3:3" x14ac:dyDescent="0.25">
      <c r="C1356" s="28" t="s">
        <v>2157</v>
      </c>
    </row>
    <row r="1357" spans="3:3" x14ac:dyDescent="0.25">
      <c r="C1357" s="4" t="s">
        <v>2888</v>
      </c>
    </row>
    <row r="1358" spans="3:3" x14ac:dyDescent="0.25">
      <c r="C1358" s="28" t="s">
        <v>2889</v>
      </c>
    </row>
    <row r="1359" spans="3:3" x14ac:dyDescent="0.25">
      <c r="C1359" s="28" t="s">
        <v>2890</v>
      </c>
    </row>
    <row r="1360" spans="3:3" x14ac:dyDescent="0.25">
      <c r="C1360" s="28" t="s">
        <v>2891</v>
      </c>
    </row>
    <row r="1361" spans="3:3" x14ac:dyDescent="0.25">
      <c r="C1361" s="28" t="s">
        <v>2892</v>
      </c>
    </row>
    <row r="1362" spans="3:3" x14ac:dyDescent="0.25">
      <c r="C1362" s="4" t="s">
        <v>2893</v>
      </c>
    </row>
    <row r="1363" spans="3:3" x14ac:dyDescent="0.25">
      <c r="C1363" s="28" t="s">
        <v>2894</v>
      </c>
    </row>
    <row r="1364" spans="3:3" x14ac:dyDescent="0.25">
      <c r="C1364" s="28" t="s">
        <v>2895</v>
      </c>
    </row>
    <row r="1365" spans="3:3" x14ac:dyDescent="0.25">
      <c r="C1365" s="28" t="s">
        <v>2896</v>
      </c>
    </row>
    <row r="1366" spans="3:3" x14ac:dyDescent="0.25">
      <c r="C1366" s="28" t="s">
        <v>2897</v>
      </c>
    </row>
    <row r="1367" spans="3:3" x14ac:dyDescent="0.25">
      <c r="C1367" s="4" t="s">
        <v>2898</v>
      </c>
    </row>
    <row r="1368" spans="3:3" x14ac:dyDescent="0.25">
      <c r="C1368" s="4" t="s">
        <v>2899</v>
      </c>
    </row>
    <row r="1369" spans="3:3" x14ac:dyDescent="0.25">
      <c r="C1369" s="4" t="s">
        <v>2900</v>
      </c>
    </row>
    <row r="1370" spans="3:3" x14ac:dyDescent="0.25">
      <c r="C1370" s="4" t="s">
        <v>2901</v>
      </c>
    </row>
    <row r="1371" spans="3:3" x14ac:dyDescent="0.25">
      <c r="C1371" s="4" t="s">
        <v>2902</v>
      </c>
    </row>
    <row r="1372" spans="3:3" x14ac:dyDescent="0.25">
      <c r="C1372" s="4" t="s">
        <v>2903</v>
      </c>
    </row>
    <row r="1373" spans="3:3" x14ac:dyDescent="0.25">
      <c r="C1373" s="4" t="s">
        <v>2904</v>
      </c>
    </row>
    <row r="1374" spans="3:3" x14ac:dyDescent="0.25">
      <c r="C1374" s="4" t="s">
        <v>2905</v>
      </c>
    </row>
    <row r="1375" spans="3:3" x14ac:dyDescent="0.25">
      <c r="C1375" s="4" t="s">
        <v>2906</v>
      </c>
    </row>
    <row r="1376" spans="3:3" x14ac:dyDescent="0.25">
      <c r="C1376" s="28" t="s">
        <v>2222</v>
      </c>
    </row>
    <row r="1377" spans="3:3" x14ac:dyDescent="0.25">
      <c r="C1377" s="4" t="s">
        <v>2907</v>
      </c>
    </row>
    <row r="1378" spans="3:3" x14ac:dyDescent="0.25">
      <c r="C1378" s="4" t="s">
        <v>2908</v>
      </c>
    </row>
    <row r="1379" spans="3:3" x14ac:dyDescent="0.25">
      <c r="C1379" s="28" t="s">
        <v>2810</v>
      </c>
    </row>
    <row r="1380" spans="3:3" x14ac:dyDescent="0.25">
      <c r="C1380" s="4" t="s">
        <v>2909</v>
      </c>
    </row>
    <row r="1381" spans="3:3" x14ac:dyDescent="0.25">
      <c r="C1381" s="4" t="s">
        <v>2910</v>
      </c>
    </row>
    <row r="1382" spans="3:3" x14ac:dyDescent="0.25">
      <c r="C1382" s="4" t="s">
        <v>2911</v>
      </c>
    </row>
    <row r="1383" spans="3:3" x14ac:dyDescent="0.25">
      <c r="C1383" s="4" t="s">
        <v>2912</v>
      </c>
    </row>
    <row r="1384" spans="3:3" x14ac:dyDescent="0.25">
      <c r="C1384" s="4" t="s">
        <v>2913</v>
      </c>
    </row>
    <row r="1385" spans="3:3" x14ac:dyDescent="0.25">
      <c r="C1385" s="4" t="s">
        <v>2914</v>
      </c>
    </row>
    <row r="1386" spans="3:3" x14ac:dyDescent="0.25">
      <c r="C1386" s="4" t="s">
        <v>2915</v>
      </c>
    </row>
    <row r="1387" spans="3:3" x14ac:dyDescent="0.25">
      <c r="C1387" s="28" t="s">
        <v>2038</v>
      </c>
    </row>
    <row r="1388" spans="3:3" x14ac:dyDescent="0.25">
      <c r="C1388" s="28" t="s">
        <v>2038</v>
      </c>
    </row>
    <row r="1389" spans="3:3" x14ac:dyDescent="0.25">
      <c r="C1389" s="28" t="s">
        <v>2916</v>
      </c>
    </row>
    <row r="1390" spans="3:3" x14ac:dyDescent="0.25">
      <c r="C1390" s="28" t="s">
        <v>2917</v>
      </c>
    </row>
    <row r="1391" spans="3:3" x14ac:dyDescent="0.25">
      <c r="C1391" s="28" t="s">
        <v>2157</v>
      </c>
    </row>
    <row r="1392" spans="3:3" x14ac:dyDescent="0.25">
      <c r="C1392" s="4" t="s">
        <v>2918</v>
      </c>
    </row>
    <row r="1393" spans="3:3" x14ac:dyDescent="0.25">
      <c r="C1393" s="4" t="s">
        <v>2919</v>
      </c>
    </row>
    <row r="1394" spans="3:3" x14ac:dyDescent="0.25">
      <c r="C1394" s="4" t="s">
        <v>2920</v>
      </c>
    </row>
    <row r="1395" spans="3:3" x14ac:dyDescent="0.25">
      <c r="C1395" s="4" t="s">
        <v>2921</v>
      </c>
    </row>
    <row r="1396" spans="3:3" x14ac:dyDescent="0.25">
      <c r="C1396" s="4" t="s">
        <v>2922</v>
      </c>
    </row>
    <row r="1397" spans="3:3" x14ac:dyDescent="0.25">
      <c r="C1397" s="28" t="s">
        <v>2923</v>
      </c>
    </row>
    <row r="1398" spans="3:3" x14ac:dyDescent="0.25">
      <c r="C1398" s="28" t="s">
        <v>2924</v>
      </c>
    </row>
    <row r="1399" spans="3:3" x14ac:dyDescent="0.25">
      <c r="C1399" s="28" t="s">
        <v>2038</v>
      </c>
    </row>
    <row r="1400" spans="3:3" x14ac:dyDescent="0.25">
      <c r="C1400" s="4" t="s">
        <v>2925</v>
      </c>
    </row>
    <row r="1401" spans="3:3" x14ac:dyDescent="0.25">
      <c r="C1401" s="4" t="s">
        <v>2926</v>
      </c>
    </row>
    <row r="1402" spans="3:3" x14ac:dyDescent="0.25">
      <c r="C1402" s="28" t="s">
        <v>2927</v>
      </c>
    </row>
    <row r="1403" spans="3:3" x14ac:dyDescent="0.25">
      <c r="C1403" s="4" t="s">
        <v>2928</v>
      </c>
    </row>
    <row r="1404" spans="3:3" x14ac:dyDescent="0.25">
      <c r="C1404" s="4" t="s">
        <v>2929</v>
      </c>
    </row>
    <row r="1405" spans="3:3" x14ac:dyDescent="0.25">
      <c r="C1405" s="4" t="s">
        <v>2930</v>
      </c>
    </row>
    <row r="1406" spans="3:3" x14ac:dyDescent="0.25">
      <c r="C1406" s="4" t="s">
        <v>2931</v>
      </c>
    </row>
    <row r="1407" spans="3:3" x14ac:dyDescent="0.25">
      <c r="C1407" s="4" t="s">
        <v>2932</v>
      </c>
    </row>
    <row r="1408" spans="3:3" x14ac:dyDescent="0.25">
      <c r="C1408" s="4" t="s">
        <v>2933</v>
      </c>
    </row>
    <row r="1409" spans="3:3" x14ac:dyDescent="0.25">
      <c r="C1409" s="4" t="s">
        <v>2934</v>
      </c>
    </row>
    <row r="1410" spans="3:3" x14ac:dyDescent="0.25">
      <c r="C1410" s="4" t="s">
        <v>2935</v>
      </c>
    </row>
    <row r="1411" spans="3:3" x14ac:dyDescent="0.25">
      <c r="C1411" s="4" t="s">
        <v>2936</v>
      </c>
    </row>
    <row r="1412" spans="3:3" x14ac:dyDescent="0.25">
      <c r="C1412" s="4" t="s">
        <v>2937</v>
      </c>
    </row>
    <row r="1413" spans="3:3" x14ac:dyDescent="0.25">
      <c r="C1413" s="4" t="s">
        <v>2938</v>
      </c>
    </row>
    <row r="1414" spans="3:3" x14ac:dyDescent="0.25">
      <c r="C1414" s="4" t="s">
        <v>2939</v>
      </c>
    </row>
    <row r="1415" spans="3:3" x14ac:dyDescent="0.25">
      <c r="C1415" s="4" t="s">
        <v>2940</v>
      </c>
    </row>
    <row r="1416" spans="3:3" x14ac:dyDescent="0.25">
      <c r="C1416" s="4" t="s">
        <v>2941</v>
      </c>
    </row>
    <row r="1417" spans="3:3" x14ac:dyDescent="0.25">
      <c r="C1417" s="4" t="s">
        <v>2942</v>
      </c>
    </row>
    <row r="1418" spans="3:3" x14ac:dyDescent="0.25">
      <c r="C1418" s="4" t="s">
        <v>2943</v>
      </c>
    </row>
    <row r="1419" spans="3:3" x14ac:dyDescent="0.25">
      <c r="C1419" s="4" t="s">
        <v>2944</v>
      </c>
    </row>
    <row r="1420" spans="3:3" x14ac:dyDescent="0.25">
      <c r="C1420" s="4" t="s">
        <v>2945</v>
      </c>
    </row>
    <row r="1421" spans="3:3" x14ac:dyDescent="0.25">
      <c r="C1421" s="4" t="s">
        <v>2946</v>
      </c>
    </row>
    <row r="1422" spans="3:3" x14ac:dyDescent="0.25">
      <c r="C1422" s="4" t="s">
        <v>2947</v>
      </c>
    </row>
    <row r="1423" spans="3:3" x14ac:dyDescent="0.25">
      <c r="C1423" s="4" t="s">
        <v>2948</v>
      </c>
    </row>
    <row r="1424" spans="3:3" x14ac:dyDescent="0.25">
      <c r="C1424" s="4" t="s">
        <v>2949</v>
      </c>
    </row>
    <row r="1425" spans="3:3" x14ac:dyDescent="0.25">
      <c r="C1425" s="4" t="s">
        <v>2950</v>
      </c>
    </row>
    <row r="1426" spans="3:3" x14ac:dyDescent="0.25">
      <c r="C1426" s="4" t="s">
        <v>2951</v>
      </c>
    </row>
    <row r="1427" spans="3:3" x14ac:dyDescent="0.25">
      <c r="C1427" s="4" t="s">
        <v>2952</v>
      </c>
    </row>
    <row r="1428" spans="3:3" x14ac:dyDescent="0.25">
      <c r="C1428" s="4" t="s">
        <v>2953</v>
      </c>
    </row>
    <row r="1429" spans="3:3" x14ac:dyDescent="0.25">
      <c r="C1429" s="4" t="s">
        <v>2954</v>
      </c>
    </row>
    <row r="1430" spans="3:3" x14ac:dyDescent="0.25">
      <c r="C1430" s="4" t="s">
        <v>2955</v>
      </c>
    </row>
    <row r="1431" spans="3:3" x14ac:dyDescent="0.25">
      <c r="C1431" s="28" t="s">
        <v>2956</v>
      </c>
    </row>
    <row r="1432" spans="3:3" x14ac:dyDescent="0.25">
      <c r="C1432" s="28" t="s">
        <v>2120</v>
      </c>
    </row>
    <row r="1433" spans="3:3" x14ac:dyDescent="0.25">
      <c r="C1433" s="28" t="s">
        <v>2957</v>
      </c>
    </row>
    <row r="1434" spans="3:3" x14ac:dyDescent="0.25">
      <c r="C1434" s="28" t="s">
        <v>2958</v>
      </c>
    </row>
    <row r="1435" spans="3:3" x14ac:dyDescent="0.25">
      <c r="C1435" s="4" t="s">
        <v>2959</v>
      </c>
    </row>
    <row r="1436" spans="3:3" x14ac:dyDescent="0.25">
      <c r="C1436" s="28" t="s">
        <v>2960</v>
      </c>
    </row>
    <row r="1437" spans="3:3" x14ac:dyDescent="0.25">
      <c r="C1437" s="28" t="s">
        <v>2961</v>
      </c>
    </row>
    <row r="1438" spans="3:3" x14ac:dyDescent="0.25">
      <c r="C1438" s="4" t="s">
        <v>2962</v>
      </c>
    </row>
    <row r="1439" spans="3:3" x14ac:dyDescent="0.25">
      <c r="C1439" s="28" t="s">
        <v>2963</v>
      </c>
    </row>
    <row r="1440" spans="3:3" x14ac:dyDescent="0.25">
      <c r="C1440" s="4" t="s">
        <v>2964</v>
      </c>
    </row>
    <row r="1441" spans="3:3" x14ac:dyDescent="0.25">
      <c r="C1441" s="4" t="s">
        <v>2965</v>
      </c>
    </row>
    <row r="1442" spans="3:3" x14ac:dyDescent="0.25">
      <c r="C1442" s="4" t="s">
        <v>2966</v>
      </c>
    </row>
    <row r="1443" spans="3:3" x14ac:dyDescent="0.25">
      <c r="C1443" s="4" t="s">
        <v>2967</v>
      </c>
    </row>
    <row r="1444" spans="3:3" x14ac:dyDescent="0.25">
      <c r="C1444" s="4" t="s">
        <v>2968</v>
      </c>
    </row>
    <row r="1445" spans="3:3" x14ac:dyDescent="0.25">
      <c r="C1445" s="4" t="s">
        <v>2969</v>
      </c>
    </row>
    <row r="1446" spans="3:3" x14ac:dyDescent="0.25">
      <c r="C1446" s="4" t="s">
        <v>2970</v>
      </c>
    </row>
    <row r="1447" spans="3:3" x14ac:dyDescent="0.25">
      <c r="C1447" s="4" t="s">
        <v>2971</v>
      </c>
    </row>
    <row r="1448" spans="3:3" x14ac:dyDescent="0.25">
      <c r="C1448" s="4" t="s">
        <v>2972</v>
      </c>
    </row>
    <row r="1449" spans="3:3" x14ac:dyDescent="0.25">
      <c r="C1449" s="4" t="s">
        <v>2973</v>
      </c>
    </row>
    <row r="1450" spans="3:3" x14ac:dyDescent="0.25">
      <c r="C1450" s="4" t="s">
        <v>2974</v>
      </c>
    </row>
    <row r="1451" spans="3:3" x14ac:dyDescent="0.25">
      <c r="C1451" s="4" t="s">
        <v>2975</v>
      </c>
    </row>
    <row r="1452" spans="3:3" x14ac:dyDescent="0.25">
      <c r="C1452" s="4" t="s">
        <v>2976</v>
      </c>
    </row>
    <row r="1453" spans="3:3" x14ac:dyDescent="0.25">
      <c r="C1453" s="4" t="s">
        <v>2977</v>
      </c>
    </row>
    <row r="1454" spans="3:3" x14ac:dyDescent="0.25">
      <c r="C1454" s="4" t="s">
        <v>2978</v>
      </c>
    </row>
    <row r="1455" spans="3:3" x14ac:dyDescent="0.25">
      <c r="C1455" s="4" t="s">
        <v>2979</v>
      </c>
    </row>
    <row r="1456" spans="3:3" x14ac:dyDescent="0.25">
      <c r="C1456" s="4" t="s">
        <v>2980</v>
      </c>
    </row>
    <row r="1457" spans="3:3" x14ac:dyDescent="0.25">
      <c r="C1457" s="4" t="s">
        <v>2981</v>
      </c>
    </row>
    <row r="1458" spans="3:3" x14ac:dyDescent="0.25">
      <c r="C1458" s="4" t="s">
        <v>2982</v>
      </c>
    </row>
    <row r="1459" spans="3:3" x14ac:dyDescent="0.25">
      <c r="C1459" s="4" t="s">
        <v>2983</v>
      </c>
    </row>
    <row r="1460" spans="3:3" x14ac:dyDescent="0.25">
      <c r="C1460" s="4" t="s">
        <v>2984</v>
      </c>
    </row>
    <row r="1461" spans="3:3" x14ac:dyDescent="0.25">
      <c r="C1461" s="4" t="s">
        <v>2985</v>
      </c>
    </row>
    <row r="1462" spans="3:3" x14ac:dyDescent="0.25">
      <c r="C1462" s="4" t="s">
        <v>2986</v>
      </c>
    </row>
    <row r="1463" spans="3:3" x14ac:dyDescent="0.25">
      <c r="C1463" s="4" t="s">
        <v>2987</v>
      </c>
    </row>
    <row r="1464" spans="3:3" x14ac:dyDescent="0.25">
      <c r="C1464" s="4" t="s">
        <v>2988</v>
      </c>
    </row>
    <row r="1465" spans="3:3" x14ac:dyDescent="0.25">
      <c r="C1465" s="28" t="s">
        <v>2989</v>
      </c>
    </row>
    <row r="1466" spans="3:3" x14ac:dyDescent="0.25">
      <c r="C1466" s="28" t="s">
        <v>2990</v>
      </c>
    </row>
    <row r="1467" spans="3:3" x14ac:dyDescent="0.25">
      <c r="C1467" s="4" t="s">
        <v>2991</v>
      </c>
    </row>
    <row r="1468" spans="3:3" x14ac:dyDescent="0.25">
      <c r="C1468" s="4" t="s">
        <v>2992</v>
      </c>
    </row>
    <row r="1469" spans="3:3" x14ac:dyDescent="0.25">
      <c r="C1469" s="4" t="s">
        <v>2993</v>
      </c>
    </row>
    <row r="1470" spans="3:3" x14ac:dyDescent="0.25">
      <c r="C1470" s="4" t="s">
        <v>2994</v>
      </c>
    </row>
    <row r="1471" spans="3:3" x14ac:dyDescent="0.25">
      <c r="C1471" s="4" t="s">
        <v>2995</v>
      </c>
    </row>
    <row r="1472" spans="3:3" x14ac:dyDescent="0.25">
      <c r="C1472" s="4" t="s">
        <v>2996</v>
      </c>
    </row>
    <row r="1473" spans="3:3" x14ac:dyDescent="0.25">
      <c r="C1473" s="4" t="s">
        <v>2997</v>
      </c>
    </row>
    <row r="1474" spans="3:3" x14ac:dyDescent="0.25">
      <c r="C1474" s="4" t="s">
        <v>2998</v>
      </c>
    </row>
    <row r="1475" spans="3:3" x14ac:dyDescent="0.25">
      <c r="C1475" s="4" t="s">
        <v>2999</v>
      </c>
    </row>
    <row r="1476" spans="3:3" x14ac:dyDescent="0.25">
      <c r="C1476" s="4" t="s">
        <v>3000</v>
      </c>
    </row>
    <row r="1477" spans="3:3" x14ac:dyDescent="0.25">
      <c r="C1477" s="4" t="s">
        <v>3001</v>
      </c>
    </row>
    <row r="1478" spans="3:3" x14ac:dyDescent="0.25">
      <c r="C1478" s="4" t="s">
        <v>3002</v>
      </c>
    </row>
    <row r="1479" spans="3:3" x14ac:dyDescent="0.25">
      <c r="C1479" s="4" t="s">
        <v>3003</v>
      </c>
    </row>
    <row r="1480" spans="3:3" x14ac:dyDescent="0.25">
      <c r="C1480" s="4" t="s">
        <v>3004</v>
      </c>
    </row>
    <row r="1481" spans="3:3" x14ac:dyDescent="0.25">
      <c r="C1481" s="4" t="s">
        <v>3005</v>
      </c>
    </row>
    <row r="1482" spans="3:3" x14ac:dyDescent="0.25">
      <c r="C1482" s="4" t="s">
        <v>3006</v>
      </c>
    </row>
    <row r="1483" spans="3:3" x14ac:dyDescent="0.25">
      <c r="C1483" s="4" t="s">
        <v>3007</v>
      </c>
    </row>
    <row r="1484" spans="3:3" x14ac:dyDescent="0.25">
      <c r="C1484" s="4" t="s">
        <v>3008</v>
      </c>
    </row>
    <row r="1485" spans="3:3" x14ac:dyDescent="0.25">
      <c r="C1485" s="4" t="s">
        <v>3009</v>
      </c>
    </row>
    <row r="1486" spans="3:3" x14ac:dyDescent="0.25">
      <c r="C1486" s="4" t="s">
        <v>3010</v>
      </c>
    </row>
    <row r="1487" spans="3:3" x14ac:dyDescent="0.25">
      <c r="C1487" s="28" t="s">
        <v>2810</v>
      </c>
    </row>
    <row r="1488" spans="3:3" x14ac:dyDescent="0.25">
      <c r="C1488" s="4" t="s">
        <v>3011</v>
      </c>
    </row>
    <row r="1489" spans="3:3" x14ac:dyDescent="0.25">
      <c r="C1489" s="28" t="s">
        <v>2222</v>
      </c>
    </row>
    <row r="1490" spans="3:3" x14ac:dyDescent="0.25">
      <c r="C1490" s="4" t="s">
        <v>3012</v>
      </c>
    </row>
    <row r="1491" spans="3:3" x14ac:dyDescent="0.25">
      <c r="C1491" s="28" t="s">
        <v>2038</v>
      </c>
    </row>
    <row r="1492" spans="3:3" x14ac:dyDescent="0.25">
      <c r="C1492" s="28" t="s">
        <v>2810</v>
      </c>
    </row>
    <row r="1493" spans="3:3" x14ac:dyDescent="0.25">
      <c r="C1493" s="4" t="s">
        <v>3013</v>
      </c>
    </row>
    <row r="1494" spans="3:3" x14ac:dyDescent="0.25">
      <c r="C1494" s="28" t="s">
        <v>2222</v>
      </c>
    </row>
    <row r="1495" spans="3:3" x14ac:dyDescent="0.25">
      <c r="C1495" s="4" t="s">
        <v>3014</v>
      </c>
    </row>
    <row r="1496" spans="3:3" x14ac:dyDescent="0.25">
      <c r="C1496" s="28" t="s">
        <v>2038</v>
      </c>
    </row>
    <row r="1497" spans="3:3" x14ac:dyDescent="0.25">
      <c r="C1497" s="28" t="s">
        <v>2810</v>
      </c>
    </row>
    <row r="1498" spans="3:3" x14ac:dyDescent="0.25">
      <c r="C1498" s="4" t="s">
        <v>3015</v>
      </c>
    </row>
    <row r="1499" spans="3:3" x14ac:dyDescent="0.25">
      <c r="C1499" s="28" t="s">
        <v>2222</v>
      </c>
    </row>
    <row r="1500" spans="3:3" x14ac:dyDescent="0.25">
      <c r="C1500" s="4" t="s">
        <v>3016</v>
      </c>
    </row>
    <row r="1501" spans="3:3" x14ac:dyDescent="0.25">
      <c r="C1501" s="28" t="s">
        <v>2038</v>
      </c>
    </row>
    <row r="1502" spans="3:3" x14ac:dyDescent="0.25">
      <c r="C1502" s="28" t="s">
        <v>2810</v>
      </c>
    </row>
    <row r="1503" spans="3:3" x14ac:dyDescent="0.25">
      <c r="C1503" s="4" t="s">
        <v>3017</v>
      </c>
    </row>
    <row r="1504" spans="3:3" x14ac:dyDescent="0.25">
      <c r="C1504" s="28" t="s">
        <v>2222</v>
      </c>
    </row>
    <row r="1505" spans="3:3" x14ac:dyDescent="0.25">
      <c r="C1505" s="4" t="s">
        <v>3018</v>
      </c>
    </row>
    <row r="1506" spans="3:3" x14ac:dyDescent="0.25">
      <c r="C1506" s="28" t="s">
        <v>2038</v>
      </c>
    </row>
    <row r="1507" spans="3:3" x14ac:dyDescent="0.25">
      <c r="C1507" s="28" t="s">
        <v>2810</v>
      </c>
    </row>
    <row r="1508" spans="3:3" x14ac:dyDescent="0.25">
      <c r="C1508" s="4" t="s">
        <v>3019</v>
      </c>
    </row>
    <row r="1509" spans="3:3" x14ac:dyDescent="0.25">
      <c r="C1509" s="28" t="s">
        <v>2222</v>
      </c>
    </row>
    <row r="1510" spans="3:3" x14ac:dyDescent="0.25">
      <c r="C1510" s="4" t="s">
        <v>3020</v>
      </c>
    </row>
    <row r="1511" spans="3:3" x14ac:dyDescent="0.25">
      <c r="C1511" s="28" t="s">
        <v>2038</v>
      </c>
    </row>
    <row r="1512" spans="3:3" x14ac:dyDescent="0.25">
      <c r="C1512" s="28" t="s">
        <v>3021</v>
      </c>
    </row>
    <row r="1513" spans="3:3" x14ac:dyDescent="0.25">
      <c r="C1513" s="28" t="s">
        <v>3022</v>
      </c>
    </row>
    <row r="1514" spans="3:3" x14ac:dyDescent="0.25">
      <c r="C1514" s="28" t="s">
        <v>3023</v>
      </c>
    </row>
    <row r="1515" spans="3:3" x14ac:dyDescent="0.25">
      <c r="C1515" s="28" t="s">
        <v>2120</v>
      </c>
    </row>
    <row r="1516" spans="3:3" x14ac:dyDescent="0.25">
      <c r="C1516" s="28" t="s">
        <v>3024</v>
      </c>
    </row>
    <row r="1517" spans="3:3" x14ac:dyDescent="0.25">
      <c r="C1517" s="28" t="s">
        <v>3025</v>
      </c>
    </row>
    <row r="1518" spans="3:3" x14ac:dyDescent="0.25">
      <c r="C1518" s="4" t="s">
        <v>3026</v>
      </c>
    </row>
    <row r="1519" spans="3:3" x14ac:dyDescent="0.25">
      <c r="C1519" s="4" t="s">
        <v>3027</v>
      </c>
    </row>
    <row r="1520" spans="3:3" x14ac:dyDescent="0.25">
      <c r="C1520" s="28" t="s">
        <v>3028</v>
      </c>
    </row>
    <row r="1521" spans="3:3" x14ac:dyDescent="0.25">
      <c r="C1521" s="4" t="s">
        <v>3029</v>
      </c>
    </row>
    <row r="1522" spans="3:3" x14ac:dyDescent="0.25">
      <c r="C1522" s="28" t="s">
        <v>3030</v>
      </c>
    </row>
    <row r="1523" spans="3:3" x14ac:dyDescent="0.25">
      <c r="C1523" s="28" t="s">
        <v>3031</v>
      </c>
    </row>
    <row r="1524" spans="3:3" x14ac:dyDescent="0.25">
      <c r="C1524" s="28" t="s">
        <v>3032</v>
      </c>
    </row>
    <row r="1525" spans="3:3" x14ac:dyDescent="0.25">
      <c r="C1525" s="28" t="s">
        <v>3033</v>
      </c>
    </row>
    <row r="1526" spans="3:3" x14ac:dyDescent="0.25">
      <c r="C1526" s="28" t="s">
        <v>3034</v>
      </c>
    </row>
    <row r="1527" spans="3:3" x14ac:dyDescent="0.25">
      <c r="C1527" s="28" t="s">
        <v>3035</v>
      </c>
    </row>
    <row r="1528" spans="3:3" x14ac:dyDescent="0.25">
      <c r="C1528" s="28" t="s">
        <v>3036</v>
      </c>
    </row>
    <row r="1529" spans="3:3" x14ac:dyDescent="0.25">
      <c r="C1529" s="28" t="s">
        <v>3037</v>
      </c>
    </row>
    <row r="1530" spans="3:3" x14ac:dyDescent="0.25">
      <c r="C1530" s="28" t="s">
        <v>3038</v>
      </c>
    </row>
    <row r="1531" spans="3:3" x14ac:dyDescent="0.25">
      <c r="C1531" s="4" t="s">
        <v>3039</v>
      </c>
    </row>
    <row r="1532" spans="3:3" x14ac:dyDescent="0.25">
      <c r="C1532" s="4" t="s">
        <v>3040</v>
      </c>
    </row>
    <row r="1533" spans="3:3" x14ac:dyDescent="0.25">
      <c r="C1533" s="28" t="s">
        <v>2038</v>
      </c>
    </row>
    <row r="1534" spans="3:3" x14ac:dyDescent="0.25">
      <c r="C1534" s="28" t="s">
        <v>2206</v>
      </c>
    </row>
    <row r="1535" spans="3:3" x14ac:dyDescent="0.25">
      <c r="C1535" s="28" t="s">
        <v>2038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4C99-9553-4B89-A9BB-2EC9550863F4}">
  <dimension ref="A2:K27"/>
  <sheetViews>
    <sheetView workbookViewId="0">
      <selection activeCell="H14" sqref="H14"/>
    </sheetView>
  </sheetViews>
  <sheetFormatPr defaultRowHeight="15" x14ac:dyDescent="0.25"/>
  <cols>
    <col min="8" max="8" width="15.85546875" customWidth="1"/>
    <col min="9" max="9" width="20.28515625" customWidth="1"/>
  </cols>
  <sheetData>
    <row r="2" spans="1:11" x14ac:dyDescent="0.25">
      <c r="A2" t="s">
        <v>1469</v>
      </c>
    </row>
    <row r="3" spans="1:11" x14ac:dyDescent="0.25">
      <c r="A3" t="s">
        <v>50</v>
      </c>
    </row>
    <row r="4" spans="1:11" x14ac:dyDescent="0.25">
      <c r="A4" t="s">
        <v>285</v>
      </c>
    </row>
    <row r="5" spans="1:11" x14ac:dyDescent="0.25">
      <c r="A5" t="s">
        <v>286</v>
      </c>
    </row>
    <row r="6" spans="1:11" x14ac:dyDescent="0.25">
      <c r="A6" t="s">
        <v>287</v>
      </c>
    </row>
    <row r="7" spans="1:11" x14ac:dyDescent="0.25">
      <c r="A7" t="s">
        <v>1470</v>
      </c>
      <c r="H7" t="s">
        <v>582</v>
      </c>
      <c r="I7" t="s">
        <v>583</v>
      </c>
    </row>
    <row r="9" spans="1:11" x14ac:dyDescent="0.25">
      <c r="A9" t="s">
        <v>1471</v>
      </c>
      <c r="H9" t="str">
        <f t="shared" ref="H9:H10" si="0">TRIM(MID(A9,1,FIND(":",A9)-1))</f>
        <v>key mandt</v>
      </c>
      <c r="I9" t="str">
        <f>IF(ISNUMBER(SEARCH("@",A9)),"",TRIM(SUBSTITUTE(SUBSTITUTE(TRIM(MID(A9,FIND(":",A9)+1,LEN(A9))),";",""),"not null","")))</f>
        <v>mandt</v>
      </c>
      <c r="K9">
        <f>MATCH(I9,'Resolved Data Elem'!$D$4:$D$341,0)</f>
        <v>1</v>
      </c>
    </row>
    <row r="10" spans="1:11" x14ac:dyDescent="0.25">
      <c r="A10" t="s">
        <v>1472</v>
      </c>
      <c r="H10" t="str">
        <f t="shared" si="0"/>
        <v>key inv_num</v>
      </c>
      <c r="I10" t="str">
        <f t="shared" ref="I10" si="1">IF(ISNUMBER(SEARCH("@",A10)),"",TRIM(SUBSTITUTE(SUBSTITUTE(TRIM(MID(A10,FIND(":",A10)+1,LEN(A10))),";",""),"not null","")))</f>
        <v>vbeln_vf</v>
      </c>
      <c r="K10" t="e">
        <f>MATCH(I10,'Resolved Data Elem'!$D$4:$D$341,0)</f>
        <v>#N/A</v>
      </c>
    </row>
    <row r="11" spans="1:11" x14ac:dyDescent="0.25">
      <c r="A11" t="s">
        <v>1473</v>
      </c>
      <c r="H11" t="str">
        <f t="shared" ref="H11:H25" si="2">TRIM(MID(A11,1,FIND(":",A11)-1))</f>
        <v>key odn</v>
      </c>
      <c r="I11" t="str">
        <f t="shared" ref="I11:I25" si="3">IF(ISNUMBER(SEARCH("@",A11)),"",TRIM(SUBSTITUTE(SUBSTITUTE(TRIM(MID(A11,FIND(":",A11)+1,LEN(A11))),";",""),"not null","")))</f>
        <v>xblnr</v>
      </c>
      <c r="K11">
        <f>MATCH(I11,'Resolved Data Elem'!$D$4:$D$341,0)</f>
        <v>2</v>
      </c>
    </row>
    <row r="12" spans="1:11" x14ac:dyDescent="0.25">
      <c r="A12" t="s">
        <v>1474</v>
      </c>
      <c r="H12" t="str">
        <f t="shared" si="2"/>
        <v>inv_date</v>
      </c>
      <c r="I12" t="str">
        <f t="shared" si="3"/>
        <v>fkdat</v>
      </c>
      <c r="K12" t="e">
        <f>MATCH(I12,'Resolved Data Elem'!$D$4:$D$341,0)</f>
        <v>#N/A</v>
      </c>
    </row>
    <row r="13" spans="1:11" x14ac:dyDescent="0.25">
      <c r="A13" t="s">
        <v>1475</v>
      </c>
      <c r="H13" t="str">
        <f t="shared" si="2"/>
        <v>irn</v>
      </c>
      <c r="I13" t="str">
        <f t="shared" si="3"/>
        <v>j_1ig_irn</v>
      </c>
      <c r="K13" t="e">
        <f>MATCH(I13,'Resolved Data Elem'!$D$4:$D$341,0)</f>
        <v>#N/A</v>
      </c>
    </row>
    <row r="14" spans="1:11" x14ac:dyDescent="0.25">
      <c r="A14" t="s">
        <v>1476</v>
      </c>
      <c r="H14" t="str">
        <f t="shared" si="2"/>
        <v>einv_module</v>
      </c>
      <c r="I14" t="str">
        <f t="shared" si="3"/>
        <v>zeinv_module</v>
      </c>
      <c r="K14" t="s">
        <v>1005</v>
      </c>
    </row>
    <row r="15" spans="1:11" x14ac:dyDescent="0.25">
      <c r="A15" t="s">
        <v>1477</v>
      </c>
      <c r="H15" t="str">
        <f t="shared" si="2"/>
        <v>proxy_error</v>
      </c>
      <c r="I15" t="str">
        <f t="shared" si="3"/>
        <v>zzproxy_error</v>
      </c>
      <c r="K15" t="s">
        <v>1006</v>
      </c>
    </row>
    <row r="16" spans="1:11" x14ac:dyDescent="0.25">
      <c r="A16" t="s">
        <v>1478</v>
      </c>
      <c r="H16" t="str">
        <f t="shared" si="2"/>
        <v>request_id</v>
      </c>
      <c r="I16" t="str">
        <f t="shared" si="3"/>
        <v>zzrequest_id</v>
      </c>
      <c r="K16" t="s">
        <v>1488</v>
      </c>
    </row>
    <row r="17" spans="1:11" x14ac:dyDescent="0.25">
      <c r="A17" t="s">
        <v>1479</v>
      </c>
      <c r="H17" t="str">
        <f t="shared" si="2"/>
        <v>message_type</v>
      </c>
      <c r="I17" t="str">
        <f t="shared" si="3"/>
        <v>bapi_mtype</v>
      </c>
      <c r="K17" t="e">
        <f>MATCH(I17,'Resolved Data Elem'!$D$4:$D$341,0)</f>
        <v>#N/A</v>
      </c>
    </row>
    <row r="18" spans="1:11" x14ac:dyDescent="0.25">
      <c r="A18" t="s">
        <v>1480</v>
      </c>
      <c r="H18" t="str">
        <f t="shared" si="2"/>
        <v>message</v>
      </c>
      <c r="I18" t="str">
        <f t="shared" si="3"/>
        <v>zmsg</v>
      </c>
      <c r="K18" t="s">
        <v>1489</v>
      </c>
    </row>
    <row r="19" spans="1:11" x14ac:dyDescent="0.25">
      <c r="A19" t="s">
        <v>1481</v>
      </c>
      <c r="H19" t="str">
        <f t="shared" si="2"/>
        <v>status_code</v>
      </c>
      <c r="I19" t="str">
        <f t="shared" si="3"/>
        <v>zstatus_code</v>
      </c>
      <c r="K19" t="s">
        <v>1004</v>
      </c>
    </row>
    <row r="20" spans="1:11" x14ac:dyDescent="0.25">
      <c r="A20" t="s">
        <v>1482</v>
      </c>
      <c r="H20" t="str">
        <f t="shared" si="2"/>
        <v>status_message</v>
      </c>
      <c r="I20" t="str">
        <f t="shared" si="3"/>
        <v>zstatus_msg</v>
      </c>
      <c r="K20" t="s">
        <v>1489</v>
      </c>
    </row>
    <row r="21" spans="1:11" x14ac:dyDescent="0.25">
      <c r="A21" t="s">
        <v>1483</v>
      </c>
      <c r="H21" t="str">
        <f t="shared" si="2"/>
        <v>error_code</v>
      </c>
      <c r="I21" t="str">
        <f t="shared" si="3"/>
        <v>zerror_code_bolton</v>
      </c>
      <c r="K21" t="s">
        <v>1004</v>
      </c>
    </row>
    <row r="22" spans="1:11" x14ac:dyDescent="0.25">
      <c r="A22" t="s">
        <v>1484</v>
      </c>
      <c r="H22" t="str">
        <f t="shared" si="2"/>
        <v>error_msg</v>
      </c>
      <c r="I22" t="str">
        <f t="shared" si="3"/>
        <v>zerr_msg_bolton</v>
      </c>
      <c r="K22" t="s">
        <v>1489</v>
      </c>
    </row>
    <row r="23" spans="1:11" x14ac:dyDescent="0.25">
      <c r="A23" t="s">
        <v>1485</v>
      </c>
      <c r="H23" t="str">
        <f t="shared" si="2"/>
        <v>created_by</v>
      </c>
      <c r="I23" t="str">
        <f t="shared" si="3"/>
        <v>ernam</v>
      </c>
      <c r="K23" t="e">
        <f>MATCH(I23,'Resolved Data Elem'!$D$4:$D$341,0)</f>
        <v>#N/A</v>
      </c>
    </row>
    <row r="24" spans="1:11" x14ac:dyDescent="0.25">
      <c r="A24" t="s">
        <v>1486</v>
      </c>
      <c r="H24" t="str">
        <f t="shared" si="2"/>
        <v>created_on</v>
      </c>
      <c r="I24" t="str">
        <f t="shared" si="3"/>
        <v>erdat</v>
      </c>
      <c r="K24" t="e">
        <f>MATCH(I24,'Resolved Data Elem'!$D$4:$D$341,0)</f>
        <v>#N/A</v>
      </c>
    </row>
    <row r="25" spans="1:11" x14ac:dyDescent="0.25">
      <c r="A25" t="s">
        <v>1487</v>
      </c>
      <c r="H25" t="str">
        <f t="shared" si="2"/>
        <v>created_time</v>
      </c>
      <c r="I25" t="str">
        <f t="shared" si="3"/>
        <v>erzet</v>
      </c>
      <c r="K25" t="e">
        <f>MATCH(I25,'Resolved Data Elem'!$D$4:$D$341,0)</f>
        <v>#N/A</v>
      </c>
    </row>
    <row r="27" spans="1:11" x14ac:dyDescent="0.25">
      <c r="A27" t="s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645D-0759-476C-9200-A7C1B73F0DC4}">
  <sheetPr>
    <tabColor rgb="FF92D050"/>
  </sheetPr>
  <dimension ref="A4:AE241"/>
  <sheetViews>
    <sheetView workbookViewId="0">
      <pane ySplit="7" topLeftCell="A8" activePane="bottomLeft" state="frozen"/>
      <selection pane="bottomLeft" activeCell="H7" sqref="H7:I10"/>
    </sheetView>
  </sheetViews>
  <sheetFormatPr defaultRowHeight="15" x14ac:dyDescent="0.25"/>
  <cols>
    <col min="8" max="9" width="17.5703125" customWidth="1"/>
    <col min="16" max="17" width="17.5703125" customWidth="1"/>
    <col min="29" max="29" width="48.28515625" bestFit="1" customWidth="1"/>
  </cols>
  <sheetData>
    <row r="4" spans="1:31" x14ac:dyDescent="0.25">
      <c r="A4" t="s">
        <v>49</v>
      </c>
    </row>
    <row r="5" spans="1:31" x14ac:dyDescent="0.25">
      <c r="A5" t="s">
        <v>50</v>
      </c>
      <c r="K5" s="1" t="s">
        <v>1011</v>
      </c>
    </row>
    <row r="6" spans="1:31" x14ac:dyDescent="0.25">
      <c r="K6" s="1" t="s">
        <v>482</v>
      </c>
    </row>
    <row r="7" spans="1:31" x14ac:dyDescent="0.25">
      <c r="A7" t="s">
        <v>51</v>
      </c>
      <c r="H7" t="s">
        <v>582</v>
      </c>
      <c r="I7" t="s">
        <v>583</v>
      </c>
      <c r="K7" s="2" t="s">
        <v>1012</v>
      </c>
      <c r="P7" t="s">
        <v>582</v>
      </c>
      <c r="Q7" t="s">
        <v>617</v>
      </c>
    </row>
    <row r="8" spans="1:31" x14ac:dyDescent="0.25">
      <c r="K8" s="3"/>
    </row>
    <row r="9" spans="1:31" x14ac:dyDescent="0.25">
      <c r="A9" t="s">
        <v>52</v>
      </c>
      <c r="H9" t="str">
        <f t="shared" ref="H9:H10" si="0">TRIM(MID(A9,1,FIND(":",A9)-1))</f>
        <v>locationgstin</v>
      </c>
      <c r="I9" t="str">
        <f>IF(ISNUMBER(SEARCH("@",A9)),"",TRIM(SUBSTITUTE(SUBSTITUTE(TRIM(MID(A9,FIND(":",A9)+1,LEN(A9))),";",""),"not null","")))</f>
        <v>zde_locationgstin</v>
      </c>
      <c r="K9" s="4" t="s">
        <v>1013</v>
      </c>
      <c r="P9" t="str">
        <f>TRIM(SUBSTITUTE(MID(K9,1,FIND(":",K9)-1),"key",""))</f>
        <v>locationgstin</v>
      </c>
      <c r="Q9" t="str">
        <f>TRIM(MID(K9,FIND(":",K9)+1,LEN(K9)))</f>
        <v>abap.char(15);</v>
      </c>
    </row>
    <row r="10" spans="1:31" x14ac:dyDescent="0.25">
      <c r="A10" t="s">
        <v>53</v>
      </c>
      <c r="H10" t="str">
        <f t="shared" si="0"/>
        <v>company_code</v>
      </c>
      <c r="I10" t="str">
        <f t="shared" ref="I10:I73" si="1">IF(ISNUMBER(SEARCH("@",A10)),"",TRIM(SUBSTITUTE(SUBSTITUTE(TRIM(MID(A10,FIND(":",A10)+1,LEN(A10))),";",""),"not null","")))</f>
        <v>zde_company_code</v>
      </c>
      <c r="K10" s="4" t="s">
        <v>1014</v>
      </c>
      <c r="P10" t="str">
        <f t="shared" ref="P10" si="2">TRIM(SUBSTITUTE(MID(K10,1,FIND(":",K10)-1),"key",""))</f>
        <v>company_code</v>
      </c>
      <c r="Q10" t="str">
        <f t="shared" ref="Q10" si="3">TRIM(MID(K10,FIND(":",K10)+1,LEN(K10)))</f>
        <v>abap.char(4);</v>
      </c>
    </row>
    <row r="11" spans="1:31" x14ac:dyDescent="0.25">
      <c r="A11" t="s">
        <v>54</v>
      </c>
      <c r="H11" t="str">
        <f t="shared" ref="H11:H74" si="4">TRIM(MID(A11,1,FIND(":",A11)-1))</f>
        <v>documentnumber</v>
      </c>
      <c r="I11" t="str">
        <f t="shared" si="1"/>
        <v>zde_documentnumber</v>
      </c>
      <c r="K11" s="4" t="s">
        <v>1015</v>
      </c>
      <c r="P11" t="str">
        <f t="shared" ref="P11:P74" si="5">TRIM(SUBSTITUTE(MID(K11,1,FIND(":",K11)-1),"key",""))</f>
        <v>documentnumber</v>
      </c>
      <c r="Q11" t="str">
        <f t="shared" ref="Q11:Q74" si="6">TRIM(MID(K11,FIND(":",K11)+1,LEN(K11)))</f>
        <v>abap.char(16);</v>
      </c>
      <c r="AC11" t="str">
        <f>IF(ISNUMBER(SEARCH("@",H9)),A9,H9&amp;"  :  "&amp;IF(AD11="",I9,AD11)&amp;";")</f>
        <v>locationgstin  :  abap.char(15);</v>
      </c>
      <c r="AD11" t="str">
        <f>"abap.char("&amp;AE11&amp;")"</f>
        <v>abap.char(15)</v>
      </c>
      <c r="AE11">
        <v>15</v>
      </c>
    </row>
    <row r="12" spans="1:31" x14ac:dyDescent="0.25">
      <c r="A12" t="s">
        <v>55</v>
      </c>
      <c r="H12" t="str">
        <f t="shared" si="4"/>
        <v>documentdate</v>
      </c>
      <c r="I12" t="str">
        <f t="shared" si="1"/>
        <v>zde_documentdate</v>
      </c>
      <c r="K12" s="4" t="s">
        <v>1016</v>
      </c>
      <c r="P12" t="str">
        <f t="shared" si="5"/>
        <v>documentdate</v>
      </c>
      <c r="Q12" t="str">
        <f t="shared" si="6"/>
        <v>abap.char(10);</v>
      </c>
      <c r="AC12" t="str">
        <f>IF(ISNUMBER(SEARCH("@",H10)),A10,H10&amp;"  :  "&amp;IF(AD12="",I10,AD12)&amp;";")</f>
        <v>company_code  :  abap.char(4);</v>
      </c>
      <c r="AD12" t="str">
        <f>"abap.char("&amp;AE12&amp;")"</f>
        <v>abap.char(4)</v>
      </c>
      <c r="AE12">
        <v>4</v>
      </c>
    </row>
    <row r="13" spans="1:31" x14ac:dyDescent="0.25">
      <c r="A13" t="s">
        <v>56</v>
      </c>
      <c r="H13" t="str">
        <f t="shared" si="4"/>
        <v>purpose</v>
      </c>
      <c r="I13" t="str">
        <f t="shared" si="1"/>
        <v>zde_purpose1</v>
      </c>
      <c r="K13" s="4" t="s">
        <v>1017</v>
      </c>
      <c r="P13" t="str">
        <f t="shared" si="5"/>
        <v>purpose</v>
      </c>
      <c r="Q13" t="str">
        <f t="shared" si="6"/>
        <v>abap.char(13);</v>
      </c>
      <c r="AC13" t="str">
        <f>IF(ISNUMBER(SEARCH("@",H11)),A11,H11&amp;"  :  "&amp;IF(AD13="",I11,AD13)&amp;";")</f>
        <v>documentnumber  :  abap.char(16);</v>
      </c>
      <c r="AD13" t="str">
        <f>"abap.char("&amp;AE13&amp;")"</f>
        <v>abap.char(16)</v>
      </c>
      <c r="AE13">
        <v>16</v>
      </c>
    </row>
    <row r="14" spans="1:31" x14ac:dyDescent="0.25">
      <c r="A14" t="s">
        <v>57</v>
      </c>
      <c r="H14" t="str">
        <f t="shared" si="4"/>
        <v>sapmodule</v>
      </c>
      <c r="I14" t="str">
        <f t="shared" si="1"/>
        <v>zde_sapmodule</v>
      </c>
      <c r="K14" s="4" t="s">
        <v>1018</v>
      </c>
      <c r="P14" t="str">
        <f t="shared" si="5"/>
        <v>sapmodule</v>
      </c>
      <c r="Q14" t="str">
        <f t="shared" si="6"/>
        <v>abap.char(2);</v>
      </c>
      <c r="AC14" t="str">
        <f>IF(ISNUMBER(SEARCH("@",H12)),A12,H12&amp;"  :  "&amp;IF(AD14="",I12,AD14)&amp;";")</f>
        <v>documentdate  :  abap.char(10);</v>
      </c>
      <c r="AD14" t="str">
        <f>"abap.char("&amp;AE14&amp;")"</f>
        <v>abap.char(10)</v>
      </c>
      <c r="AE14">
        <v>10</v>
      </c>
    </row>
    <row r="15" spans="1:31" x14ac:dyDescent="0.25">
      <c r="A15" t="s">
        <v>58</v>
      </c>
      <c r="H15" t="str">
        <f t="shared" si="4"/>
        <v>fiscalyear</v>
      </c>
      <c r="I15" t="str">
        <f t="shared" si="1"/>
        <v>gjahr</v>
      </c>
      <c r="K15" s="4" t="s">
        <v>778</v>
      </c>
      <c r="P15" t="str">
        <f t="shared" si="5"/>
        <v>fiscalyear</v>
      </c>
      <c r="Q15" t="str">
        <f t="shared" si="6"/>
        <v>gjahr;</v>
      </c>
      <c r="AC15" t="str">
        <f>IF(ISNUMBER(SEARCH("@",H13)),A13,H13&amp;"  :  "&amp;IF(AD15="",I13,AD15)&amp;";")</f>
        <v>purpose  :  abap.char(13);</v>
      </c>
      <c r="AD15" t="str">
        <f>"abap.char("&amp;AE15&amp;")"</f>
        <v>abap.char(13)</v>
      </c>
      <c r="AE15">
        <v>13</v>
      </c>
    </row>
    <row r="16" spans="1:31" x14ac:dyDescent="0.25">
      <c r="A16" t="s">
        <v>59</v>
      </c>
      <c r="H16" t="str">
        <f t="shared" si="4"/>
        <v>document</v>
      </c>
      <c r="I16" t="str">
        <f t="shared" si="1"/>
        <v>zde_document</v>
      </c>
      <c r="K16" s="4" t="s">
        <v>1019</v>
      </c>
      <c r="P16" t="str">
        <f t="shared" si="5"/>
        <v>document</v>
      </c>
      <c r="Q16" t="str">
        <f t="shared" si="6"/>
        <v>abap.char(12);</v>
      </c>
      <c r="AC16" t="str">
        <f>IF(ISNUMBER(SEARCH("@",H14)),A14,H14&amp;"  :  "&amp;IF(AD16="",I14,AD16)&amp;";")</f>
        <v>sapmodule  :  abap.char(2);</v>
      </c>
      <c r="AD16" t="str">
        <f>"abap.char("&amp;AE16&amp;")"</f>
        <v>abap.char(2)</v>
      </c>
      <c r="AE16">
        <v>2</v>
      </c>
    </row>
    <row r="17" spans="1:31" x14ac:dyDescent="0.25">
      <c r="A17" t="s">
        <v>60</v>
      </c>
      <c r="H17" t="str">
        <f t="shared" si="4"/>
        <v>branch</v>
      </c>
      <c r="I17" t="str">
        <f t="shared" si="1"/>
        <v>bupla</v>
      </c>
      <c r="K17" s="4" t="s">
        <v>780</v>
      </c>
      <c r="P17" t="str">
        <f t="shared" si="5"/>
        <v>branch</v>
      </c>
      <c r="Q17" t="str">
        <f t="shared" si="6"/>
        <v>bupla;</v>
      </c>
      <c r="AC17" t="str">
        <f>IF(ISNUMBER(SEARCH("@",H15)),A15,H15&amp;"  :  "&amp;IF(AD17="",I15,AD17)&amp;";")</f>
        <v>fiscalyear  :  gjahr;</v>
      </c>
    </row>
    <row r="18" spans="1:31" x14ac:dyDescent="0.25">
      <c r="A18" t="s">
        <v>61</v>
      </c>
      <c r="H18" t="str">
        <f t="shared" si="4"/>
        <v>locationname</v>
      </c>
      <c r="I18" t="str">
        <f t="shared" si="1"/>
        <v>zde_locationlegalname</v>
      </c>
      <c r="K18" s="4" t="s">
        <v>1020</v>
      </c>
      <c r="P18" t="str">
        <f t="shared" si="5"/>
        <v>locationname</v>
      </c>
      <c r="Q18" t="str">
        <f t="shared" si="6"/>
        <v>abap.char(50);</v>
      </c>
      <c r="AC18" t="str">
        <f>IF(ISNUMBER(SEARCH("@",H16)),A16,H16&amp;"  :  "&amp;IF(AD18="",I16,AD18)&amp;";")</f>
        <v>document  :  abap.char(12);</v>
      </c>
      <c r="AD18" t="str">
        <f>"abap.char("&amp;AE18&amp;")"</f>
        <v>abap.char(12)</v>
      </c>
      <c r="AE18">
        <v>12</v>
      </c>
    </row>
    <row r="19" spans="1:31" x14ac:dyDescent="0.25">
      <c r="A19" t="s">
        <v>62</v>
      </c>
      <c r="H19" t="str">
        <f t="shared" si="4"/>
        <v>returnperiod</v>
      </c>
      <c r="I19" t="str">
        <f t="shared" si="1"/>
        <v>zde_returnperiod</v>
      </c>
      <c r="K19" s="4" t="s">
        <v>1021</v>
      </c>
      <c r="P19" t="str">
        <f t="shared" si="5"/>
        <v>returnperiod</v>
      </c>
      <c r="Q19" t="str">
        <f t="shared" si="6"/>
        <v>abap.char(6);</v>
      </c>
      <c r="AC19" t="str">
        <f>IF(ISNUMBER(SEARCH("@",H17)),A17,H17&amp;"  :  "&amp;IF(AD19="",I17,AD19)&amp;";")</f>
        <v>branch  :  bupla;</v>
      </c>
    </row>
    <row r="20" spans="1:31" x14ac:dyDescent="0.25">
      <c r="A20" t="s">
        <v>63</v>
      </c>
      <c r="H20" t="str">
        <f t="shared" si="4"/>
        <v>liabilitydischargereturnperiod</v>
      </c>
      <c r="I20" t="str">
        <f t="shared" si="1"/>
        <v>zde_lie_dis_period</v>
      </c>
      <c r="K20" s="4" t="s">
        <v>1022</v>
      </c>
      <c r="P20" t="str">
        <f t="shared" si="5"/>
        <v>liabilitydischargereturnperiod</v>
      </c>
      <c r="Q20" t="str">
        <f t="shared" si="6"/>
        <v>abap.char(20);</v>
      </c>
      <c r="AC20" t="str">
        <f>IF(ISNUMBER(SEARCH("@",H18)),A18,H18&amp;"  :  "&amp;IF(AD20="",I18,AD20)&amp;";")</f>
        <v>locationname  :  abap.char(50);</v>
      </c>
      <c r="AD20" t="str">
        <f>"abap.char("&amp;AE20&amp;")"</f>
        <v>abap.char(50)</v>
      </c>
      <c r="AE20">
        <v>50</v>
      </c>
    </row>
    <row r="21" spans="1:31" x14ac:dyDescent="0.25">
      <c r="A21" t="s">
        <v>64</v>
      </c>
      <c r="H21" t="str">
        <f t="shared" si="4"/>
        <v>autopushorgenerate</v>
      </c>
      <c r="I21" t="str">
        <f t="shared" si="1"/>
        <v>zde_auto_push_period</v>
      </c>
      <c r="K21" s="4" t="s">
        <v>1023</v>
      </c>
      <c r="P21" t="str">
        <f t="shared" si="5"/>
        <v>autopushorgenerate</v>
      </c>
      <c r="Q21" t="str">
        <f t="shared" si="6"/>
        <v>abap.char(20);</v>
      </c>
      <c r="AC21" t="str">
        <f>IF(ISNUMBER(SEARCH("@",H19)),A19,H19&amp;"  :  "&amp;IF(AD21="",I19,AD21)&amp;";")</f>
        <v>returnperiod  :  abap.char(6);</v>
      </c>
      <c r="AD21" t="str">
        <f>"abap.char("&amp;AE21&amp;")"</f>
        <v>abap.char(6)</v>
      </c>
      <c r="AE21">
        <v>6</v>
      </c>
    </row>
    <row r="22" spans="1:31" x14ac:dyDescent="0.25">
      <c r="A22" t="s">
        <v>65</v>
      </c>
      <c r="H22" t="str">
        <f t="shared" si="4"/>
        <v>supplytype</v>
      </c>
      <c r="I22" t="str">
        <f t="shared" si="1"/>
        <v>zde_supplytype</v>
      </c>
      <c r="K22" s="4" t="s">
        <v>1024</v>
      </c>
      <c r="P22" t="str">
        <f t="shared" si="5"/>
        <v>supplytype</v>
      </c>
      <c r="Q22" t="str">
        <f t="shared" si="6"/>
        <v>abap.char(1);</v>
      </c>
      <c r="AC22" t="str">
        <f>IF(ISNUMBER(SEARCH("@",H20)),A20,H20&amp;"  :  "&amp;IF(AD22="",I20,AD22)&amp;";")</f>
        <v>liabilitydischargereturnperiod  :  abap.char(20);</v>
      </c>
      <c r="AD22" t="str">
        <f>"abap.char("&amp;AE22&amp;")"</f>
        <v>abap.char(20)</v>
      </c>
      <c r="AE22">
        <v>20</v>
      </c>
    </row>
    <row r="23" spans="1:31" x14ac:dyDescent="0.25">
      <c r="A23" t="s">
        <v>66</v>
      </c>
      <c r="H23" t="str">
        <f t="shared" si="4"/>
        <v>irn</v>
      </c>
      <c r="I23" t="str">
        <f t="shared" si="1"/>
        <v>zde_irn1</v>
      </c>
      <c r="K23" s="4" t="s">
        <v>1025</v>
      </c>
      <c r="P23" t="str">
        <f t="shared" si="5"/>
        <v>irn</v>
      </c>
      <c r="Q23" t="str">
        <f t="shared" si="6"/>
        <v>abap.char(64);</v>
      </c>
      <c r="AC23" t="str">
        <f>IF(ISNUMBER(SEARCH("@",H21)),A21,H21&amp;"  :  "&amp;IF(AD23="",I21,AD23)&amp;";")</f>
        <v>autopushorgenerate  :  abap.char(20);</v>
      </c>
      <c r="AD23" t="str">
        <f>"abap.char("&amp;AE23&amp;")"</f>
        <v>abap.char(20)</v>
      </c>
      <c r="AE23">
        <v>20</v>
      </c>
    </row>
    <row r="24" spans="1:31" x14ac:dyDescent="0.25">
      <c r="A24" t="s">
        <v>67</v>
      </c>
      <c r="H24" t="str">
        <f t="shared" si="4"/>
        <v>documenttype</v>
      </c>
      <c r="I24" t="str">
        <f t="shared" si="1"/>
        <v>zde_documenttype</v>
      </c>
      <c r="K24" s="4" t="s">
        <v>1026</v>
      </c>
      <c r="P24" t="str">
        <f t="shared" si="5"/>
        <v>documenttype</v>
      </c>
      <c r="Q24" t="str">
        <f t="shared" si="6"/>
        <v>abap.char(3);</v>
      </c>
      <c r="AC24" t="str">
        <f>IF(ISNUMBER(SEARCH("@",H22)),A22,H22&amp;"  :  "&amp;IF(AD24="",I22,AD24)&amp;";")</f>
        <v>supplytype  :  abap.char(1);</v>
      </c>
      <c r="AD24" t="str">
        <f>"abap.char("&amp;AE24&amp;")"</f>
        <v>abap.char(1)</v>
      </c>
      <c r="AE24">
        <v>1</v>
      </c>
    </row>
    <row r="25" spans="1:31" x14ac:dyDescent="0.25">
      <c r="A25" t="s">
        <v>68</v>
      </c>
      <c r="H25" t="str">
        <f t="shared" si="4"/>
        <v>transactiontype</v>
      </c>
      <c r="I25" t="str">
        <f t="shared" si="1"/>
        <v>zde_transactiontype</v>
      </c>
      <c r="K25" s="4" t="s">
        <v>1027</v>
      </c>
      <c r="P25" t="str">
        <f t="shared" si="5"/>
        <v>transactiontype</v>
      </c>
      <c r="Q25" t="str">
        <f t="shared" si="6"/>
        <v>abap.char(6);</v>
      </c>
      <c r="AC25" t="str">
        <f>IF(ISNUMBER(SEARCH("@",H23)),A23,H23&amp;"  :  "&amp;IF(AD25="",I23,AD25)&amp;";")</f>
        <v>irn  :  abap.char(64);</v>
      </c>
      <c r="AD25" t="str">
        <f>"abap.char("&amp;AE25&amp;")"</f>
        <v>abap.char(64)</v>
      </c>
      <c r="AE25">
        <v>64</v>
      </c>
    </row>
    <row r="26" spans="1:31" x14ac:dyDescent="0.25">
      <c r="A26" t="s">
        <v>69</v>
      </c>
      <c r="H26" t="str">
        <f t="shared" si="4"/>
        <v>dtatransaction</v>
      </c>
      <c r="I26" t="str">
        <f t="shared" si="1"/>
        <v>char50</v>
      </c>
      <c r="K26" s="4" t="s">
        <v>1028</v>
      </c>
      <c r="P26" t="str">
        <f t="shared" si="5"/>
        <v>dtatransaction</v>
      </c>
      <c r="Q26" t="str">
        <f t="shared" si="6"/>
        <v>char50;</v>
      </c>
      <c r="AC26" t="str">
        <f>IF(ISNUMBER(SEARCH("@",H24)),A24,H24&amp;"  :  "&amp;IF(AD26="",I24,AD26)&amp;";")</f>
        <v>documenttype  :  abap.char(3);</v>
      </c>
      <c r="AD26" t="str">
        <f>"abap.char("&amp;AE26&amp;")"</f>
        <v>abap.char(3)</v>
      </c>
      <c r="AE26">
        <v>3</v>
      </c>
    </row>
    <row r="27" spans="1:31" x14ac:dyDescent="0.25">
      <c r="A27" t="s">
        <v>70</v>
      </c>
      <c r="H27" t="str">
        <f t="shared" si="4"/>
        <v>transactiontypedescription</v>
      </c>
      <c r="I27" t="str">
        <f t="shared" si="1"/>
        <v>zde_transaction_type_des</v>
      </c>
      <c r="K27" s="4" t="s">
        <v>1029</v>
      </c>
      <c r="P27" t="str">
        <f t="shared" si="5"/>
        <v>transactiontypedescription</v>
      </c>
      <c r="Q27" t="str">
        <f t="shared" si="6"/>
        <v>abap.char(30);</v>
      </c>
      <c r="AC27" t="str">
        <f>IF(ISNUMBER(SEARCH("@",H25)),A25,H25&amp;"  :  "&amp;IF(AD27="",I25,AD27)&amp;";")</f>
        <v>transactiontype  :  abap.char(6);</v>
      </c>
      <c r="AD27" t="str">
        <f>"abap.char("&amp;AE27&amp;")"</f>
        <v>abap.char(6)</v>
      </c>
      <c r="AE27">
        <v>6</v>
      </c>
    </row>
    <row r="28" spans="1:31" x14ac:dyDescent="0.25">
      <c r="A28" t="s">
        <v>71</v>
      </c>
      <c r="H28" t="str">
        <f t="shared" si="4"/>
        <v>seriescode</v>
      </c>
      <c r="I28" t="str">
        <f t="shared" si="1"/>
        <v>zde_seriescode</v>
      </c>
      <c r="K28" s="4" t="s">
        <v>1030</v>
      </c>
      <c r="P28" t="str">
        <f t="shared" si="5"/>
        <v>seriescode</v>
      </c>
      <c r="Q28" t="str">
        <f t="shared" si="6"/>
        <v>abap.char(15);</v>
      </c>
      <c r="AC28" t="str">
        <f>IF(ISNUMBER(SEARCH("@",H26)),A26,H26&amp;"  :  "&amp;IF(AD28="",I26,AD28)&amp;";")</f>
        <v>dtatransaction  :  char50;</v>
      </c>
    </row>
    <row r="29" spans="1:31" x14ac:dyDescent="0.25">
      <c r="A29" t="s">
        <v>72</v>
      </c>
      <c r="H29" t="str">
        <f t="shared" si="4"/>
        <v>referencedocumentnumber</v>
      </c>
      <c r="I29" t="str">
        <f t="shared" si="1"/>
        <v>zde_referencedocumentnumber</v>
      </c>
      <c r="K29" s="4" t="s">
        <v>519</v>
      </c>
      <c r="P29" t="str">
        <f t="shared" si="5"/>
        <v>referencedocumentnumber</v>
      </c>
      <c r="Q29" t="str">
        <f t="shared" si="6"/>
        <v>abap.char(16);</v>
      </c>
      <c r="AC29" t="str">
        <f>IF(ISNUMBER(SEARCH("@",H27)),A27,H27&amp;"  :  "&amp;IF(AD29="",I27,AD29)&amp;";")</f>
        <v>transactiontypedescription  :  abap.char(30);</v>
      </c>
      <c r="AD29" t="str">
        <f>"abap.char("&amp;AE29&amp;")"</f>
        <v>abap.char(30)</v>
      </c>
      <c r="AE29">
        <v>30</v>
      </c>
    </row>
    <row r="30" spans="1:31" x14ac:dyDescent="0.25">
      <c r="A30" t="s">
        <v>73</v>
      </c>
      <c r="H30" t="str">
        <f t="shared" si="4"/>
        <v>referencedocumentdate</v>
      </c>
      <c r="I30" t="str">
        <f t="shared" si="1"/>
        <v>zde_referencedocumentdate</v>
      </c>
      <c r="K30" s="4" t="s">
        <v>1031</v>
      </c>
      <c r="P30" t="str">
        <f t="shared" si="5"/>
        <v>referencedocumentdate</v>
      </c>
      <c r="Q30" t="str">
        <f t="shared" si="6"/>
        <v>abap.char(10);</v>
      </c>
      <c r="AC30" t="str">
        <f>IF(ISNUMBER(SEARCH("@",H28)),A28,H28&amp;"  :  "&amp;IF(AD30="",I28,AD30)&amp;";")</f>
        <v>seriescode  :  abap.char(););</v>
      </c>
      <c r="AD30" t="str">
        <f>"abap.char("&amp;AE30&amp;")"</f>
        <v>abap.char();)</v>
      </c>
      <c r="AE30" t="str">
        <f>TRIM(IF(ISNUMBER(SEARCH("char",Q30)),RIGHT(Q30,2)))</f>
        <v>);</v>
      </c>
    </row>
    <row r="31" spans="1:31" x14ac:dyDescent="0.25">
      <c r="A31" t="s">
        <v>74</v>
      </c>
      <c r="H31" t="str">
        <f t="shared" si="4"/>
        <v>transactionmode</v>
      </c>
      <c r="I31" t="str">
        <f t="shared" si="1"/>
        <v>zde_transactionmode</v>
      </c>
      <c r="K31" s="4" t="s">
        <v>1032</v>
      </c>
      <c r="P31" t="str">
        <f t="shared" si="5"/>
        <v>transactionmode</v>
      </c>
      <c r="Q31" t="str">
        <f t="shared" si="6"/>
        <v>abap.char(20);</v>
      </c>
      <c r="AC31" t="str">
        <f>IF(ISNUMBER(SEARCH("@",H29)),A29,H29&amp;"  :  "&amp;IF(AD31="",I29,AD31)&amp;";")</f>
        <v>referencedocumentnumber  :  abap.char(););</v>
      </c>
      <c r="AD31" t="str">
        <f>"abap.char("&amp;AE31&amp;")"</f>
        <v>abap.char();)</v>
      </c>
      <c r="AE31" t="str">
        <f>TRIM(IF(ISNUMBER(SEARCH("char",Q31)),RIGHT(Q31,2)))</f>
        <v>);</v>
      </c>
    </row>
    <row r="32" spans="1:31" x14ac:dyDescent="0.25">
      <c r="A32" t="s">
        <v>75</v>
      </c>
      <c r="H32" t="str">
        <f t="shared" si="4"/>
        <v>billfromgstin</v>
      </c>
      <c r="I32" t="str">
        <f t="shared" si="1"/>
        <v>zde_billfromgstin1</v>
      </c>
      <c r="K32" s="4" t="s">
        <v>1033</v>
      </c>
      <c r="P32" t="str">
        <f t="shared" si="5"/>
        <v>billfromgstin</v>
      </c>
      <c r="Q32" t="str">
        <f t="shared" si="6"/>
        <v>abap.char(15);</v>
      </c>
      <c r="AC32" t="str">
        <f>IF(ISNUMBER(SEARCH("@",H30)),A30,H30&amp;"  :  "&amp;IF(AD32="",I30,AD32)&amp;";")</f>
        <v>referencedocumentdate  :  abap.char(););</v>
      </c>
      <c r="AD32" t="str">
        <f>"abap.char("&amp;AE32&amp;")"</f>
        <v>abap.char();)</v>
      </c>
      <c r="AE32" t="str">
        <f>TRIM(IF(ISNUMBER(SEARCH("char",Q32)),RIGHT(Q32,2)))</f>
        <v>);</v>
      </c>
    </row>
    <row r="33" spans="1:31" x14ac:dyDescent="0.25">
      <c r="A33" t="s">
        <v>76</v>
      </c>
      <c r="H33" t="str">
        <f t="shared" si="4"/>
        <v>billfromlegalname</v>
      </c>
      <c r="I33" t="str">
        <f t="shared" si="1"/>
        <v>zde_billfromlegalname</v>
      </c>
      <c r="K33" s="4" t="s">
        <v>1034</v>
      </c>
      <c r="P33" t="str">
        <f t="shared" si="5"/>
        <v>billfromlegalname</v>
      </c>
      <c r="Q33" t="str">
        <f t="shared" si="6"/>
        <v>abap.char(50);</v>
      </c>
      <c r="AC33" t="str">
        <f>IF(ISNUMBER(SEARCH("@",H31)),A31,H31&amp;"  :  "&amp;IF(AD33="",I31,AD33)&amp;";")</f>
        <v>transactionmode  :  abap.char(););</v>
      </c>
      <c r="AD33" t="str">
        <f>"abap.char("&amp;AE33&amp;")"</f>
        <v>abap.char();)</v>
      </c>
      <c r="AE33" t="str">
        <f>TRIM(IF(ISNUMBER(SEARCH("char",Q33)),RIGHT(Q33,2)))</f>
        <v>);</v>
      </c>
    </row>
    <row r="34" spans="1:31" x14ac:dyDescent="0.25">
      <c r="A34" t="s">
        <v>77</v>
      </c>
      <c r="H34" t="str">
        <f t="shared" si="4"/>
        <v>billfromtradename</v>
      </c>
      <c r="I34" t="str">
        <f t="shared" si="1"/>
        <v>zde_billfromtradename</v>
      </c>
      <c r="K34" s="4" t="s">
        <v>1035</v>
      </c>
      <c r="P34" t="str">
        <f t="shared" si="5"/>
        <v>billfromtradename</v>
      </c>
      <c r="Q34" t="str">
        <f t="shared" si="6"/>
        <v>abap.char(30);</v>
      </c>
      <c r="AC34" t="str">
        <f>IF(ISNUMBER(SEARCH("@",H32)),A32,H32&amp;"  :  "&amp;IF(AD34="",I32,AD34)&amp;";")</f>
        <v>billfromgstin  :  abap.char(););</v>
      </c>
      <c r="AD34" t="str">
        <f>"abap.char("&amp;AE34&amp;")"</f>
        <v>abap.char();)</v>
      </c>
      <c r="AE34" t="str">
        <f>TRIM(IF(ISNUMBER(SEARCH("char",Q34)),RIGHT(Q34,2)))</f>
        <v>);</v>
      </c>
    </row>
    <row r="35" spans="1:31" x14ac:dyDescent="0.25">
      <c r="A35" t="s">
        <v>78</v>
      </c>
      <c r="H35" t="str">
        <f t="shared" si="4"/>
        <v>billfrombuildingno</v>
      </c>
      <c r="I35" t="str">
        <f t="shared" si="1"/>
        <v>zde_billfrombuildingno</v>
      </c>
      <c r="K35" s="4" t="s">
        <v>1036</v>
      </c>
      <c r="P35" t="str">
        <f t="shared" si="5"/>
        <v>billfrombuildingno</v>
      </c>
      <c r="Q35" t="str">
        <f t="shared" si="6"/>
        <v>abap.char(60);</v>
      </c>
      <c r="AC35" t="str">
        <f>IF(ISNUMBER(SEARCH("@",H33)),A33,H33&amp;"  :  "&amp;IF(AD35="",I33,AD35)&amp;";")</f>
        <v>billfromlegalname  :  abap.char(););</v>
      </c>
      <c r="AD35" t="str">
        <f>"abap.char("&amp;AE35&amp;")"</f>
        <v>abap.char();)</v>
      </c>
      <c r="AE35" t="str">
        <f>TRIM(IF(ISNUMBER(SEARCH("char",Q35)),RIGHT(Q35,2)))</f>
        <v>);</v>
      </c>
    </row>
    <row r="36" spans="1:31" x14ac:dyDescent="0.25">
      <c r="A36" t="s">
        <v>79</v>
      </c>
      <c r="H36" t="str">
        <f t="shared" si="4"/>
        <v>billfrombuildingname</v>
      </c>
      <c r="I36" t="str">
        <f t="shared" si="1"/>
        <v>zde_billfrombuildingname</v>
      </c>
      <c r="K36" s="4" t="s">
        <v>1037</v>
      </c>
      <c r="P36" t="str">
        <f t="shared" si="5"/>
        <v>billfrombuildingname</v>
      </c>
      <c r="Q36" t="str">
        <f t="shared" si="6"/>
        <v>abap.char(60);</v>
      </c>
      <c r="AC36" t="str">
        <f>IF(ISNUMBER(SEARCH("@",H34)),A34,H34&amp;"  :  "&amp;IF(AD36="",I34,AD36)&amp;";")</f>
        <v>billfromtradename  :  abap.char(););</v>
      </c>
      <c r="AD36" t="str">
        <f>"abap.char("&amp;AE36&amp;")"</f>
        <v>abap.char();)</v>
      </c>
      <c r="AE36" t="str">
        <f>TRIM(IF(ISNUMBER(SEARCH("char",Q36)),RIGHT(Q36,2)))</f>
        <v>);</v>
      </c>
    </row>
    <row r="37" spans="1:31" x14ac:dyDescent="0.25">
      <c r="A37" t="s">
        <v>80</v>
      </c>
      <c r="H37" t="str">
        <f t="shared" si="4"/>
        <v>billfromflatno</v>
      </c>
      <c r="I37" t="str">
        <f t="shared" si="1"/>
        <v>zde_billfromflatno</v>
      </c>
      <c r="K37" s="4" t="s">
        <v>1038</v>
      </c>
      <c r="P37" t="str">
        <f t="shared" si="5"/>
        <v>billfromflatno</v>
      </c>
      <c r="Q37" t="str">
        <f t="shared" si="6"/>
        <v>abap.char(10);</v>
      </c>
      <c r="AC37" t="str">
        <f>IF(ISNUMBER(SEARCH("@",H35)),A35,H35&amp;"  :  "&amp;IF(AD37="",I35,AD37)&amp;";")</f>
        <v>billfrombuildingno  :  abap.char(););</v>
      </c>
      <c r="AD37" t="str">
        <f>"abap.char("&amp;AE37&amp;")"</f>
        <v>abap.char();)</v>
      </c>
      <c r="AE37" t="str">
        <f>TRIM(IF(ISNUMBER(SEARCH("char",Q37)),RIGHT(Q37,2)))</f>
        <v>);</v>
      </c>
    </row>
    <row r="38" spans="1:31" x14ac:dyDescent="0.25">
      <c r="A38" t="s">
        <v>81</v>
      </c>
      <c r="H38" t="str">
        <f t="shared" si="4"/>
        <v>billfromaddress1</v>
      </c>
      <c r="I38" t="str">
        <f t="shared" si="1"/>
        <v>zde_billfromaddress1</v>
      </c>
      <c r="K38" s="4" t="s">
        <v>1039</v>
      </c>
      <c r="P38" t="str">
        <f t="shared" si="5"/>
        <v>billfromaddress1</v>
      </c>
      <c r="Q38" t="str">
        <f t="shared" si="6"/>
        <v>abap.char(50);</v>
      </c>
      <c r="AC38" t="str">
        <f>IF(ISNUMBER(SEARCH("@",H36)),A36,H36&amp;"  :  "&amp;IF(AD38="",I36,AD38)&amp;";")</f>
        <v>billfrombuildingname  :  abap.char(););</v>
      </c>
      <c r="AD38" t="str">
        <f>"abap.char("&amp;AE38&amp;")"</f>
        <v>abap.char();)</v>
      </c>
      <c r="AE38" t="str">
        <f>TRIM(IF(ISNUMBER(SEARCH("char",Q38)),RIGHT(Q38,2)))</f>
        <v>);</v>
      </c>
    </row>
    <row r="39" spans="1:31" x14ac:dyDescent="0.25">
      <c r="A39" t="s">
        <v>82</v>
      </c>
      <c r="H39" t="str">
        <f t="shared" si="4"/>
        <v>billfromaddress2</v>
      </c>
      <c r="I39" t="str">
        <f t="shared" si="1"/>
        <v>zde_billfromaddress2</v>
      </c>
      <c r="K39" s="4" t="s">
        <v>1040</v>
      </c>
      <c r="P39" t="str">
        <f t="shared" si="5"/>
        <v>billfromaddress2</v>
      </c>
      <c r="Q39" t="str">
        <f t="shared" si="6"/>
        <v>abap.char(50);</v>
      </c>
      <c r="AC39" t="str">
        <f>IF(ISNUMBER(SEARCH("@",H37)),A37,H37&amp;"  :  "&amp;IF(AD39="",I37,AD39)&amp;";")</f>
        <v>billfromflatno  :  abap.char(););</v>
      </c>
      <c r="AD39" t="str">
        <f>"abap.char("&amp;AE39&amp;")"</f>
        <v>abap.char();)</v>
      </c>
      <c r="AE39" t="str">
        <f>TRIM(IF(ISNUMBER(SEARCH("char",Q39)),RIGHT(Q39,2)))</f>
        <v>);</v>
      </c>
    </row>
    <row r="40" spans="1:31" x14ac:dyDescent="0.25">
      <c r="A40" t="s">
        <v>83</v>
      </c>
      <c r="H40" t="str">
        <f t="shared" si="4"/>
        <v>billfromcity</v>
      </c>
      <c r="I40" t="str">
        <f t="shared" si="1"/>
        <v>zde_billfromcity1</v>
      </c>
      <c r="K40" s="4" t="s">
        <v>1041</v>
      </c>
      <c r="P40" t="str">
        <f t="shared" si="5"/>
        <v>billfromcity</v>
      </c>
      <c r="Q40" t="str">
        <f t="shared" si="6"/>
        <v>abap.char(60);</v>
      </c>
      <c r="AC40" t="str">
        <f>IF(ISNUMBER(SEARCH("@",H38)),A38,H38&amp;"  :  "&amp;IF(AD40="",I38,AD40)&amp;";")</f>
        <v>billfromaddress1  :  abap.char(););</v>
      </c>
      <c r="AD40" t="str">
        <f>"abap.char("&amp;AE40&amp;")"</f>
        <v>abap.char();)</v>
      </c>
      <c r="AE40" t="str">
        <f>TRIM(IF(ISNUMBER(SEARCH("char",Q40)),RIGHT(Q40,2)))</f>
        <v>);</v>
      </c>
    </row>
    <row r="41" spans="1:31" x14ac:dyDescent="0.25">
      <c r="A41" t="s">
        <v>84</v>
      </c>
      <c r="H41" t="str">
        <f t="shared" si="4"/>
        <v>billfromdistrict</v>
      </c>
      <c r="I41" t="str">
        <f t="shared" si="1"/>
        <v>zde_billfromdistrict</v>
      </c>
      <c r="K41" s="4" t="s">
        <v>1042</v>
      </c>
      <c r="P41" t="str">
        <f t="shared" si="5"/>
        <v>billfromdistrict</v>
      </c>
      <c r="Q41" t="str">
        <f t="shared" si="6"/>
        <v>abap.char(60);</v>
      </c>
      <c r="AC41" t="str">
        <f>IF(ISNUMBER(SEARCH("@",H39)),A39,H39&amp;"  :  "&amp;IF(AD41="",I39,AD41)&amp;";")</f>
        <v>billfromaddress2  :  abap.char(););</v>
      </c>
      <c r="AD41" t="str">
        <f>"abap.char("&amp;AE41&amp;")"</f>
        <v>abap.char();)</v>
      </c>
      <c r="AE41" t="str">
        <f>TRIM(IF(ISNUMBER(SEARCH("char",Q41)),RIGHT(Q41,2)))</f>
        <v>);</v>
      </c>
    </row>
    <row r="42" spans="1:31" x14ac:dyDescent="0.25">
      <c r="A42" t="s">
        <v>85</v>
      </c>
      <c r="H42" t="str">
        <f t="shared" si="4"/>
        <v>billfromstatecode</v>
      </c>
      <c r="I42" t="str">
        <f t="shared" si="1"/>
        <v>zde_billfromstatecode</v>
      </c>
      <c r="K42" s="4" t="s">
        <v>1043</v>
      </c>
      <c r="P42" t="str">
        <f t="shared" si="5"/>
        <v>billfromstatecode</v>
      </c>
      <c r="Q42" t="str">
        <f t="shared" si="6"/>
        <v>abap.char(50);</v>
      </c>
      <c r="AC42" t="str">
        <f>IF(ISNUMBER(SEARCH("@",H40)),A40,H40&amp;"  :  "&amp;IF(AD42="",I40,AD42)&amp;";")</f>
        <v>billfromcity  :  abap.char(););</v>
      </c>
      <c r="AD42" t="str">
        <f>"abap.char("&amp;AE42&amp;")"</f>
        <v>abap.char();)</v>
      </c>
      <c r="AE42" t="str">
        <f>TRIM(IF(ISNUMBER(SEARCH("char",Q42)),RIGHT(Q42,2)))</f>
        <v>);</v>
      </c>
    </row>
    <row r="43" spans="1:31" x14ac:dyDescent="0.25">
      <c r="A43" t="s">
        <v>86</v>
      </c>
      <c r="H43" t="str">
        <f t="shared" si="4"/>
        <v>billfrompincode</v>
      </c>
      <c r="I43" t="str">
        <f t="shared" si="1"/>
        <v>zde_billfrompincode1</v>
      </c>
      <c r="K43" s="4" t="s">
        <v>1044</v>
      </c>
      <c r="P43" t="str">
        <f t="shared" si="5"/>
        <v>billfrompincode</v>
      </c>
      <c r="Q43" t="str">
        <f t="shared" si="6"/>
        <v>abap.char(6);</v>
      </c>
      <c r="AC43" t="str">
        <f>IF(ISNUMBER(SEARCH("@",H41)),A41,H41&amp;"  :  "&amp;IF(AD43="",I41,AD43)&amp;";")</f>
        <v>billfromdistrict  :  abap.char(););</v>
      </c>
      <c r="AD43" t="str">
        <f>"abap.char("&amp;AE43&amp;")"</f>
        <v>abap.char();)</v>
      </c>
      <c r="AE43" t="str">
        <f>TRIM(IF(ISNUMBER(SEARCH("char",Q43)),RIGHT(Q43,2)))</f>
        <v>);</v>
      </c>
    </row>
    <row r="44" spans="1:31" x14ac:dyDescent="0.25">
      <c r="A44" t="s">
        <v>87</v>
      </c>
      <c r="H44" t="str">
        <f t="shared" si="4"/>
        <v>billfromphone</v>
      </c>
      <c r="I44" t="str">
        <f t="shared" si="1"/>
        <v>zde_billfromphone</v>
      </c>
      <c r="K44" s="4" t="s">
        <v>1045</v>
      </c>
      <c r="P44" t="str">
        <f t="shared" si="5"/>
        <v>billfromphone</v>
      </c>
      <c r="Q44" t="str">
        <f t="shared" si="6"/>
        <v>abap.char(12);</v>
      </c>
      <c r="AC44" t="str">
        <f>IF(ISNUMBER(SEARCH("@",H42)),A42,H42&amp;"  :  "&amp;IF(AD44="",I42,AD44)&amp;";")</f>
        <v>billfromstatecode  :  abap.char(););</v>
      </c>
      <c r="AD44" t="str">
        <f>"abap.char("&amp;AE44&amp;")"</f>
        <v>abap.char();)</v>
      </c>
      <c r="AE44" t="str">
        <f>TRIM(IF(ISNUMBER(SEARCH("char",Q44)),RIGHT(Q44,2)))</f>
        <v>);</v>
      </c>
    </row>
    <row r="45" spans="1:31" x14ac:dyDescent="0.25">
      <c r="A45" t="s">
        <v>88</v>
      </c>
      <c r="H45" t="str">
        <f t="shared" si="4"/>
        <v>billfromemail</v>
      </c>
      <c r="I45" t="str">
        <f t="shared" si="1"/>
        <v>zde_billfromemail</v>
      </c>
      <c r="K45" s="4" t="s">
        <v>1046</v>
      </c>
      <c r="P45" t="str">
        <f t="shared" si="5"/>
        <v>billfromemail</v>
      </c>
      <c r="Q45" t="str">
        <f t="shared" si="6"/>
        <v>abap.char(50);</v>
      </c>
      <c r="AC45" t="str">
        <f>IF(ISNUMBER(SEARCH("@",H43)),A43,H43&amp;"  :  "&amp;IF(AD45="",I43,AD45)&amp;";")</f>
        <v>billfrompincode  :  abap.char(););</v>
      </c>
      <c r="AD45" t="str">
        <f>"abap.char("&amp;AE45&amp;")"</f>
        <v>abap.char();)</v>
      </c>
      <c r="AE45" t="str">
        <f>TRIM(IF(ISNUMBER(SEARCH("char",Q45)),RIGHT(Q45,2)))</f>
        <v>);</v>
      </c>
    </row>
    <row r="46" spans="1:31" x14ac:dyDescent="0.25">
      <c r="A46" t="s">
        <v>89</v>
      </c>
      <c r="H46" t="str">
        <f t="shared" si="4"/>
        <v>dispatchfromgstin</v>
      </c>
      <c r="I46" t="str">
        <f t="shared" si="1"/>
        <v>zde_dispatchfromgstin1</v>
      </c>
      <c r="K46" s="4" t="s">
        <v>1047</v>
      </c>
      <c r="P46" t="str">
        <f t="shared" si="5"/>
        <v>dispatchfromgstin</v>
      </c>
      <c r="Q46" t="str">
        <f t="shared" si="6"/>
        <v>abap.char(15);</v>
      </c>
      <c r="AC46" t="str">
        <f>IF(ISNUMBER(SEARCH("@",H44)),A44,H44&amp;"  :  "&amp;IF(AD46="",I44,AD46)&amp;";")</f>
        <v>billfromphone  :  abap.char(););</v>
      </c>
      <c r="AD46" t="str">
        <f>"abap.char("&amp;AE46&amp;")"</f>
        <v>abap.char();)</v>
      </c>
      <c r="AE46" t="str">
        <f>TRIM(IF(ISNUMBER(SEARCH("char",Q46)),RIGHT(Q46,2)))</f>
        <v>);</v>
      </c>
    </row>
    <row r="47" spans="1:31" x14ac:dyDescent="0.25">
      <c r="A47" t="s">
        <v>90</v>
      </c>
      <c r="H47" t="str">
        <f t="shared" si="4"/>
        <v>dispatchfromtradename</v>
      </c>
      <c r="I47" t="str">
        <f t="shared" si="1"/>
        <v>zde_dipatch_trade_name</v>
      </c>
      <c r="K47" s="4" t="s">
        <v>1048</v>
      </c>
      <c r="P47" t="str">
        <f t="shared" si="5"/>
        <v>dispatchfromtradename</v>
      </c>
      <c r="Q47" t="str">
        <f t="shared" si="6"/>
        <v>abap.char(20);</v>
      </c>
      <c r="AC47" t="str">
        <f>IF(ISNUMBER(SEARCH("@",H45)),A45,H45&amp;"  :  "&amp;IF(AD47="",I45,AD47)&amp;";")</f>
        <v>billfromemail  :  abap.char(););</v>
      </c>
      <c r="AD47" t="str">
        <f>"abap.char("&amp;AE47&amp;")"</f>
        <v>abap.char();)</v>
      </c>
      <c r="AE47" t="str">
        <f>TRIM(IF(ISNUMBER(SEARCH("char",Q47)),RIGHT(Q47,2)))</f>
        <v>);</v>
      </c>
    </row>
    <row r="48" spans="1:31" x14ac:dyDescent="0.25">
      <c r="A48" t="s">
        <v>91</v>
      </c>
      <c r="H48" t="str">
        <f t="shared" si="4"/>
        <v>dispatchfrombuilding_no</v>
      </c>
      <c r="I48" t="str">
        <f t="shared" si="1"/>
        <v>zde_dis_from_building_no</v>
      </c>
      <c r="K48" s="4" t="s">
        <v>1049</v>
      </c>
      <c r="P48" t="str">
        <f t="shared" si="5"/>
        <v>dispatchfrombuilding_no</v>
      </c>
      <c r="Q48" t="str">
        <f t="shared" si="6"/>
        <v>abap.char(60);</v>
      </c>
      <c r="AC48" t="str">
        <f>IF(ISNUMBER(SEARCH("@",H46)),A46,H46&amp;"  :  "&amp;IF(AD48="",I46,AD48)&amp;";")</f>
        <v>dispatchfromgstin  :  abap.char(););</v>
      </c>
      <c r="AD48" t="str">
        <f>"abap.char("&amp;AE48&amp;")"</f>
        <v>abap.char();)</v>
      </c>
      <c r="AE48" t="str">
        <f>TRIM(IF(ISNUMBER(SEARCH("char",Q48)),RIGHT(Q48,2)))</f>
        <v>);</v>
      </c>
    </row>
    <row r="49" spans="1:31" x14ac:dyDescent="0.25">
      <c r="A49" t="s">
        <v>92</v>
      </c>
      <c r="H49" t="str">
        <f t="shared" si="4"/>
        <v>dispatchfrombuildingname</v>
      </c>
      <c r="I49" t="str">
        <f t="shared" si="1"/>
        <v>zde_dis_from_building_name</v>
      </c>
      <c r="K49" s="4" t="s">
        <v>1050</v>
      </c>
      <c r="P49" t="str">
        <f t="shared" si="5"/>
        <v>dispatchfrombuildingname</v>
      </c>
      <c r="Q49" t="str">
        <f t="shared" si="6"/>
        <v>abap.char(60);</v>
      </c>
      <c r="AC49" t="str">
        <f>IF(ISNUMBER(SEARCH("@",H47)),A47,H47&amp;"  :  "&amp;IF(AD49="",I47,AD49)&amp;";")</f>
        <v>dispatchfromtradename  :  abap.char(););</v>
      </c>
      <c r="AD49" t="str">
        <f>"abap.char("&amp;AE49&amp;")"</f>
        <v>abap.char();)</v>
      </c>
      <c r="AE49" t="str">
        <f>TRIM(IF(ISNUMBER(SEARCH("char",Q49)),RIGHT(Q49,2)))</f>
        <v>);</v>
      </c>
    </row>
    <row r="50" spans="1:31" x14ac:dyDescent="0.25">
      <c r="A50" t="s">
        <v>93</v>
      </c>
      <c r="H50" t="str">
        <f t="shared" si="4"/>
        <v>dispatchfromflatnumber</v>
      </c>
      <c r="I50" t="str">
        <f t="shared" si="1"/>
        <v>zde_dis_from_flat_number</v>
      </c>
      <c r="K50" s="4" t="s">
        <v>1051</v>
      </c>
      <c r="P50" t="str">
        <f t="shared" si="5"/>
        <v>dispatchfromflatnumber</v>
      </c>
      <c r="Q50" t="str">
        <f t="shared" si="6"/>
        <v>abap.char(60);</v>
      </c>
      <c r="AC50" t="str">
        <f>IF(ISNUMBER(SEARCH("@",H48)),A48,H48&amp;"  :  "&amp;IF(AD50="",I48,AD50)&amp;";")</f>
        <v>dispatchfrombuilding_no  :  abap.char(););</v>
      </c>
      <c r="AD50" t="str">
        <f>"abap.char("&amp;AE50&amp;")"</f>
        <v>abap.char();)</v>
      </c>
      <c r="AE50" t="str">
        <f>TRIM(IF(ISNUMBER(SEARCH("char",Q50)),RIGHT(Q50,2)))</f>
        <v>);</v>
      </c>
    </row>
    <row r="51" spans="1:31" x14ac:dyDescent="0.25">
      <c r="A51" t="s">
        <v>94</v>
      </c>
      <c r="H51" t="str">
        <f t="shared" si="4"/>
        <v>dispatchfromadd1</v>
      </c>
      <c r="I51" t="str">
        <f t="shared" si="1"/>
        <v>zde_dispatch_from_address1</v>
      </c>
      <c r="K51" s="4" t="s">
        <v>508</v>
      </c>
      <c r="P51" t="str">
        <f t="shared" si="5"/>
        <v>dispatchfromadd1</v>
      </c>
      <c r="Q51" t="str">
        <f t="shared" si="6"/>
        <v>abap.char(100);</v>
      </c>
      <c r="AC51" t="str">
        <f>IF(ISNUMBER(SEARCH("@",H49)),A49,H49&amp;"  :  "&amp;IF(AD51="",I49,AD51)&amp;";")</f>
        <v>dispatchfrombuildingname  :  abap.char(););</v>
      </c>
      <c r="AD51" t="str">
        <f>"abap.char("&amp;AE51&amp;")"</f>
        <v>abap.char();)</v>
      </c>
      <c r="AE51" t="str">
        <f>TRIM(IF(ISNUMBER(SEARCH("char",Q51)),RIGHT(Q51,2)))</f>
        <v>);</v>
      </c>
    </row>
    <row r="52" spans="1:31" x14ac:dyDescent="0.25">
      <c r="A52" t="s">
        <v>95</v>
      </c>
      <c r="H52" t="str">
        <f t="shared" si="4"/>
        <v>dispatchfromadd2</v>
      </c>
      <c r="I52" t="str">
        <f t="shared" si="1"/>
        <v>zde_dispatch_from_address2</v>
      </c>
      <c r="K52" s="4" t="s">
        <v>509</v>
      </c>
      <c r="P52" t="str">
        <f t="shared" si="5"/>
        <v>dispatchfromadd2</v>
      </c>
      <c r="Q52" t="str">
        <f t="shared" si="6"/>
        <v>abap.char(100);</v>
      </c>
      <c r="AC52" t="str">
        <f>IF(ISNUMBER(SEARCH("@",H50)),A50,H50&amp;"  :  "&amp;IF(AD52="",I50,AD52)&amp;";")</f>
        <v>dispatchfromflatnumber  :  abap.char(););</v>
      </c>
      <c r="AD52" t="str">
        <f>"abap.char("&amp;AE52&amp;")"</f>
        <v>abap.char();)</v>
      </c>
      <c r="AE52" t="str">
        <f>TRIM(IF(ISNUMBER(SEARCH("char",Q52)),RIGHT(Q52,2)))</f>
        <v>);</v>
      </c>
    </row>
    <row r="53" spans="1:31" x14ac:dyDescent="0.25">
      <c r="A53" t="s">
        <v>96</v>
      </c>
      <c r="H53" t="str">
        <f t="shared" si="4"/>
        <v>dispatchfromcity</v>
      </c>
      <c r="I53" t="str">
        <f t="shared" si="1"/>
        <v>zde_dispatch_from_city</v>
      </c>
      <c r="K53" s="4" t="s">
        <v>1052</v>
      </c>
      <c r="P53" t="str">
        <f t="shared" si="5"/>
        <v>dispatchfromcity</v>
      </c>
      <c r="Q53" t="str">
        <f t="shared" si="6"/>
        <v>abap.char(50);</v>
      </c>
      <c r="AC53" t="str">
        <f>IF(ISNUMBER(SEARCH("@",H51)),A51,H51&amp;"  :  "&amp;IF(AD53="",I51,AD53)&amp;";")</f>
        <v>dispatchfromadd1  :  abap.char(100);</v>
      </c>
      <c r="AD53" t="str">
        <f>"abap.char("&amp;AE53&amp;")"</f>
        <v>abap.char(100)</v>
      </c>
      <c r="AE53">
        <v>100</v>
      </c>
    </row>
    <row r="54" spans="1:31" x14ac:dyDescent="0.25">
      <c r="A54" t="s">
        <v>97</v>
      </c>
      <c r="H54" t="str">
        <f t="shared" si="4"/>
        <v>dispatchfromdistrict</v>
      </c>
      <c r="I54" t="str">
        <f t="shared" si="1"/>
        <v>zde_dis_from_district</v>
      </c>
      <c r="K54" s="4" t="s">
        <v>1053</v>
      </c>
      <c r="P54" t="str">
        <f t="shared" si="5"/>
        <v>dispatchfromdistrict</v>
      </c>
      <c r="Q54" t="str">
        <f t="shared" si="6"/>
        <v>abap.char(60);</v>
      </c>
      <c r="AC54" t="str">
        <f>IF(ISNUMBER(SEARCH("@",H52)),A52,H52&amp;"  :  "&amp;IF(AD54="",I52,AD54)&amp;";")</f>
        <v>dispatchfromadd2  :  abap.char(100);</v>
      </c>
      <c r="AD54" t="str">
        <f>"abap.char("&amp;AE54&amp;")"</f>
        <v>abap.char(100)</v>
      </c>
      <c r="AE54">
        <v>100</v>
      </c>
    </row>
    <row r="55" spans="1:31" x14ac:dyDescent="0.25">
      <c r="A55" t="s">
        <v>98</v>
      </c>
      <c r="H55" t="str">
        <f t="shared" si="4"/>
        <v>dispatchfromstatecode</v>
      </c>
      <c r="I55" t="str">
        <f t="shared" si="1"/>
        <v>zde_dispatch_from_state</v>
      </c>
      <c r="K55" s="4" t="s">
        <v>1054</v>
      </c>
      <c r="P55" t="str">
        <f t="shared" si="5"/>
        <v>dispatchfromstatecode</v>
      </c>
      <c r="Q55" t="str">
        <f t="shared" si="6"/>
        <v>abap.char(50);</v>
      </c>
      <c r="AC55" t="str">
        <f>IF(ISNUMBER(SEARCH("@",H53)),A53,H53&amp;"  :  "&amp;IF(AD55="",I53,AD55)&amp;";")</f>
        <v>dispatchfromcity  :  abap.char(););</v>
      </c>
      <c r="AD55" t="str">
        <f>"abap.char("&amp;AE55&amp;")"</f>
        <v>abap.char();)</v>
      </c>
      <c r="AE55" t="str">
        <f>TRIM(IF(ISNUMBER(SEARCH("char",Q55)),RIGHT(Q55,2)))</f>
        <v>);</v>
      </c>
    </row>
    <row r="56" spans="1:31" x14ac:dyDescent="0.25">
      <c r="A56" t="s">
        <v>99</v>
      </c>
      <c r="H56" t="str">
        <f t="shared" si="4"/>
        <v>dispatchfrompincode</v>
      </c>
      <c r="I56" t="str">
        <f t="shared" si="1"/>
        <v>zde_dispatch_from_pincode</v>
      </c>
      <c r="K56" s="4" t="s">
        <v>510</v>
      </c>
      <c r="P56" t="str">
        <f t="shared" si="5"/>
        <v>dispatchfrompincode</v>
      </c>
      <c r="Q56" t="str">
        <f t="shared" si="6"/>
        <v>abap.char(6);</v>
      </c>
      <c r="AC56" t="str">
        <f>IF(ISNUMBER(SEARCH("@",H54)),A54,H54&amp;"  :  "&amp;IF(AD56="",I54,AD56)&amp;";")</f>
        <v>dispatchfromdistrict  :  abap.char(););</v>
      </c>
      <c r="AD56" t="str">
        <f>"abap.char("&amp;AE56&amp;")"</f>
        <v>abap.char();)</v>
      </c>
      <c r="AE56" t="str">
        <f>TRIM(IF(ISNUMBER(SEARCH("char",Q56)),RIGHT(Q56,2)))</f>
        <v>);</v>
      </c>
    </row>
    <row r="57" spans="1:31" x14ac:dyDescent="0.25">
      <c r="A57" t="s">
        <v>100</v>
      </c>
      <c r="H57" t="str">
        <f t="shared" si="4"/>
        <v>dispatchfromphone</v>
      </c>
      <c r="I57" t="str">
        <f t="shared" si="1"/>
        <v>zde_dis_from_phone</v>
      </c>
      <c r="K57" s="4" t="s">
        <v>1055</v>
      </c>
      <c r="P57" t="str">
        <f t="shared" si="5"/>
        <v>dispatchfromphone</v>
      </c>
      <c r="Q57" t="str">
        <f t="shared" si="6"/>
        <v>abap.char(10);</v>
      </c>
      <c r="AC57" t="str">
        <f>IF(ISNUMBER(SEARCH("@",H55)),A55,H55&amp;"  :  "&amp;IF(AD57="",I55,AD57)&amp;";")</f>
        <v>dispatchfromstatecode  :  abap.char(););</v>
      </c>
      <c r="AD57" t="str">
        <f>"abap.char("&amp;AE57&amp;")"</f>
        <v>abap.char();)</v>
      </c>
      <c r="AE57" t="str">
        <f>TRIM(IF(ISNUMBER(SEARCH("char",Q57)),RIGHT(Q57,2)))</f>
        <v>);</v>
      </c>
    </row>
    <row r="58" spans="1:31" x14ac:dyDescent="0.25">
      <c r="A58" t="s">
        <v>101</v>
      </c>
      <c r="H58" t="str">
        <f t="shared" si="4"/>
        <v>dispatchfromemail</v>
      </c>
      <c r="I58" t="str">
        <f t="shared" si="1"/>
        <v>zde_dispatchfromemail</v>
      </c>
      <c r="K58" s="4" t="s">
        <v>1056</v>
      </c>
      <c r="P58" t="str">
        <f t="shared" si="5"/>
        <v>dispatchfromemail</v>
      </c>
      <c r="Q58" t="str">
        <f t="shared" si="6"/>
        <v>abap.char(50);</v>
      </c>
      <c r="AC58" t="str">
        <f>IF(ISNUMBER(SEARCH("@",H56)),A56,H56&amp;"  :  "&amp;IF(AD58="",I56,AD58)&amp;";")</f>
        <v>dispatchfrompincode  :  abap.char(););</v>
      </c>
      <c r="AD58" t="str">
        <f>"abap.char("&amp;AE58&amp;")"</f>
        <v>abap.char();)</v>
      </c>
      <c r="AE58" t="str">
        <f>TRIM(IF(ISNUMBER(SEARCH("char",Q58)),RIGHT(Q58,2)))</f>
        <v>);</v>
      </c>
    </row>
    <row r="59" spans="1:31" x14ac:dyDescent="0.25">
      <c r="A59" t="s">
        <v>102</v>
      </c>
      <c r="H59" t="str">
        <f t="shared" si="4"/>
        <v>billtogstin</v>
      </c>
      <c r="I59" t="str">
        <f t="shared" si="1"/>
        <v>zde_bill_to_gstin</v>
      </c>
      <c r="K59" s="4" t="s">
        <v>1057</v>
      </c>
      <c r="P59" t="str">
        <f t="shared" si="5"/>
        <v>billtogstin</v>
      </c>
      <c r="Q59" t="str">
        <f t="shared" si="6"/>
        <v>abap.char(15);</v>
      </c>
      <c r="AC59" t="str">
        <f>IF(ISNUMBER(SEARCH("@",H57)),A57,H57&amp;"  :  "&amp;IF(AD59="",I57,AD59)&amp;";")</f>
        <v>dispatchfromphone  :  abap.char(););</v>
      </c>
      <c r="AD59" t="str">
        <f>"abap.char("&amp;AE59&amp;")"</f>
        <v>abap.char();)</v>
      </c>
      <c r="AE59" t="str">
        <f>TRIM(IF(ISNUMBER(SEARCH("char",Q59)),RIGHT(Q59,2)))</f>
        <v>);</v>
      </c>
    </row>
    <row r="60" spans="1:31" x14ac:dyDescent="0.25">
      <c r="A60" t="s">
        <v>103</v>
      </c>
      <c r="H60" t="str">
        <f t="shared" si="4"/>
        <v>billtolegalname</v>
      </c>
      <c r="I60" t="str">
        <f t="shared" si="1"/>
        <v>zde_bill_to_leg_name</v>
      </c>
      <c r="K60" s="4" t="s">
        <v>1058</v>
      </c>
      <c r="P60" t="str">
        <f t="shared" si="5"/>
        <v>billtolegalname</v>
      </c>
      <c r="Q60" t="str">
        <f t="shared" si="6"/>
        <v>abap.char(50);</v>
      </c>
      <c r="AC60" t="str">
        <f>IF(ISNUMBER(SEARCH("@",H58)),A58,H58&amp;"  :  "&amp;IF(AD60="",I58,AD60)&amp;";")</f>
        <v>dispatchfromemail  :  abap.char(););</v>
      </c>
      <c r="AD60" t="str">
        <f>"abap.char("&amp;AE60&amp;")"</f>
        <v>abap.char();)</v>
      </c>
      <c r="AE60" t="str">
        <f>TRIM(IF(ISNUMBER(SEARCH("char",Q60)),RIGHT(Q60,2)))</f>
        <v>);</v>
      </c>
    </row>
    <row r="61" spans="1:31" x14ac:dyDescent="0.25">
      <c r="A61" t="s">
        <v>104</v>
      </c>
      <c r="H61" t="str">
        <f t="shared" si="4"/>
        <v>billtotradename</v>
      </c>
      <c r="I61" t="str">
        <f t="shared" si="1"/>
        <v>zde_bill_to_trade_name</v>
      </c>
      <c r="K61" s="4" t="s">
        <v>1059</v>
      </c>
      <c r="P61" t="str">
        <f t="shared" si="5"/>
        <v>billtotradename</v>
      </c>
      <c r="Q61" t="str">
        <f t="shared" si="6"/>
        <v>abap.char(100);</v>
      </c>
      <c r="AC61" t="str">
        <f>IF(ISNUMBER(SEARCH("@",H59)),A59,H59&amp;"  :  "&amp;IF(AD61="",I59,AD61)&amp;";")</f>
        <v>billtogstin  :  abap.char(););</v>
      </c>
      <c r="AD61" t="str">
        <f>"abap.char("&amp;AE61&amp;")"</f>
        <v>abap.char();)</v>
      </c>
      <c r="AE61" t="str">
        <f>TRIM(IF(ISNUMBER(SEARCH("char",Q61)),RIGHT(Q61,2)))</f>
        <v>);</v>
      </c>
    </row>
    <row r="62" spans="1:31" x14ac:dyDescent="0.25">
      <c r="A62" t="s">
        <v>105</v>
      </c>
      <c r="H62" t="str">
        <f t="shared" si="4"/>
        <v>billtobuildingnumber</v>
      </c>
      <c r="I62" t="str">
        <f t="shared" si="1"/>
        <v>zde_bill_to_building_n0</v>
      </c>
      <c r="K62" s="4" t="s">
        <v>1060</v>
      </c>
      <c r="P62" t="str">
        <f t="shared" si="5"/>
        <v>billtobuildingnumber</v>
      </c>
      <c r="Q62" t="str">
        <f t="shared" si="6"/>
        <v>abap.char(60);</v>
      </c>
      <c r="AC62" t="str">
        <f>IF(ISNUMBER(SEARCH("@",H60)),A60,H60&amp;"  :  "&amp;IF(AD62="",I60,AD62)&amp;";")</f>
        <v>billtolegalname  :  abap.char(););</v>
      </c>
      <c r="AD62" t="str">
        <f>"abap.char("&amp;AE62&amp;")"</f>
        <v>abap.char();)</v>
      </c>
      <c r="AE62" t="str">
        <f>TRIM(IF(ISNUMBER(SEARCH("char",Q62)),RIGHT(Q62,2)))</f>
        <v>);</v>
      </c>
    </row>
    <row r="63" spans="1:31" x14ac:dyDescent="0.25">
      <c r="A63" t="s">
        <v>106</v>
      </c>
      <c r="H63" t="str">
        <f t="shared" si="4"/>
        <v>billtobuildingname</v>
      </c>
      <c r="I63" t="str">
        <f t="shared" si="1"/>
        <v>zde_bill_to_building_name</v>
      </c>
      <c r="K63" s="4" t="s">
        <v>1061</v>
      </c>
      <c r="P63" t="str">
        <f t="shared" si="5"/>
        <v>billtobuildingname</v>
      </c>
      <c r="Q63" t="str">
        <f t="shared" si="6"/>
        <v>abap.char(100);</v>
      </c>
      <c r="AC63" t="str">
        <f>IF(ISNUMBER(SEARCH("@",H61)),A61,H61&amp;"  :  "&amp;IF(AD63="",I61,AD63)&amp;";")</f>
        <v>billtotradename  :  abap.char(100);</v>
      </c>
      <c r="AD63" t="str">
        <f>"abap.char("&amp;AE63&amp;")"</f>
        <v>abap.char(100)</v>
      </c>
      <c r="AE63">
        <v>100</v>
      </c>
    </row>
    <row r="64" spans="1:31" x14ac:dyDescent="0.25">
      <c r="A64" t="s">
        <v>107</v>
      </c>
      <c r="H64" t="str">
        <f t="shared" si="4"/>
        <v>billtoflatnumber</v>
      </c>
      <c r="I64" t="str">
        <f t="shared" si="1"/>
        <v>zde_bill_to_billtoflatnumb</v>
      </c>
      <c r="K64" s="4" t="s">
        <v>1062</v>
      </c>
      <c r="P64" t="str">
        <f t="shared" si="5"/>
        <v>billtoflatnumber</v>
      </c>
      <c r="Q64" t="str">
        <f t="shared" si="6"/>
        <v>abap.char(15);</v>
      </c>
      <c r="AC64" t="str">
        <f>IF(ISNUMBER(SEARCH("@",H62)),A62,H62&amp;"  :  "&amp;IF(AD64="",I62,AD64)&amp;";")</f>
        <v>billtobuildingnumber  :  abap.char(););</v>
      </c>
      <c r="AD64" t="str">
        <f>"abap.char("&amp;AE64&amp;")"</f>
        <v>abap.char();)</v>
      </c>
      <c r="AE64" t="str">
        <f>TRIM(IF(ISNUMBER(SEARCH("char",Q64)),RIGHT(Q64,2)))</f>
        <v>);</v>
      </c>
    </row>
    <row r="65" spans="1:31" x14ac:dyDescent="0.25">
      <c r="A65" t="s">
        <v>108</v>
      </c>
      <c r="H65" t="str">
        <f t="shared" si="4"/>
        <v>billtoaddress1</v>
      </c>
      <c r="I65" t="str">
        <f t="shared" si="1"/>
        <v>zde_bill_to_address1</v>
      </c>
      <c r="K65" s="4" t="s">
        <v>1063</v>
      </c>
      <c r="P65" t="str">
        <f t="shared" si="5"/>
        <v>billtoaddress1</v>
      </c>
      <c r="Q65" t="str">
        <f t="shared" si="6"/>
        <v>abap.char(150);</v>
      </c>
      <c r="AC65" t="str">
        <f>IF(ISNUMBER(SEARCH("@",H63)),A63,H63&amp;"  :  "&amp;IF(AD65="",I63,AD65)&amp;";")</f>
        <v>billtobuildingname  :  abap.char(100);</v>
      </c>
      <c r="AD65" t="str">
        <f>"abap.char("&amp;AE65&amp;")"</f>
        <v>abap.char(100)</v>
      </c>
      <c r="AE65">
        <v>100</v>
      </c>
    </row>
    <row r="66" spans="1:31" x14ac:dyDescent="0.25">
      <c r="A66" t="s">
        <v>109</v>
      </c>
      <c r="H66" t="str">
        <f t="shared" si="4"/>
        <v>billtoaddress2</v>
      </c>
      <c r="I66" t="str">
        <f t="shared" si="1"/>
        <v>zde_bill_to_address2</v>
      </c>
      <c r="K66" s="4" t="s">
        <v>1064</v>
      </c>
      <c r="P66" t="str">
        <f t="shared" si="5"/>
        <v>billtoaddress2</v>
      </c>
      <c r="Q66" t="str">
        <f t="shared" si="6"/>
        <v>abap.char(150);</v>
      </c>
      <c r="AC66" t="str">
        <f>IF(ISNUMBER(SEARCH("@",H64)),A64,H64&amp;"  :  "&amp;IF(AD66="",I64,AD66)&amp;";")</f>
        <v>billtoflatnumber  :  abap.char(););</v>
      </c>
      <c r="AD66" t="str">
        <f>"abap.char("&amp;AE66&amp;")"</f>
        <v>abap.char();)</v>
      </c>
      <c r="AE66" t="str">
        <f>TRIM(IF(ISNUMBER(SEARCH("char",Q66)),RIGHT(Q66,2)))</f>
        <v>);</v>
      </c>
    </row>
    <row r="67" spans="1:31" x14ac:dyDescent="0.25">
      <c r="A67" t="s">
        <v>110</v>
      </c>
      <c r="H67" t="str">
        <f t="shared" si="4"/>
        <v>billtocity</v>
      </c>
      <c r="I67" t="str">
        <f t="shared" si="1"/>
        <v>zde_bill_to_city</v>
      </c>
      <c r="K67" s="4" t="s">
        <v>1065</v>
      </c>
      <c r="P67" t="str">
        <f t="shared" si="5"/>
        <v>billtocity</v>
      </c>
      <c r="Q67" t="str">
        <f t="shared" si="6"/>
        <v>abap.char(10);</v>
      </c>
      <c r="AC67" t="str">
        <f>IF(ISNUMBER(SEARCH("@",H65)),A65,H65&amp;"  :  "&amp;IF(AD67="",I65,AD67)&amp;";")</f>
        <v>billtoaddress1  :  abap.char(150);</v>
      </c>
      <c r="AD67" t="str">
        <f>"abap.char("&amp;AE67&amp;")"</f>
        <v>abap.char(150)</v>
      </c>
      <c r="AE67">
        <v>150</v>
      </c>
    </row>
    <row r="68" spans="1:31" x14ac:dyDescent="0.25">
      <c r="A68" t="s">
        <v>111</v>
      </c>
      <c r="H68" t="str">
        <f t="shared" si="4"/>
        <v>billtodistrict</v>
      </c>
      <c r="I68" t="str">
        <f t="shared" si="1"/>
        <v>zde_bill_to_district</v>
      </c>
      <c r="K68" s="4" t="s">
        <v>1066</v>
      </c>
      <c r="P68" t="str">
        <f t="shared" si="5"/>
        <v>billtodistrict</v>
      </c>
      <c r="Q68" t="str">
        <f t="shared" si="6"/>
        <v>abap.char(10);</v>
      </c>
      <c r="AC68" t="str">
        <f>IF(ISNUMBER(SEARCH("@",H66)),A66,H66&amp;"  :  "&amp;IF(AD68="",I66,AD68)&amp;";")</f>
        <v>billtoaddress2  :  abap.char(150);</v>
      </c>
      <c r="AD68" t="str">
        <f>"abap.char("&amp;AE68&amp;")"</f>
        <v>abap.char(150)</v>
      </c>
      <c r="AE68">
        <v>150</v>
      </c>
    </row>
    <row r="69" spans="1:31" x14ac:dyDescent="0.25">
      <c r="A69" t="s">
        <v>112</v>
      </c>
      <c r="H69" t="str">
        <f t="shared" si="4"/>
        <v>billtostatecode</v>
      </c>
      <c r="I69" t="str">
        <f t="shared" si="1"/>
        <v>zde_bill_to_statecode</v>
      </c>
      <c r="K69" s="4" t="s">
        <v>505</v>
      </c>
      <c r="P69" t="str">
        <f t="shared" si="5"/>
        <v>billtostatecode</v>
      </c>
      <c r="Q69" t="str">
        <f t="shared" si="6"/>
        <v>abap.char(10);</v>
      </c>
      <c r="AC69" t="str">
        <f>IF(ISNUMBER(SEARCH("@",H67)),A67,H67&amp;"  :  "&amp;IF(AD69="",I67,AD69)&amp;";")</f>
        <v>billtocity  :  abap.char(););</v>
      </c>
      <c r="AD69" t="str">
        <f>"abap.char("&amp;AE69&amp;")"</f>
        <v>abap.char();)</v>
      </c>
      <c r="AE69" t="str">
        <f>TRIM(IF(ISNUMBER(SEARCH("char",Q69)),RIGHT(Q69,2)))</f>
        <v>);</v>
      </c>
    </row>
    <row r="70" spans="1:31" x14ac:dyDescent="0.25">
      <c r="A70" t="s">
        <v>113</v>
      </c>
      <c r="H70" t="str">
        <f t="shared" si="4"/>
        <v>billtopincode</v>
      </c>
      <c r="I70" t="str">
        <f t="shared" si="1"/>
        <v>zde_bill_to_pincode</v>
      </c>
      <c r="K70" s="4" t="s">
        <v>1067</v>
      </c>
      <c r="P70" t="str">
        <f t="shared" si="5"/>
        <v>billtopincode</v>
      </c>
      <c r="Q70" t="str">
        <f t="shared" si="6"/>
        <v>abap.char(10);</v>
      </c>
      <c r="AC70" t="str">
        <f>IF(ISNUMBER(SEARCH("@",H68)),A68,H68&amp;"  :  "&amp;IF(AD70="",I68,AD70)&amp;";")</f>
        <v>billtodistrict  :  abap.char(););</v>
      </c>
      <c r="AD70" t="str">
        <f>"abap.char("&amp;AE70&amp;")"</f>
        <v>abap.char();)</v>
      </c>
      <c r="AE70" t="str">
        <f>TRIM(IF(ISNUMBER(SEARCH("char",Q70)),RIGHT(Q70,2)))</f>
        <v>);</v>
      </c>
    </row>
    <row r="71" spans="1:31" x14ac:dyDescent="0.25">
      <c r="A71" t="s">
        <v>114</v>
      </c>
      <c r="H71" t="str">
        <f t="shared" si="4"/>
        <v>billtophone</v>
      </c>
      <c r="I71" t="str">
        <f t="shared" si="1"/>
        <v>zde_bill_to_phone</v>
      </c>
      <c r="K71" s="4" t="s">
        <v>1068</v>
      </c>
      <c r="P71" t="str">
        <f t="shared" si="5"/>
        <v>billtophone</v>
      </c>
      <c r="Q71" t="str">
        <f t="shared" si="6"/>
        <v>abap.char(10);</v>
      </c>
      <c r="AC71" t="str">
        <f>IF(ISNUMBER(SEARCH("@",H69)),A69,H69&amp;"  :  "&amp;IF(AD71="",I69,AD71)&amp;";")</f>
        <v>billtostatecode  :  abap.char(););</v>
      </c>
      <c r="AD71" t="str">
        <f>"abap.char("&amp;AE71&amp;")"</f>
        <v>abap.char();)</v>
      </c>
      <c r="AE71" t="str">
        <f>TRIM(IF(ISNUMBER(SEARCH("char",Q71)),RIGHT(Q71,2)))</f>
        <v>);</v>
      </c>
    </row>
    <row r="72" spans="1:31" x14ac:dyDescent="0.25">
      <c r="A72" t="s">
        <v>115</v>
      </c>
      <c r="H72" t="str">
        <f t="shared" si="4"/>
        <v>billtoemail</v>
      </c>
      <c r="I72" t="str">
        <f t="shared" si="1"/>
        <v>zde_bill_to_email</v>
      </c>
      <c r="K72" s="4" t="s">
        <v>1069</v>
      </c>
      <c r="P72" t="str">
        <f t="shared" si="5"/>
        <v>billtoemail</v>
      </c>
      <c r="Q72" t="str">
        <f t="shared" si="6"/>
        <v>abap.char(100);</v>
      </c>
      <c r="AC72" t="str">
        <f>IF(ISNUMBER(SEARCH("@",H70)),A70,H70&amp;"  :  "&amp;IF(AD72="",I70,AD72)&amp;";")</f>
        <v>billtopincode  :  abap.char(););</v>
      </c>
      <c r="AD72" t="str">
        <f>"abap.char("&amp;AE72&amp;")"</f>
        <v>abap.char();)</v>
      </c>
      <c r="AE72" t="str">
        <f>TRIM(IF(ISNUMBER(SEARCH("char",Q72)),RIGHT(Q72,2)))</f>
        <v>);</v>
      </c>
    </row>
    <row r="73" spans="1:31" x14ac:dyDescent="0.25">
      <c r="A73" t="s">
        <v>116</v>
      </c>
      <c r="H73" t="str">
        <f t="shared" si="4"/>
        <v>shiptogstin</v>
      </c>
      <c r="I73" t="str">
        <f t="shared" si="1"/>
        <v>zde_ship_to_gstin</v>
      </c>
      <c r="K73" s="4" t="s">
        <v>1070</v>
      </c>
      <c r="P73" t="str">
        <f t="shared" si="5"/>
        <v>shiptogstin</v>
      </c>
      <c r="Q73" t="str">
        <f t="shared" si="6"/>
        <v>abap.char(15);</v>
      </c>
      <c r="AC73" t="str">
        <f>IF(ISNUMBER(SEARCH("@",H71)),A71,H71&amp;"  :  "&amp;IF(AD73="",I71,AD73)&amp;";")</f>
        <v>billtophone  :  abap.char(););</v>
      </c>
      <c r="AD73" t="str">
        <f>"abap.char("&amp;AE73&amp;")"</f>
        <v>abap.char();)</v>
      </c>
      <c r="AE73" t="str">
        <f>TRIM(IF(ISNUMBER(SEARCH("char",Q73)),RIGHT(Q73,2)))</f>
        <v>);</v>
      </c>
    </row>
    <row r="74" spans="1:31" x14ac:dyDescent="0.25">
      <c r="A74" t="s">
        <v>117</v>
      </c>
      <c r="H74" t="str">
        <f t="shared" si="4"/>
        <v>shiptolegalname</v>
      </c>
      <c r="I74" t="str">
        <f t="shared" ref="I74:I137" si="7">IF(ISNUMBER(SEARCH("@",A74)),"",TRIM(SUBSTITUTE(SUBSTITUTE(TRIM(MID(A74,FIND(":",A74)+1,LEN(A74))),";",""),"not null","")))</f>
        <v>zde_ship_to_legal_name</v>
      </c>
      <c r="K74" s="4" t="s">
        <v>1071</v>
      </c>
      <c r="P74" t="str">
        <f t="shared" si="5"/>
        <v>shiptolegalname</v>
      </c>
      <c r="Q74" t="str">
        <f t="shared" si="6"/>
        <v>abap.char(100);</v>
      </c>
      <c r="AC74" t="str">
        <f>IF(ISNUMBER(SEARCH("@",H72)),A72,H72&amp;"  :  "&amp;IF(AD74="",I72,AD74)&amp;";")</f>
        <v>billtoemail  :  abap.char(100);</v>
      </c>
      <c r="AD74" t="str">
        <f>"abap.char("&amp;AE74&amp;")"</f>
        <v>abap.char(100)</v>
      </c>
      <c r="AE74">
        <v>100</v>
      </c>
    </row>
    <row r="75" spans="1:31" x14ac:dyDescent="0.25">
      <c r="A75" t="s">
        <v>118</v>
      </c>
      <c r="H75" t="str">
        <f t="shared" ref="H75:H138" si="8">TRIM(MID(A75,1,FIND(":",A75)-1))</f>
        <v>shiptotradename</v>
      </c>
      <c r="I75" t="str">
        <f t="shared" si="7"/>
        <v>zde_ship_to_trade_name</v>
      </c>
      <c r="K75" s="4" t="s">
        <v>1072</v>
      </c>
      <c r="P75" t="str">
        <f t="shared" ref="P75:P138" si="9">TRIM(SUBSTITUTE(MID(K75,1,FIND(":",K75)-1),"key",""))</f>
        <v>shiptotradename</v>
      </c>
      <c r="Q75" t="str">
        <f t="shared" ref="Q75:Q138" si="10">TRIM(MID(K75,FIND(":",K75)+1,LEN(K75)))</f>
        <v>abap.char(100);</v>
      </c>
      <c r="AC75" t="str">
        <f>IF(ISNUMBER(SEARCH("@",H73)),A73,H73&amp;"  :  "&amp;IF(AD75="",I73,AD75)&amp;";")</f>
        <v>shiptogstin  :  abap.char(););</v>
      </c>
      <c r="AD75" t="str">
        <f>"abap.char("&amp;AE75&amp;")"</f>
        <v>abap.char();)</v>
      </c>
      <c r="AE75" t="str">
        <f>TRIM(IF(ISNUMBER(SEARCH("char",Q75)),RIGHT(Q75,2)))</f>
        <v>);</v>
      </c>
    </row>
    <row r="76" spans="1:31" x14ac:dyDescent="0.25">
      <c r="A76" t="s">
        <v>119</v>
      </c>
      <c r="H76" t="str">
        <f t="shared" si="8"/>
        <v>shiptobuildingnumber</v>
      </c>
      <c r="I76" t="str">
        <f t="shared" si="7"/>
        <v>zde_ship_to_buliding_no</v>
      </c>
      <c r="K76" s="4" t="s">
        <v>1073</v>
      </c>
      <c r="P76" t="str">
        <f t="shared" si="9"/>
        <v>shiptobuildingnumber</v>
      </c>
      <c r="Q76" t="str">
        <f t="shared" si="10"/>
        <v>abap.char(10);</v>
      </c>
      <c r="AC76" t="str">
        <f>IF(ISNUMBER(SEARCH("@",H74)),A74,H74&amp;"  :  "&amp;IF(AD76="",I74,AD76)&amp;";")</f>
        <v>shiptolegalname  :  abap.char(100);</v>
      </c>
      <c r="AD76" t="str">
        <f>"abap.char("&amp;AE76&amp;")"</f>
        <v>abap.char(100)</v>
      </c>
      <c r="AE76">
        <v>100</v>
      </c>
    </row>
    <row r="77" spans="1:31" x14ac:dyDescent="0.25">
      <c r="A77" t="s">
        <v>120</v>
      </c>
      <c r="H77" t="str">
        <f t="shared" si="8"/>
        <v>shiptobuildingname</v>
      </c>
      <c r="I77" t="str">
        <f t="shared" si="7"/>
        <v>zde_ship_to_buliding_name</v>
      </c>
      <c r="K77" s="4" t="s">
        <v>1074</v>
      </c>
      <c r="P77" t="str">
        <f t="shared" si="9"/>
        <v>shiptobuildingname</v>
      </c>
      <c r="Q77" t="str">
        <f t="shared" si="10"/>
        <v>abap.char(100);</v>
      </c>
      <c r="AC77" t="str">
        <f>IF(ISNUMBER(SEARCH("@",H75)),A75,H75&amp;"  :  "&amp;IF(AD77="",I75,AD77)&amp;";")</f>
        <v>shiptotradename  :  abap.char(100);</v>
      </c>
      <c r="AD77" t="str">
        <f>"abap.char("&amp;AE77&amp;")"</f>
        <v>abap.char(100)</v>
      </c>
      <c r="AE77">
        <v>100</v>
      </c>
    </row>
    <row r="78" spans="1:31" x14ac:dyDescent="0.25">
      <c r="A78" t="s">
        <v>121</v>
      </c>
      <c r="H78" t="str">
        <f t="shared" si="8"/>
        <v>shiptoflatnumber</v>
      </c>
      <c r="I78" t="str">
        <f t="shared" si="7"/>
        <v>zde_ship_to_flat_number</v>
      </c>
      <c r="K78" s="4" t="s">
        <v>1075</v>
      </c>
      <c r="P78" t="str">
        <f t="shared" si="9"/>
        <v>shiptoflatnumber</v>
      </c>
      <c r="Q78" t="str">
        <f t="shared" si="10"/>
        <v>abap.char(10);</v>
      </c>
      <c r="AC78" t="str">
        <f>IF(ISNUMBER(SEARCH("@",H76)),A76,H76&amp;"  :  "&amp;IF(AD78="",I76,AD78)&amp;";")</f>
        <v>shiptobuildingnumber  :  abap.char(10);</v>
      </c>
      <c r="AD78" t="str">
        <f>"abap.char("&amp;AE78&amp;")"</f>
        <v>abap.char(10)</v>
      </c>
      <c r="AE78">
        <v>10</v>
      </c>
    </row>
    <row r="79" spans="1:31" x14ac:dyDescent="0.25">
      <c r="A79" t="s">
        <v>122</v>
      </c>
      <c r="H79" t="str">
        <f t="shared" si="8"/>
        <v>shiptoaddress1</v>
      </c>
      <c r="I79" t="str">
        <f t="shared" si="7"/>
        <v>zde_ship_to_address1</v>
      </c>
      <c r="K79" s="4" t="s">
        <v>1076</v>
      </c>
      <c r="P79" t="str">
        <f t="shared" si="9"/>
        <v>shiptoaddress1</v>
      </c>
      <c r="Q79" t="str">
        <f t="shared" si="10"/>
        <v>abap.char(100);</v>
      </c>
      <c r="AC79" t="str">
        <f>IF(ISNUMBER(SEARCH("@",H77)),A77,H77&amp;"  :  "&amp;IF(AD79="",I77,AD79)&amp;";")</f>
        <v>shiptobuildingname  :  abap.char(100);</v>
      </c>
      <c r="AD79" t="str">
        <f>"abap.char("&amp;AE79&amp;")"</f>
        <v>abap.char(100)</v>
      </c>
      <c r="AE79">
        <v>100</v>
      </c>
    </row>
    <row r="80" spans="1:31" x14ac:dyDescent="0.25">
      <c r="A80" t="s">
        <v>123</v>
      </c>
      <c r="H80" t="str">
        <f t="shared" si="8"/>
        <v>shiptoaddress2</v>
      </c>
      <c r="I80" t="str">
        <f t="shared" si="7"/>
        <v>zde_ship_to_address2</v>
      </c>
      <c r="K80" s="4" t="s">
        <v>1077</v>
      </c>
      <c r="P80" t="str">
        <f t="shared" si="9"/>
        <v>shiptoaddress2</v>
      </c>
      <c r="Q80" t="str">
        <f t="shared" si="10"/>
        <v>abap.char(100);</v>
      </c>
      <c r="AC80" t="str">
        <f>IF(ISNUMBER(SEARCH("@",H78)),A78,H78&amp;"  :  "&amp;IF(AD80="",I78,AD80)&amp;";")</f>
        <v>shiptoflatnumber  :  abap.char(););</v>
      </c>
      <c r="AD80" t="str">
        <f>"abap.char("&amp;AE80&amp;")"</f>
        <v>abap.char();)</v>
      </c>
      <c r="AE80" t="str">
        <f>TRIM(IF(ISNUMBER(SEARCH("char",Q80)),RIGHT(Q80,2)))</f>
        <v>);</v>
      </c>
    </row>
    <row r="81" spans="1:31" x14ac:dyDescent="0.25">
      <c r="A81" t="s">
        <v>124</v>
      </c>
      <c r="H81" t="str">
        <f t="shared" si="8"/>
        <v>shiptocity</v>
      </c>
      <c r="I81" t="str">
        <f t="shared" si="7"/>
        <v>zde_ship_to_city</v>
      </c>
      <c r="K81" s="4" t="s">
        <v>1078</v>
      </c>
      <c r="P81" t="str">
        <f t="shared" si="9"/>
        <v>shiptocity</v>
      </c>
      <c r="Q81" t="str">
        <f t="shared" si="10"/>
        <v>abap.char(50);</v>
      </c>
      <c r="AC81" t="str">
        <f>IF(ISNUMBER(SEARCH("@",H79)),A79,H79&amp;"  :  "&amp;IF(AD81="",I79,AD81)&amp;";")</f>
        <v>shiptoaddress1  :  abap.char(100);</v>
      </c>
      <c r="AD81" t="str">
        <f>"abap.char("&amp;AE81&amp;")"</f>
        <v>abap.char(100)</v>
      </c>
      <c r="AE81">
        <v>100</v>
      </c>
    </row>
    <row r="82" spans="1:31" x14ac:dyDescent="0.25">
      <c r="A82" t="s">
        <v>125</v>
      </c>
      <c r="H82" t="str">
        <f t="shared" si="8"/>
        <v>shiptodistrict</v>
      </c>
      <c r="I82" t="str">
        <f t="shared" si="7"/>
        <v>zde_ship_to_district</v>
      </c>
      <c r="K82" s="4" t="s">
        <v>1079</v>
      </c>
      <c r="P82" t="str">
        <f t="shared" si="9"/>
        <v>shiptodistrict</v>
      </c>
      <c r="Q82" t="str">
        <f t="shared" si="10"/>
        <v>abap.char(60);</v>
      </c>
      <c r="AC82" t="str">
        <f>IF(ISNUMBER(SEARCH("@",H80)),A80,H80&amp;"  :  "&amp;IF(AD82="",I80,AD82)&amp;";")</f>
        <v>shiptoaddress2  :  abap.char(100);</v>
      </c>
      <c r="AD82" t="str">
        <f>"abap.char("&amp;AE82&amp;")"</f>
        <v>abap.char(100)</v>
      </c>
      <c r="AE82">
        <v>100</v>
      </c>
    </row>
    <row r="83" spans="1:31" x14ac:dyDescent="0.25">
      <c r="A83" t="s">
        <v>126</v>
      </c>
      <c r="H83" t="str">
        <f t="shared" si="8"/>
        <v>shiptostatecode</v>
      </c>
      <c r="I83" t="str">
        <f t="shared" si="7"/>
        <v>zde_ship_to_state</v>
      </c>
      <c r="K83" s="4" t="s">
        <v>1080</v>
      </c>
      <c r="P83" t="str">
        <f t="shared" si="9"/>
        <v>shiptostatecode</v>
      </c>
      <c r="Q83" t="str">
        <f t="shared" si="10"/>
        <v>abap.char(50);</v>
      </c>
      <c r="AC83" t="str">
        <f>IF(ISNUMBER(SEARCH("@",H81)),A81,H81&amp;"  :  "&amp;IF(AD83="",I81,AD83)&amp;";")</f>
        <v>shiptocity  :  abap.char(););</v>
      </c>
      <c r="AD83" t="str">
        <f>"abap.char("&amp;AE83&amp;")"</f>
        <v>abap.char();)</v>
      </c>
      <c r="AE83" t="str">
        <f>TRIM(IF(ISNUMBER(SEARCH("char",Q83)),RIGHT(Q83,2)))</f>
        <v>);</v>
      </c>
    </row>
    <row r="84" spans="1:31" x14ac:dyDescent="0.25">
      <c r="A84" t="s">
        <v>127</v>
      </c>
      <c r="H84" t="str">
        <f t="shared" si="8"/>
        <v>shiptopincode</v>
      </c>
      <c r="I84" t="str">
        <f t="shared" si="7"/>
        <v>zde_ship_to_pincode</v>
      </c>
      <c r="K84" s="4" t="s">
        <v>516</v>
      </c>
      <c r="P84" t="str">
        <f t="shared" si="9"/>
        <v>shiptopincode</v>
      </c>
      <c r="Q84" t="str">
        <f t="shared" si="10"/>
        <v>abap.char(6);</v>
      </c>
      <c r="AC84" t="str">
        <f>IF(ISNUMBER(SEARCH("@",H82)),A82,H82&amp;"  :  "&amp;IF(AD84="",I82,AD84)&amp;";")</f>
        <v>shiptodistrict  :  abap.char(););</v>
      </c>
      <c r="AD84" t="str">
        <f>"abap.char("&amp;AE84&amp;")"</f>
        <v>abap.char();)</v>
      </c>
      <c r="AE84" t="str">
        <f>TRIM(IF(ISNUMBER(SEARCH("char",Q84)),RIGHT(Q84,2)))</f>
        <v>);</v>
      </c>
    </row>
    <row r="85" spans="1:31" x14ac:dyDescent="0.25">
      <c r="A85" t="s">
        <v>128</v>
      </c>
      <c r="H85" t="str">
        <f t="shared" si="8"/>
        <v>shiptophone</v>
      </c>
      <c r="I85" t="str">
        <f t="shared" si="7"/>
        <v>zde_ship_to_phone</v>
      </c>
      <c r="K85" s="4" t="s">
        <v>1081</v>
      </c>
      <c r="P85" t="str">
        <f t="shared" si="9"/>
        <v>shiptophone</v>
      </c>
      <c r="Q85" t="str">
        <f t="shared" si="10"/>
        <v>abap.char(10);</v>
      </c>
      <c r="AC85" t="str">
        <f>IF(ISNUMBER(SEARCH("@",H83)),A83,H83&amp;"  :  "&amp;IF(AD85="",I83,AD85)&amp;";")</f>
        <v>shiptostatecode  :  abap.char(););</v>
      </c>
      <c r="AD85" t="str">
        <f>"abap.char("&amp;AE85&amp;")"</f>
        <v>abap.char();)</v>
      </c>
      <c r="AE85" t="str">
        <f>TRIM(IF(ISNUMBER(SEARCH("char",Q85)),RIGHT(Q85,2)))</f>
        <v>);</v>
      </c>
    </row>
    <row r="86" spans="1:31" x14ac:dyDescent="0.25">
      <c r="A86" t="s">
        <v>129</v>
      </c>
      <c r="H86" t="str">
        <f t="shared" si="8"/>
        <v>shiptoemail</v>
      </c>
      <c r="I86" t="str">
        <f t="shared" si="7"/>
        <v>zde_ship_to_email</v>
      </c>
      <c r="K86" s="4" t="s">
        <v>1082</v>
      </c>
      <c r="P86" t="str">
        <f t="shared" si="9"/>
        <v>shiptoemail</v>
      </c>
      <c r="Q86" t="str">
        <f t="shared" si="10"/>
        <v>abap.char(100);</v>
      </c>
      <c r="AC86" t="str">
        <f>IF(ISNUMBER(SEARCH("@",H84)),A84,H84&amp;"  :  "&amp;IF(AD86="",I84,AD86)&amp;";")</f>
        <v>shiptopincode  :  abap.char(););</v>
      </c>
      <c r="AD86" t="str">
        <f>"abap.char("&amp;AE86&amp;")"</f>
        <v>abap.char();)</v>
      </c>
      <c r="AE86" t="str">
        <f>TRIM(IF(ISNUMBER(SEARCH("char",Q86)),RIGHT(Q86,2)))</f>
        <v>);</v>
      </c>
    </row>
    <row r="87" spans="1:31" x14ac:dyDescent="0.25">
      <c r="A87" t="s">
        <v>130</v>
      </c>
      <c r="H87" t="str">
        <f t="shared" si="8"/>
        <v>paymenttype</v>
      </c>
      <c r="I87" t="str">
        <f t="shared" si="7"/>
        <v>zde_payment_type</v>
      </c>
      <c r="K87" s="4" t="s">
        <v>1083</v>
      </c>
      <c r="P87" t="str">
        <f t="shared" si="9"/>
        <v>paymenttype</v>
      </c>
      <c r="Q87" t="str">
        <f t="shared" si="10"/>
        <v>abap.char(2);</v>
      </c>
      <c r="AC87" t="str">
        <f>IF(ISNUMBER(SEARCH("@",H85)),A85,H85&amp;"  :  "&amp;IF(AD87="",I85,AD87)&amp;";")</f>
        <v>shiptophone  :  abap.char(););</v>
      </c>
      <c r="AD87" t="str">
        <f>"abap.char("&amp;AE87&amp;")"</f>
        <v>abap.char();)</v>
      </c>
      <c r="AE87" t="str">
        <f>TRIM(IF(ISNUMBER(SEARCH("char",Q87)),RIGHT(Q87,2)))</f>
        <v>);</v>
      </c>
    </row>
    <row r="88" spans="1:31" x14ac:dyDescent="0.25">
      <c r="A88" t="s">
        <v>131</v>
      </c>
      <c r="H88" t="str">
        <f t="shared" si="8"/>
        <v>paymentmode</v>
      </c>
      <c r="I88" t="str">
        <f t="shared" si="7"/>
        <v>zde_mode_of_payment</v>
      </c>
      <c r="K88" s="4" t="s">
        <v>1084</v>
      </c>
      <c r="P88" t="str">
        <f t="shared" si="9"/>
        <v>paymentmode</v>
      </c>
      <c r="Q88" t="str">
        <f t="shared" si="10"/>
        <v>abap.char(6);</v>
      </c>
      <c r="AC88" t="str">
        <f>IF(ISNUMBER(SEARCH("@",H86)),A86,H86&amp;"  :  "&amp;IF(AD88="",I86,AD88)&amp;";")</f>
        <v>shiptoemail  :  abap.char(100);</v>
      </c>
      <c r="AD88" t="str">
        <f>"abap.char("&amp;AE88&amp;")"</f>
        <v>abap.char(100)</v>
      </c>
      <c r="AE88">
        <v>100</v>
      </c>
    </row>
    <row r="89" spans="1:31" x14ac:dyDescent="0.25">
      <c r="A89" t="s">
        <v>132</v>
      </c>
      <c r="H89" t="str">
        <f t="shared" si="8"/>
        <v>paymentamount</v>
      </c>
      <c r="I89" t="str">
        <f t="shared" si="7"/>
        <v>zde_payment_amount</v>
      </c>
      <c r="K89" s="4" t="s">
        <v>1085</v>
      </c>
      <c r="P89" t="str">
        <f t="shared" si="9"/>
        <v>paymentamount</v>
      </c>
      <c r="Q89" t="str">
        <f t="shared" si="10"/>
        <v>abap.char(15);</v>
      </c>
      <c r="AC89" t="str">
        <f>IF(ISNUMBER(SEARCH("@",H87)),A87,H87&amp;"  :  "&amp;IF(AD89="",I87,AD89)&amp;";")</f>
        <v>paymenttype  :  abap.char(););</v>
      </c>
      <c r="AD89" t="str">
        <f>"abap.char("&amp;AE89&amp;")"</f>
        <v>abap.char();)</v>
      </c>
      <c r="AE89" t="str">
        <f>TRIM(IF(ISNUMBER(SEARCH("char",Q89)),RIGHT(Q89,2)))</f>
        <v>);</v>
      </c>
    </row>
    <row r="90" spans="1:31" x14ac:dyDescent="0.25">
      <c r="A90" t="s">
        <v>133</v>
      </c>
      <c r="H90" t="str">
        <f t="shared" si="8"/>
        <v>advancepaidamount</v>
      </c>
      <c r="I90" t="str">
        <f t="shared" si="7"/>
        <v>zde_advpaid_amount</v>
      </c>
      <c r="K90" s="4" t="s">
        <v>1086</v>
      </c>
      <c r="P90" t="str">
        <f t="shared" si="9"/>
        <v>advancepaidamount</v>
      </c>
      <c r="Q90" t="str">
        <f t="shared" si="10"/>
        <v>abap.char(50);</v>
      </c>
      <c r="AC90" t="str">
        <f>IF(ISNUMBER(SEARCH("@",H88)),A88,H88&amp;"  :  "&amp;IF(AD90="",I88,AD90)&amp;";")</f>
        <v>paymentmode  :  abap.char(););</v>
      </c>
      <c r="AD90" t="str">
        <f>"abap.char("&amp;AE90&amp;")"</f>
        <v>abap.char();)</v>
      </c>
      <c r="AE90" t="str">
        <f>TRIM(IF(ISNUMBER(SEARCH("char",Q90)),RIGHT(Q90,2)))</f>
        <v>);</v>
      </c>
    </row>
    <row r="91" spans="1:31" x14ac:dyDescent="0.25">
      <c r="A91" t="s">
        <v>134</v>
      </c>
      <c r="H91" t="str">
        <f t="shared" si="8"/>
        <v>paymentdate</v>
      </c>
      <c r="I91" t="str">
        <f t="shared" si="7"/>
        <v>zde_payment_date</v>
      </c>
      <c r="K91" s="4" t="s">
        <v>1087</v>
      </c>
      <c r="P91" t="str">
        <f t="shared" si="9"/>
        <v>paymentdate</v>
      </c>
      <c r="Q91" t="str">
        <f t="shared" si="10"/>
        <v>abap.char(10);</v>
      </c>
      <c r="AC91" t="str">
        <f>IF(ISNUMBER(SEARCH("@",H89)),A89,H89&amp;"  :  "&amp;IF(AD91="",I89,AD91)&amp;";")</f>
        <v>paymentamount  :  abap.char(););</v>
      </c>
      <c r="AD91" t="str">
        <f>"abap.char("&amp;AE91&amp;")"</f>
        <v>abap.char();)</v>
      </c>
      <c r="AE91" t="str">
        <f>TRIM(IF(ISNUMBER(SEARCH("char",Q91)),RIGHT(Q91,2)))</f>
        <v>);</v>
      </c>
    </row>
    <row r="92" spans="1:31" x14ac:dyDescent="0.25">
      <c r="A92" t="s">
        <v>135</v>
      </c>
      <c r="H92" t="str">
        <f t="shared" si="8"/>
        <v>paymentremarks</v>
      </c>
      <c r="I92" t="str">
        <f t="shared" si="7"/>
        <v>zde_payment_remarks</v>
      </c>
      <c r="K92" s="4" t="s">
        <v>1088</v>
      </c>
      <c r="P92" t="str">
        <f t="shared" si="9"/>
        <v>paymentremarks</v>
      </c>
      <c r="Q92" t="str">
        <f t="shared" si="10"/>
        <v>abap.char(200);</v>
      </c>
      <c r="AC92" t="str">
        <f>IF(ISNUMBER(SEARCH("@",H90)),A90,H90&amp;"  :  "&amp;IF(AD92="",I90,AD92)&amp;";")</f>
        <v>advancepaidamount  :  abap.char(););</v>
      </c>
      <c r="AD92" t="str">
        <f>"abap.char("&amp;AE92&amp;")"</f>
        <v>abap.char();)</v>
      </c>
      <c r="AE92" t="str">
        <f>TRIM(IF(ISNUMBER(SEARCH("char",Q92)),RIGHT(Q92,2)))</f>
        <v>);</v>
      </c>
    </row>
    <row r="93" spans="1:31" x14ac:dyDescent="0.25">
      <c r="A93" t="s">
        <v>136</v>
      </c>
      <c r="H93" t="str">
        <f t="shared" si="8"/>
        <v>paymentterms</v>
      </c>
      <c r="I93" t="str">
        <f t="shared" si="7"/>
        <v>zde_payment_terms</v>
      </c>
      <c r="K93" s="4" t="s">
        <v>1089</v>
      </c>
      <c r="P93" t="str">
        <f t="shared" si="9"/>
        <v>paymentterms</v>
      </c>
      <c r="Q93" t="str">
        <f t="shared" si="10"/>
        <v>abap.char(50);</v>
      </c>
      <c r="AC93" t="str">
        <f>IF(ISNUMBER(SEARCH("@",H91)),A91,H91&amp;"  :  "&amp;IF(AD93="",I91,AD93)&amp;";")</f>
        <v>paymentdate  :  abap.char(););</v>
      </c>
      <c r="AD93" t="str">
        <f>"abap.char("&amp;AE93&amp;")"</f>
        <v>abap.char();)</v>
      </c>
      <c r="AE93" t="str">
        <f>TRIM(IF(ISNUMBER(SEARCH("char",Q93)),RIGHT(Q93,2)))</f>
        <v>);</v>
      </c>
    </row>
    <row r="94" spans="1:31" x14ac:dyDescent="0.25">
      <c r="A94" t="s">
        <v>137</v>
      </c>
      <c r="H94" t="str">
        <f t="shared" si="8"/>
        <v>paymentinstruction</v>
      </c>
      <c r="I94" t="str">
        <f t="shared" si="7"/>
        <v>zde_payment_instruction</v>
      </c>
      <c r="K94" s="4" t="s">
        <v>1090</v>
      </c>
      <c r="P94" t="str">
        <f t="shared" si="9"/>
        <v>paymentinstruction</v>
      </c>
      <c r="Q94" t="str">
        <f t="shared" si="10"/>
        <v>abap.char(50);</v>
      </c>
      <c r="AC94" t="str">
        <f>IF(ISNUMBER(SEARCH("@",H92)),A92,H92&amp;"  :  "&amp;IF(AD94="",I92,AD94)&amp;";")</f>
        <v>paymentremarks  :  abap.char(200);</v>
      </c>
      <c r="AD94" t="str">
        <f>"abap.char("&amp;AE94&amp;")"</f>
        <v>abap.char(200)</v>
      </c>
      <c r="AE94">
        <v>200</v>
      </c>
    </row>
    <row r="95" spans="1:31" x14ac:dyDescent="0.25">
      <c r="A95" t="s">
        <v>138</v>
      </c>
      <c r="H95" t="str">
        <f t="shared" si="8"/>
        <v>payeename</v>
      </c>
      <c r="I95" t="str">
        <f t="shared" si="7"/>
        <v>zde_payee_name</v>
      </c>
      <c r="K95" s="4" t="s">
        <v>1091</v>
      </c>
      <c r="P95" t="str">
        <f t="shared" si="9"/>
        <v>payeename</v>
      </c>
      <c r="Q95" t="str">
        <f t="shared" si="10"/>
        <v>abap.char(100);</v>
      </c>
      <c r="AC95" t="str">
        <f>IF(ISNUMBER(SEARCH("@",H93)),A93,H93&amp;"  :  "&amp;IF(AD95="",I93,AD95)&amp;";")</f>
        <v>paymentterms  :  abap.char(););</v>
      </c>
      <c r="AD95" t="str">
        <f>"abap.char("&amp;AE95&amp;")"</f>
        <v>abap.char();)</v>
      </c>
      <c r="AE95" t="str">
        <f>TRIM(IF(ISNUMBER(SEARCH("char",Q95)),RIGHT(Q95,2)))</f>
        <v>);</v>
      </c>
    </row>
    <row r="96" spans="1:31" x14ac:dyDescent="0.25">
      <c r="A96" t="s">
        <v>139</v>
      </c>
      <c r="H96" t="str">
        <f t="shared" si="8"/>
        <v>payeeaccountnumber</v>
      </c>
      <c r="I96" t="str">
        <f t="shared" si="7"/>
        <v>zde_payee_account_number</v>
      </c>
      <c r="K96" s="4" t="s">
        <v>1092</v>
      </c>
      <c r="P96" t="str">
        <f t="shared" si="9"/>
        <v>payeeaccountnumber</v>
      </c>
      <c r="Q96" t="str">
        <f t="shared" si="10"/>
        <v>abap.char(18);</v>
      </c>
      <c r="AC96" t="str">
        <f>IF(ISNUMBER(SEARCH("@",H94)),A94,H94&amp;"  :  "&amp;IF(AD96="",I94,AD96)&amp;";")</f>
        <v>paymentinstruction  :  abap.char(););</v>
      </c>
      <c r="AD96" t="str">
        <f>"abap.char("&amp;AE96&amp;")"</f>
        <v>abap.char();)</v>
      </c>
      <c r="AE96" t="str">
        <f>TRIM(IF(ISNUMBER(SEARCH("char",Q96)),RIGHT(Q96,2)))</f>
        <v>);</v>
      </c>
    </row>
    <row r="97" spans="1:31" x14ac:dyDescent="0.25">
      <c r="A97" t="s">
        <v>140</v>
      </c>
      <c r="H97" t="str">
        <f t="shared" si="8"/>
        <v>paymentamountdue</v>
      </c>
      <c r="I97" t="str">
        <f t="shared" si="7"/>
        <v>zde_amount_due_for_payment</v>
      </c>
      <c r="K97" s="4" t="s">
        <v>1093</v>
      </c>
      <c r="P97" t="str">
        <f t="shared" si="9"/>
        <v>paymentamountdue</v>
      </c>
      <c r="Q97" t="str">
        <f t="shared" si="10"/>
        <v>abap.char(18);</v>
      </c>
      <c r="AC97" t="str">
        <f>IF(ISNUMBER(SEARCH("@",H95)),A95,H95&amp;"  :  "&amp;IF(AD97="",I95,AD97)&amp;";")</f>
        <v>payeename  :  abap.char(100);</v>
      </c>
      <c r="AD97" t="str">
        <f>"abap.char("&amp;AE97&amp;")"</f>
        <v>abap.char(100)</v>
      </c>
      <c r="AE97">
        <v>100</v>
      </c>
    </row>
    <row r="98" spans="1:31" x14ac:dyDescent="0.25">
      <c r="A98" t="s">
        <v>141</v>
      </c>
      <c r="H98" t="str">
        <f t="shared" si="8"/>
        <v>paymentduedate</v>
      </c>
      <c r="I98" t="str">
        <f t="shared" si="7"/>
        <v>zde_pay_due_date</v>
      </c>
      <c r="K98" s="4" t="s">
        <v>1094</v>
      </c>
      <c r="P98" t="str">
        <f t="shared" si="9"/>
        <v>paymentduedate</v>
      </c>
      <c r="Q98" t="str">
        <f t="shared" si="10"/>
        <v>abap.char(8);</v>
      </c>
      <c r="AC98" t="str">
        <f>IF(ISNUMBER(SEARCH("@",H96)),A96,H96&amp;"  :  "&amp;IF(AD98="",I96,AD98)&amp;";")</f>
        <v>payeeaccountnumber  :  abap.char(););</v>
      </c>
      <c r="AD98" t="str">
        <f>"abap.char("&amp;AE98&amp;")"</f>
        <v>abap.char();)</v>
      </c>
      <c r="AE98" t="str">
        <f>TRIM(IF(ISNUMBER(SEARCH("char",Q98)),RIGHT(Q98,2)))</f>
        <v>);</v>
      </c>
    </row>
    <row r="99" spans="1:31" x14ac:dyDescent="0.25">
      <c r="A99" t="s">
        <v>142</v>
      </c>
      <c r="H99" t="str">
        <f t="shared" si="8"/>
        <v>ifsc</v>
      </c>
      <c r="I99" t="str">
        <f t="shared" si="7"/>
        <v>zde_ifsc</v>
      </c>
      <c r="K99" s="4" t="s">
        <v>1095</v>
      </c>
      <c r="P99" t="str">
        <f t="shared" si="9"/>
        <v>ifsc</v>
      </c>
      <c r="Q99" t="str">
        <f t="shared" si="10"/>
        <v>abap.char(11);</v>
      </c>
      <c r="AC99" t="str">
        <f>IF(ISNUMBER(SEARCH("@",H97)),A97,H97&amp;"  :  "&amp;IF(AD99="",I97,AD99)&amp;";")</f>
        <v>paymentamountdue  :  abap.char(););</v>
      </c>
      <c r="AD99" t="str">
        <f>"abap.char("&amp;AE99&amp;")"</f>
        <v>abap.char();)</v>
      </c>
      <c r="AE99" t="str">
        <f>TRIM(IF(ISNUMBER(SEARCH("char",Q99)),RIGHT(Q99,2)))</f>
        <v>);</v>
      </c>
    </row>
    <row r="100" spans="1:31" x14ac:dyDescent="0.25">
      <c r="A100" t="s">
        <v>143</v>
      </c>
      <c r="H100" t="str">
        <f t="shared" si="8"/>
        <v>accountdetails</v>
      </c>
      <c r="I100" t="str">
        <f t="shared" si="7"/>
        <v>zde_acc_details</v>
      </c>
      <c r="K100" s="4" t="s">
        <v>1096</v>
      </c>
      <c r="P100" t="str">
        <f t="shared" si="9"/>
        <v>accountdetails</v>
      </c>
      <c r="Q100" t="str">
        <f t="shared" si="10"/>
        <v>abap.char(50);</v>
      </c>
      <c r="AC100" t="str">
        <f>IF(ISNUMBER(SEARCH("@",H98)),A98,H98&amp;"  :  "&amp;IF(AD100="",I98,AD100)&amp;";")</f>
        <v>paymentduedate  :  abap.char(););</v>
      </c>
      <c r="AD100" t="str">
        <f>"abap.char("&amp;AE100&amp;")"</f>
        <v>abap.char();)</v>
      </c>
      <c r="AE100" t="str">
        <f>TRIM(IF(ISNUMBER(SEARCH("char",Q100)),RIGHT(Q100,2)))</f>
        <v>);</v>
      </c>
    </row>
    <row r="101" spans="1:31" x14ac:dyDescent="0.25">
      <c r="A101" t="s">
        <v>144</v>
      </c>
      <c r="H101" t="str">
        <f t="shared" si="8"/>
        <v>credittransfer</v>
      </c>
      <c r="I101" t="str">
        <f t="shared" si="7"/>
        <v>zde_acc_credit_transfer</v>
      </c>
      <c r="K101" s="4" t="s">
        <v>1097</v>
      </c>
      <c r="P101" t="str">
        <f t="shared" si="9"/>
        <v>credittransfer</v>
      </c>
      <c r="Q101" t="str">
        <f t="shared" si="10"/>
        <v>abap.char(50);</v>
      </c>
      <c r="AC101" t="str">
        <f>IF(ISNUMBER(SEARCH("@",H99)),A99,H99&amp;"  :  "&amp;IF(AD101="",I99,AD101)&amp;";")</f>
        <v>ifsc  :  abap.char(););</v>
      </c>
      <c r="AD101" t="str">
        <f>"abap.char("&amp;AE101&amp;")"</f>
        <v>abap.char();)</v>
      </c>
      <c r="AE101" t="str">
        <f>TRIM(IF(ISNUMBER(SEARCH("char",Q101)),RIGHT(Q101,2)))</f>
        <v>);</v>
      </c>
    </row>
    <row r="102" spans="1:31" x14ac:dyDescent="0.25">
      <c r="A102" t="s">
        <v>145</v>
      </c>
      <c r="H102" t="str">
        <f t="shared" si="8"/>
        <v>directdebit</v>
      </c>
      <c r="I102" t="str">
        <f t="shared" si="7"/>
        <v>zde_direct_debit</v>
      </c>
      <c r="K102" s="4" t="s">
        <v>1098</v>
      </c>
      <c r="P102" t="str">
        <f t="shared" si="9"/>
        <v>directdebit</v>
      </c>
      <c r="Q102" t="str">
        <f t="shared" si="10"/>
        <v>abap.char(50);</v>
      </c>
      <c r="AC102" t="str">
        <f>IF(ISNUMBER(SEARCH("@",H100)),A100,H100&amp;"  :  "&amp;IF(AD102="",I100,AD102)&amp;";")</f>
        <v>accountdetails  :  abap.char(););</v>
      </c>
      <c r="AD102" t="str">
        <f>"abap.char("&amp;AE102&amp;")"</f>
        <v>abap.char();)</v>
      </c>
      <c r="AE102" t="str">
        <f>TRIM(IF(ISNUMBER(SEARCH("char",Q102)),RIGHT(Q102,2)))</f>
        <v>);</v>
      </c>
    </row>
    <row r="103" spans="1:31" x14ac:dyDescent="0.25">
      <c r="A103" t="s">
        <v>146</v>
      </c>
      <c r="H103" t="str">
        <f t="shared" si="8"/>
        <v>creditdays</v>
      </c>
      <c r="I103" t="str">
        <f t="shared" si="7"/>
        <v>zde_acc_credit_days</v>
      </c>
      <c r="K103" s="4" t="s">
        <v>1099</v>
      </c>
      <c r="P103" t="str">
        <f t="shared" si="9"/>
        <v>creditdays</v>
      </c>
      <c r="Q103" t="str">
        <f t="shared" si="10"/>
        <v>abap.char(10);</v>
      </c>
      <c r="AC103" t="str">
        <f>IF(ISNUMBER(SEARCH("@",H101)),A101,H101&amp;"  :  "&amp;IF(AD103="",I101,AD103)&amp;";")</f>
        <v>credittransfer  :  abap.char(););</v>
      </c>
      <c r="AD103" t="str">
        <f>"abap.char("&amp;AE103&amp;")"</f>
        <v>abap.char();)</v>
      </c>
      <c r="AE103" t="str">
        <f>TRIM(IF(ISNUMBER(SEARCH("char",Q103)),RIGHT(Q103,2)))</f>
        <v>);</v>
      </c>
    </row>
    <row r="104" spans="1:31" x14ac:dyDescent="0.25">
      <c r="A104" t="s">
        <v>147</v>
      </c>
      <c r="H104" t="str">
        <f t="shared" si="8"/>
        <v>creditavaileddate</v>
      </c>
      <c r="I104" t="str">
        <f t="shared" si="7"/>
        <v>zde_credit_availed_date</v>
      </c>
      <c r="K104" s="4" t="s">
        <v>1100</v>
      </c>
      <c r="P104" t="str">
        <f t="shared" si="9"/>
        <v>creditavaileddate</v>
      </c>
      <c r="Q104" t="str">
        <f t="shared" si="10"/>
        <v>abap.char(8);</v>
      </c>
      <c r="AC104" t="str">
        <f>IF(ISNUMBER(SEARCH("@",H102)),A102,H102&amp;"  :  "&amp;IF(AD104="",I102,AD104)&amp;";")</f>
        <v>directdebit  :  abap.char(););</v>
      </c>
      <c r="AD104" t="str">
        <f>"abap.char("&amp;AE104&amp;")"</f>
        <v>abap.char();)</v>
      </c>
      <c r="AE104" t="str">
        <f>TRIM(IF(ISNUMBER(SEARCH("char",Q104)),RIGHT(Q104,2)))</f>
        <v>);</v>
      </c>
    </row>
    <row r="105" spans="1:31" x14ac:dyDescent="0.25">
      <c r="A105" t="s">
        <v>148</v>
      </c>
      <c r="H105" t="str">
        <f t="shared" si="8"/>
        <v>creditreversaldate</v>
      </c>
      <c r="I105" t="str">
        <f t="shared" si="7"/>
        <v>zde_credit_reversal_date</v>
      </c>
      <c r="K105" s="4" t="s">
        <v>1101</v>
      </c>
      <c r="P105" t="str">
        <f t="shared" si="9"/>
        <v>creditreversaldate</v>
      </c>
      <c r="Q105" t="str">
        <f t="shared" si="10"/>
        <v>abap.char(8);</v>
      </c>
      <c r="AC105" t="str">
        <f>IF(ISNUMBER(SEARCH("@",H103)),A103,H103&amp;"  :  "&amp;IF(AD105="",I103,AD105)&amp;";")</f>
        <v>creditdays  :  abap.char(););</v>
      </c>
      <c r="AD105" t="str">
        <f>"abap.char("&amp;AE105&amp;")"</f>
        <v>abap.char();)</v>
      </c>
      <c r="AE105" t="str">
        <f>TRIM(IF(ISNUMBER(SEARCH("char",Q105)),RIGHT(Q105,2)))</f>
        <v>);</v>
      </c>
    </row>
    <row r="106" spans="1:31" x14ac:dyDescent="0.25">
      <c r="A106" t="s">
        <v>149</v>
      </c>
      <c r="H106" t="str">
        <f t="shared" si="8"/>
        <v>additionalsupportingdocdetails</v>
      </c>
      <c r="I106" t="str">
        <f t="shared" si="7"/>
        <v>zde_add_supp_doc</v>
      </c>
      <c r="K106" s="4" t="s">
        <v>1102</v>
      </c>
      <c r="P106" t="str">
        <f t="shared" si="9"/>
        <v>additionalsupportingdocdetails</v>
      </c>
      <c r="Q106" t="str">
        <f t="shared" si="10"/>
        <v>abap.char(50);</v>
      </c>
      <c r="AC106" t="str">
        <f>IF(ISNUMBER(SEARCH("@",H104)),A104,H104&amp;"  :  "&amp;IF(AD106="",I104,AD106)&amp;";")</f>
        <v>creditavaileddate  :  abap.char(););</v>
      </c>
      <c r="AD106" t="str">
        <f>"abap.char("&amp;AE106&amp;")"</f>
        <v>abap.char();)</v>
      </c>
      <c r="AE106" t="str">
        <f>TRIM(IF(ISNUMBER(SEARCH("char",Q106)),RIGHT(Q106,2)))</f>
        <v>);</v>
      </c>
    </row>
    <row r="107" spans="1:31" x14ac:dyDescent="0.25">
      <c r="A107" t="s">
        <v>150</v>
      </c>
      <c r="H107" t="str">
        <f t="shared" si="8"/>
        <v>refdocumentremarks</v>
      </c>
      <c r="I107" t="str">
        <f t="shared" si="7"/>
        <v>zde_document_remarks</v>
      </c>
      <c r="K107" s="4" t="s">
        <v>1103</v>
      </c>
      <c r="P107" t="str">
        <f t="shared" si="9"/>
        <v>refdocumentremarks</v>
      </c>
      <c r="Q107" t="str">
        <f t="shared" si="10"/>
        <v>abap.char(100);</v>
      </c>
      <c r="AC107" t="str">
        <f>IF(ISNUMBER(SEARCH("@",H105)),A105,H105&amp;"  :  "&amp;IF(AD107="",I105,AD107)&amp;";")</f>
        <v>creditreversaldate  :  abap.char(););</v>
      </c>
      <c r="AD107" t="str">
        <f>"abap.char("&amp;AE107&amp;")"</f>
        <v>abap.char();)</v>
      </c>
      <c r="AE107" t="str">
        <f>TRIM(IF(ISNUMBER(SEARCH("char",Q107)),RIGHT(Q107,2)))</f>
        <v>);</v>
      </c>
    </row>
    <row r="108" spans="1:31" x14ac:dyDescent="0.25">
      <c r="A108" t="s">
        <v>151</v>
      </c>
      <c r="H108" t="str">
        <f t="shared" si="8"/>
        <v>documentdeliverystartdate</v>
      </c>
      <c r="I108" t="str">
        <f t="shared" si="7"/>
        <v>zde_delivery_start_date</v>
      </c>
      <c r="K108" s="4" t="s">
        <v>1104</v>
      </c>
      <c r="P108" t="str">
        <f t="shared" si="9"/>
        <v>documentdeliverystartdate</v>
      </c>
      <c r="Q108" t="str">
        <f t="shared" si="10"/>
        <v>abap.char(8);</v>
      </c>
      <c r="AC108" t="str">
        <f>IF(ISNUMBER(SEARCH("@",H106)),A106,H106&amp;"  :  "&amp;IF(AD108="",I106,AD108)&amp;";")</f>
        <v>additionalsupportingdocdetails  :  abap.char(););</v>
      </c>
      <c r="AD108" t="str">
        <f>"abap.char("&amp;AE108&amp;")"</f>
        <v>abap.char();)</v>
      </c>
      <c r="AE108" t="str">
        <f>TRIM(IF(ISNUMBER(SEARCH("char",Q108)),RIGHT(Q108,2)))</f>
        <v>);</v>
      </c>
    </row>
    <row r="109" spans="1:31" x14ac:dyDescent="0.25">
      <c r="A109" t="s">
        <v>152</v>
      </c>
      <c r="H109" t="str">
        <f t="shared" si="8"/>
        <v>documentdeliveryenddate</v>
      </c>
      <c r="I109" t="str">
        <f t="shared" si="7"/>
        <v>zde_delivery_end_date</v>
      </c>
      <c r="K109" s="4" t="s">
        <v>1105</v>
      </c>
      <c r="P109" t="str">
        <f t="shared" si="9"/>
        <v>documentdeliveryenddate</v>
      </c>
      <c r="Q109" t="str">
        <f t="shared" si="10"/>
        <v>abap.char(8);</v>
      </c>
      <c r="AC109" t="str">
        <f>IF(ISNUMBER(SEARCH("@",H107)),A107,H107&amp;"  :  "&amp;IF(AD109="",I107,AD109)&amp;";")</f>
        <v>refdocumentremarks  :  abap.char(100);</v>
      </c>
      <c r="AD109" t="str">
        <f>"abap.char("&amp;AE109&amp;")"</f>
        <v>abap.char(100)</v>
      </c>
      <c r="AE109">
        <v>100</v>
      </c>
    </row>
    <row r="110" spans="1:31" x14ac:dyDescent="0.25">
      <c r="A110" t="s">
        <v>153</v>
      </c>
      <c r="H110" t="str">
        <f t="shared" si="8"/>
        <v>receiptadvicereference</v>
      </c>
      <c r="I110" t="str">
        <f t="shared" si="7"/>
        <v>zde_receipt_advice_referen</v>
      </c>
      <c r="K110" s="4" t="s">
        <v>1106</v>
      </c>
      <c r="P110" t="str">
        <f t="shared" si="9"/>
        <v>receiptadvicereference</v>
      </c>
      <c r="Q110" t="str">
        <f t="shared" si="10"/>
        <v>abap.char(20);</v>
      </c>
      <c r="AC110" t="str">
        <f>IF(ISNUMBER(SEARCH("@",H108)),A108,H108&amp;"  :  "&amp;IF(AD110="",I108,AD110)&amp;";")</f>
        <v>documentdeliverystartdate  :  abap.char(););</v>
      </c>
      <c r="AD110" t="str">
        <f>"abap.char("&amp;AE110&amp;")"</f>
        <v>abap.char();)</v>
      </c>
      <c r="AE110" t="str">
        <f>TRIM(IF(ISNUMBER(SEARCH("char",Q110)),RIGHT(Q110,2)))</f>
        <v>);</v>
      </c>
    </row>
    <row r="111" spans="1:31" x14ac:dyDescent="0.25">
      <c r="A111" t="s">
        <v>154</v>
      </c>
      <c r="H111" t="str">
        <f t="shared" si="8"/>
        <v>tenderlotreference</v>
      </c>
      <c r="I111" t="str">
        <f t="shared" si="7"/>
        <v>zde_tender_lot_reference</v>
      </c>
      <c r="K111" s="4" t="s">
        <v>1107</v>
      </c>
      <c r="P111" t="str">
        <f t="shared" si="9"/>
        <v>tenderlotreference</v>
      </c>
      <c r="Q111" t="str">
        <f t="shared" si="10"/>
        <v>abap.char(20);</v>
      </c>
      <c r="AC111" t="str">
        <f>IF(ISNUMBER(SEARCH("@",H109)),A109,H109&amp;"  :  "&amp;IF(AD111="",I109,AD111)&amp;";")</f>
        <v>documentdeliveryenddate  :  abap.char(););</v>
      </c>
      <c r="AD111" t="str">
        <f>"abap.char("&amp;AE111&amp;")"</f>
        <v>abap.char();)</v>
      </c>
      <c r="AE111" t="str">
        <f>TRIM(IF(ISNUMBER(SEARCH("char",Q111)),RIGHT(Q111,2)))</f>
        <v>);</v>
      </c>
    </row>
    <row r="112" spans="1:31" x14ac:dyDescent="0.25">
      <c r="A112" t="s">
        <v>155</v>
      </c>
      <c r="H112" t="str">
        <f t="shared" si="8"/>
        <v>contractreferencenumber</v>
      </c>
      <c r="I112" t="str">
        <f t="shared" si="7"/>
        <v>zde_contract_reference</v>
      </c>
      <c r="K112" s="4" t="s">
        <v>1108</v>
      </c>
      <c r="P112" t="str">
        <f t="shared" si="9"/>
        <v>contractreferencenumber</v>
      </c>
      <c r="Q112" t="str">
        <f t="shared" si="10"/>
        <v>abap.char(20);</v>
      </c>
      <c r="AC112" t="str">
        <f>IF(ISNUMBER(SEARCH("@",H110)),A110,H110&amp;"  :  "&amp;IF(AD112="",I110,AD112)&amp;";")</f>
        <v>receiptadvicereference  :  abap.char(););</v>
      </c>
      <c r="AD112" t="str">
        <f>"abap.char("&amp;AE112&amp;")"</f>
        <v>abap.char();)</v>
      </c>
      <c r="AE112" t="str">
        <f>TRIM(IF(ISNUMBER(SEARCH("char",Q112)),RIGHT(Q112,2)))</f>
        <v>);</v>
      </c>
    </row>
    <row r="113" spans="1:31" x14ac:dyDescent="0.25">
      <c r="A113" t="s">
        <v>156</v>
      </c>
      <c r="H113" t="str">
        <f t="shared" si="8"/>
        <v>refprecedingdocumentdetails</v>
      </c>
      <c r="I113" t="str">
        <f t="shared" si="7"/>
        <v>zde_ref_pre_doc</v>
      </c>
      <c r="K113" s="4" t="s">
        <v>1109</v>
      </c>
      <c r="P113" t="str">
        <f t="shared" si="9"/>
        <v>refprecedingdocumentdetails</v>
      </c>
      <c r="Q113" t="str">
        <f t="shared" si="10"/>
        <v>abap.char(50);</v>
      </c>
      <c r="AC113" t="str">
        <f>IF(ISNUMBER(SEARCH("@",H111)),A111,H111&amp;"  :  "&amp;IF(AD113="",I111,AD113)&amp;";")</f>
        <v>tenderlotreference  :  abap.char(););</v>
      </c>
      <c r="AD113" t="str">
        <f>"abap.char("&amp;AE113&amp;")"</f>
        <v>abap.char();)</v>
      </c>
      <c r="AE113" t="str">
        <f>TRIM(IF(ISNUMBER(SEARCH("char",Q113)),RIGHT(Q113,2)))</f>
        <v>);</v>
      </c>
    </row>
    <row r="114" spans="1:31" x14ac:dyDescent="0.25">
      <c r="A114" t="s">
        <v>157</v>
      </c>
      <c r="H114" t="str">
        <f t="shared" si="8"/>
        <v>refcontractdetails</v>
      </c>
      <c r="I114" t="str">
        <f t="shared" si="7"/>
        <v>zde_ref_doc_details</v>
      </c>
      <c r="K114" s="4" t="s">
        <v>1110</v>
      </c>
      <c r="P114" t="str">
        <f t="shared" si="9"/>
        <v>refcontractdetails</v>
      </c>
      <c r="Q114" t="str">
        <f t="shared" si="10"/>
        <v>abap.char(50);</v>
      </c>
      <c r="AC114" t="str">
        <f>IF(ISNUMBER(SEARCH("@",H112)),A112,H112&amp;"  :  "&amp;IF(AD114="",I112,AD114)&amp;";")</f>
        <v>contractreferencenumber  :  abap.char(););</v>
      </c>
      <c r="AD114" t="str">
        <f>"abap.char("&amp;AE114&amp;")"</f>
        <v>abap.char();)</v>
      </c>
      <c r="AE114" t="str">
        <f>TRIM(IF(ISNUMBER(SEARCH("char",Q114)),RIGHT(Q114,2)))</f>
        <v>);</v>
      </c>
    </row>
    <row r="115" spans="1:31" x14ac:dyDescent="0.25">
      <c r="A115" t="s">
        <v>158</v>
      </c>
      <c r="H115" t="str">
        <f t="shared" si="8"/>
        <v>externalreference</v>
      </c>
      <c r="I115" t="str">
        <f t="shared" si="7"/>
        <v>zde_external_reference</v>
      </c>
      <c r="K115" s="4" t="s">
        <v>1111</v>
      </c>
      <c r="P115" t="str">
        <f t="shared" si="9"/>
        <v>externalreference</v>
      </c>
      <c r="Q115" t="str">
        <f t="shared" si="10"/>
        <v>abap.char(20);</v>
      </c>
      <c r="AC115" t="str">
        <f>IF(ISNUMBER(SEARCH("@",H113)),A113,H113&amp;"  :  "&amp;IF(AD115="",I113,AD115)&amp;";")</f>
        <v>refprecedingdocumentdetails  :  abap.char(););</v>
      </c>
      <c r="AD115" t="str">
        <f>"abap.char("&amp;AE115&amp;")"</f>
        <v>abap.char();)</v>
      </c>
      <c r="AE115" t="str">
        <f>TRIM(IF(ISNUMBER(SEARCH("char",Q115)),RIGHT(Q115,2)))</f>
        <v>);</v>
      </c>
    </row>
    <row r="116" spans="1:31" x14ac:dyDescent="0.25">
      <c r="A116" t="s">
        <v>159</v>
      </c>
      <c r="H116" t="str">
        <f t="shared" si="8"/>
        <v>projectreferencenumber</v>
      </c>
      <c r="I116" t="str">
        <f t="shared" si="7"/>
        <v>zde_project_reference</v>
      </c>
      <c r="K116" s="4" t="s">
        <v>1112</v>
      </c>
      <c r="P116" t="str">
        <f t="shared" si="9"/>
        <v>projectreferencenumber</v>
      </c>
      <c r="Q116" t="str">
        <f t="shared" si="10"/>
        <v>abap.char(20);</v>
      </c>
      <c r="AC116" t="str">
        <f>IF(ISNUMBER(SEARCH("@",H114)),A114,H114&amp;"  :  "&amp;IF(AD116="",I114,AD116)&amp;";")</f>
        <v>refcontractdetails  :  abap.char(););</v>
      </c>
      <c r="AD116" t="str">
        <f>"abap.char("&amp;AE116&amp;")"</f>
        <v>abap.char();)</v>
      </c>
      <c r="AE116" t="str">
        <f>TRIM(IF(ISNUMBER(SEARCH("char",Q116)),RIGHT(Q116,2)))</f>
        <v>);</v>
      </c>
    </row>
    <row r="117" spans="1:31" x14ac:dyDescent="0.25">
      <c r="A117" t="s">
        <v>160</v>
      </c>
      <c r="H117" t="str">
        <f t="shared" si="8"/>
        <v>poreferencenumber</v>
      </c>
      <c r="I117" t="str">
        <f t="shared" si="7"/>
        <v>zde_po_reference_number</v>
      </c>
      <c r="K117" s="4" t="s">
        <v>1113</v>
      </c>
      <c r="P117" t="str">
        <f t="shared" si="9"/>
        <v>poreferencenumber</v>
      </c>
      <c r="Q117" t="str">
        <f t="shared" si="10"/>
        <v>abap.char(20);</v>
      </c>
      <c r="AC117" t="str">
        <f>IF(ISNUMBER(SEARCH("@",H115)),A115,H115&amp;"  :  "&amp;IF(AD117="",I115,AD117)&amp;";")</f>
        <v>externalreference  :  abap.char(););</v>
      </c>
      <c r="AD117" t="str">
        <f>"abap.char("&amp;AE117&amp;")"</f>
        <v>abap.char();)</v>
      </c>
      <c r="AE117" t="str">
        <f>TRIM(IF(ISNUMBER(SEARCH("char",Q117)),RIGHT(Q117,2)))</f>
        <v>);</v>
      </c>
    </row>
    <row r="118" spans="1:31" x14ac:dyDescent="0.25">
      <c r="A118" t="s">
        <v>161</v>
      </c>
      <c r="H118" t="str">
        <f t="shared" si="8"/>
        <v>refdocumentperiodstartdate</v>
      </c>
      <c r="I118" t="str">
        <f t="shared" si="7"/>
        <v>zde_doc_start_date</v>
      </c>
      <c r="K118" s="4" t="s">
        <v>1114</v>
      </c>
      <c r="P118" t="str">
        <f t="shared" si="9"/>
        <v>refdocumentperiodstartdate</v>
      </c>
      <c r="Q118" t="str">
        <f t="shared" si="10"/>
        <v>abap.char(8);</v>
      </c>
      <c r="AC118" t="str">
        <f>IF(ISNUMBER(SEARCH("@",H116)),A116,H116&amp;"  :  "&amp;IF(AD118="",I116,AD118)&amp;";")</f>
        <v>projectreferencenumber  :  abap.char(););</v>
      </c>
      <c r="AD118" t="str">
        <f>"abap.char("&amp;AE118&amp;")"</f>
        <v>abap.char();)</v>
      </c>
      <c r="AE118" t="str">
        <f>TRIM(IF(ISNUMBER(SEARCH("char",Q118)),RIGHT(Q118,2)))</f>
        <v>);</v>
      </c>
    </row>
    <row r="119" spans="1:31" x14ac:dyDescent="0.25">
      <c r="A119" t="s">
        <v>162</v>
      </c>
      <c r="H119" t="str">
        <f t="shared" si="8"/>
        <v>refdocumentperiodenddate</v>
      </c>
      <c r="I119" t="str">
        <f t="shared" si="7"/>
        <v>zde_doc_end_date</v>
      </c>
      <c r="K119" s="4" t="s">
        <v>1115</v>
      </c>
      <c r="P119" t="str">
        <f t="shared" si="9"/>
        <v>refdocumentperiodenddate</v>
      </c>
      <c r="Q119" t="str">
        <f t="shared" si="10"/>
        <v>abap.char(8);</v>
      </c>
      <c r="AC119" t="str">
        <f>IF(ISNUMBER(SEARCH("@",H117)),A117,H117&amp;"  :  "&amp;IF(AD119="",I117,AD119)&amp;";")</f>
        <v>poreferencenumber  :  abap.char(););</v>
      </c>
      <c r="AD119" t="str">
        <f>"abap.char("&amp;AE119&amp;")"</f>
        <v>abap.char();)</v>
      </c>
      <c r="AE119" t="str">
        <f>TRIM(IF(ISNUMBER(SEARCH("char",Q119)),RIGHT(Q119,2)))</f>
        <v>);</v>
      </c>
    </row>
    <row r="120" spans="1:31" x14ac:dyDescent="0.25">
      <c r="A120" t="s">
        <v>163</v>
      </c>
      <c r="H120" t="str">
        <f t="shared" si="8"/>
        <v>billnumber</v>
      </c>
      <c r="I120" t="str">
        <f t="shared" si="7"/>
        <v>zde_bill_number</v>
      </c>
      <c r="K120" s="4" t="s">
        <v>1116</v>
      </c>
      <c r="P120" t="str">
        <f t="shared" si="9"/>
        <v>billnumber</v>
      </c>
      <c r="Q120" t="str">
        <f t="shared" si="10"/>
        <v>abap.char(7);</v>
      </c>
      <c r="AC120" t="str">
        <f>IF(ISNUMBER(SEARCH("@",H118)),A118,H118&amp;"  :  "&amp;IF(AD120="",I118,AD120)&amp;";")</f>
        <v>refdocumentperiodstartdate  :  abap.char(););</v>
      </c>
      <c r="AD120" t="str">
        <f>"abap.char("&amp;AE120&amp;")"</f>
        <v>abap.char();)</v>
      </c>
      <c r="AE120" t="str">
        <f>TRIM(IF(ISNUMBER(SEARCH("char",Q120)),RIGHT(Q120,2)))</f>
        <v>);</v>
      </c>
    </row>
    <row r="121" spans="1:31" x14ac:dyDescent="0.25">
      <c r="A121" t="s">
        <v>164</v>
      </c>
      <c r="H121" t="str">
        <f t="shared" si="8"/>
        <v>billdate</v>
      </c>
      <c r="I121" t="str">
        <f t="shared" si="7"/>
        <v>zde_bill_date</v>
      </c>
      <c r="K121" s="4" t="s">
        <v>1117</v>
      </c>
      <c r="P121" t="str">
        <f t="shared" si="9"/>
        <v>billdate</v>
      </c>
      <c r="Q121" t="str">
        <f t="shared" si="10"/>
        <v>abap.char(8);</v>
      </c>
      <c r="AC121" t="str">
        <f>IF(ISNUMBER(SEARCH("@",H119)),A119,H119&amp;"  :  "&amp;IF(AD121="",I119,AD121)&amp;";")</f>
        <v>refdocumentperiodenddate  :  abap.char(););</v>
      </c>
      <c r="AD121" t="str">
        <f>"abap.char("&amp;AE121&amp;")"</f>
        <v>abap.char();)</v>
      </c>
      <c r="AE121" t="str">
        <f>TRIM(IF(ISNUMBER(SEARCH("char",Q121)),RIGHT(Q121,2)))</f>
        <v>);</v>
      </c>
    </row>
    <row r="122" spans="1:31" x14ac:dyDescent="0.25">
      <c r="A122" t="s">
        <v>165</v>
      </c>
      <c r="H122" t="str">
        <f t="shared" si="8"/>
        <v>portcode</v>
      </c>
      <c r="I122" t="str">
        <f t="shared" si="7"/>
        <v>zde_portcode</v>
      </c>
      <c r="K122" s="4" t="s">
        <v>1118</v>
      </c>
      <c r="P122" t="str">
        <f t="shared" si="9"/>
        <v>portcode</v>
      </c>
      <c r="Q122" t="str">
        <f t="shared" si="10"/>
        <v>abap.char(6);</v>
      </c>
      <c r="AC122" t="str">
        <f>IF(ISNUMBER(SEARCH("@",H120)),A120,H120&amp;"  :  "&amp;IF(AD122="",I120,AD122)&amp;";")</f>
        <v>billnumber  :  abap.char(););</v>
      </c>
      <c r="AD122" t="str">
        <f>"abap.char("&amp;AE122&amp;")"</f>
        <v>abap.char();)</v>
      </c>
      <c r="AE122" t="str">
        <f>TRIM(IF(ISNUMBER(SEARCH("char",Q122)),RIGHT(Q122,2)))</f>
        <v>);</v>
      </c>
    </row>
    <row r="123" spans="1:31" x14ac:dyDescent="0.25">
      <c r="A123" t="s">
        <v>166</v>
      </c>
      <c r="H123" t="str">
        <f t="shared" si="8"/>
        <v>doccurrencycode</v>
      </c>
      <c r="I123" t="str">
        <f t="shared" si="7"/>
        <v>zde_document_currency_code</v>
      </c>
      <c r="K123" s="4" t="s">
        <v>1119</v>
      </c>
      <c r="P123" t="str">
        <f t="shared" si="9"/>
        <v>doccurrencycode</v>
      </c>
      <c r="Q123" t="str">
        <f t="shared" si="10"/>
        <v>abap.char(3);</v>
      </c>
      <c r="AC123" t="str">
        <f>IF(ISNUMBER(SEARCH("@",H121)),A121,H121&amp;"  :  "&amp;IF(AD123="",I121,AD123)&amp;";")</f>
        <v>billdate  :  abap.char(););</v>
      </c>
      <c r="AD123" t="str">
        <f>"abap.char("&amp;AE123&amp;")"</f>
        <v>abap.char();)</v>
      </c>
      <c r="AE123" t="str">
        <f>TRIM(IF(ISNUMBER(SEARCH("char",Q123)),RIGHT(Q123,2)))</f>
        <v>);</v>
      </c>
    </row>
    <row r="124" spans="1:31" x14ac:dyDescent="0.25">
      <c r="A124" t="s">
        <v>167</v>
      </c>
      <c r="H124" t="str">
        <f t="shared" si="8"/>
        <v>documentcurrencyvalue</v>
      </c>
      <c r="I124" t="str">
        <f t="shared" si="7"/>
        <v>zde_doc_cur_value</v>
      </c>
      <c r="K124" s="4" t="s">
        <v>1120</v>
      </c>
      <c r="P124" t="str">
        <f t="shared" si="9"/>
        <v>documentcurrencyvalue</v>
      </c>
      <c r="Q124" t="str">
        <f t="shared" si="10"/>
        <v>abap.char(15);</v>
      </c>
      <c r="AC124" t="str">
        <f>IF(ISNUMBER(SEARCH("@",H122)),A122,H122&amp;"  :  "&amp;IF(AD124="",I122,AD124)&amp;";")</f>
        <v>portcode  :  abap.char(););</v>
      </c>
      <c r="AD124" t="str">
        <f>"abap.char("&amp;AE124&amp;")"</f>
        <v>abap.char();)</v>
      </c>
      <c r="AE124" t="str">
        <f>TRIM(IF(ISNUMBER(SEARCH("char",Q124)),RIGHT(Q124,2)))</f>
        <v>);</v>
      </c>
    </row>
    <row r="125" spans="1:31" x14ac:dyDescent="0.25">
      <c r="A125" t="s">
        <v>168</v>
      </c>
      <c r="H125" t="str">
        <f t="shared" si="8"/>
        <v>orderlinereference</v>
      </c>
      <c r="I125" t="str">
        <f t="shared" si="7"/>
        <v>zde_order_reference</v>
      </c>
      <c r="K125" s="4" t="s">
        <v>1121</v>
      </c>
      <c r="P125" t="str">
        <f t="shared" si="9"/>
        <v>orderlinereference</v>
      </c>
      <c r="Q125" t="str">
        <f t="shared" si="10"/>
        <v>abap.char(15);</v>
      </c>
      <c r="AC125" t="str">
        <f>IF(ISNUMBER(SEARCH("@",H123)),A123,H123&amp;"  :  "&amp;IF(AD125="",I123,AD125)&amp;";")</f>
        <v>doccurrencycode  :  abap.char(););</v>
      </c>
      <c r="AD125" t="str">
        <f>"abap.char("&amp;AE125&amp;")"</f>
        <v>abap.char();)</v>
      </c>
      <c r="AE125" t="str">
        <f>TRIM(IF(ISNUMBER(SEARCH("char",Q125)),RIGHT(Q125,2)))</f>
        <v>);</v>
      </c>
    </row>
    <row r="126" spans="1:31" x14ac:dyDescent="0.25">
      <c r="A126" t="s">
        <v>169</v>
      </c>
      <c r="H126" t="str">
        <f t="shared" si="8"/>
        <v>origincountry</v>
      </c>
      <c r="I126" t="str">
        <f t="shared" si="7"/>
        <v>zde_origin_country</v>
      </c>
      <c r="K126" s="4" t="s">
        <v>1122</v>
      </c>
      <c r="P126" t="str">
        <f t="shared" si="9"/>
        <v>origincountry</v>
      </c>
      <c r="Q126" t="str">
        <f t="shared" si="10"/>
        <v>abap.char(2);</v>
      </c>
      <c r="AC126" t="str">
        <f>IF(ISNUMBER(SEARCH("@",H124)),A124,H124&amp;"  :  "&amp;IF(AD126="",I124,AD126)&amp;";")</f>
        <v>documentcurrencyvalue  :  abap.char(););</v>
      </c>
      <c r="AD126" t="str">
        <f>"abap.char("&amp;AE126&amp;")"</f>
        <v>abap.char();)</v>
      </c>
      <c r="AE126" t="str">
        <f>TRIM(IF(ISNUMBER(SEARCH("char",Q126)),RIGHT(Q126,2)))</f>
        <v>);</v>
      </c>
    </row>
    <row r="127" spans="1:31" x14ac:dyDescent="0.25">
      <c r="A127" t="s">
        <v>170</v>
      </c>
      <c r="H127" t="str">
        <f t="shared" si="8"/>
        <v>destinationcountry</v>
      </c>
      <c r="I127" t="str">
        <f t="shared" si="7"/>
        <v>zde_dest_country</v>
      </c>
      <c r="K127" s="4" t="s">
        <v>1123</v>
      </c>
      <c r="P127" t="str">
        <f t="shared" si="9"/>
        <v>destinationcountry</v>
      </c>
      <c r="Q127" t="str">
        <f t="shared" si="10"/>
        <v>abap.char(50);</v>
      </c>
      <c r="AC127" t="str">
        <f>IF(ISNUMBER(SEARCH("@",H125)),A125,H125&amp;"  :  "&amp;IF(AD127="",I125,AD127)&amp;";")</f>
        <v>orderlinereference  :  abap.char(););</v>
      </c>
      <c r="AD127" t="str">
        <f>"abap.char("&amp;AE127&amp;")"</f>
        <v>abap.char();)</v>
      </c>
      <c r="AE127" t="str">
        <f>TRIM(IF(ISNUMBER(SEARCH("char",Q127)),RIGHT(Q127,2)))</f>
        <v>);</v>
      </c>
    </row>
    <row r="128" spans="1:31" x14ac:dyDescent="0.25">
      <c r="A128" t="s">
        <v>171</v>
      </c>
      <c r="H128" t="str">
        <f t="shared" si="8"/>
        <v>pos</v>
      </c>
      <c r="I128" t="str">
        <f t="shared" si="7"/>
        <v>zde_pos</v>
      </c>
      <c r="K128" s="4" t="s">
        <v>1124</v>
      </c>
      <c r="P128" t="str">
        <f t="shared" si="9"/>
        <v>pos</v>
      </c>
      <c r="Q128" t="str">
        <f t="shared" si="10"/>
        <v>abap.char(2);</v>
      </c>
      <c r="AC128" t="str">
        <f>IF(ISNUMBER(SEARCH("@",H126)),A126,H126&amp;"  :  "&amp;IF(AD128="",I126,AD128)&amp;";")</f>
        <v>origincountry  :  abap.char(););</v>
      </c>
      <c r="AD128" t="str">
        <f>"abap.char("&amp;AE128&amp;")"</f>
        <v>abap.char();)</v>
      </c>
      <c r="AE128" t="str">
        <f>TRIM(IF(ISNUMBER(SEARCH("char",Q128)),RIGHT(Q128,2)))</f>
        <v>);</v>
      </c>
    </row>
    <row r="129" spans="1:31" x14ac:dyDescent="0.25">
      <c r="A129" t="s">
        <v>172</v>
      </c>
      <c r="H129" t="str">
        <f t="shared" si="8"/>
        <v>documentvalue</v>
      </c>
      <c r="I129" t="str">
        <f t="shared" si="7"/>
        <v>zde_document_value</v>
      </c>
      <c r="K129" s="4" t="s">
        <v>1125</v>
      </c>
      <c r="P129" t="str">
        <f t="shared" si="9"/>
        <v>documentvalue</v>
      </c>
      <c r="Q129" t="str">
        <f t="shared" si="10"/>
        <v>abap.char(26);</v>
      </c>
      <c r="AC129" t="str">
        <f>IF(ISNUMBER(SEARCH("@",H127)),A127,H127&amp;"  :  "&amp;IF(AD129="",I127,AD129)&amp;";")</f>
        <v>destinationcountry  :  abap.char(););</v>
      </c>
      <c r="AD129" t="str">
        <f>"abap.char("&amp;AE129&amp;")"</f>
        <v>abap.char();)</v>
      </c>
      <c r="AE129" t="str">
        <f>TRIM(IF(ISNUMBER(SEARCH("char",Q129)),RIGHT(Q129,2)))</f>
        <v>);</v>
      </c>
    </row>
    <row r="130" spans="1:31" x14ac:dyDescent="0.25">
      <c r="A130" t="s">
        <v>173</v>
      </c>
      <c r="H130" t="str">
        <f t="shared" si="8"/>
        <v>documentvalueinforeigncurrency</v>
      </c>
      <c r="I130" t="str">
        <f t="shared" si="7"/>
        <v>zde_document_value_for</v>
      </c>
      <c r="K130" s="4" t="s">
        <v>1126</v>
      </c>
      <c r="P130" t="str">
        <f t="shared" si="9"/>
        <v>documentvalueinforeigncurrency</v>
      </c>
      <c r="Q130" t="str">
        <f t="shared" si="10"/>
        <v>abap.char(50);</v>
      </c>
      <c r="AC130" t="str">
        <f>IF(ISNUMBER(SEARCH("@",H128)),A128,H128&amp;"  :  "&amp;IF(AD130="",I128,AD130)&amp;";")</f>
        <v>pos  :  abap.char(2);</v>
      </c>
      <c r="AD130" t="str">
        <f>"abap.char("&amp;AE130&amp;")"</f>
        <v>abap.char(2)</v>
      </c>
      <c r="AE130">
        <v>2</v>
      </c>
    </row>
    <row r="131" spans="1:31" x14ac:dyDescent="0.25">
      <c r="A131" t="s">
        <v>174</v>
      </c>
      <c r="H131" t="str">
        <f t="shared" si="8"/>
        <v>documentvalueinroundoffamount</v>
      </c>
      <c r="I131" t="str">
        <f t="shared" si="7"/>
        <v>zde_document_value_off</v>
      </c>
      <c r="K131" s="4" t="s">
        <v>1127</v>
      </c>
      <c r="P131" t="str">
        <f t="shared" si="9"/>
        <v>documentvalueinroundoffamount</v>
      </c>
      <c r="Q131" t="str">
        <f t="shared" si="10"/>
        <v>abap.char(15);</v>
      </c>
      <c r="AC131" t="str">
        <f>IF(ISNUMBER(SEARCH("@",H129)),A129,H129&amp;"  :  "&amp;IF(AD131="",I129,AD131)&amp;";")</f>
        <v>documentvalue  :  abap.char(););</v>
      </c>
      <c r="AD131" t="str">
        <f>"abap.char("&amp;AE131&amp;")"</f>
        <v>abap.char();)</v>
      </c>
      <c r="AE131" t="str">
        <f>TRIM(IF(ISNUMBER(SEARCH("char",Q131)),RIGHT(Q131,2)))</f>
        <v>);</v>
      </c>
    </row>
    <row r="132" spans="1:31" x14ac:dyDescent="0.25">
      <c r="A132" t="s">
        <v>175</v>
      </c>
      <c r="H132" t="str">
        <f t="shared" si="8"/>
        <v>differentialpercent</v>
      </c>
      <c r="I132" t="str">
        <f t="shared" si="7"/>
        <v>zde_differential_percent</v>
      </c>
      <c r="K132" s="4" t="s">
        <v>1128</v>
      </c>
      <c r="P132" t="str">
        <f t="shared" si="9"/>
        <v>differentialpercent</v>
      </c>
      <c r="Q132" t="str">
        <f t="shared" si="10"/>
        <v>abap.char(5);</v>
      </c>
      <c r="AC132" t="str">
        <f>IF(ISNUMBER(SEARCH("@",H130)),A130,H130&amp;"  :  "&amp;IF(AD132="",I130,AD132)&amp;";")</f>
        <v>documentvalueinforeigncurrency  :  abap.char(););</v>
      </c>
      <c r="AD132" t="str">
        <f>"abap.char("&amp;AE132&amp;")"</f>
        <v>abap.char();)</v>
      </c>
      <c r="AE132" t="str">
        <f>TRIM(IF(ISNUMBER(SEARCH("char",Q132)),RIGHT(Q132,2)))</f>
        <v>);</v>
      </c>
    </row>
    <row r="133" spans="1:31" x14ac:dyDescent="0.25">
      <c r="A133" t="s">
        <v>176</v>
      </c>
      <c r="H133" t="str">
        <f t="shared" si="8"/>
        <v>reversecharge</v>
      </c>
      <c r="I133" t="str">
        <f t="shared" si="7"/>
        <v>zde_reverse_charge</v>
      </c>
      <c r="K133" s="4" t="s">
        <v>1129</v>
      </c>
      <c r="P133" t="str">
        <f t="shared" si="9"/>
        <v>reversecharge</v>
      </c>
      <c r="Q133" t="str">
        <f t="shared" si="10"/>
        <v>abap.char(1);</v>
      </c>
      <c r="AC133" t="str">
        <f>IF(ISNUMBER(SEARCH("@",H131)),A131,H131&amp;"  :  "&amp;IF(AD133="",I131,AD133)&amp;";")</f>
        <v>documentvalueinroundoffamount  :  abap.char(););</v>
      </c>
      <c r="AD133" t="str">
        <f>"abap.char("&amp;AE133&amp;")"</f>
        <v>abap.char();)</v>
      </c>
      <c r="AE133" t="str">
        <f>TRIM(IF(ISNUMBER(SEARCH("char",Q133)),RIGHT(Q133,2)))</f>
        <v>);</v>
      </c>
    </row>
    <row r="134" spans="1:31" x14ac:dyDescent="0.25">
      <c r="A134" t="s">
        <v>177</v>
      </c>
      <c r="H134" t="str">
        <f t="shared" si="8"/>
        <v>claimrefund</v>
      </c>
      <c r="I134" t="str">
        <f t="shared" si="7"/>
        <v>zde_claim_refund</v>
      </c>
      <c r="K134" s="4" t="s">
        <v>1130</v>
      </c>
      <c r="P134" t="str">
        <f t="shared" si="9"/>
        <v>claimrefund</v>
      </c>
      <c r="Q134" t="str">
        <f t="shared" si="10"/>
        <v>abap.char(1);</v>
      </c>
      <c r="AC134" t="str">
        <f>IF(ISNUMBER(SEARCH("@",H132)),A132,H132&amp;"  :  "&amp;IF(AD134="",I132,AD134)&amp;";")</f>
        <v>differentialpercent  :  abap.char(5);</v>
      </c>
      <c r="AD134" t="str">
        <f>"abap.char("&amp;AE134&amp;")"</f>
        <v>abap.char(5)</v>
      </c>
      <c r="AE134">
        <v>5</v>
      </c>
    </row>
    <row r="135" spans="1:31" x14ac:dyDescent="0.25">
      <c r="A135" t="s">
        <v>178</v>
      </c>
      <c r="H135" t="str">
        <f t="shared" si="8"/>
        <v>underigstact</v>
      </c>
      <c r="I135" t="str">
        <f t="shared" si="7"/>
        <v>zde_under_igst_act</v>
      </c>
      <c r="K135" s="4" t="s">
        <v>1131</v>
      </c>
      <c r="P135" t="str">
        <f t="shared" si="9"/>
        <v>underigstact</v>
      </c>
      <c r="Q135" t="str">
        <f t="shared" si="10"/>
        <v>abap.char(1);</v>
      </c>
      <c r="AC135" t="str">
        <f>IF(ISNUMBER(SEARCH("@",H133)),A133,H133&amp;"  :  "&amp;IF(AD135="",I133,AD135)&amp;";")</f>
        <v>reversecharge  :  abap.char(1);</v>
      </c>
      <c r="AD135" t="str">
        <f>"abap.char("&amp;AE135&amp;")"</f>
        <v>abap.char(1)</v>
      </c>
      <c r="AE135">
        <v>1</v>
      </c>
    </row>
    <row r="136" spans="1:31" x14ac:dyDescent="0.25">
      <c r="A136" t="s">
        <v>179</v>
      </c>
      <c r="H136" t="str">
        <f t="shared" si="8"/>
        <v>refundeligibility</v>
      </c>
      <c r="I136" t="str">
        <f t="shared" si="7"/>
        <v>zde_refund_eligibility</v>
      </c>
      <c r="K136" s="4" t="s">
        <v>1132</v>
      </c>
      <c r="P136" t="str">
        <f t="shared" si="9"/>
        <v>refundeligibility</v>
      </c>
      <c r="Q136" t="str">
        <f t="shared" si="10"/>
        <v>abap.char(1);</v>
      </c>
      <c r="AC136" t="str">
        <f>IF(ISNUMBER(SEARCH("@",H134)),A134,H134&amp;"  :  "&amp;IF(AD136="",I134,AD136)&amp;";")</f>
        <v>claimrefund  :  abap.char(););</v>
      </c>
      <c r="AD136" t="str">
        <f>"abap.char("&amp;AE136&amp;")"</f>
        <v>abap.char();)</v>
      </c>
      <c r="AE136" t="str">
        <f>TRIM(IF(ISNUMBER(SEARCH("char",Q136)),RIGHT(Q136,2)))</f>
        <v>);</v>
      </c>
    </row>
    <row r="137" spans="1:31" x14ac:dyDescent="0.25">
      <c r="A137" t="s">
        <v>180</v>
      </c>
      <c r="H137" t="str">
        <f t="shared" si="8"/>
        <v>ecommercegstin</v>
      </c>
      <c r="I137" t="str">
        <f t="shared" si="7"/>
        <v>zde_ecommerce_gstin</v>
      </c>
      <c r="K137" s="4" t="s">
        <v>1133</v>
      </c>
      <c r="P137" t="str">
        <f t="shared" si="9"/>
        <v>ecommercegstin</v>
      </c>
      <c r="Q137" t="str">
        <f t="shared" si="10"/>
        <v>abap.char(15);</v>
      </c>
      <c r="AC137" t="str">
        <f>IF(ISNUMBER(SEARCH("@",H135)),A135,H135&amp;"  :  "&amp;IF(AD137="",I135,AD137)&amp;";")</f>
        <v>underigstact  :  abap.char(););</v>
      </c>
      <c r="AD137" t="str">
        <f>"abap.char("&amp;AE137&amp;")"</f>
        <v>abap.char();)</v>
      </c>
      <c r="AE137" t="str">
        <f>TRIM(IF(ISNUMBER(SEARCH("char",Q137)),RIGHT(Q137,2)))</f>
        <v>);</v>
      </c>
    </row>
    <row r="138" spans="1:31" x14ac:dyDescent="0.25">
      <c r="A138" t="s">
        <v>181</v>
      </c>
      <c r="H138" t="str">
        <f t="shared" si="8"/>
        <v>originalgstin</v>
      </c>
      <c r="I138" t="str">
        <f t="shared" ref="I138:I201" si="11">IF(ISNUMBER(SEARCH("@",A138)),"",TRIM(SUBSTITUTE(SUBSTITUTE(TRIM(MID(A138,FIND(":",A138)+1,LEN(A138))),";",""),"not null","")))</f>
        <v>zde_original_gstin</v>
      </c>
      <c r="K138" s="4" t="s">
        <v>1134</v>
      </c>
      <c r="P138" t="str">
        <f t="shared" si="9"/>
        <v>originalgstin</v>
      </c>
      <c r="Q138" t="str">
        <f t="shared" si="10"/>
        <v>abap.char(15);</v>
      </c>
      <c r="AC138" t="str">
        <f>IF(ISNUMBER(SEARCH("@",H136)),A136,H136&amp;"  :  "&amp;IF(AD138="",I136,AD138)&amp;";")</f>
        <v>refundeligibility  :  abap.char(););</v>
      </c>
      <c r="AD138" t="str">
        <f>"abap.char("&amp;AE138&amp;")"</f>
        <v>abap.char();)</v>
      </c>
      <c r="AE138" t="str">
        <f>TRIM(IF(ISNUMBER(SEARCH("char",Q138)),RIGHT(Q138,2)))</f>
        <v>);</v>
      </c>
    </row>
    <row r="139" spans="1:31" x14ac:dyDescent="0.25">
      <c r="A139" t="s">
        <v>182</v>
      </c>
      <c r="H139" t="str">
        <f t="shared" ref="H139:H202" si="12">TRIM(MID(A139,1,FIND(":",A139)-1))</f>
        <v>originaltradename</v>
      </c>
      <c r="I139" t="str">
        <f t="shared" si="11"/>
        <v>zde_original_trade_name</v>
      </c>
      <c r="K139" s="4" t="s">
        <v>1135</v>
      </c>
      <c r="P139" t="str">
        <f t="shared" ref="P139:P202" si="13">TRIM(SUBSTITUTE(MID(K139,1,FIND(":",K139)-1),"key",""))</f>
        <v>originaltradename</v>
      </c>
      <c r="Q139" t="str">
        <f t="shared" ref="Q139:Q202" si="14">TRIM(MID(K139,FIND(":",K139)+1,LEN(K139)))</f>
        <v>abap.char(200);</v>
      </c>
      <c r="AC139" t="str">
        <f>IF(ISNUMBER(SEARCH("@",H137)),A137,H137&amp;"  :  "&amp;IF(AD139="",I137,AD139)&amp;";")</f>
        <v>ecommercegstin  :  abap.char(););</v>
      </c>
      <c r="AD139" t="str">
        <f>"abap.char("&amp;AE139&amp;")"</f>
        <v>abap.char();)</v>
      </c>
      <c r="AE139" t="str">
        <f>TRIM(IF(ISNUMBER(SEARCH("char",Q139)),RIGHT(Q139,2)))</f>
        <v>);</v>
      </c>
    </row>
    <row r="140" spans="1:31" x14ac:dyDescent="0.25">
      <c r="A140" t="s">
        <v>183</v>
      </c>
      <c r="H140" t="str">
        <f t="shared" si="12"/>
        <v>originaldocumebtnumber</v>
      </c>
      <c r="I140" t="str">
        <f t="shared" si="11"/>
        <v>zde_original_document_numb</v>
      </c>
      <c r="K140" s="4" t="s">
        <v>1136</v>
      </c>
      <c r="P140" t="str">
        <f t="shared" si="13"/>
        <v>originaldocumebtnumber</v>
      </c>
      <c r="Q140" t="str">
        <f t="shared" si="14"/>
        <v>abap.char(16);</v>
      </c>
      <c r="AC140" t="str">
        <f>IF(ISNUMBER(SEARCH("@",H138)),A138,H138&amp;"  :  "&amp;IF(AD140="",I138,AD140)&amp;";")</f>
        <v>originalgstin  :  abap.char(););</v>
      </c>
      <c r="AD140" t="str">
        <f>"abap.char("&amp;AE140&amp;")"</f>
        <v>abap.char();)</v>
      </c>
      <c r="AE140" t="str">
        <f>TRIM(IF(ISNUMBER(SEARCH("char",Q140)),RIGHT(Q140,2)))</f>
        <v>);</v>
      </c>
    </row>
    <row r="141" spans="1:31" x14ac:dyDescent="0.25">
      <c r="A141" t="s">
        <v>184</v>
      </c>
      <c r="H141" t="str">
        <f t="shared" si="12"/>
        <v>originaldocumentdate</v>
      </c>
      <c r="I141" t="str">
        <f t="shared" si="11"/>
        <v>zde_original_document_date</v>
      </c>
      <c r="K141" s="4" t="s">
        <v>1137</v>
      </c>
      <c r="P141" t="str">
        <f t="shared" si="13"/>
        <v>originaldocumentdate</v>
      </c>
      <c r="Q141" t="str">
        <f t="shared" si="14"/>
        <v>abap.char(8);</v>
      </c>
      <c r="AC141" t="str">
        <f>IF(ISNUMBER(SEARCH("@",H139)),A139,H139&amp;"  :  "&amp;IF(AD141="",I139,AD141)&amp;";")</f>
        <v>originaltradename  :  abap.char(200);</v>
      </c>
      <c r="AD141" t="str">
        <f>"abap.char("&amp;AE141&amp;")"</f>
        <v>abap.char(200)</v>
      </c>
      <c r="AE141">
        <v>200</v>
      </c>
    </row>
    <row r="142" spans="1:31" x14ac:dyDescent="0.25">
      <c r="A142" t="s">
        <v>185</v>
      </c>
      <c r="H142" t="str">
        <f t="shared" si="12"/>
        <v>originalportcode</v>
      </c>
      <c r="I142" t="str">
        <f t="shared" si="11"/>
        <v>zde_original_portcode</v>
      </c>
      <c r="K142" s="4" t="s">
        <v>1138</v>
      </c>
      <c r="P142" t="str">
        <f t="shared" si="13"/>
        <v>originalportcode</v>
      </c>
      <c r="Q142" t="str">
        <f t="shared" si="14"/>
        <v>abap.char(6);</v>
      </c>
      <c r="AC142" t="str">
        <f>IF(ISNUMBER(SEARCH("@",H140)),A140,H140&amp;"  :  "&amp;IF(AD142="",I140,AD142)&amp;";")</f>
        <v>originaldocumebtnumber  :  abap.char(););</v>
      </c>
      <c r="AD142" t="str">
        <f>"abap.char("&amp;AE142&amp;")"</f>
        <v>abap.char();)</v>
      </c>
      <c r="AE142" t="str">
        <f>TRIM(IF(ISNUMBER(SEARCH("char",Q142)),RIGHT(Q142,2)))</f>
        <v>);</v>
      </c>
    </row>
    <row r="143" spans="1:31" x14ac:dyDescent="0.25">
      <c r="A143" t="s">
        <v>186</v>
      </c>
      <c r="H143" t="str">
        <f t="shared" si="12"/>
        <v>originaleecommerecegstin</v>
      </c>
      <c r="I143" t="str">
        <f t="shared" si="11"/>
        <v>zde_originale_commerce_gst</v>
      </c>
      <c r="K143" s="4" t="s">
        <v>1139</v>
      </c>
      <c r="P143" t="str">
        <f t="shared" si="13"/>
        <v>originaleecommerecegstin</v>
      </c>
      <c r="Q143" t="str">
        <f t="shared" si="14"/>
        <v>abap.char(15);</v>
      </c>
      <c r="AC143" t="str">
        <f>IF(ISNUMBER(SEARCH("@",H141)),A141,H141&amp;"  :  "&amp;IF(AD143="",I141,AD143)&amp;";")</f>
        <v>originaldocumentdate  :  abap.char(8);</v>
      </c>
      <c r="AD143" t="str">
        <f>"abap.char("&amp;AE143&amp;")"</f>
        <v>abap.char(8)</v>
      </c>
      <c r="AE143">
        <v>8</v>
      </c>
    </row>
    <row r="144" spans="1:31" x14ac:dyDescent="0.25">
      <c r="A144" t="s">
        <v>187</v>
      </c>
      <c r="H144" t="str">
        <f t="shared" si="12"/>
        <v>originaldocumenttype</v>
      </c>
      <c r="I144" t="str">
        <f t="shared" si="11"/>
        <v>char50</v>
      </c>
      <c r="K144" s="4" t="s">
        <v>1140</v>
      </c>
      <c r="P144" t="str">
        <f t="shared" si="13"/>
        <v>originaldocumenttype</v>
      </c>
      <c r="Q144" t="str">
        <f t="shared" si="14"/>
        <v>char50;</v>
      </c>
      <c r="AC144" t="str">
        <f>IF(ISNUMBER(SEARCH("@",H142)),A142,H142&amp;"  :  "&amp;IF(AD144="",I142,AD144)&amp;";")</f>
        <v>originalportcode  :  abap.char(6);</v>
      </c>
      <c r="AD144" t="str">
        <f>"abap.char("&amp;AE144&amp;")"</f>
        <v>abap.char(6)</v>
      </c>
      <c r="AE144">
        <v>6</v>
      </c>
    </row>
    <row r="145" spans="1:31" x14ac:dyDescent="0.25">
      <c r="A145" t="s">
        <v>188</v>
      </c>
      <c r="H145" t="str">
        <f t="shared" si="12"/>
        <v>transporterid</v>
      </c>
      <c r="I145" t="str">
        <f t="shared" si="11"/>
        <v>zde_trans_porter_id</v>
      </c>
      <c r="K145" s="4" t="s">
        <v>1141</v>
      </c>
      <c r="P145" t="str">
        <f t="shared" si="13"/>
        <v>transporterid</v>
      </c>
      <c r="Q145" t="str">
        <f t="shared" si="14"/>
        <v>abap.char(20);</v>
      </c>
      <c r="AC145" t="str">
        <f>IF(ISNUMBER(SEARCH("@",H143)),A143,H143&amp;"  :  "&amp;IF(AD145="",I143,AD145)&amp;";")</f>
        <v>originaleecommerecegstin  :  abap.char(););</v>
      </c>
      <c r="AD145" t="str">
        <f>"abap.char("&amp;AE145&amp;")"</f>
        <v>abap.char();)</v>
      </c>
      <c r="AE145" t="str">
        <f>TRIM(IF(ISNUMBER(SEARCH("char",Q145)),RIGHT(Q145,2)))</f>
        <v>);</v>
      </c>
    </row>
    <row r="146" spans="1:31" x14ac:dyDescent="0.25">
      <c r="A146" t="s">
        <v>189</v>
      </c>
      <c r="H146" t="str">
        <f t="shared" si="12"/>
        <v>transportername</v>
      </c>
      <c r="I146" t="str">
        <f t="shared" si="11"/>
        <v>zde_transporter_name</v>
      </c>
      <c r="K146" s="4" t="s">
        <v>1142</v>
      </c>
      <c r="P146" t="str">
        <f t="shared" si="13"/>
        <v>transportername</v>
      </c>
      <c r="Q146" t="str">
        <f t="shared" si="14"/>
        <v>abap.char(100);</v>
      </c>
      <c r="AC146" t="str">
        <f>IF(ISNUMBER(SEARCH("@",H144)),A144,H144&amp;"  :  "&amp;IF(AD146="",I144,AD146)&amp;";")</f>
        <v>originaldocumenttype  :  char50;</v>
      </c>
    </row>
    <row r="147" spans="1:31" x14ac:dyDescent="0.25">
      <c r="A147" t="s">
        <v>190</v>
      </c>
      <c r="H147" t="str">
        <f t="shared" si="12"/>
        <v>transportdate</v>
      </c>
      <c r="I147" t="str">
        <f t="shared" si="11"/>
        <v>zde_transport_date</v>
      </c>
      <c r="K147" s="4" t="s">
        <v>1143</v>
      </c>
      <c r="P147" t="str">
        <f t="shared" si="13"/>
        <v>transportdate</v>
      </c>
      <c r="Q147" t="str">
        <f t="shared" si="14"/>
        <v>abap.char(20);</v>
      </c>
      <c r="AC147" t="str">
        <f>IF(ISNUMBER(SEARCH("@",H145)),A145,H145&amp;"  :  "&amp;IF(AD147="",I145,AD147)&amp;";")</f>
        <v>transporterid  :  abap.char(););</v>
      </c>
      <c r="AD147" t="str">
        <f>"abap.char("&amp;AE147&amp;")"</f>
        <v>abap.char();)</v>
      </c>
      <c r="AE147" t="str">
        <f>TRIM(IF(ISNUMBER(SEARCH("char",Q147)),RIGHT(Q147,2)))</f>
        <v>);</v>
      </c>
    </row>
    <row r="148" spans="1:31" x14ac:dyDescent="0.25">
      <c r="A148" t="s">
        <v>191</v>
      </c>
      <c r="H148" t="str">
        <f t="shared" si="12"/>
        <v>transporttime</v>
      </c>
      <c r="I148" t="str">
        <f t="shared" si="11"/>
        <v>zde_transport_time</v>
      </c>
      <c r="K148" s="4" t="s">
        <v>1144</v>
      </c>
      <c r="P148" t="str">
        <f t="shared" si="13"/>
        <v>transporttime</v>
      </c>
      <c r="Q148" t="str">
        <f t="shared" si="14"/>
        <v>abap.char(6);</v>
      </c>
      <c r="AC148" t="str">
        <f>IF(ISNUMBER(SEARCH("@",H146)),A146,H146&amp;"  :  "&amp;IF(AD148="",I146,AD148)&amp;";")</f>
        <v>transportername  :  abap.char(100);</v>
      </c>
      <c r="AD148" t="str">
        <f>"abap.char("&amp;AE148&amp;")"</f>
        <v>abap.char(100)</v>
      </c>
      <c r="AE148">
        <v>100</v>
      </c>
    </row>
    <row r="149" spans="1:31" x14ac:dyDescent="0.25">
      <c r="A149" t="s">
        <v>192</v>
      </c>
      <c r="H149" t="str">
        <f t="shared" si="12"/>
        <v>distancelevel</v>
      </c>
      <c r="I149" t="str">
        <f t="shared" si="11"/>
        <v>zde_distancelevel</v>
      </c>
      <c r="K149" s="4" t="s">
        <v>1145</v>
      </c>
      <c r="P149" t="str">
        <f t="shared" si="13"/>
        <v>distancelevel</v>
      </c>
      <c r="Q149" t="str">
        <f t="shared" si="14"/>
        <v>abap.char(4);</v>
      </c>
      <c r="AC149" t="str">
        <f>IF(ISNUMBER(SEARCH("@",H147)),A147,H147&amp;"  :  "&amp;IF(AD149="",I147,AD149)&amp;";")</f>
        <v>transportdate  :  abap.char(););</v>
      </c>
      <c r="AD149" t="str">
        <f>"abap.char("&amp;AE149&amp;")"</f>
        <v>abap.char();)</v>
      </c>
      <c r="AE149" t="str">
        <f>TRIM(IF(ISNUMBER(SEARCH("char",Q149)),RIGHT(Q149,2)))</f>
        <v>);</v>
      </c>
    </row>
    <row r="150" spans="1:31" x14ac:dyDescent="0.25">
      <c r="A150" t="s">
        <v>193</v>
      </c>
      <c r="H150" t="str">
        <f t="shared" si="12"/>
        <v>transportmode</v>
      </c>
      <c r="I150" t="str">
        <f t="shared" si="11"/>
        <v>zde_transportmode</v>
      </c>
      <c r="K150" s="4" t="s">
        <v>1146</v>
      </c>
      <c r="P150" t="str">
        <f t="shared" si="13"/>
        <v>transportmode</v>
      </c>
      <c r="Q150" t="str">
        <f t="shared" si="14"/>
        <v>abap.char(10);</v>
      </c>
      <c r="AC150" t="str">
        <f>IF(ISNUMBER(SEARCH("@",H148)),A148,H148&amp;"  :  "&amp;IF(AD150="",I148,AD150)&amp;";")</f>
        <v>transporttime  :  abap.char(6);</v>
      </c>
      <c r="AD150" t="str">
        <f>"abap.char("&amp;AE150&amp;")"</f>
        <v>abap.char(6)</v>
      </c>
      <c r="AE150">
        <v>6</v>
      </c>
    </row>
    <row r="151" spans="1:31" x14ac:dyDescent="0.25">
      <c r="A151" t="s">
        <v>194</v>
      </c>
      <c r="H151" t="str">
        <f t="shared" si="12"/>
        <v>transportdocumentnumber</v>
      </c>
      <c r="I151" t="str">
        <f t="shared" si="11"/>
        <v>zde_transportdocnumentumber</v>
      </c>
      <c r="K151" s="4" t="s">
        <v>1147</v>
      </c>
      <c r="P151" t="str">
        <f t="shared" si="13"/>
        <v>transportdocumentnumber</v>
      </c>
      <c r="Q151" t="str">
        <f t="shared" si="14"/>
        <v>abap.char(20);</v>
      </c>
      <c r="AC151" t="str">
        <f>IF(ISNUMBER(SEARCH("@",H149)),A149,H149&amp;"  :  "&amp;IF(AD151="",I149,AD151)&amp;";")</f>
        <v>distancelevel  :  abap.char(4);</v>
      </c>
      <c r="AD151" t="str">
        <f>"abap.char("&amp;AE151&amp;")"</f>
        <v>abap.char(4)</v>
      </c>
      <c r="AE151">
        <v>4</v>
      </c>
    </row>
    <row r="152" spans="1:31" x14ac:dyDescent="0.25">
      <c r="A152" t="s">
        <v>195</v>
      </c>
      <c r="H152" t="str">
        <f t="shared" si="12"/>
        <v>transportdocdate</v>
      </c>
      <c r="I152" t="str">
        <f t="shared" si="11"/>
        <v>zde_transportdocdate</v>
      </c>
      <c r="K152" s="4" t="s">
        <v>1148</v>
      </c>
      <c r="P152" t="str">
        <f t="shared" si="13"/>
        <v>transportdocdate</v>
      </c>
      <c r="Q152" t="str">
        <f t="shared" si="14"/>
        <v>abap.char(8);</v>
      </c>
      <c r="AC152" t="str">
        <f>IF(ISNUMBER(SEARCH("@",H150)),A150,H150&amp;"  :  "&amp;IF(AD152="",I150,AD152)&amp;";")</f>
        <v>transportmode  :  abap.char(););</v>
      </c>
      <c r="AD152" t="str">
        <f>"abap.char("&amp;AE152&amp;")"</f>
        <v>abap.char();)</v>
      </c>
      <c r="AE152" t="str">
        <f>TRIM(IF(ISNUMBER(SEARCH("char",Q152)),RIGHT(Q152,2)))</f>
        <v>);</v>
      </c>
    </row>
    <row r="153" spans="1:31" x14ac:dyDescent="0.25">
      <c r="A153" t="s">
        <v>196</v>
      </c>
      <c r="H153" t="str">
        <f t="shared" si="12"/>
        <v>vehiclenumber</v>
      </c>
      <c r="I153" t="str">
        <f t="shared" si="11"/>
        <v>zde_vehiclenumber</v>
      </c>
      <c r="K153" s="4" t="s">
        <v>1149</v>
      </c>
      <c r="P153" t="str">
        <f t="shared" si="13"/>
        <v>vehiclenumber</v>
      </c>
      <c r="Q153" t="str">
        <f t="shared" si="14"/>
        <v>abap.char(20);</v>
      </c>
      <c r="AC153" t="str">
        <f>IF(ISNUMBER(SEARCH("@",H151)),A151,H151&amp;"  :  "&amp;IF(AD153="",I151,AD153)&amp;";")</f>
        <v>transportdocumentnumber  :  abap.char(););</v>
      </c>
      <c r="AD153" t="str">
        <f>"abap.char("&amp;AE153&amp;")"</f>
        <v>abap.char();)</v>
      </c>
      <c r="AE153" t="str">
        <f>TRIM(IF(ISNUMBER(SEARCH("char",Q153)),RIGHT(Q153,2)))</f>
        <v>);</v>
      </c>
    </row>
    <row r="154" spans="1:31" x14ac:dyDescent="0.25">
      <c r="A154" t="s">
        <v>197</v>
      </c>
      <c r="H154" t="str">
        <f t="shared" si="12"/>
        <v>vehicletype</v>
      </c>
      <c r="I154" t="str">
        <f t="shared" si="11"/>
        <v>zde_vehicletype</v>
      </c>
      <c r="K154" s="4" t="s">
        <v>1150</v>
      </c>
      <c r="P154" t="str">
        <f t="shared" si="13"/>
        <v>vehicletype</v>
      </c>
      <c r="Q154" t="str">
        <f t="shared" si="14"/>
        <v>abap.char(1);</v>
      </c>
      <c r="AC154" t="str">
        <f>IF(ISNUMBER(SEARCH("@",H152)),A152,H152&amp;"  :  "&amp;IF(AD154="",I152,AD154)&amp;";")</f>
        <v>transportdocdate  :  abap.char(8);</v>
      </c>
      <c r="AD154" t="str">
        <f>"abap.char("&amp;AE154&amp;")"</f>
        <v>abap.char(8)</v>
      </c>
      <c r="AE154">
        <v>8</v>
      </c>
    </row>
    <row r="155" spans="1:31" x14ac:dyDescent="0.25">
      <c r="A155" t="s">
        <v>198</v>
      </c>
      <c r="H155" t="str">
        <f t="shared" si="12"/>
        <v>toemailaddress</v>
      </c>
      <c r="I155" t="str">
        <f t="shared" si="11"/>
        <v>zde_to_email_addresses</v>
      </c>
      <c r="K155" s="4" t="s">
        <v>1151</v>
      </c>
      <c r="P155" t="str">
        <f t="shared" si="13"/>
        <v>toemailaddress</v>
      </c>
      <c r="Q155" t="str">
        <f t="shared" si="14"/>
        <v>abap.char(100);</v>
      </c>
      <c r="AC155" t="str">
        <f>IF(ISNUMBER(SEARCH("@",H153)),A153,H153&amp;"  :  "&amp;IF(AD155="",I153,AD155)&amp;";")</f>
        <v>vehiclenumber  :  abap.char(20);</v>
      </c>
      <c r="AD155" t="str">
        <f>"abap.char("&amp;AE155&amp;")"</f>
        <v>abap.char(20)</v>
      </c>
      <c r="AE155">
        <v>20</v>
      </c>
    </row>
    <row r="156" spans="1:31" x14ac:dyDescent="0.25">
      <c r="A156" t="s">
        <v>199</v>
      </c>
      <c r="H156" t="str">
        <f t="shared" si="12"/>
        <v>tomobilenumbers</v>
      </c>
      <c r="I156" t="str">
        <f t="shared" si="11"/>
        <v>zde_to_mobile_numbers</v>
      </c>
      <c r="K156" s="4" t="s">
        <v>1152</v>
      </c>
      <c r="P156" t="str">
        <f t="shared" si="13"/>
        <v>tomobilenumbers</v>
      </c>
      <c r="Q156" t="str">
        <f t="shared" si="14"/>
        <v>abap.char(10);</v>
      </c>
      <c r="AC156" t="str">
        <f>IF(ISNUMBER(SEARCH("@",H154)),A154,H154&amp;"  :  "&amp;IF(AD156="",I154,AD156)&amp;";")</f>
        <v>vehicletype  :  abap.char(1);</v>
      </c>
      <c r="AD156" t="str">
        <f>"abap.char("&amp;AE156&amp;")"</f>
        <v>abap.char(1)</v>
      </c>
      <c r="AE156">
        <v>1</v>
      </c>
    </row>
    <row r="157" spans="1:31" x14ac:dyDescent="0.25">
      <c r="A157" t="s">
        <v>200</v>
      </c>
      <c r="H157" t="str">
        <f t="shared" si="12"/>
        <v>custom1</v>
      </c>
      <c r="I157" t="str">
        <f t="shared" si="11"/>
        <v>zde_custom1</v>
      </c>
      <c r="K157" s="4" t="s">
        <v>1153</v>
      </c>
      <c r="P157" t="str">
        <f t="shared" si="13"/>
        <v>custom1</v>
      </c>
      <c r="Q157" t="str">
        <f t="shared" si="14"/>
        <v>abap.char(40);</v>
      </c>
      <c r="AC157" t="str">
        <f>IF(ISNUMBER(SEARCH("@",H155)),A155,H155&amp;"  :  "&amp;IF(AD157="",I155,AD157)&amp;";")</f>
        <v>toemailaddress  :  abap.char(100);</v>
      </c>
      <c r="AD157" t="str">
        <f>"abap.char("&amp;AE157&amp;")"</f>
        <v>abap.char(100)</v>
      </c>
      <c r="AE157">
        <v>100</v>
      </c>
    </row>
    <row r="158" spans="1:31" x14ac:dyDescent="0.25">
      <c r="A158" t="s">
        <v>201</v>
      </c>
      <c r="H158" t="str">
        <f t="shared" si="12"/>
        <v>custom2</v>
      </c>
      <c r="I158" t="str">
        <f t="shared" si="11"/>
        <v>zde_custom2</v>
      </c>
      <c r="K158" s="4" t="s">
        <v>1154</v>
      </c>
      <c r="P158" t="str">
        <f t="shared" si="13"/>
        <v>custom2</v>
      </c>
      <c r="Q158" t="str">
        <f t="shared" si="14"/>
        <v>abap.char(40);</v>
      </c>
      <c r="AC158" t="str">
        <f>IF(ISNUMBER(SEARCH("@",H156)),A156,H156&amp;"  :  "&amp;IF(AD158="",I156,AD158)&amp;";")</f>
        <v>tomobilenumbers  :  abap.char(););</v>
      </c>
      <c r="AD158" t="str">
        <f>"abap.char("&amp;AE158&amp;")"</f>
        <v>abap.char();)</v>
      </c>
      <c r="AE158" t="str">
        <f>TRIM(IF(ISNUMBER(SEARCH("char",Q158)),RIGHT(Q158,2)))</f>
        <v>);</v>
      </c>
    </row>
    <row r="159" spans="1:31" x14ac:dyDescent="0.25">
      <c r="A159" t="s">
        <v>202</v>
      </c>
      <c r="H159" t="str">
        <f t="shared" si="12"/>
        <v>custom3</v>
      </c>
      <c r="I159" t="str">
        <f t="shared" si="11"/>
        <v>zde_custom3</v>
      </c>
      <c r="K159" s="4" t="s">
        <v>1155</v>
      </c>
      <c r="P159" t="str">
        <f t="shared" si="13"/>
        <v>custom3</v>
      </c>
      <c r="Q159" t="str">
        <f t="shared" si="14"/>
        <v>abap.char(40);</v>
      </c>
      <c r="AC159" t="str">
        <f>IF(ISNUMBER(SEARCH("@",H157)),A157,H157&amp;"  :  "&amp;IF(AD159="",I157,AD159)&amp;";")</f>
        <v>custom1  :  abap.char(););</v>
      </c>
      <c r="AD159" t="str">
        <f>"abap.char("&amp;AE159&amp;")"</f>
        <v>abap.char();)</v>
      </c>
      <c r="AE159" t="str">
        <f>TRIM(IF(ISNUMBER(SEARCH("char",Q159)),RIGHT(Q159,2)))</f>
        <v>);</v>
      </c>
    </row>
    <row r="160" spans="1:31" x14ac:dyDescent="0.25">
      <c r="A160" t="s">
        <v>203</v>
      </c>
      <c r="H160" t="str">
        <f t="shared" si="12"/>
        <v>custom4</v>
      </c>
      <c r="I160" t="str">
        <f t="shared" si="11"/>
        <v>zde_custom4</v>
      </c>
      <c r="K160" s="4" t="s">
        <v>1156</v>
      </c>
      <c r="P160" t="str">
        <f t="shared" si="13"/>
        <v>custom4</v>
      </c>
      <c r="Q160" t="str">
        <f t="shared" si="14"/>
        <v>abap.char(40);</v>
      </c>
      <c r="AC160" t="str">
        <f>IF(ISNUMBER(SEARCH("@",H158)),A158,H158&amp;"  :  "&amp;IF(AD160="",I158,AD160)&amp;";")</f>
        <v>custom2  :  abap.char(););</v>
      </c>
      <c r="AD160" t="str">
        <f>"abap.char("&amp;AE160&amp;")"</f>
        <v>abap.char();)</v>
      </c>
      <c r="AE160" t="str">
        <f>TRIM(IF(ISNUMBER(SEARCH("char",Q160)),RIGHT(Q160,2)))</f>
        <v>);</v>
      </c>
    </row>
    <row r="161" spans="1:31" x14ac:dyDescent="0.25">
      <c r="A161" t="s">
        <v>204</v>
      </c>
      <c r="H161" t="str">
        <f t="shared" si="12"/>
        <v>custom5</v>
      </c>
      <c r="I161" t="str">
        <f t="shared" si="11"/>
        <v>zde_custom5</v>
      </c>
      <c r="K161" s="4" t="s">
        <v>1157</v>
      </c>
      <c r="P161" t="str">
        <f t="shared" si="13"/>
        <v>custom5</v>
      </c>
      <c r="Q161" t="str">
        <f t="shared" si="14"/>
        <v>abap.char(40);</v>
      </c>
      <c r="AC161" t="str">
        <f>IF(ISNUMBER(SEARCH("@",H159)),A159,H159&amp;"  :  "&amp;IF(AD161="",I159,AD161)&amp;";")</f>
        <v>custom3  :  abap.char(););</v>
      </c>
      <c r="AD161" t="str">
        <f>"abap.char("&amp;AE161&amp;")"</f>
        <v>abap.char();)</v>
      </c>
      <c r="AE161" t="str">
        <f>TRIM(IF(ISNUMBER(SEARCH("char",Q161)),RIGHT(Q161,2)))</f>
        <v>);</v>
      </c>
    </row>
    <row r="162" spans="1:31" x14ac:dyDescent="0.25">
      <c r="A162" t="s">
        <v>205</v>
      </c>
      <c r="H162" t="str">
        <f t="shared" si="12"/>
        <v>custom6</v>
      </c>
      <c r="I162" t="str">
        <f t="shared" si="11"/>
        <v>zde_custom6</v>
      </c>
      <c r="K162" s="4" t="s">
        <v>1158</v>
      </c>
      <c r="P162" t="str">
        <f t="shared" si="13"/>
        <v>custom6</v>
      </c>
      <c r="Q162" t="str">
        <f t="shared" si="14"/>
        <v>abap.char(40);</v>
      </c>
      <c r="AC162" t="str">
        <f>IF(ISNUMBER(SEARCH("@",H160)),A160,H160&amp;"  :  "&amp;IF(AD162="",I160,AD162)&amp;";")</f>
        <v>custom4  :  abap.char(););</v>
      </c>
      <c r="AD162" t="str">
        <f>"abap.char("&amp;AE162&amp;")"</f>
        <v>abap.char();)</v>
      </c>
      <c r="AE162" t="str">
        <f>TRIM(IF(ISNUMBER(SEARCH("char",Q162)),RIGHT(Q162,2)))</f>
        <v>);</v>
      </c>
    </row>
    <row r="163" spans="1:31" x14ac:dyDescent="0.25">
      <c r="A163" t="s">
        <v>206</v>
      </c>
      <c r="H163" t="str">
        <f t="shared" si="12"/>
        <v>custom7</v>
      </c>
      <c r="I163" t="str">
        <f t="shared" si="11"/>
        <v>zde_custom7</v>
      </c>
      <c r="K163" s="4" t="s">
        <v>1159</v>
      </c>
      <c r="P163" t="str">
        <f t="shared" si="13"/>
        <v>custom7</v>
      </c>
      <c r="Q163" t="str">
        <f t="shared" si="14"/>
        <v>abap.char(40);</v>
      </c>
      <c r="AC163" t="str">
        <f>IF(ISNUMBER(SEARCH("@",H161)),A161,H161&amp;"  :  "&amp;IF(AD163="",I161,AD163)&amp;";")</f>
        <v>custom5  :  abap.char(););</v>
      </c>
      <c r="AD163" t="str">
        <f>"abap.char("&amp;AE163&amp;")"</f>
        <v>abap.char();)</v>
      </c>
      <c r="AE163" t="str">
        <f>TRIM(IF(ISNUMBER(SEARCH("char",Q163)),RIGHT(Q163,2)))</f>
        <v>);</v>
      </c>
    </row>
    <row r="164" spans="1:31" x14ac:dyDescent="0.25">
      <c r="A164" t="s">
        <v>207</v>
      </c>
      <c r="H164" t="str">
        <f t="shared" si="12"/>
        <v>custom8</v>
      </c>
      <c r="I164" t="str">
        <f t="shared" si="11"/>
        <v>zde_custom8</v>
      </c>
      <c r="K164" s="4" t="s">
        <v>1160</v>
      </c>
      <c r="P164" t="str">
        <f t="shared" si="13"/>
        <v>custom8</v>
      </c>
      <c r="Q164" t="str">
        <f t="shared" si="14"/>
        <v>abap.char(40);</v>
      </c>
      <c r="AC164" t="str">
        <f>IF(ISNUMBER(SEARCH("@",H162)),A162,H162&amp;"  :  "&amp;IF(AD164="",I162,AD164)&amp;";")</f>
        <v>custom6  :  abap.char(););</v>
      </c>
      <c r="AD164" t="str">
        <f>"abap.char("&amp;AE164&amp;")"</f>
        <v>abap.char();)</v>
      </c>
      <c r="AE164" t="str">
        <f>TRIM(IF(ISNUMBER(SEARCH("char",Q164)),RIGHT(Q164,2)))</f>
        <v>);</v>
      </c>
    </row>
    <row r="165" spans="1:31" x14ac:dyDescent="0.25">
      <c r="A165" t="s">
        <v>208</v>
      </c>
      <c r="H165" t="str">
        <f t="shared" si="12"/>
        <v>custom9</v>
      </c>
      <c r="I165" t="str">
        <f t="shared" si="11"/>
        <v>zde_custom9</v>
      </c>
      <c r="K165" s="4" t="s">
        <v>1161</v>
      </c>
      <c r="P165" t="str">
        <f t="shared" si="13"/>
        <v>custom9</v>
      </c>
      <c r="Q165" t="str">
        <f t="shared" si="14"/>
        <v>abap.char(40);</v>
      </c>
      <c r="AC165" t="str">
        <f>IF(ISNUMBER(SEARCH("@",H163)),A163,H163&amp;"  :  "&amp;IF(AD165="",I163,AD165)&amp;";")</f>
        <v>custom7  :  abap.char(););</v>
      </c>
      <c r="AD165" t="str">
        <f>"abap.char("&amp;AE165&amp;")"</f>
        <v>abap.char();)</v>
      </c>
      <c r="AE165" t="str">
        <f>TRIM(IF(ISNUMBER(SEARCH("char",Q165)),RIGHT(Q165,2)))</f>
        <v>);</v>
      </c>
    </row>
    <row r="166" spans="1:31" x14ac:dyDescent="0.25">
      <c r="A166" t="s">
        <v>209</v>
      </c>
      <c r="H166" t="str">
        <f t="shared" si="12"/>
        <v>custom10</v>
      </c>
      <c r="I166" t="str">
        <f t="shared" si="11"/>
        <v>zde_custom10</v>
      </c>
      <c r="K166" s="4" t="s">
        <v>1162</v>
      </c>
      <c r="P166" t="str">
        <f t="shared" si="13"/>
        <v>custom10</v>
      </c>
      <c r="Q166" t="str">
        <f t="shared" si="14"/>
        <v>abap.char(40);</v>
      </c>
      <c r="AC166" t="str">
        <f>IF(ISNUMBER(SEARCH("@",H164)),A164,H164&amp;"  :  "&amp;IF(AD166="",I164,AD166)&amp;";")</f>
        <v>custom8  :  abap.char(););</v>
      </c>
      <c r="AD166" t="str">
        <f>"abap.char("&amp;AE166&amp;")"</f>
        <v>abap.char();)</v>
      </c>
      <c r="AE166" t="str">
        <f>TRIM(IF(ISNUMBER(SEARCH("char",Q166)),RIGHT(Q166,2)))</f>
        <v>);</v>
      </c>
    </row>
    <row r="167" spans="1:31" x14ac:dyDescent="0.25">
      <c r="A167" t="s">
        <v>210</v>
      </c>
      <c r="H167" t="str">
        <f t="shared" si="12"/>
        <v>serialnumber</v>
      </c>
      <c r="I167" t="str">
        <f t="shared" si="11"/>
        <v>zde_serial_no1</v>
      </c>
      <c r="K167" s="4" t="s">
        <v>1163</v>
      </c>
      <c r="P167" t="str">
        <f t="shared" si="13"/>
        <v>serialnumber</v>
      </c>
      <c r="Q167" t="str">
        <f t="shared" si="14"/>
        <v>abap.char(15);</v>
      </c>
      <c r="AC167" t="str">
        <f>IF(ISNUMBER(SEARCH("@",H165)),A165,H165&amp;"  :  "&amp;IF(AD167="",I165,AD167)&amp;";")</f>
        <v>custom9  :  abap.char(););</v>
      </c>
      <c r="AD167" t="str">
        <f>"abap.char("&amp;AE167&amp;")"</f>
        <v>abap.char();)</v>
      </c>
      <c r="AE167" t="str">
        <f>TRIM(IF(ISNUMBER(SEARCH("char",Q167)),RIGHT(Q167,2)))</f>
        <v>);</v>
      </c>
    </row>
    <row r="168" spans="1:31" x14ac:dyDescent="0.25">
      <c r="A168" t="s">
        <v>211</v>
      </c>
      <c r="H168" t="str">
        <f t="shared" si="12"/>
        <v>isservice</v>
      </c>
      <c r="I168" t="str">
        <f t="shared" si="11"/>
        <v>zde_isservice</v>
      </c>
      <c r="K168" s="4" t="s">
        <v>1164</v>
      </c>
      <c r="P168" t="str">
        <f t="shared" si="13"/>
        <v>isservice</v>
      </c>
      <c r="Q168" t="str">
        <f t="shared" si="14"/>
        <v>abap.char(15);</v>
      </c>
      <c r="AC168" t="str">
        <f>IF(ISNUMBER(SEARCH("@",H166)),A166,H166&amp;"  :  "&amp;IF(AD168="",I166,AD168)&amp;";")</f>
        <v>custom10  :  abap.char(););</v>
      </c>
      <c r="AD168" t="str">
        <f>"abap.char("&amp;AE168&amp;")"</f>
        <v>abap.char();)</v>
      </c>
      <c r="AE168" t="str">
        <f>TRIM(IF(ISNUMBER(SEARCH("char",Q168)),RIGHT(Q168,2)))</f>
        <v>);</v>
      </c>
    </row>
    <row r="169" spans="1:31" x14ac:dyDescent="0.25">
      <c r="A169" t="s">
        <v>212</v>
      </c>
      <c r="H169" t="str">
        <f t="shared" si="12"/>
        <v>hsn</v>
      </c>
      <c r="I169" t="str">
        <f t="shared" si="11"/>
        <v>zde_hsn</v>
      </c>
      <c r="K169" s="4" t="s">
        <v>1165</v>
      </c>
      <c r="P169" t="str">
        <f t="shared" si="13"/>
        <v>hsn</v>
      </c>
      <c r="Q169" t="str">
        <f t="shared" si="14"/>
        <v>abap.char(16);</v>
      </c>
      <c r="AC169" t="str">
        <f>IF(ISNUMBER(SEARCH("@",H167)),A167,H167&amp;"  :  "&amp;IF(AD169="",I167,AD169)&amp;";")</f>
        <v>serialnumber  :  abap.char(););</v>
      </c>
      <c r="AD169" t="str">
        <f>"abap.char("&amp;AE169&amp;")"</f>
        <v>abap.char();)</v>
      </c>
      <c r="AE169" t="str">
        <f>TRIM(IF(ISNUMBER(SEARCH("char",Q169)),RIGHT(Q169,2)))</f>
        <v>);</v>
      </c>
    </row>
    <row r="170" spans="1:31" x14ac:dyDescent="0.25">
      <c r="A170" t="s">
        <v>213</v>
      </c>
      <c r="H170" t="str">
        <f t="shared" si="12"/>
        <v>itemname</v>
      </c>
      <c r="I170" t="str">
        <f t="shared" si="11"/>
        <v>zde_itemname</v>
      </c>
      <c r="K170" s="4" t="s">
        <v>1166</v>
      </c>
      <c r="P170" t="str">
        <f t="shared" si="13"/>
        <v>itemname</v>
      </c>
      <c r="Q170" t="str">
        <f t="shared" si="14"/>
        <v>abap.char(100);</v>
      </c>
      <c r="AC170" t="str">
        <f>IF(ISNUMBER(SEARCH("@",H168)),A168,H168&amp;"  :  "&amp;IF(AD170="",I168,AD170)&amp;";")</f>
        <v>isservice  :  abap.char(););</v>
      </c>
      <c r="AD170" t="str">
        <f>"abap.char("&amp;AE170&amp;")"</f>
        <v>abap.char();)</v>
      </c>
      <c r="AE170" t="str">
        <f>TRIM(IF(ISNUMBER(SEARCH("char",Q170)),RIGHT(Q170,2)))</f>
        <v>);</v>
      </c>
    </row>
    <row r="171" spans="1:31" x14ac:dyDescent="0.25">
      <c r="A171" t="s">
        <v>214</v>
      </c>
      <c r="H171" t="str">
        <f t="shared" si="12"/>
        <v>itemdescription</v>
      </c>
      <c r="I171" t="str">
        <f t="shared" si="11"/>
        <v>zde_item_description</v>
      </c>
      <c r="K171" s="4" t="s">
        <v>1167</v>
      </c>
      <c r="P171" t="str">
        <f t="shared" si="13"/>
        <v>itemdescription</v>
      </c>
      <c r="Q171" t="str">
        <f t="shared" si="14"/>
        <v>abap.char(200);</v>
      </c>
      <c r="AC171" t="str">
        <f>IF(ISNUMBER(SEARCH("@",H169)),A169,H169&amp;"  :  "&amp;IF(AD171="",I169,AD171)&amp;";")</f>
        <v>hsn  :  abap.char(););</v>
      </c>
      <c r="AD171" t="str">
        <f>"abap.char("&amp;AE171&amp;")"</f>
        <v>abap.char();)</v>
      </c>
      <c r="AE171" t="str">
        <f>TRIM(IF(ISNUMBER(SEARCH("char",Q171)),RIGHT(Q171,2)))</f>
        <v>);</v>
      </c>
    </row>
    <row r="172" spans="1:31" x14ac:dyDescent="0.25">
      <c r="A172" t="s">
        <v>215</v>
      </c>
      <c r="H172" t="str">
        <f t="shared" si="12"/>
        <v>barcode</v>
      </c>
      <c r="I172" t="str">
        <f t="shared" si="11"/>
        <v>zde_barcode</v>
      </c>
      <c r="K172" s="4" t="s">
        <v>1168</v>
      </c>
      <c r="P172" t="str">
        <f t="shared" si="13"/>
        <v>barcode</v>
      </c>
      <c r="Q172" t="str">
        <f t="shared" si="14"/>
        <v>abap.char(100);</v>
      </c>
      <c r="AC172" t="str">
        <f>IF(ISNUMBER(SEARCH("@",H170)),A170,H170&amp;"  :  "&amp;IF(AD172="",I170,AD172)&amp;";")</f>
        <v>itemname  :  abap.char(100);</v>
      </c>
      <c r="AD172" t="str">
        <f>"abap.char("&amp;AE172&amp;")"</f>
        <v>abap.char(100)</v>
      </c>
      <c r="AE172">
        <v>100</v>
      </c>
    </row>
    <row r="173" spans="1:31" x14ac:dyDescent="0.25">
      <c r="A173" t="s">
        <v>216</v>
      </c>
      <c r="H173" t="str">
        <f t="shared" si="12"/>
        <v>barcode2</v>
      </c>
      <c r="I173" t="str">
        <f t="shared" si="11"/>
        <v>zde_barcode2</v>
      </c>
      <c r="K173" s="4" t="s">
        <v>1169</v>
      </c>
      <c r="P173" t="str">
        <f t="shared" si="13"/>
        <v>barcode2</v>
      </c>
      <c r="Q173" t="str">
        <f t="shared" si="14"/>
        <v>abap.char(100);</v>
      </c>
      <c r="AC173" t="str">
        <f>IF(ISNUMBER(SEARCH("@",H171)),A171,H171&amp;"  :  "&amp;IF(AD173="",I171,AD173)&amp;";")</f>
        <v>itemdescription  :  abap.char(200);</v>
      </c>
      <c r="AD173" t="str">
        <f>"abap.char("&amp;AE173&amp;")"</f>
        <v>abap.char(200)</v>
      </c>
      <c r="AE173">
        <v>200</v>
      </c>
    </row>
    <row r="174" spans="1:31" x14ac:dyDescent="0.25">
      <c r="A174" t="s">
        <v>217</v>
      </c>
      <c r="H174" t="str">
        <f t="shared" si="12"/>
        <v>barcode3</v>
      </c>
      <c r="I174" t="str">
        <f t="shared" si="11"/>
        <v>zde_barcode3</v>
      </c>
      <c r="K174" s="4" t="s">
        <v>1170</v>
      </c>
      <c r="P174" t="str">
        <f t="shared" si="13"/>
        <v>barcode3</v>
      </c>
      <c r="Q174" t="str">
        <f t="shared" si="14"/>
        <v>abap.char(200);</v>
      </c>
      <c r="AC174" t="str">
        <f>IF(ISNUMBER(SEARCH("@",H172)),A172,H172&amp;"  :  "&amp;IF(AD174="",I172,AD174)&amp;";")</f>
        <v>barcode  :  abap.char(100);</v>
      </c>
      <c r="AD174" t="str">
        <f>"abap.char("&amp;AE174&amp;")"</f>
        <v>abap.char(100)</v>
      </c>
      <c r="AE174">
        <v>100</v>
      </c>
    </row>
    <row r="175" spans="1:31" x14ac:dyDescent="0.25">
      <c r="A175" t="s">
        <v>218</v>
      </c>
      <c r="H175" t="str">
        <f t="shared" si="12"/>
        <v>barcode4</v>
      </c>
      <c r="I175" t="str">
        <f t="shared" si="11"/>
        <v>zde_barcode4</v>
      </c>
      <c r="K175" s="4" t="s">
        <v>1171</v>
      </c>
      <c r="P175" t="str">
        <f t="shared" si="13"/>
        <v>barcode4</v>
      </c>
      <c r="Q175" t="str">
        <f t="shared" si="14"/>
        <v>abap.char(200);</v>
      </c>
      <c r="AC175" t="str">
        <f>IF(ISNUMBER(SEARCH("@",H173)),A173,H173&amp;"  :  "&amp;IF(AD175="",I173,AD175)&amp;";")</f>
        <v>barcode2  :  abap.char(100);</v>
      </c>
      <c r="AD175" t="str">
        <f>"abap.char("&amp;AE175&amp;")"</f>
        <v>abap.char(100)</v>
      </c>
      <c r="AE175">
        <v>100</v>
      </c>
    </row>
    <row r="176" spans="1:31" x14ac:dyDescent="0.25">
      <c r="A176" t="s">
        <v>219</v>
      </c>
      <c r="H176" t="str">
        <f t="shared" si="12"/>
        <v>uqc</v>
      </c>
      <c r="I176" t="str">
        <f t="shared" si="11"/>
        <v>zde_uqc</v>
      </c>
      <c r="K176" s="4" t="s">
        <v>1172</v>
      </c>
      <c r="P176" t="str">
        <f t="shared" si="13"/>
        <v>uqc</v>
      </c>
      <c r="Q176" t="str">
        <f t="shared" si="14"/>
        <v>abap.char(3);</v>
      </c>
      <c r="AC176" t="str">
        <f>IF(ISNUMBER(SEARCH("@",H174)),A174,H174&amp;"  :  "&amp;IF(AD176="",I174,AD176)&amp;";")</f>
        <v>barcode3  :  abap.char(200);</v>
      </c>
      <c r="AD176" t="str">
        <f>"abap.char("&amp;AE176&amp;")"</f>
        <v>abap.char(200)</v>
      </c>
      <c r="AE176">
        <v>200</v>
      </c>
    </row>
    <row r="177" spans="1:31" x14ac:dyDescent="0.25">
      <c r="A177" t="s">
        <v>220</v>
      </c>
      <c r="H177" t="str">
        <f t="shared" si="12"/>
        <v>quantity</v>
      </c>
      <c r="I177" t="str">
        <f t="shared" si="11"/>
        <v>abap.string(0)</v>
      </c>
      <c r="K177" s="4" t="s">
        <v>942</v>
      </c>
      <c r="P177" t="str">
        <f t="shared" si="13"/>
        <v>quantity</v>
      </c>
      <c r="Q177" t="str">
        <f t="shared" si="14"/>
        <v>abap.string(0);</v>
      </c>
      <c r="AC177" t="str">
        <f>IF(ISNUMBER(SEARCH("@",H175)),A175,H175&amp;"  :  "&amp;IF(AD177="",I175,AD177)&amp;";")</f>
        <v>barcode4  :  abap.char(200);</v>
      </c>
      <c r="AD177" t="str">
        <f>"abap.char("&amp;AE177&amp;")"</f>
        <v>abap.char(200)</v>
      </c>
      <c r="AE177">
        <v>200</v>
      </c>
    </row>
    <row r="178" spans="1:31" x14ac:dyDescent="0.25">
      <c r="A178" t="s">
        <v>221</v>
      </c>
      <c r="H178" t="str">
        <f t="shared" si="12"/>
        <v>@Semantics.quantity.unitOfMeasure</v>
      </c>
      <c r="I178" t="str">
        <f t="shared" si="11"/>
        <v/>
      </c>
      <c r="K178" s="1" t="s">
        <v>943</v>
      </c>
      <c r="P178" t="str">
        <f t="shared" si="13"/>
        <v>@Semantics.quantity.unitOfMeasure</v>
      </c>
      <c r="Q178" t="str">
        <f t="shared" si="14"/>
        <v>'vbrp.meins'</v>
      </c>
      <c r="AC178" t="str">
        <f>IF(ISNUMBER(SEARCH("@",H176)),A176,H176&amp;"  :  "&amp;IF(AD178="",I176,AD178)&amp;";")</f>
        <v>uqc  :  abap.char(3);</v>
      </c>
      <c r="AD178" t="str">
        <f>"abap.char("&amp;AE178&amp;")"</f>
        <v>abap.char(3)</v>
      </c>
      <c r="AE178">
        <v>3</v>
      </c>
    </row>
    <row r="179" spans="1:31" x14ac:dyDescent="0.25">
      <c r="A179" t="s">
        <v>222</v>
      </c>
      <c r="H179" t="str">
        <f t="shared" si="12"/>
        <v>freequantity</v>
      </c>
      <c r="I179" t="str">
        <f t="shared" si="11"/>
        <v>menge_d</v>
      </c>
      <c r="K179" s="4" t="s">
        <v>944</v>
      </c>
      <c r="P179" t="str">
        <f t="shared" si="13"/>
        <v>freequantity</v>
      </c>
      <c r="Q179" t="str">
        <f t="shared" si="14"/>
        <v>menge_d;</v>
      </c>
      <c r="AC179" t="str">
        <f>IF(ISNUMBER(SEARCH("@",H177)),A177,H177&amp;"  :  "&amp;IF(AD179="",I177,AD179)&amp;";")</f>
        <v>quantity  :  abap.string(0);</v>
      </c>
    </row>
    <row r="180" spans="1:31" x14ac:dyDescent="0.25">
      <c r="A180" t="s">
        <v>223</v>
      </c>
      <c r="H180" t="str">
        <f t="shared" si="12"/>
        <v>rate</v>
      </c>
      <c r="I180" t="str">
        <f t="shared" si="11"/>
        <v>zde_rate11</v>
      </c>
      <c r="K180" s="4" t="s">
        <v>1173</v>
      </c>
      <c r="P180" t="str">
        <f t="shared" si="13"/>
        <v>rate</v>
      </c>
      <c r="Q180" t="str">
        <f t="shared" si="14"/>
        <v>abap.char(18);</v>
      </c>
      <c r="AC180" t="str">
        <f>IF(ISNUMBER(SEARCH("@",H178)),A178,H178&amp;"  :  "&amp;IF(AD180="",I178,AD180)&amp;";")</f>
        <v xml:space="preserve">  @Semantics.quantity.unitOfMeasure : 'vbrp.meins'</v>
      </c>
    </row>
    <row r="181" spans="1:31" x14ac:dyDescent="0.25">
      <c r="A181" t="s">
        <v>224</v>
      </c>
      <c r="H181" t="str">
        <f t="shared" si="12"/>
        <v>cessrate</v>
      </c>
      <c r="I181" t="str">
        <f t="shared" si="11"/>
        <v>zde_cess_rate</v>
      </c>
      <c r="K181" s="4" t="s">
        <v>1174</v>
      </c>
      <c r="P181" t="str">
        <f t="shared" si="13"/>
        <v>cessrate</v>
      </c>
      <c r="Q181" t="str">
        <f t="shared" si="14"/>
        <v>abap.char(20);</v>
      </c>
      <c r="AC181" t="str">
        <f>IF(ISNUMBER(SEARCH("@",H179)),A179,H179&amp;"  :  "&amp;IF(AD181="",I179,AD181)&amp;";")</f>
        <v>freequantity  :  menge_d;</v>
      </c>
    </row>
    <row r="182" spans="1:31" x14ac:dyDescent="0.25">
      <c r="A182" t="s">
        <v>225</v>
      </c>
      <c r="H182" t="str">
        <f t="shared" si="12"/>
        <v>statecessrate</v>
      </c>
      <c r="I182" t="str">
        <f t="shared" si="11"/>
        <v>zde_cess_state_cess_rate</v>
      </c>
      <c r="K182" s="4" t="s">
        <v>1175</v>
      </c>
      <c r="P182" t="str">
        <f t="shared" si="13"/>
        <v>statecessrate</v>
      </c>
      <c r="Q182" t="str">
        <f t="shared" si="14"/>
        <v>abap.char(20);</v>
      </c>
      <c r="AC182" t="str">
        <f>IF(ISNUMBER(SEARCH("@",H180)),A180,H180&amp;"  :  "&amp;IF(AD182="",I180,AD182)&amp;";")</f>
        <v>rate  :  abap.char(););</v>
      </c>
      <c r="AD182" t="str">
        <f>"abap.char("&amp;AE182&amp;")"</f>
        <v>abap.char();)</v>
      </c>
      <c r="AE182" t="str">
        <f>TRIM(IF(ISNUMBER(SEARCH("char",Q182)),RIGHT(Q182,2)))</f>
        <v>);</v>
      </c>
    </row>
    <row r="183" spans="1:31" x14ac:dyDescent="0.25">
      <c r="A183" t="s">
        <v>226</v>
      </c>
      <c r="H183" t="str">
        <f t="shared" si="12"/>
        <v>cessnonadvaloremrate</v>
      </c>
      <c r="I183" t="str">
        <f t="shared" si="11"/>
        <v>zde_cess_non_advalorem_rat</v>
      </c>
      <c r="K183" s="4" t="s">
        <v>1176</v>
      </c>
      <c r="P183" t="str">
        <f t="shared" si="13"/>
        <v>cessnonadvaloremrate</v>
      </c>
      <c r="Q183" t="str">
        <f t="shared" si="14"/>
        <v>abap.char(20);</v>
      </c>
      <c r="AC183" t="str">
        <f>IF(ISNUMBER(SEARCH("@",H181)),A181,H181&amp;"  :  "&amp;IF(AD183="",I181,AD183)&amp;";")</f>
        <v>cessrate  :  abap.char(););</v>
      </c>
      <c r="AD183" t="str">
        <f>"abap.char("&amp;AE183&amp;")"</f>
        <v>abap.char();)</v>
      </c>
      <c r="AE183" t="str">
        <f>TRIM(IF(ISNUMBER(SEARCH("char",Q183)),RIGHT(Q183,2)))</f>
        <v>);</v>
      </c>
    </row>
    <row r="184" spans="1:31" x14ac:dyDescent="0.25">
      <c r="A184" t="s">
        <v>227</v>
      </c>
      <c r="H184" t="str">
        <f t="shared" si="12"/>
        <v>priceperquantity</v>
      </c>
      <c r="I184" t="str">
        <f t="shared" si="11"/>
        <v>zde_price_per_quantity</v>
      </c>
      <c r="K184" s="4" t="s">
        <v>1177</v>
      </c>
      <c r="P184" t="str">
        <f t="shared" si="13"/>
        <v>priceperquantity</v>
      </c>
      <c r="Q184" t="str">
        <f t="shared" si="14"/>
        <v>abap.char(20);</v>
      </c>
      <c r="AC184" t="str">
        <f>IF(ISNUMBER(SEARCH("@",H182)),A182,H182&amp;"  :  "&amp;IF(AD184="",I182,AD184)&amp;";")</f>
        <v>statecessrate  :  abap.char(););</v>
      </c>
      <c r="AD184" t="str">
        <f>"abap.char("&amp;AE184&amp;")"</f>
        <v>abap.char();)</v>
      </c>
      <c r="AE184" t="str">
        <f>TRIM(IF(ISNUMBER(SEARCH("char",Q184)),RIGHT(Q184,2)))</f>
        <v>);</v>
      </c>
    </row>
    <row r="185" spans="1:31" x14ac:dyDescent="0.25">
      <c r="A185" t="s">
        <v>228</v>
      </c>
      <c r="H185" t="str">
        <f t="shared" si="12"/>
        <v>discountamount</v>
      </c>
      <c r="I185" t="str">
        <f t="shared" si="11"/>
        <v>zde_discount_amount</v>
      </c>
      <c r="K185" s="4" t="s">
        <v>1178</v>
      </c>
      <c r="P185" t="str">
        <f t="shared" si="13"/>
        <v>discountamount</v>
      </c>
      <c r="Q185" t="str">
        <f t="shared" si="14"/>
        <v>abap.char(20);</v>
      </c>
      <c r="AC185" t="str">
        <f>IF(ISNUMBER(SEARCH("@",H183)),A183,H183&amp;"  :  "&amp;IF(AD185="",I183,AD185)&amp;";")</f>
        <v>cessnonadvaloremrate  :  abap.char(););</v>
      </c>
      <c r="AD185" t="str">
        <f>"abap.char("&amp;AE185&amp;")"</f>
        <v>abap.char();)</v>
      </c>
      <c r="AE185" t="str">
        <f>TRIM(IF(ISNUMBER(SEARCH("char",Q185)),RIGHT(Q185,2)))</f>
        <v>);</v>
      </c>
    </row>
    <row r="186" spans="1:31" x14ac:dyDescent="0.25">
      <c r="A186" t="s">
        <v>229</v>
      </c>
      <c r="H186" t="str">
        <f t="shared" si="12"/>
        <v>grossamount</v>
      </c>
      <c r="I186" t="str">
        <f t="shared" si="11"/>
        <v>zde_gross_amount</v>
      </c>
      <c r="K186" s="4" t="s">
        <v>1179</v>
      </c>
      <c r="P186" t="str">
        <f t="shared" si="13"/>
        <v>grossamount</v>
      </c>
      <c r="Q186" t="str">
        <f t="shared" si="14"/>
        <v>abap.char(20);</v>
      </c>
      <c r="AC186" t="str">
        <f>IF(ISNUMBER(SEARCH("@",H184)),A184,H184&amp;"  :  "&amp;IF(AD186="",I184,AD186)&amp;";")</f>
        <v>priceperquantity  :  abap.char(););</v>
      </c>
      <c r="AD186" t="str">
        <f>"abap.char("&amp;AE186&amp;")"</f>
        <v>abap.char();)</v>
      </c>
      <c r="AE186" t="str">
        <f>TRIM(IF(ISNUMBER(SEARCH("char",Q186)),RIGHT(Q186,2)))</f>
        <v>);</v>
      </c>
    </row>
    <row r="187" spans="1:31" x14ac:dyDescent="0.25">
      <c r="A187" t="s">
        <v>230</v>
      </c>
      <c r="H187" t="str">
        <f t="shared" si="12"/>
        <v>othercharges</v>
      </c>
      <c r="I187" t="str">
        <f t="shared" si="11"/>
        <v>zde_other_charges</v>
      </c>
      <c r="K187" s="4" t="s">
        <v>1180</v>
      </c>
      <c r="P187" t="str">
        <f t="shared" si="13"/>
        <v>othercharges</v>
      </c>
      <c r="Q187" t="str">
        <f t="shared" si="14"/>
        <v>abap.char(20);</v>
      </c>
      <c r="AC187" t="str">
        <f>IF(ISNUMBER(SEARCH("@",H185)),A185,H185&amp;"  :  "&amp;IF(AD187="",I185,AD187)&amp;";")</f>
        <v>discountamount  :  abap.char(););</v>
      </c>
      <c r="AD187" t="str">
        <f>"abap.char("&amp;AE187&amp;")"</f>
        <v>abap.char();)</v>
      </c>
      <c r="AE187" t="str">
        <f>TRIM(IF(ISNUMBER(SEARCH("char",Q187)),RIGHT(Q187,2)))</f>
        <v>);</v>
      </c>
    </row>
    <row r="188" spans="1:31" x14ac:dyDescent="0.25">
      <c r="A188" t="s">
        <v>231</v>
      </c>
      <c r="H188" t="str">
        <f t="shared" si="12"/>
        <v>taxablevalue</v>
      </c>
      <c r="I188" t="str">
        <f t="shared" si="11"/>
        <v>zde_taxable_value</v>
      </c>
      <c r="K188" s="4" t="s">
        <v>1181</v>
      </c>
      <c r="P188" t="str">
        <f t="shared" si="13"/>
        <v>taxablevalue</v>
      </c>
      <c r="Q188" t="str">
        <f t="shared" si="14"/>
        <v>abap.char(20);</v>
      </c>
      <c r="AC188" t="str">
        <f>IF(ISNUMBER(SEARCH("@",H186)),A186,H186&amp;"  :  "&amp;IF(AD188="",I186,AD188)&amp;";")</f>
        <v>grossamount  :  abap.char(););</v>
      </c>
      <c r="AD188" t="str">
        <f>"abap.char("&amp;AE188&amp;")"</f>
        <v>abap.char();)</v>
      </c>
      <c r="AE188" t="str">
        <f>TRIM(IF(ISNUMBER(SEARCH("char",Q188)),RIGHT(Q188,2)))</f>
        <v>);</v>
      </c>
    </row>
    <row r="189" spans="1:31" x14ac:dyDescent="0.25">
      <c r="A189" t="s">
        <v>232</v>
      </c>
      <c r="H189" t="str">
        <f t="shared" si="12"/>
        <v>assessablevalue</v>
      </c>
      <c r="I189" t="str">
        <f t="shared" si="11"/>
        <v>zde_assessable_value</v>
      </c>
      <c r="K189" s="4" t="s">
        <v>1182</v>
      </c>
      <c r="P189" t="str">
        <f t="shared" si="13"/>
        <v>assessablevalue</v>
      </c>
      <c r="Q189" t="str">
        <f t="shared" si="14"/>
        <v>abap.char(15);</v>
      </c>
      <c r="AC189" t="str">
        <f>IF(ISNUMBER(SEARCH("@",H187)),A187,H187&amp;"  :  "&amp;IF(AD189="",I187,AD189)&amp;";")</f>
        <v>othercharges  :  abap.char(););</v>
      </c>
      <c r="AD189" t="str">
        <f>"abap.char("&amp;AE189&amp;")"</f>
        <v>abap.char();)</v>
      </c>
      <c r="AE189" t="str">
        <f>TRIM(IF(ISNUMBER(SEARCH("char",Q189)),RIGHT(Q189,2)))</f>
        <v>);</v>
      </c>
    </row>
    <row r="190" spans="1:31" x14ac:dyDescent="0.25">
      <c r="A190" t="s">
        <v>233</v>
      </c>
      <c r="H190" t="str">
        <f t="shared" si="12"/>
        <v>pretaxvalue</v>
      </c>
      <c r="I190" t="str">
        <f t="shared" si="11"/>
        <v>zde_pretax_value</v>
      </c>
      <c r="K190" s="4" t="s">
        <v>1183</v>
      </c>
      <c r="P190" t="str">
        <f t="shared" si="13"/>
        <v>pretaxvalue</v>
      </c>
      <c r="Q190" t="str">
        <f t="shared" si="14"/>
        <v>abap.char(20);</v>
      </c>
      <c r="AC190" t="str">
        <f>IF(ISNUMBER(SEARCH("@",H188)),A188,H188&amp;"  :  "&amp;IF(AD190="",I188,AD190)&amp;";")</f>
        <v>taxablevalue  :  abap.char(););</v>
      </c>
      <c r="AD190" t="str">
        <f>"abap.char("&amp;AE190&amp;")"</f>
        <v>abap.char();)</v>
      </c>
      <c r="AE190" t="str">
        <f>TRIM(IF(ISNUMBER(SEARCH("char",Q190)),RIGHT(Q190,2)))</f>
        <v>);</v>
      </c>
    </row>
    <row r="191" spans="1:31" x14ac:dyDescent="0.25">
      <c r="A191" t="s">
        <v>234</v>
      </c>
      <c r="H191" t="str">
        <f t="shared" si="12"/>
        <v>igstamount</v>
      </c>
      <c r="I191" t="str">
        <f t="shared" si="11"/>
        <v>zde_igst_amount</v>
      </c>
      <c r="K191" s="4" t="s">
        <v>1184</v>
      </c>
      <c r="P191" t="str">
        <f t="shared" si="13"/>
        <v>igstamount</v>
      </c>
      <c r="Q191" t="str">
        <f t="shared" si="14"/>
        <v>abap.char(20);</v>
      </c>
      <c r="AC191" t="str">
        <f>IF(ISNUMBER(SEARCH("@",H189)),A189,H189&amp;"  :  "&amp;IF(AD191="",I189,AD191)&amp;";")</f>
        <v>assessablevalue  :  abap.char(););</v>
      </c>
      <c r="AD191" t="str">
        <f>"abap.char("&amp;AE191&amp;")"</f>
        <v>abap.char();)</v>
      </c>
      <c r="AE191" t="str">
        <f>TRIM(IF(ISNUMBER(SEARCH("char",Q191)),RIGHT(Q191,2)))</f>
        <v>);</v>
      </c>
    </row>
    <row r="192" spans="1:31" x14ac:dyDescent="0.25">
      <c r="A192" t="s">
        <v>235</v>
      </c>
      <c r="H192" t="str">
        <f t="shared" si="12"/>
        <v>cgstamount</v>
      </c>
      <c r="I192" t="str">
        <f t="shared" si="11"/>
        <v>zde_cgst_amount</v>
      </c>
      <c r="K192" s="4" t="s">
        <v>1185</v>
      </c>
      <c r="P192" t="str">
        <f t="shared" si="13"/>
        <v>cgstamount</v>
      </c>
      <c r="Q192" t="str">
        <f t="shared" si="14"/>
        <v>abap.char(20);</v>
      </c>
      <c r="AC192" t="str">
        <f>IF(ISNUMBER(SEARCH("@",H190)),A190,H190&amp;"  :  "&amp;IF(AD192="",I190,AD192)&amp;";")</f>
        <v>pretaxvalue  :  abap.char(););</v>
      </c>
      <c r="AD192" t="str">
        <f>"abap.char("&amp;AE192&amp;")"</f>
        <v>abap.char();)</v>
      </c>
      <c r="AE192" t="str">
        <f>TRIM(IF(ISNUMBER(SEARCH("char",Q192)),RIGHT(Q192,2)))</f>
        <v>);</v>
      </c>
    </row>
    <row r="193" spans="1:31" x14ac:dyDescent="0.25">
      <c r="A193" t="s">
        <v>236</v>
      </c>
      <c r="H193" t="str">
        <f t="shared" si="12"/>
        <v>sgstamount</v>
      </c>
      <c r="I193" t="str">
        <f t="shared" si="11"/>
        <v>zde_sgst_amount</v>
      </c>
      <c r="K193" s="4" t="s">
        <v>1186</v>
      </c>
      <c r="P193" t="str">
        <f t="shared" si="13"/>
        <v>sgstamount</v>
      </c>
      <c r="Q193" t="str">
        <f t="shared" si="14"/>
        <v>abap.char(20);</v>
      </c>
      <c r="AC193" t="str">
        <f>IF(ISNUMBER(SEARCH("@",H191)),A191,H191&amp;"  :  "&amp;IF(AD193="",I191,AD193)&amp;";")</f>
        <v>igstamount  :  abap.char(););</v>
      </c>
      <c r="AD193" t="str">
        <f>"abap.char("&amp;AE193&amp;")"</f>
        <v>abap.char();)</v>
      </c>
      <c r="AE193" t="str">
        <f>TRIM(IF(ISNUMBER(SEARCH("char",Q193)),RIGHT(Q193,2)))</f>
        <v>);</v>
      </c>
    </row>
    <row r="194" spans="1:31" x14ac:dyDescent="0.25">
      <c r="A194" t="s">
        <v>237</v>
      </c>
      <c r="H194" t="str">
        <f t="shared" si="12"/>
        <v>cessamount</v>
      </c>
      <c r="I194" t="str">
        <f t="shared" si="11"/>
        <v>zde_cess_amount</v>
      </c>
      <c r="K194" s="4" t="s">
        <v>1187</v>
      </c>
      <c r="P194" t="str">
        <f t="shared" si="13"/>
        <v>cessamount</v>
      </c>
      <c r="Q194" t="str">
        <f t="shared" si="14"/>
        <v>abap.char(20);</v>
      </c>
      <c r="AC194" t="str">
        <f>IF(ISNUMBER(SEARCH("@",H192)),A192,H192&amp;"  :  "&amp;IF(AD194="",I192,AD194)&amp;";")</f>
        <v>cgstamount  :  abap.char(););</v>
      </c>
      <c r="AD194" t="str">
        <f>"abap.char("&amp;AE194&amp;")"</f>
        <v>abap.char();)</v>
      </c>
      <c r="AE194" t="str">
        <f>TRIM(IF(ISNUMBER(SEARCH("char",Q194)),RIGHT(Q194,2)))</f>
        <v>);</v>
      </c>
    </row>
    <row r="195" spans="1:31" x14ac:dyDescent="0.25">
      <c r="A195" t="s">
        <v>238</v>
      </c>
      <c r="H195" t="str">
        <f t="shared" si="12"/>
        <v>statecessamount</v>
      </c>
      <c r="I195" t="str">
        <f t="shared" si="11"/>
        <v>zde_state_cess_amount</v>
      </c>
      <c r="K195" s="4" t="s">
        <v>1188</v>
      </c>
      <c r="P195" t="str">
        <f t="shared" si="13"/>
        <v>statecessamount</v>
      </c>
      <c r="Q195" t="str">
        <f t="shared" si="14"/>
        <v>abap.char(20);</v>
      </c>
      <c r="AC195" t="str">
        <f>IF(ISNUMBER(SEARCH("@",H193)),A193,H193&amp;"  :  "&amp;IF(AD195="",I193,AD195)&amp;";")</f>
        <v>sgstamount  :  abap.char(););</v>
      </c>
      <c r="AD195" t="str">
        <f>"abap.char("&amp;AE195&amp;")"</f>
        <v>abap.char();)</v>
      </c>
      <c r="AE195" t="str">
        <f>TRIM(IF(ISNUMBER(SEARCH("char",Q195)),RIGHT(Q195,2)))</f>
        <v>);</v>
      </c>
    </row>
    <row r="196" spans="1:31" x14ac:dyDescent="0.25">
      <c r="A196" t="s">
        <v>239</v>
      </c>
      <c r="H196" t="str">
        <f t="shared" si="12"/>
        <v>cessnonadvaloremamount</v>
      </c>
      <c r="I196" t="str">
        <f t="shared" si="11"/>
        <v>zde_cess_non_advalorem_amo</v>
      </c>
      <c r="K196" s="4" t="s">
        <v>1189</v>
      </c>
      <c r="P196" t="str">
        <f t="shared" si="13"/>
        <v>cessnonadvaloremamount</v>
      </c>
      <c r="Q196" t="str">
        <f t="shared" si="14"/>
        <v>abap.char(20);</v>
      </c>
      <c r="AC196" t="str">
        <f>IF(ISNUMBER(SEARCH("@",H194)),A194,H194&amp;"  :  "&amp;IF(AD196="",I194,AD196)&amp;";")</f>
        <v>cessamount  :  abap.char(););</v>
      </c>
      <c r="AD196" t="str">
        <f>"abap.char("&amp;AE196&amp;")"</f>
        <v>abap.char();)</v>
      </c>
      <c r="AE196" t="str">
        <f>TRIM(IF(ISNUMBER(SEARCH("char",Q196)),RIGHT(Q196,2)))</f>
        <v>);</v>
      </c>
    </row>
    <row r="197" spans="1:31" x14ac:dyDescent="0.25">
      <c r="A197" t="s">
        <v>240</v>
      </c>
      <c r="H197" t="str">
        <f t="shared" si="12"/>
        <v>statecessnonadvaloremamount</v>
      </c>
      <c r="I197" t="str">
        <f t="shared" si="11"/>
        <v>zde_state_cess_nadvalo_amt</v>
      </c>
      <c r="K197" s="4" t="s">
        <v>1190</v>
      </c>
      <c r="P197" t="str">
        <f t="shared" si="13"/>
        <v>statecessnonadvaloremamount</v>
      </c>
      <c r="Q197" t="str">
        <f t="shared" si="14"/>
        <v>abap.char(20);</v>
      </c>
      <c r="AC197" t="str">
        <f>IF(ISNUMBER(SEARCH("@",H195)),A195,H195&amp;"  :  "&amp;IF(AD197="",I195,AD197)&amp;";")</f>
        <v>statecessamount  :  abap.char(););</v>
      </c>
      <c r="AD197" t="str">
        <f>"abap.char("&amp;AE197&amp;")"</f>
        <v>abap.char();)</v>
      </c>
      <c r="AE197" t="str">
        <f>TRIM(IF(ISNUMBER(SEARCH("char",Q197)),RIGHT(Q197,2)))</f>
        <v>);</v>
      </c>
    </row>
    <row r="198" spans="1:31" x14ac:dyDescent="0.25">
      <c r="A198" t="s">
        <v>241</v>
      </c>
      <c r="H198" t="str">
        <f t="shared" si="12"/>
        <v>itemserialnumber</v>
      </c>
      <c r="I198" t="str">
        <f t="shared" si="11"/>
        <v>zde_tem_serial_no</v>
      </c>
      <c r="K198" s="4" t="s">
        <v>1191</v>
      </c>
      <c r="P198" t="str">
        <f t="shared" si="13"/>
        <v>itemserialnumber</v>
      </c>
      <c r="Q198" t="str">
        <f t="shared" si="14"/>
        <v>abap.char(15);</v>
      </c>
      <c r="AC198" t="str">
        <f>IF(ISNUMBER(SEARCH("@",H196)),A196,H196&amp;"  :  "&amp;IF(AD198="",I196,AD198)&amp;";")</f>
        <v>cessnonadvaloremamount  :  abap.char(););</v>
      </c>
      <c r="AD198" t="str">
        <f>"abap.char("&amp;AE198&amp;")"</f>
        <v>abap.char();)</v>
      </c>
      <c r="AE198" t="str">
        <f>TRIM(IF(ISNUMBER(SEARCH("char",Q198)),RIGHT(Q198,2)))</f>
        <v>);</v>
      </c>
    </row>
    <row r="199" spans="1:31" x14ac:dyDescent="0.25">
      <c r="A199" t="s">
        <v>242</v>
      </c>
      <c r="H199" t="str">
        <f t="shared" si="12"/>
        <v>itemtotal</v>
      </c>
      <c r="I199" t="str">
        <f t="shared" si="11"/>
        <v>zde_item_total</v>
      </c>
      <c r="K199" s="4" t="s">
        <v>1192</v>
      </c>
      <c r="P199" t="str">
        <f t="shared" si="13"/>
        <v>itemtotal</v>
      </c>
      <c r="Q199" t="str">
        <f t="shared" si="14"/>
        <v>abap.char(15);</v>
      </c>
      <c r="AC199" t="str">
        <f>IF(ISNUMBER(SEARCH("@",H197)),A197,H197&amp;"  :  "&amp;IF(AD199="",I197,AD199)&amp;";")</f>
        <v>statecessnonadvaloremamount  :  abap.char(););</v>
      </c>
      <c r="AD199" t="str">
        <f>"abap.char("&amp;AE199&amp;")"</f>
        <v>abap.char();)</v>
      </c>
      <c r="AE199" t="str">
        <f>TRIM(IF(ISNUMBER(SEARCH("char",Q199)),RIGHT(Q199,2)))</f>
        <v>);</v>
      </c>
    </row>
    <row r="200" spans="1:31" x14ac:dyDescent="0.25">
      <c r="A200" t="s">
        <v>243</v>
      </c>
      <c r="H200" t="str">
        <f t="shared" si="12"/>
        <v>itemattributedetails</v>
      </c>
      <c r="I200" t="str">
        <f t="shared" si="11"/>
        <v>zde_item_attri</v>
      </c>
      <c r="K200" s="4" t="s">
        <v>1193</v>
      </c>
      <c r="P200" t="str">
        <f t="shared" si="13"/>
        <v>itemattributedetails</v>
      </c>
      <c r="Q200" t="str">
        <f t="shared" si="14"/>
        <v>abap.char(20);</v>
      </c>
      <c r="AC200" t="str">
        <f>IF(ISNUMBER(SEARCH("@",H198)),A198,H198&amp;"  :  "&amp;IF(AD200="",I198,AD200)&amp;";")</f>
        <v>itemserialnumber  :  abap.char(););</v>
      </c>
      <c r="AD200" t="str">
        <f>"abap.char("&amp;AE200&amp;")"</f>
        <v>abap.char();)</v>
      </c>
      <c r="AE200" t="str">
        <f>TRIM(IF(ISNUMBER(SEARCH("char",Q200)),RIGHT(Q200,2)))</f>
        <v>);</v>
      </c>
    </row>
    <row r="201" spans="1:31" x14ac:dyDescent="0.25">
      <c r="A201" t="s">
        <v>244</v>
      </c>
      <c r="H201" t="str">
        <f t="shared" si="12"/>
        <v>taxtype</v>
      </c>
      <c r="I201" t="str">
        <f t="shared" si="11"/>
        <v>zde_tax_type</v>
      </c>
      <c r="K201" s="4" t="s">
        <v>1194</v>
      </c>
      <c r="P201" t="str">
        <f t="shared" si="13"/>
        <v>taxtype</v>
      </c>
      <c r="Q201" t="str">
        <f t="shared" si="14"/>
        <v>abap.char(4);</v>
      </c>
      <c r="AC201" t="str">
        <f>IF(ISNUMBER(SEARCH("@",H199)),A199,H199&amp;"  :  "&amp;IF(AD201="",I199,AD201)&amp;";")</f>
        <v>itemtotal  :  abap.char(););</v>
      </c>
      <c r="AD201" t="str">
        <f>"abap.char("&amp;AE201&amp;")"</f>
        <v>abap.char();)</v>
      </c>
      <c r="AE201" t="str">
        <f>TRIM(IF(ISNUMBER(SEARCH("char",Q201)),RIGHT(Q201,2)))</f>
        <v>);</v>
      </c>
    </row>
    <row r="202" spans="1:31" x14ac:dyDescent="0.25">
      <c r="A202" t="s">
        <v>245</v>
      </c>
      <c r="H202" t="str">
        <f t="shared" si="12"/>
        <v>batchnamenumber</v>
      </c>
      <c r="I202" t="str">
        <f t="shared" ref="I202:I239" si="15">IF(ISNUMBER(SEARCH("@",A202)),"",TRIM(SUBSTITUTE(SUBSTITUTE(TRIM(MID(A202,FIND(":",A202)+1,LEN(A202))),";",""),"not null","")))</f>
        <v>zde_batch_name_number</v>
      </c>
      <c r="K202" s="4" t="s">
        <v>1195</v>
      </c>
      <c r="P202" t="str">
        <f t="shared" si="13"/>
        <v>batchnamenumber</v>
      </c>
      <c r="Q202" t="str">
        <f t="shared" si="14"/>
        <v>abap.char(20);</v>
      </c>
      <c r="AC202" t="str">
        <f>IF(ISNUMBER(SEARCH("@",H200)),A200,H200&amp;"  :  "&amp;IF(AD202="",I200,AD202)&amp;";")</f>
        <v>itemattributedetails  :  abap.char(););</v>
      </c>
      <c r="AD202" t="str">
        <f>"abap.char("&amp;AE202&amp;")"</f>
        <v>abap.char();)</v>
      </c>
      <c r="AE202" t="str">
        <f>TRIM(IF(ISNUMBER(SEARCH("char",Q202)),RIGHT(Q202,2)))</f>
        <v>);</v>
      </c>
    </row>
    <row r="203" spans="1:31" x14ac:dyDescent="0.25">
      <c r="A203" t="s">
        <v>246</v>
      </c>
      <c r="H203" t="str">
        <f t="shared" ref="H203:H239" si="16">TRIM(MID(A203,1,FIND(":",A203)-1))</f>
        <v>batchexpirydate</v>
      </c>
      <c r="I203" t="str">
        <f t="shared" si="15"/>
        <v>zde_batch_expiry_date</v>
      </c>
      <c r="K203" s="4" t="s">
        <v>1196</v>
      </c>
      <c r="P203" t="str">
        <f t="shared" ref="P203:P239" si="17">TRIM(SUBSTITUTE(MID(K203,1,FIND(":",K203)-1),"key",""))</f>
        <v>batchexpirydate</v>
      </c>
      <c r="Q203" t="str">
        <f t="shared" ref="Q203:Q239" si="18">TRIM(MID(K203,FIND(":",K203)+1,LEN(K203)))</f>
        <v>abap.char(10);</v>
      </c>
      <c r="AC203" t="str">
        <f>IF(ISNUMBER(SEARCH("@",H201)),A201,H201&amp;"  :  "&amp;IF(AD203="",I201,AD203)&amp;";")</f>
        <v>taxtype  :  abap.char(4);</v>
      </c>
      <c r="AD203" t="str">
        <f>"abap.char("&amp;AE203&amp;")"</f>
        <v>abap.char(4)</v>
      </c>
      <c r="AE203">
        <v>4</v>
      </c>
    </row>
    <row r="204" spans="1:31" x14ac:dyDescent="0.25">
      <c r="A204" t="s">
        <v>247</v>
      </c>
      <c r="H204" t="str">
        <f t="shared" si="16"/>
        <v>warrantydate</v>
      </c>
      <c r="I204" t="str">
        <f t="shared" si="15"/>
        <v>zde_warranty_date</v>
      </c>
      <c r="K204" s="4" t="s">
        <v>1197</v>
      </c>
      <c r="P204" t="str">
        <f t="shared" si="17"/>
        <v>warrantydate</v>
      </c>
      <c r="Q204" t="str">
        <f t="shared" si="18"/>
        <v>abap.char(10);</v>
      </c>
      <c r="AC204" t="str">
        <f>IF(ISNUMBER(SEARCH("@",H202)),A202,H202&amp;"  :  "&amp;IF(AD204="",I202,AD204)&amp;";")</f>
        <v>batchnamenumber  :  abap.char(););</v>
      </c>
      <c r="AD204" t="str">
        <f>"abap.char("&amp;AE204&amp;")"</f>
        <v>abap.char();)</v>
      </c>
      <c r="AE204" t="str">
        <f>TRIM(IF(ISNUMBER(SEARCH("char",Q204)),RIGHT(Q204,2)))</f>
        <v>);</v>
      </c>
    </row>
    <row r="205" spans="1:31" x14ac:dyDescent="0.25">
      <c r="A205" t="s">
        <v>248</v>
      </c>
      <c r="H205" t="str">
        <f t="shared" si="16"/>
        <v>itceligibility</v>
      </c>
      <c r="I205" t="str">
        <f t="shared" si="15"/>
        <v>zde_itc_eligibility</v>
      </c>
      <c r="K205" s="4" t="s">
        <v>1198</v>
      </c>
      <c r="P205" t="str">
        <f t="shared" si="17"/>
        <v>itceligibility</v>
      </c>
      <c r="Q205" t="str">
        <f t="shared" si="18"/>
        <v>abap.char(2);</v>
      </c>
      <c r="AC205" t="str">
        <f>IF(ISNUMBER(SEARCH("@",H203)),A203,H203&amp;"  :  "&amp;IF(AD205="",I203,AD205)&amp;";")</f>
        <v>batchexpirydate  :  abap.char(););</v>
      </c>
      <c r="AD205" t="str">
        <f>"abap.char("&amp;AE205&amp;")"</f>
        <v>abap.char();)</v>
      </c>
      <c r="AE205" t="str">
        <f>TRIM(IF(ISNUMBER(SEARCH("char",Q205)),RIGHT(Q205,2)))</f>
        <v>);</v>
      </c>
    </row>
    <row r="206" spans="1:31" x14ac:dyDescent="0.25">
      <c r="A206" t="s">
        <v>249</v>
      </c>
      <c r="H206" t="str">
        <f t="shared" si="16"/>
        <v>itcigstamount</v>
      </c>
      <c r="I206" t="str">
        <f t="shared" si="15"/>
        <v>zde_itc_igst_amount</v>
      </c>
      <c r="K206" s="4" t="s">
        <v>1199</v>
      </c>
      <c r="P206" t="str">
        <f t="shared" si="17"/>
        <v>itcigstamount</v>
      </c>
      <c r="Q206" t="str">
        <f t="shared" si="18"/>
        <v>abap.char(20);</v>
      </c>
      <c r="AC206" t="str">
        <f>IF(ISNUMBER(SEARCH("@",H204)),A204,H204&amp;"  :  "&amp;IF(AD206="",I204,AD206)&amp;";")</f>
        <v>warrantydate  :  abap.char(););</v>
      </c>
      <c r="AD206" t="str">
        <f>"abap.char("&amp;AE206&amp;")"</f>
        <v>abap.char();)</v>
      </c>
      <c r="AE206" t="str">
        <f>TRIM(IF(ISNUMBER(SEARCH("char",Q206)),RIGHT(Q206,2)))</f>
        <v>);</v>
      </c>
    </row>
    <row r="207" spans="1:31" x14ac:dyDescent="0.25">
      <c r="A207" t="s">
        <v>250</v>
      </c>
      <c r="H207" t="str">
        <f t="shared" si="16"/>
        <v>itccgstamount</v>
      </c>
      <c r="I207" t="str">
        <f t="shared" si="15"/>
        <v>zde_itc_cgst_amount</v>
      </c>
      <c r="K207" s="4" t="s">
        <v>1200</v>
      </c>
      <c r="P207" t="str">
        <f t="shared" si="17"/>
        <v>itccgstamount</v>
      </c>
      <c r="Q207" t="str">
        <f t="shared" si="18"/>
        <v>abap.char(20);</v>
      </c>
      <c r="AC207" t="str">
        <f>IF(ISNUMBER(SEARCH("@",H205)),A205,H205&amp;"  :  "&amp;IF(AD207="",I205,AD207)&amp;";")</f>
        <v>itceligibility  :  abap.char(2);</v>
      </c>
      <c r="AD207" t="str">
        <f>"abap.char("&amp;AE207&amp;")"</f>
        <v>abap.char(2)</v>
      </c>
      <c r="AE207">
        <v>2</v>
      </c>
    </row>
    <row r="208" spans="1:31" x14ac:dyDescent="0.25">
      <c r="A208" t="s">
        <v>251</v>
      </c>
      <c r="H208" t="str">
        <f t="shared" si="16"/>
        <v>itcsgstamount</v>
      </c>
      <c r="I208" t="str">
        <f t="shared" si="15"/>
        <v>zde_itc_sgst_amount</v>
      </c>
      <c r="K208" s="4" t="s">
        <v>1201</v>
      </c>
      <c r="P208" t="str">
        <f t="shared" si="17"/>
        <v>itcsgstamount</v>
      </c>
      <c r="Q208" t="str">
        <f t="shared" si="18"/>
        <v>abap.char(20);</v>
      </c>
      <c r="AC208" t="str">
        <f>IF(ISNUMBER(SEARCH("@",H206)),A206,H206&amp;"  :  "&amp;IF(AD208="",I206,AD208)&amp;";")</f>
        <v>itcigstamount  :  abap.char(););</v>
      </c>
      <c r="AD208" t="str">
        <f>"abap.char("&amp;AE208&amp;")"</f>
        <v>abap.char();)</v>
      </c>
      <c r="AE208" t="str">
        <f>TRIM(IF(ISNUMBER(SEARCH("char",Q208)),RIGHT(Q208,2)))</f>
        <v>);</v>
      </c>
    </row>
    <row r="209" spans="1:31" x14ac:dyDescent="0.25">
      <c r="A209" t="s">
        <v>252</v>
      </c>
      <c r="H209" t="str">
        <f t="shared" si="16"/>
        <v>itccessamount</v>
      </c>
      <c r="I209" t="str">
        <f t="shared" si="15"/>
        <v>zde_itc_cess_amount</v>
      </c>
      <c r="K209" s="4" t="s">
        <v>1202</v>
      </c>
      <c r="P209" t="str">
        <f t="shared" si="17"/>
        <v>itccessamount</v>
      </c>
      <c r="Q209" t="str">
        <f t="shared" si="18"/>
        <v>abap.char(20);</v>
      </c>
      <c r="AC209" t="str">
        <f>IF(ISNUMBER(SEARCH("@",H207)),A207,H207&amp;"  :  "&amp;IF(AD209="",I207,AD209)&amp;";")</f>
        <v>itccgstamount  :  abap.char(););</v>
      </c>
      <c r="AD209" t="str">
        <f>"abap.char("&amp;AE209&amp;")"</f>
        <v>abap.char();)</v>
      </c>
      <c r="AE209" t="str">
        <f>TRIM(IF(ISNUMBER(SEARCH("char",Q209)),RIGHT(Q209,2)))</f>
        <v>);</v>
      </c>
    </row>
    <row r="210" spans="1:31" x14ac:dyDescent="0.25">
      <c r="A210" t="s">
        <v>253</v>
      </c>
      <c r="H210" t="str">
        <f t="shared" si="16"/>
        <v>customitem1</v>
      </c>
      <c r="I210" t="str">
        <f t="shared" si="15"/>
        <v>zde_custom_item1</v>
      </c>
      <c r="K210" s="4" t="s">
        <v>1203</v>
      </c>
      <c r="P210" t="str">
        <f t="shared" si="17"/>
        <v>customitem1</v>
      </c>
      <c r="Q210" t="str">
        <f t="shared" si="18"/>
        <v>abap.char(40);</v>
      </c>
      <c r="AC210" t="str">
        <f>IF(ISNUMBER(SEARCH("@",H208)),A208,H208&amp;"  :  "&amp;IF(AD210="",I208,AD210)&amp;";")</f>
        <v>itcsgstamount  :  abap.char(););</v>
      </c>
      <c r="AD210" t="str">
        <f>"abap.char("&amp;AE210&amp;")"</f>
        <v>abap.char();)</v>
      </c>
      <c r="AE210" t="str">
        <f>TRIM(IF(ISNUMBER(SEARCH("char",Q210)),RIGHT(Q210,2)))</f>
        <v>);</v>
      </c>
    </row>
    <row r="211" spans="1:31" x14ac:dyDescent="0.25">
      <c r="A211" t="s">
        <v>254</v>
      </c>
      <c r="H211" t="str">
        <f t="shared" si="16"/>
        <v>customitem2</v>
      </c>
      <c r="I211" t="str">
        <f t="shared" si="15"/>
        <v>zde_custom_item2</v>
      </c>
      <c r="K211" s="4" t="s">
        <v>1204</v>
      </c>
      <c r="P211" t="str">
        <f t="shared" si="17"/>
        <v>customitem2</v>
      </c>
      <c r="Q211" t="str">
        <f t="shared" si="18"/>
        <v>abap.char(40);</v>
      </c>
      <c r="AC211" t="str">
        <f>IF(ISNUMBER(SEARCH("@",H209)),A209,H209&amp;"  :  "&amp;IF(AD211="",I209,AD211)&amp;";")</f>
        <v>itccessamount  :  abap.char(););</v>
      </c>
      <c r="AD211" t="str">
        <f>"abap.char("&amp;AE211&amp;")"</f>
        <v>abap.char();)</v>
      </c>
      <c r="AE211" t="str">
        <f>TRIM(IF(ISNUMBER(SEARCH("char",Q211)),RIGHT(Q211,2)))</f>
        <v>);</v>
      </c>
    </row>
    <row r="212" spans="1:31" x14ac:dyDescent="0.25">
      <c r="A212" t="s">
        <v>255</v>
      </c>
      <c r="H212" t="str">
        <f t="shared" si="16"/>
        <v>customitem3</v>
      </c>
      <c r="I212" t="str">
        <f t="shared" si="15"/>
        <v>zde_custom_item3</v>
      </c>
      <c r="K212" s="4" t="s">
        <v>1205</v>
      </c>
      <c r="P212" t="str">
        <f t="shared" si="17"/>
        <v>customitem3</v>
      </c>
      <c r="Q212" t="str">
        <f t="shared" si="18"/>
        <v>abap.char(40);</v>
      </c>
      <c r="AC212" t="str">
        <f>IF(ISNUMBER(SEARCH("@",H210)),A210,H210&amp;"  :  "&amp;IF(AD212="",I210,AD212)&amp;";")</f>
        <v>customitem1  :  abap.char(););</v>
      </c>
      <c r="AD212" t="str">
        <f>"abap.char("&amp;AE212&amp;")"</f>
        <v>abap.char();)</v>
      </c>
      <c r="AE212" t="str">
        <f>TRIM(IF(ISNUMBER(SEARCH("char",Q212)),RIGHT(Q212,2)))</f>
        <v>);</v>
      </c>
    </row>
    <row r="213" spans="1:31" x14ac:dyDescent="0.25">
      <c r="A213" t="s">
        <v>256</v>
      </c>
      <c r="H213" t="str">
        <f t="shared" si="16"/>
        <v>customitem4</v>
      </c>
      <c r="I213" t="str">
        <f t="shared" si="15"/>
        <v>zde_custom_item4</v>
      </c>
      <c r="K213" s="4" t="s">
        <v>1206</v>
      </c>
      <c r="P213" t="str">
        <f t="shared" si="17"/>
        <v>customitem4</v>
      </c>
      <c r="Q213" t="str">
        <f t="shared" si="18"/>
        <v>abap.char(40);</v>
      </c>
      <c r="AC213" t="str">
        <f>IF(ISNUMBER(SEARCH("@",H211)),A211,H211&amp;"  :  "&amp;IF(AD213="",I211,AD213)&amp;";")</f>
        <v>customitem2  :  abap.char(););</v>
      </c>
      <c r="AD213" t="str">
        <f>"abap.char("&amp;AE213&amp;")"</f>
        <v>abap.char();)</v>
      </c>
      <c r="AE213" t="str">
        <f>TRIM(IF(ISNUMBER(SEARCH("char",Q213)),RIGHT(Q213,2)))</f>
        <v>);</v>
      </c>
    </row>
    <row r="214" spans="1:31" x14ac:dyDescent="0.25">
      <c r="A214" t="s">
        <v>257</v>
      </c>
      <c r="H214" t="str">
        <f t="shared" si="16"/>
        <v>customitem5</v>
      </c>
      <c r="I214" t="str">
        <f t="shared" si="15"/>
        <v>zde_custom_item5</v>
      </c>
      <c r="K214" s="4" t="s">
        <v>1207</v>
      </c>
      <c r="P214" t="str">
        <f t="shared" si="17"/>
        <v>customitem5</v>
      </c>
      <c r="Q214" t="str">
        <f t="shared" si="18"/>
        <v>abap.char(40);</v>
      </c>
      <c r="AC214" t="str">
        <f>IF(ISNUMBER(SEARCH("@",H212)),A212,H212&amp;"  :  "&amp;IF(AD214="",I212,AD214)&amp;";")</f>
        <v>customitem3  :  abap.char(););</v>
      </c>
      <c r="AD214" t="str">
        <f>"abap.char("&amp;AE214&amp;")"</f>
        <v>abap.char();)</v>
      </c>
      <c r="AE214" t="str">
        <f>TRIM(IF(ISNUMBER(SEARCH("char",Q214)),RIGHT(Q214,2)))</f>
        <v>);</v>
      </c>
    </row>
    <row r="215" spans="1:31" x14ac:dyDescent="0.25">
      <c r="A215" t="s">
        <v>258</v>
      </c>
      <c r="H215" t="str">
        <f t="shared" si="16"/>
        <v>customitem6</v>
      </c>
      <c r="I215" t="str">
        <f t="shared" si="15"/>
        <v>zde_custom_item6</v>
      </c>
      <c r="K215" s="4" t="s">
        <v>1208</v>
      </c>
      <c r="P215" t="str">
        <f t="shared" si="17"/>
        <v>customitem6</v>
      </c>
      <c r="Q215" t="str">
        <f t="shared" si="18"/>
        <v>abap.char(40);</v>
      </c>
      <c r="AC215" t="str">
        <f>IF(ISNUMBER(SEARCH("@",H213)),A213,H213&amp;"  :  "&amp;IF(AD215="",I213,AD215)&amp;";")</f>
        <v>customitem4  :  abap.char(););</v>
      </c>
      <c r="AD215" t="str">
        <f>"abap.char("&amp;AE215&amp;")"</f>
        <v>abap.char();)</v>
      </c>
      <c r="AE215" t="str">
        <f>TRIM(IF(ISNUMBER(SEARCH("char",Q215)),RIGHT(Q215,2)))</f>
        <v>);</v>
      </c>
    </row>
    <row r="216" spans="1:31" x14ac:dyDescent="0.25">
      <c r="A216" t="s">
        <v>259</v>
      </c>
      <c r="H216" t="str">
        <f t="shared" si="16"/>
        <v>customitem7</v>
      </c>
      <c r="I216" t="str">
        <f t="shared" si="15"/>
        <v>zde_custom_item7</v>
      </c>
      <c r="K216" s="4" t="s">
        <v>1209</v>
      </c>
      <c r="P216" t="str">
        <f t="shared" si="17"/>
        <v>customitem7</v>
      </c>
      <c r="Q216" t="str">
        <f t="shared" si="18"/>
        <v>abap.char(40);</v>
      </c>
      <c r="AC216" t="str">
        <f>IF(ISNUMBER(SEARCH("@",H214)),A214,H214&amp;"  :  "&amp;IF(AD216="",I214,AD216)&amp;";")</f>
        <v>customitem5  :  abap.char(););</v>
      </c>
      <c r="AD216" t="str">
        <f>"abap.char("&amp;AE216&amp;")"</f>
        <v>abap.char();)</v>
      </c>
      <c r="AE216" t="str">
        <f>TRIM(IF(ISNUMBER(SEARCH("char",Q216)),RIGHT(Q216,2)))</f>
        <v>);</v>
      </c>
    </row>
    <row r="217" spans="1:31" x14ac:dyDescent="0.25">
      <c r="A217" t="s">
        <v>260</v>
      </c>
      <c r="H217" t="str">
        <f t="shared" si="16"/>
        <v>customitem8</v>
      </c>
      <c r="I217" t="str">
        <f t="shared" si="15"/>
        <v>zde_custom_item8</v>
      </c>
      <c r="K217" s="4" t="s">
        <v>1210</v>
      </c>
      <c r="P217" t="str">
        <f t="shared" si="17"/>
        <v>customitem8</v>
      </c>
      <c r="Q217" t="str">
        <f t="shared" si="18"/>
        <v>abap.char(40);</v>
      </c>
      <c r="AC217" t="str">
        <f>IF(ISNUMBER(SEARCH("@",H215)),A215,H215&amp;"  :  "&amp;IF(AD217="",I215,AD217)&amp;";")</f>
        <v>customitem6  :  abap.char(););</v>
      </c>
      <c r="AD217" t="str">
        <f>"abap.char("&amp;AE217&amp;")"</f>
        <v>abap.char();)</v>
      </c>
      <c r="AE217" t="str">
        <f>TRIM(IF(ISNUMBER(SEARCH("char",Q217)),RIGHT(Q217,2)))</f>
        <v>);</v>
      </c>
    </row>
    <row r="218" spans="1:31" x14ac:dyDescent="0.25">
      <c r="A218" t="s">
        <v>261</v>
      </c>
      <c r="H218" t="str">
        <f t="shared" si="16"/>
        <v>customitem9</v>
      </c>
      <c r="I218" t="str">
        <f t="shared" si="15"/>
        <v>zde_custom_item9</v>
      </c>
      <c r="K218" s="4" t="s">
        <v>1211</v>
      </c>
      <c r="P218" t="str">
        <f t="shared" si="17"/>
        <v>customitem9</v>
      </c>
      <c r="Q218" t="str">
        <f t="shared" si="18"/>
        <v>abap.char(40);</v>
      </c>
      <c r="AC218" t="str">
        <f>IF(ISNUMBER(SEARCH("@",H216)),A216,H216&amp;"  :  "&amp;IF(AD218="",I216,AD218)&amp;";")</f>
        <v>customitem7  :  abap.char(););</v>
      </c>
      <c r="AD218" t="str">
        <f>"abap.char("&amp;AE218&amp;")"</f>
        <v>abap.char();)</v>
      </c>
      <c r="AE218" t="str">
        <f>TRIM(IF(ISNUMBER(SEARCH("char",Q218)),RIGHT(Q218,2)))</f>
        <v>);</v>
      </c>
    </row>
    <row r="219" spans="1:31" x14ac:dyDescent="0.25">
      <c r="A219" t="s">
        <v>262</v>
      </c>
      <c r="H219" t="str">
        <f t="shared" si="16"/>
        <v>@EndUserText.label</v>
      </c>
      <c r="I219" t="str">
        <f t="shared" si="15"/>
        <v/>
      </c>
      <c r="K219" s="1" t="s">
        <v>908</v>
      </c>
      <c r="P219" t="str">
        <f t="shared" si="17"/>
        <v>@EndUserText.label</v>
      </c>
      <c r="Q219" t="str">
        <f t="shared" si="18"/>
        <v>'CUSTOM ITEM10'</v>
      </c>
      <c r="AC219" t="str">
        <f>IF(ISNUMBER(SEARCH("@",H217)),A217,H217&amp;"  :  "&amp;IF(AD219="",I217,AD219)&amp;";")</f>
        <v>customitem8  :  abap.char(FALSE);</v>
      </c>
      <c r="AD219" t="str">
        <f>"abap.char("&amp;AE219&amp;")"</f>
        <v>abap.char(FALSE)</v>
      </c>
      <c r="AE219" t="str">
        <f>TRIM(IF(ISNUMBER(SEARCH("char",Q219)),RIGHT(Q219,2)))</f>
        <v>FALSE</v>
      </c>
    </row>
    <row r="220" spans="1:31" x14ac:dyDescent="0.25">
      <c r="A220" t="s">
        <v>263</v>
      </c>
      <c r="H220" t="str">
        <f t="shared" si="16"/>
        <v>customitem10</v>
      </c>
      <c r="I220" t="str">
        <f t="shared" si="15"/>
        <v>abap.char(200)</v>
      </c>
      <c r="K220" s="4" t="s">
        <v>984</v>
      </c>
      <c r="P220" t="str">
        <f t="shared" si="17"/>
        <v>customitem10</v>
      </c>
      <c r="Q220" t="str">
        <f t="shared" si="18"/>
        <v>abap.char(200);</v>
      </c>
      <c r="AC220" t="str">
        <f>IF(ISNUMBER(SEARCH("@",H218)),A218,H218&amp;"  :  "&amp;IF(AD220="",I218,AD220)&amp;";")</f>
        <v>customitem9  :  abap.char(););</v>
      </c>
      <c r="AD220" t="str">
        <f>"abap.char("&amp;AE220&amp;")"</f>
        <v>abap.char();)</v>
      </c>
      <c r="AE220" t="str">
        <f>TRIM(IF(ISNUMBER(SEARCH("char",Q220)),RIGHT(Q220,2)))</f>
        <v>);</v>
      </c>
    </row>
    <row r="221" spans="1:31" x14ac:dyDescent="0.25">
      <c r="A221" t="s">
        <v>264</v>
      </c>
      <c r="H221" t="str">
        <f t="shared" si="16"/>
        <v>invoicenumber</v>
      </c>
      <c r="I221" t="str">
        <f t="shared" si="15"/>
        <v>zde_invoice_no</v>
      </c>
      <c r="K221" s="4" t="s">
        <v>1212</v>
      </c>
      <c r="P221" t="str">
        <f t="shared" si="17"/>
        <v>invoicenumber</v>
      </c>
      <c r="Q221" t="str">
        <f t="shared" si="18"/>
        <v>abap.char(32);</v>
      </c>
      <c r="AC221" t="str">
        <f>IF(ISNUMBER(SEARCH("@",H219)),A219,H219&amp;"  :  "&amp;IF(AD221="",I219,AD221)&amp;";")</f>
        <v xml:space="preserve">  @EndUserText.label : 'CUSTOM ITEM10'</v>
      </c>
    </row>
    <row r="222" spans="1:31" x14ac:dyDescent="0.25">
      <c r="A222" t="s">
        <v>265</v>
      </c>
      <c r="H222" t="str">
        <f t="shared" si="16"/>
        <v>cancelled_date</v>
      </c>
      <c r="I222" t="str">
        <f t="shared" si="15"/>
        <v>abap.string(0)</v>
      </c>
      <c r="K222" s="4" t="s">
        <v>986</v>
      </c>
      <c r="P222" t="str">
        <f t="shared" si="17"/>
        <v>cancelled_date</v>
      </c>
      <c r="Q222" t="str">
        <f t="shared" si="18"/>
        <v>abap.string(0);</v>
      </c>
      <c r="AC222" t="str">
        <f>IF(ISNUMBER(SEARCH("@",H220)),A220,H220&amp;"  :  "&amp;IF(AD222="",I220,AD222)&amp;";")</f>
        <v>customitem10  :  abap.char(200);</v>
      </c>
    </row>
    <row r="223" spans="1:31" x14ac:dyDescent="0.25">
      <c r="A223" t="s">
        <v>266</v>
      </c>
      <c r="H223" t="str">
        <f t="shared" si="16"/>
        <v>invoicedate</v>
      </c>
      <c r="I223" t="str">
        <f t="shared" si="15"/>
        <v>zde_invoice_date</v>
      </c>
      <c r="K223" s="4" t="s">
        <v>1213</v>
      </c>
      <c r="P223" t="str">
        <f t="shared" si="17"/>
        <v>invoicedate</v>
      </c>
      <c r="Q223" t="str">
        <f t="shared" si="18"/>
        <v>abap.char(10);</v>
      </c>
      <c r="AC223" t="str">
        <f>IF(ISNUMBER(SEARCH("@",H221)),A221,H221&amp;"  :  "&amp;IF(AD223="",I221,AD223)&amp;";")</f>
        <v>invoicenumber  :  abap.char(););</v>
      </c>
      <c r="AD223" t="str">
        <f>"abap.char("&amp;AE223&amp;")"</f>
        <v>abap.char();)</v>
      </c>
      <c r="AE223" t="str">
        <f>TRIM(IF(ISNUMBER(SEARCH("char",Q223)),RIGHT(Q223,2)))</f>
        <v>);</v>
      </c>
    </row>
    <row r="224" spans="1:31" x14ac:dyDescent="0.25">
      <c r="A224" t="s">
        <v>267</v>
      </c>
      <c r="H224" t="str">
        <f t="shared" si="16"/>
        <v>acknumber</v>
      </c>
      <c r="I224" t="str">
        <f t="shared" si="15"/>
        <v>zde_acknumber</v>
      </c>
      <c r="K224" s="4" t="s">
        <v>1214</v>
      </c>
      <c r="P224" t="str">
        <f t="shared" si="17"/>
        <v>acknumber</v>
      </c>
      <c r="Q224" t="str">
        <f t="shared" si="18"/>
        <v>abap.char(15);</v>
      </c>
      <c r="AC224" t="str">
        <f>IF(ISNUMBER(SEARCH("@",H222)),A222,H222&amp;"  :  "&amp;IF(AD224="",I222,AD224)&amp;";")</f>
        <v>cancelled_date  :  abap.string(0);</v>
      </c>
      <c r="AD224" t="s">
        <v>1010</v>
      </c>
    </row>
    <row r="225" spans="1:31" x14ac:dyDescent="0.25">
      <c r="A225" t="s">
        <v>268</v>
      </c>
      <c r="H225" t="str">
        <f t="shared" si="16"/>
        <v>ackdate</v>
      </c>
      <c r="I225" t="str">
        <f t="shared" si="15"/>
        <v>zde_ackdate</v>
      </c>
      <c r="K225" s="4" t="s">
        <v>1215</v>
      </c>
      <c r="P225" t="str">
        <f t="shared" si="17"/>
        <v>ackdate</v>
      </c>
      <c r="Q225" t="str">
        <f t="shared" si="18"/>
        <v>abap.char(10);</v>
      </c>
      <c r="AC225" t="str">
        <f>IF(ISNUMBER(SEARCH("@",H223)),A223,H223&amp;"  :  "&amp;IF(AD225="",I223,AD225)&amp;";")</f>
        <v>invoicedate  :  abap.char(););</v>
      </c>
      <c r="AD225" t="str">
        <f>"abap.char("&amp;AE225&amp;")"</f>
        <v>abap.char();)</v>
      </c>
      <c r="AE225" t="str">
        <f>TRIM(IF(ISNUMBER(SEARCH("char",Q225)),RIGHT(Q225,2)))</f>
        <v>);</v>
      </c>
    </row>
    <row r="226" spans="1:31" x14ac:dyDescent="0.25">
      <c r="A226" t="s">
        <v>269</v>
      </c>
      <c r="H226" t="str">
        <f t="shared" si="16"/>
        <v>success</v>
      </c>
      <c r="I226" t="str">
        <f t="shared" si="15"/>
        <v>zde_assessable_success</v>
      </c>
      <c r="K226" s="4" t="s">
        <v>525</v>
      </c>
      <c r="P226" t="str">
        <f t="shared" si="17"/>
        <v>success</v>
      </c>
      <c r="Q226" t="str">
        <f t="shared" si="18"/>
        <v>abap.char(1);</v>
      </c>
      <c r="AC226" t="str">
        <f>IF(ISNUMBER(SEARCH("@",H224)),A224,H224&amp;"  :  "&amp;IF(AD226="",I224,AD226)&amp;";")</f>
        <v>acknumber  :  abap.char(););</v>
      </c>
      <c r="AD226" t="str">
        <f>"abap.char("&amp;AE226&amp;")"</f>
        <v>abap.char();)</v>
      </c>
      <c r="AE226" t="str">
        <f>TRIM(IF(ISNUMBER(SEARCH("char",Q226)),RIGHT(Q226,2)))</f>
        <v>);</v>
      </c>
    </row>
    <row r="227" spans="1:31" x14ac:dyDescent="0.25">
      <c r="A227" t="s">
        <v>270</v>
      </c>
      <c r="H227" t="str">
        <f t="shared" si="16"/>
        <v>fail</v>
      </c>
      <c r="I227" t="str">
        <f t="shared" si="15"/>
        <v>zde_assessable_fail</v>
      </c>
      <c r="K227" s="4" t="s">
        <v>524</v>
      </c>
      <c r="P227" t="str">
        <f t="shared" si="17"/>
        <v>fail</v>
      </c>
      <c r="Q227" t="str">
        <f t="shared" si="18"/>
        <v>abap.char(1);</v>
      </c>
      <c r="AC227" t="str">
        <f>IF(ISNUMBER(SEARCH("@",H225)),A225,H225&amp;"  :  "&amp;IF(AD227="",I225,AD227)&amp;";")</f>
        <v>ackdate  :  abap.char(););</v>
      </c>
      <c r="AD227" t="str">
        <f>"abap.char("&amp;AE227&amp;")"</f>
        <v>abap.char();)</v>
      </c>
      <c r="AE227" t="str">
        <f>TRIM(IF(ISNUMBER(SEARCH("char",Q227)),RIGHT(Q227,2)))</f>
        <v>);</v>
      </c>
    </row>
    <row r="228" spans="1:31" x14ac:dyDescent="0.25">
      <c r="A228" t="s">
        <v>271</v>
      </c>
      <c r="H228" t="str">
        <f t="shared" si="16"/>
        <v>pending</v>
      </c>
      <c r="I228" t="str">
        <f t="shared" si="15"/>
        <v>zde_assessable_pending</v>
      </c>
      <c r="K228" s="4" t="s">
        <v>523</v>
      </c>
      <c r="P228" t="str">
        <f t="shared" si="17"/>
        <v>pending</v>
      </c>
      <c r="Q228" t="str">
        <f t="shared" si="18"/>
        <v>abap.char(1);</v>
      </c>
      <c r="AC228" t="str">
        <f>IF(ISNUMBER(SEARCH("@",H226)),A226,H226&amp;"  :  "&amp;IF(AD228="",I226,AD228)&amp;";")</f>
        <v>success  :  abap.char(1);</v>
      </c>
      <c r="AD228" t="str">
        <f>"abap.char("&amp;AE228&amp;")"</f>
        <v>abap.char(1)</v>
      </c>
      <c r="AE228">
        <v>1</v>
      </c>
    </row>
    <row r="229" spans="1:31" x14ac:dyDescent="0.25">
      <c r="A229" t="s">
        <v>272</v>
      </c>
      <c r="H229" t="str">
        <f t="shared" si="16"/>
        <v>reprocess</v>
      </c>
      <c r="I229" t="str">
        <f t="shared" si="15"/>
        <v>zde_assessable_reprocess</v>
      </c>
      <c r="K229" s="4" t="s">
        <v>1216</v>
      </c>
      <c r="P229" t="str">
        <f t="shared" si="17"/>
        <v>reprocess</v>
      </c>
      <c r="Q229" t="str">
        <f t="shared" si="18"/>
        <v>abap.char(1);</v>
      </c>
      <c r="AC229" t="str">
        <f>IF(ISNUMBER(SEARCH("@",H227)),A227,H227&amp;"  :  "&amp;IF(AD229="",I227,AD229)&amp;";")</f>
        <v>fail  :  abap.char(1);</v>
      </c>
      <c r="AD229" t="str">
        <f>"abap.char("&amp;AE229&amp;")"</f>
        <v>abap.char(1)</v>
      </c>
      <c r="AE229">
        <v>1</v>
      </c>
    </row>
    <row r="230" spans="1:31" x14ac:dyDescent="0.25">
      <c r="A230" t="s">
        <v>273</v>
      </c>
      <c r="H230" t="str">
        <f t="shared" si="16"/>
        <v>error_description</v>
      </c>
      <c r="I230" t="str">
        <f t="shared" si="15"/>
        <v>zde_error_des</v>
      </c>
      <c r="K230" s="4" t="s">
        <v>1217</v>
      </c>
      <c r="P230" t="str">
        <f t="shared" si="17"/>
        <v>error_description</v>
      </c>
      <c r="Q230" t="str">
        <f t="shared" si="18"/>
        <v>abap.char(200);</v>
      </c>
      <c r="AC230" t="str">
        <f>IF(ISNUMBER(SEARCH("@",H228)),A228,H228&amp;"  :  "&amp;IF(AD230="",I228,AD230)&amp;";")</f>
        <v>pending  :  abap.char(1);</v>
      </c>
      <c r="AD230" t="str">
        <f>"abap.char("&amp;AE230&amp;")"</f>
        <v>abap.char(1)</v>
      </c>
      <c r="AE230">
        <v>1</v>
      </c>
    </row>
    <row r="231" spans="1:31" x14ac:dyDescent="0.25">
      <c r="A231" t="s">
        <v>274</v>
      </c>
      <c r="H231" t="str">
        <f t="shared" si="16"/>
        <v>referenceid</v>
      </c>
      <c r="I231" t="str">
        <f t="shared" si="15"/>
        <v>zde_referenceid</v>
      </c>
      <c r="K231" s="4" t="s">
        <v>1218</v>
      </c>
      <c r="P231" t="str">
        <f t="shared" si="17"/>
        <v>referenceid</v>
      </c>
      <c r="Q231" t="str">
        <f t="shared" si="18"/>
        <v>abap.char(50);</v>
      </c>
      <c r="AC231" t="str">
        <f>IF(ISNUMBER(SEARCH("@",H229)),A229,H229&amp;"  :  "&amp;IF(AD231="",I229,AD231)&amp;";")</f>
        <v>reprocess  :  abap.char(1);</v>
      </c>
      <c r="AD231" t="str">
        <f>"abap.char("&amp;AE231&amp;")"</f>
        <v>abap.char(1)</v>
      </c>
      <c r="AE231">
        <v>1</v>
      </c>
    </row>
    <row r="232" spans="1:31" x14ac:dyDescent="0.25">
      <c r="A232" t="s">
        <v>275</v>
      </c>
      <c r="H232" t="str">
        <f t="shared" si="16"/>
        <v>file_name</v>
      </c>
      <c r="I232" t="str">
        <f t="shared" si="15"/>
        <v>zde_file_name1</v>
      </c>
      <c r="K232" s="4" t="s">
        <v>1219</v>
      </c>
      <c r="P232" t="str">
        <f t="shared" si="17"/>
        <v>file_name</v>
      </c>
      <c r="Q232" t="str">
        <f t="shared" si="18"/>
        <v>abap.char(200);</v>
      </c>
      <c r="AC232" t="str">
        <f>IF(ISNUMBER(SEARCH("@",H230)),A230,H230&amp;"  :  "&amp;IF(AD232="",I230,AD232)&amp;";")</f>
        <v>error_description  :  abap.char(200);</v>
      </c>
      <c r="AD232" t="str">
        <f>"abap.char("&amp;AE232&amp;")"</f>
        <v>abap.char(200)</v>
      </c>
      <c r="AE232">
        <v>200</v>
      </c>
    </row>
    <row r="233" spans="1:31" x14ac:dyDescent="0.25">
      <c r="A233" t="s">
        <v>276</v>
      </c>
      <c r="H233" t="str">
        <f t="shared" si="16"/>
        <v>send_date</v>
      </c>
      <c r="I233" t="str">
        <f t="shared" si="15"/>
        <v>zde_send_date</v>
      </c>
      <c r="K233" s="4" t="s">
        <v>1220</v>
      </c>
      <c r="P233" t="str">
        <f t="shared" si="17"/>
        <v>send_date</v>
      </c>
      <c r="Q233" t="str">
        <f t="shared" si="18"/>
        <v>abap.char(8);</v>
      </c>
      <c r="AC233" t="str">
        <f>IF(ISNUMBER(SEARCH("@",H231)),A231,H231&amp;"  :  "&amp;IF(AD233="",I231,AD233)&amp;";")</f>
        <v>referenceid  :  abap.char(););</v>
      </c>
      <c r="AD233" t="str">
        <f>"abap.char("&amp;AE233&amp;")"</f>
        <v>abap.char();)</v>
      </c>
      <c r="AE233" t="str">
        <f>TRIM(IF(ISNUMBER(SEARCH("char",Q233)),RIGHT(Q233,2)))</f>
        <v>);</v>
      </c>
    </row>
    <row r="234" spans="1:31" x14ac:dyDescent="0.25">
      <c r="A234" t="s">
        <v>277</v>
      </c>
      <c r="H234" t="str">
        <f t="shared" si="16"/>
        <v>return_date</v>
      </c>
      <c r="I234" t="str">
        <f t="shared" si="15"/>
        <v>zde_return_date</v>
      </c>
      <c r="K234" s="4" t="s">
        <v>1221</v>
      </c>
      <c r="P234" t="str">
        <f t="shared" si="17"/>
        <v>return_date</v>
      </c>
      <c r="Q234" t="str">
        <f t="shared" si="18"/>
        <v>abap.char(8);</v>
      </c>
      <c r="AC234" t="str">
        <f>IF(ISNUMBER(SEARCH("@",H232)),A232,H232&amp;"  :  "&amp;IF(AD234="",I232,AD234)&amp;";")</f>
        <v>file_name  :  abap.char(200);</v>
      </c>
      <c r="AD234" t="str">
        <f>"abap.char("&amp;AE234&amp;")"</f>
        <v>abap.char(200)</v>
      </c>
      <c r="AE234">
        <v>200</v>
      </c>
    </row>
    <row r="235" spans="1:31" x14ac:dyDescent="0.25">
      <c r="A235" t="s">
        <v>278</v>
      </c>
      <c r="H235" t="str">
        <f t="shared" si="16"/>
        <v>send_time</v>
      </c>
      <c r="I235" t="str">
        <f t="shared" si="15"/>
        <v>zde_return_time</v>
      </c>
      <c r="K235" s="4" t="s">
        <v>1222</v>
      </c>
      <c r="P235" t="str">
        <f t="shared" si="17"/>
        <v>send_time</v>
      </c>
      <c r="Q235" t="str">
        <f t="shared" si="18"/>
        <v>abap.char(6);</v>
      </c>
      <c r="AC235" t="str">
        <f>IF(ISNUMBER(SEARCH("@",H233)),A233,H233&amp;"  :  "&amp;IF(AD235="",I233,AD235)&amp;";")</f>
        <v>send_date  :  abap.char(8);</v>
      </c>
      <c r="AD235" t="str">
        <f>"abap.char("&amp;AE235&amp;")"</f>
        <v>abap.char(8)</v>
      </c>
      <c r="AE235">
        <v>8</v>
      </c>
    </row>
    <row r="236" spans="1:31" x14ac:dyDescent="0.25">
      <c r="A236" t="s">
        <v>279</v>
      </c>
      <c r="H236" t="str">
        <f t="shared" si="16"/>
        <v>gjahr</v>
      </c>
      <c r="I236" t="str">
        <f t="shared" si="15"/>
        <v>zde_gjahr</v>
      </c>
      <c r="K236" s="4" t="s">
        <v>1223</v>
      </c>
      <c r="P236" t="str">
        <f t="shared" si="17"/>
        <v>gjahr</v>
      </c>
      <c r="Q236" t="str">
        <f t="shared" si="18"/>
        <v>abap.char(4);</v>
      </c>
      <c r="AC236" t="str">
        <f>IF(ISNUMBER(SEARCH("@",H234)),A234,H234&amp;"  :  "&amp;IF(AD236="",I234,AD236)&amp;";")</f>
        <v>return_date  :  abap.char(8);</v>
      </c>
      <c r="AD236" t="str">
        <f>"abap.char("&amp;AE236&amp;")"</f>
        <v>abap.char(8)</v>
      </c>
      <c r="AE236">
        <v>8</v>
      </c>
    </row>
    <row r="237" spans="1:31" x14ac:dyDescent="0.25">
      <c r="A237" t="s">
        <v>280</v>
      </c>
      <c r="H237" t="str">
        <f t="shared" si="16"/>
        <v>dd_hdl_transid</v>
      </c>
      <c r="I237" t="str">
        <f t="shared" si="15"/>
        <v>abap.int4</v>
      </c>
      <c r="K237" s="4" t="s">
        <v>1002</v>
      </c>
      <c r="P237" t="str">
        <f t="shared" si="17"/>
        <v>dd_hdl_transid</v>
      </c>
      <c r="Q237" t="str">
        <f t="shared" si="18"/>
        <v>abap.int4;</v>
      </c>
      <c r="AC237" t="str">
        <f>IF(ISNUMBER(SEARCH("@",H235)),A235,H235&amp;"  :  "&amp;IF(AD237="",I235,AD237)&amp;";")</f>
        <v>send_time  :  abap.char(6);</v>
      </c>
      <c r="AD237" t="str">
        <f>"abap.char("&amp;AE237&amp;")"</f>
        <v>abap.char(6)</v>
      </c>
      <c r="AE237">
        <v>6</v>
      </c>
    </row>
    <row r="238" spans="1:31" x14ac:dyDescent="0.25">
      <c r="A238" t="s">
        <v>281</v>
      </c>
      <c r="H238" t="str">
        <f t="shared" si="16"/>
        <v>dd_hdl_transnm</v>
      </c>
      <c r="I238" t="str">
        <f t="shared" si="15"/>
        <v>abap.int4</v>
      </c>
      <c r="K238" s="4" t="s">
        <v>1003</v>
      </c>
      <c r="P238" t="str">
        <f t="shared" si="17"/>
        <v>dd_hdl_transnm</v>
      </c>
      <c r="Q238" t="str">
        <f t="shared" si="18"/>
        <v>abap.int4;</v>
      </c>
      <c r="AC238" t="str">
        <f>IF(ISNUMBER(SEARCH("@",H236)),A236,H236&amp;"  :  "&amp;IF(AD238="",I236,AD238)&amp;";")</f>
        <v>gjahr  :  abap.char(4);</v>
      </c>
      <c r="AD238" t="str">
        <f>"abap.char("&amp;AE238&amp;")"</f>
        <v>abap.char(4)</v>
      </c>
      <c r="AE238">
        <v>4</v>
      </c>
    </row>
    <row r="239" spans="1:31" x14ac:dyDescent="0.25">
      <c r="A239" t="s">
        <v>282</v>
      </c>
      <c r="H239" t="str">
        <f t="shared" si="16"/>
        <v>taxpayertype</v>
      </c>
      <c r="I239" t="str">
        <f t="shared" si="15"/>
        <v>abap.string(0)</v>
      </c>
      <c r="K239" s="4" t="s">
        <v>1224</v>
      </c>
      <c r="P239" t="str">
        <f t="shared" si="17"/>
        <v>taxpayertype</v>
      </c>
      <c r="Q239" t="str">
        <f t="shared" si="18"/>
        <v>abap.string(0);</v>
      </c>
      <c r="AC239" t="str">
        <f>IF(ISNUMBER(SEARCH("@",H237)),A237,H237&amp;"  :  "&amp;IF(AD239="",I237,AD239)&amp;";")</f>
        <v>dd_hdl_transid  :  abap.int4;</v>
      </c>
      <c r="AD239" t="s">
        <v>1009</v>
      </c>
    </row>
    <row r="240" spans="1:31" x14ac:dyDescent="0.25">
      <c r="K240" s="3"/>
      <c r="AC240" t="str">
        <f>IF(ISNUMBER(SEARCH("@",H238)),A238,H238&amp;"  :  "&amp;IF(AD240="",I238,AD240)&amp;";")</f>
        <v>dd_hdl_transnm  :  abap.int4;</v>
      </c>
      <c r="AD240" t="s">
        <v>1009</v>
      </c>
    </row>
    <row r="241" spans="1:30" x14ac:dyDescent="0.25">
      <c r="A241" t="s">
        <v>283</v>
      </c>
      <c r="K241" s="2" t="s">
        <v>283</v>
      </c>
      <c r="AC241" t="str">
        <f>IF(ISNUMBER(SEARCH("@",H239)),A239,H239&amp;"  :  "&amp;IF(AD241="",I239,AD241)&amp;";")</f>
        <v>taxpayertype  :  abap.string(0);</v>
      </c>
      <c r="AD241" t="s">
        <v>1010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4C7F-68D7-4DFE-B783-8D73CCA6AB47}">
  <sheetPr>
    <tabColor rgb="FF92D050"/>
  </sheetPr>
  <dimension ref="A2:Q105"/>
  <sheetViews>
    <sheetView workbookViewId="0">
      <pane ySplit="7" topLeftCell="A8" activePane="bottomLeft" state="frozen"/>
      <selection pane="bottomLeft" activeCell="P7" sqref="P7:Q10"/>
    </sheetView>
  </sheetViews>
  <sheetFormatPr defaultRowHeight="15" x14ac:dyDescent="0.25"/>
  <cols>
    <col min="8" max="8" width="26.28515625" bestFit="1" customWidth="1"/>
    <col min="9" max="9" width="29.42578125" bestFit="1" customWidth="1"/>
    <col min="16" max="16" width="26.28515625" bestFit="1" customWidth="1"/>
  </cols>
  <sheetData>
    <row r="2" spans="1:17" x14ac:dyDescent="0.25">
      <c r="A2" t="s">
        <v>384</v>
      </c>
      <c r="K2" s="1" t="s">
        <v>481</v>
      </c>
    </row>
    <row r="3" spans="1:17" x14ac:dyDescent="0.25">
      <c r="A3" t="s">
        <v>50</v>
      </c>
      <c r="K3" s="1" t="s">
        <v>482</v>
      </c>
    </row>
    <row r="4" spans="1:17" x14ac:dyDescent="0.25">
      <c r="A4" t="s">
        <v>285</v>
      </c>
      <c r="K4" s="1" t="s">
        <v>483</v>
      </c>
    </row>
    <row r="5" spans="1:17" x14ac:dyDescent="0.25">
      <c r="A5" t="s">
        <v>286</v>
      </c>
      <c r="K5" s="1" t="s">
        <v>484</v>
      </c>
    </row>
    <row r="6" spans="1:17" x14ac:dyDescent="0.25">
      <c r="A6" t="s">
        <v>287</v>
      </c>
      <c r="K6" s="1" t="s">
        <v>485</v>
      </c>
    </row>
    <row r="7" spans="1:17" x14ac:dyDescent="0.25">
      <c r="A7" t="s">
        <v>385</v>
      </c>
      <c r="H7" t="s">
        <v>582</v>
      </c>
      <c r="I7" t="s">
        <v>583</v>
      </c>
      <c r="K7" s="2" t="s">
        <v>486</v>
      </c>
      <c r="P7" t="s">
        <v>582</v>
      </c>
      <c r="Q7" t="s">
        <v>617</v>
      </c>
    </row>
    <row r="8" spans="1:17" x14ac:dyDescent="0.25">
      <c r="K8" s="3"/>
    </row>
    <row r="9" spans="1:17" x14ac:dyDescent="0.25">
      <c r="A9" t="s">
        <v>386</v>
      </c>
      <c r="H9" t="str">
        <f t="shared" ref="H9:H40" si="0">TRIM(MID(A9,1,FIND(":",A9)-1))</f>
        <v>key client</v>
      </c>
      <c r="I9" t="str">
        <f>TRIM(SUBSTITUTE(SUBSTITUTE(TRIM(MID(A9,FIND(":",A9)+1,LEN(A9))),";",""),"not null",""))</f>
        <v>mandt</v>
      </c>
      <c r="K9" s="2" t="s">
        <v>487</v>
      </c>
      <c r="P9" t="str">
        <f>TRIM(SUBSTITUTE(MID(K9,1,FIND(":",K9)-1),"key",""))</f>
        <v>client</v>
      </c>
      <c r="Q9" t="str">
        <f>TRIM(MID(K9,FIND(":",K9)+1,LEN(K9)))</f>
        <v>mandt not null;</v>
      </c>
    </row>
    <row r="10" spans="1:17" x14ac:dyDescent="0.25">
      <c r="A10" t="s">
        <v>387</v>
      </c>
      <c r="H10" t="str">
        <f t="shared" si="0"/>
        <v>key document_number</v>
      </c>
      <c r="I10" t="str">
        <f t="shared" ref="I10:I73" si="1">TRIM(SUBSTITUTE(SUBSTITUTE(TRIM(MID(A10,FIND(":",A10)+1,LEN(A10))),";",""),"not null",""))</f>
        <v>xblnr</v>
      </c>
      <c r="K10" s="2" t="s">
        <v>488</v>
      </c>
      <c r="P10" t="str">
        <f t="shared" ref="P10:P73" si="2">TRIM(SUBSTITUTE(MID(K10,1,FIND(":",K10)-1),"key",""))</f>
        <v>document_number</v>
      </c>
      <c r="Q10" t="str">
        <f t="shared" ref="Q10:Q73" si="3">TRIM(MID(K10,FIND(":",K10)+1,LEN(K10)))</f>
        <v>xblnr not null;</v>
      </c>
    </row>
    <row r="11" spans="1:17" x14ac:dyDescent="0.25">
      <c r="A11" t="s">
        <v>388</v>
      </c>
      <c r="H11" t="str">
        <f t="shared" si="0"/>
        <v>key document_date</v>
      </c>
      <c r="I11" t="str">
        <f t="shared" si="1"/>
        <v>zde_document_date</v>
      </c>
      <c r="K11" s="2" t="s">
        <v>489</v>
      </c>
      <c r="P11" t="str">
        <f t="shared" si="2"/>
        <v>document_date</v>
      </c>
      <c r="Q11" t="str">
        <f t="shared" si="3"/>
        <v>abap.dats not null;</v>
      </c>
    </row>
    <row r="12" spans="1:17" x14ac:dyDescent="0.25">
      <c r="A12" t="s">
        <v>389</v>
      </c>
      <c r="H12" t="str">
        <f t="shared" si="0"/>
        <v>key company_code</v>
      </c>
      <c r="I12" t="str">
        <f t="shared" si="1"/>
        <v>zde_company_code</v>
      </c>
      <c r="K12" s="2" t="s">
        <v>490</v>
      </c>
      <c r="P12" t="str">
        <f t="shared" si="2"/>
        <v>company_code</v>
      </c>
      <c r="Q12" t="str">
        <f t="shared" si="3"/>
        <v>abap.char(4) not null;</v>
      </c>
    </row>
    <row r="13" spans="1:17" x14ac:dyDescent="0.25">
      <c r="A13" t="s">
        <v>390</v>
      </c>
      <c r="H13" t="str">
        <f t="shared" si="0"/>
        <v>fiscal_year</v>
      </c>
      <c r="I13" t="str">
        <f t="shared" si="1"/>
        <v>zde_fiscal_year</v>
      </c>
      <c r="K13" s="4" t="s">
        <v>491</v>
      </c>
      <c r="P13" t="str">
        <f t="shared" si="2"/>
        <v>fiscal_year</v>
      </c>
      <c r="Q13" t="str">
        <f t="shared" si="3"/>
        <v>abap.numc(4);</v>
      </c>
    </row>
    <row r="14" spans="1:17" x14ac:dyDescent="0.25">
      <c r="A14" t="s">
        <v>391</v>
      </c>
      <c r="H14" t="str">
        <f t="shared" si="0"/>
        <v>location_gstin</v>
      </c>
      <c r="I14" t="str">
        <f t="shared" si="1"/>
        <v>zde_location_gstin</v>
      </c>
      <c r="K14" s="4" t="s">
        <v>492</v>
      </c>
      <c r="P14" t="str">
        <f t="shared" si="2"/>
        <v>location_gstin</v>
      </c>
      <c r="Q14" t="str">
        <f t="shared" si="3"/>
        <v>abap.char(20);</v>
      </c>
    </row>
    <row r="15" spans="1:17" x14ac:dyDescent="0.25">
      <c r="A15" t="s">
        <v>392</v>
      </c>
      <c r="H15" t="str">
        <f t="shared" si="0"/>
        <v>billfromgstin</v>
      </c>
      <c r="I15" t="str">
        <f t="shared" si="1"/>
        <v>zde_billfromgstin</v>
      </c>
      <c r="K15" s="4" t="s">
        <v>493</v>
      </c>
      <c r="P15" t="str">
        <f t="shared" si="2"/>
        <v>billfromgstin</v>
      </c>
      <c r="Q15" t="str">
        <f t="shared" si="3"/>
        <v>abap.char(100);</v>
      </c>
    </row>
    <row r="16" spans="1:17" x14ac:dyDescent="0.25">
      <c r="A16" t="s">
        <v>393</v>
      </c>
      <c r="H16" t="str">
        <f t="shared" si="0"/>
        <v>billfromname</v>
      </c>
      <c r="I16" t="str">
        <f t="shared" si="1"/>
        <v>zde_billfromname</v>
      </c>
      <c r="K16" s="4" t="s">
        <v>494</v>
      </c>
      <c r="P16" t="str">
        <f t="shared" si="2"/>
        <v>billfromname</v>
      </c>
      <c r="Q16" t="str">
        <f t="shared" si="3"/>
        <v>abap.char(100);</v>
      </c>
    </row>
    <row r="17" spans="1:17" x14ac:dyDescent="0.25">
      <c r="A17" t="s">
        <v>394</v>
      </c>
      <c r="H17" t="str">
        <f t="shared" si="0"/>
        <v>billfromadd1</v>
      </c>
      <c r="I17" t="str">
        <f t="shared" si="1"/>
        <v>zde_billfromadd1</v>
      </c>
      <c r="K17" s="4" t="s">
        <v>495</v>
      </c>
      <c r="P17" t="str">
        <f t="shared" si="2"/>
        <v>billfromadd1</v>
      </c>
      <c r="Q17" t="str">
        <f t="shared" si="3"/>
        <v>abap.char(100);</v>
      </c>
    </row>
    <row r="18" spans="1:17" x14ac:dyDescent="0.25">
      <c r="A18" t="s">
        <v>395</v>
      </c>
      <c r="H18" t="str">
        <f t="shared" si="0"/>
        <v>billfromadd2</v>
      </c>
      <c r="I18" t="str">
        <f t="shared" si="1"/>
        <v>zde_billfromadd2</v>
      </c>
      <c r="K18" s="4" t="s">
        <v>496</v>
      </c>
      <c r="P18" t="str">
        <f t="shared" si="2"/>
        <v>billfromadd2</v>
      </c>
      <c r="Q18" t="str">
        <f t="shared" si="3"/>
        <v>abap.char(100);</v>
      </c>
    </row>
    <row r="19" spans="1:17" x14ac:dyDescent="0.25">
      <c r="A19" t="s">
        <v>396</v>
      </c>
      <c r="H19" t="str">
        <f t="shared" si="0"/>
        <v>billfrompincode</v>
      </c>
      <c r="I19" t="str">
        <f t="shared" si="1"/>
        <v>zde_billfrompincode</v>
      </c>
      <c r="K19" s="4" t="s">
        <v>497</v>
      </c>
      <c r="P19" t="str">
        <f t="shared" si="2"/>
        <v>billfrompincode</v>
      </c>
      <c r="Q19" t="str">
        <f t="shared" si="3"/>
        <v>abap.char(100);</v>
      </c>
    </row>
    <row r="20" spans="1:17" x14ac:dyDescent="0.25">
      <c r="A20" t="s">
        <v>397</v>
      </c>
      <c r="H20" t="str">
        <f t="shared" si="0"/>
        <v>billfromcity</v>
      </c>
      <c r="I20" t="str">
        <f t="shared" si="1"/>
        <v>zde_billfromcity</v>
      </c>
      <c r="K20" s="4" t="s">
        <v>498</v>
      </c>
      <c r="P20" t="str">
        <f t="shared" si="2"/>
        <v>billfromcity</v>
      </c>
      <c r="Q20" t="str">
        <f t="shared" si="3"/>
        <v>abap.char(100);</v>
      </c>
    </row>
    <row r="21" spans="1:17" x14ac:dyDescent="0.25">
      <c r="A21" t="s">
        <v>398</v>
      </c>
      <c r="H21" t="str">
        <f t="shared" si="0"/>
        <v>billtogstin</v>
      </c>
      <c r="I21" t="str">
        <f t="shared" si="1"/>
        <v>zde_billtogstin</v>
      </c>
      <c r="K21" s="4" t="s">
        <v>499</v>
      </c>
      <c r="P21" t="str">
        <f t="shared" si="2"/>
        <v>billtogstin</v>
      </c>
      <c r="Q21" t="str">
        <f t="shared" si="3"/>
        <v>abap.char(20);</v>
      </c>
    </row>
    <row r="22" spans="1:17" x14ac:dyDescent="0.25">
      <c r="A22" t="s">
        <v>399</v>
      </c>
      <c r="H22" t="str">
        <f t="shared" si="0"/>
        <v>billtoname</v>
      </c>
      <c r="I22" t="str">
        <f t="shared" si="1"/>
        <v>zde_billtoname</v>
      </c>
      <c r="K22" s="4" t="s">
        <v>500</v>
      </c>
      <c r="P22" t="str">
        <f t="shared" si="2"/>
        <v>billtoname</v>
      </c>
      <c r="Q22" t="str">
        <f t="shared" si="3"/>
        <v>abap.char(100);</v>
      </c>
    </row>
    <row r="23" spans="1:17" x14ac:dyDescent="0.25">
      <c r="A23" t="s">
        <v>400</v>
      </c>
      <c r="H23" t="str">
        <f t="shared" si="0"/>
        <v>billtoadd1</v>
      </c>
      <c r="I23" t="str">
        <f t="shared" si="1"/>
        <v>zde_billtoadd1</v>
      </c>
      <c r="K23" s="4" t="s">
        <v>501</v>
      </c>
      <c r="P23" t="str">
        <f t="shared" si="2"/>
        <v>billtoadd1</v>
      </c>
      <c r="Q23" t="str">
        <f t="shared" si="3"/>
        <v>abap.char(100);</v>
      </c>
    </row>
    <row r="24" spans="1:17" x14ac:dyDescent="0.25">
      <c r="A24" t="s">
        <v>401</v>
      </c>
      <c r="H24" t="str">
        <f t="shared" si="0"/>
        <v>billtoadd2</v>
      </c>
      <c r="I24" t="str">
        <f t="shared" si="1"/>
        <v>zde_billtoadd2</v>
      </c>
      <c r="K24" s="4" t="s">
        <v>502</v>
      </c>
      <c r="P24" t="str">
        <f t="shared" si="2"/>
        <v>billtoadd2</v>
      </c>
      <c r="Q24" t="str">
        <f t="shared" si="3"/>
        <v>abap.char(100);</v>
      </c>
    </row>
    <row r="25" spans="1:17" x14ac:dyDescent="0.25">
      <c r="A25" t="s">
        <v>402</v>
      </c>
      <c r="H25" t="str">
        <f t="shared" si="0"/>
        <v>billtopincode</v>
      </c>
      <c r="I25" t="str">
        <f t="shared" si="1"/>
        <v>zde_billtopincode</v>
      </c>
      <c r="K25" s="4" t="s">
        <v>503</v>
      </c>
      <c r="P25" t="str">
        <f t="shared" si="2"/>
        <v>billtopincode</v>
      </c>
      <c r="Q25" t="str">
        <f t="shared" si="3"/>
        <v>abap.char(6);</v>
      </c>
    </row>
    <row r="26" spans="1:17" x14ac:dyDescent="0.25">
      <c r="A26" t="s">
        <v>403</v>
      </c>
      <c r="H26" t="str">
        <f t="shared" si="0"/>
        <v>billtocity</v>
      </c>
      <c r="I26" t="str">
        <f t="shared" si="1"/>
        <v>zde_billtocity</v>
      </c>
      <c r="K26" s="4" t="s">
        <v>504</v>
      </c>
      <c r="P26" t="str">
        <f t="shared" si="2"/>
        <v>billtocity</v>
      </c>
      <c r="Q26" t="str">
        <f t="shared" si="3"/>
        <v>abap.char(20);</v>
      </c>
    </row>
    <row r="27" spans="1:17" x14ac:dyDescent="0.25">
      <c r="A27" t="s">
        <v>404</v>
      </c>
      <c r="H27" t="str">
        <f t="shared" si="0"/>
        <v>billtostatecode</v>
      </c>
      <c r="I27" t="str">
        <f t="shared" si="1"/>
        <v>abap.char(10)</v>
      </c>
      <c r="K27" s="4" t="s">
        <v>505</v>
      </c>
      <c r="P27" t="str">
        <f t="shared" si="2"/>
        <v>billtostatecode</v>
      </c>
      <c r="Q27" t="str">
        <f t="shared" si="3"/>
        <v>abap.char(10);</v>
      </c>
    </row>
    <row r="28" spans="1:17" x14ac:dyDescent="0.25">
      <c r="A28" t="s">
        <v>405</v>
      </c>
      <c r="H28" t="str">
        <f t="shared" si="0"/>
        <v>dispatchfromgstin</v>
      </c>
      <c r="I28" t="str">
        <f t="shared" si="1"/>
        <v>zde_dispatchfromgstin</v>
      </c>
      <c r="K28" s="4" t="s">
        <v>506</v>
      </c>
      <c r="P28" t="str">
        <f t="shared" si="2"/>
        <v>dispatchfromgstin</v>
      </c>
      <c r="Q28" t="str">
        <f t="shared" si="3"/>
        <v>abap.char(20);</v>
      </c>
    </row>
    <row r="29" spans="1:17" x14ac:dyDescent="0.25">
      <c r="A29" t="s">
        <v>406</v>
      </c>
      <c r="H29" t="str">
        <f t="shared" si="0"/>
        <v>dispatchfromname</v>
      </c>
      <c r="I29" t="str">
        <f t="shared" si="1"/>
        <v>zde_dispatchfromname</v>
      </c>
      <c r="K29" s="4" t="s">
        <v>507</v>
      </c>
      <c r="P29" t="str">
        <f t="shared" si="2"/>
        <v>dispatchfromname</v>
      </c>
      <c r="Q29" t="str">
        <f t="shared" si="3"/>
        <v>abap.char(100);</v>
      </c>
    </row>
    <row r="30" spans="1:17" x14ac:dyDescent="0.25">
      <c r="A30" t="s">
        <v>407</v>
      </c>
      <c r="H30" t="str">
        <f t="shared" si="0"/>
        <v>dispatchfromadd1</v>
      </c>
      <c r="I30" t="str">
        <f t="shared" si="1"/>
        <v>zde_dispatchfromadd1</v>
      </c>
      <c r="K30" s="4" t="s">
        <v>508</v>
      </c>
      <c r="P30" t="str">
        <f t="shared" si="2"/>
        <v>dispatchfromadd1</v>
      </c>
      <c r="Q30" t="str">
        <f t="shared" si="3"/>
        <v>abap.char(100);</v>
      </c>
    </row>
    <row r="31" spans="1:17" x14ac:dyDescent="0.25">
      <c r="A31" t="s">
        <v>408</v>
      </c>
      <c r="H31" t="str">
        <f t="shared" si="0"/>
        <v>dispatchfromadd2</v>
      </c>
      <c r="I31" t="str">
        <f t="shared" si="1"/>
        <v>zde_dispatchfromadd2</v>
      </c>
      <c r="K31" s="4" t="s">
        <v>509</v>
      </c>
      <c r="P31" t="str">
        <f t="shared" si="2"/>
        <v>dispatchfromadd2</v>
      </c>
      <c r="Q31" t="str">
        <f t="shared" si="3"/>
        <v>abap.char(100);</v>
      </c>
    </row>
    <row r="32" spans="1:17" x14ac:dyDescent="0.25">
      <c r="A32" t="s">
        <v>409</v>
      </c>
      <c r="H32" t="str">
        <f t="shared" si="0"/>
        <v>dispatchfrompincode</v>
      </c>
      <c r="I32" t="str">
        <f t="shared" si="1"/>
        <v>zde_dispatchfrompincode</v>
      </c>
      <c r="K32" s="4" t="s">
        <v>510</v>
      </c>
      <c r="P32" t="str">
        <f t="shared" si="2"/>
        <v>dispatchfrompincode</v>
      </c>
      <c r="Q32" t="str">
        <f t="shared" si="3"/>
        <v>abap.char(6);</v>
      </c>
    </row>
    <row r="33" spans="1:17" x14ac:dyDescent="0.25">
      <c r="A33" t="s">
        <v>410</v>
      </c>
      <c r="H33" t="str">
        <f t="shared" si="0"/>
        <v>dispatchfromcity</v>
      </c>
      <c r="I33" t="str">
        <f t="shared" si="1"/>
        <v>zde_dispatchfromcity</v>
      </c>
      <c r="K33" s="4" t="s">
        <v>511</v>
      </c>
      <c r="P33" t="str">
        <f t="shared" si="2"/>
        <v>dispatchfromcity</v>
      </c>
      <c r="Q33" t="str">
        <f t="shared" si="3"/>
        <v>abap.char(100);</v>
      </c>
    </row>
    <row r="34" spans="1:17" x14ac:dyDescent="0.25">
      <c r="A34" t="s">
        <v>411</v>
      </c>
      <c r="H34" t="str">
        <f t="shared" si="0"/>
        <v>shiptogstin</v>
      </c>
      <c r="I34" t="str">
        <f t="shared" si="1"/>
        <v>zde_shiptogstin</v>
      </c>
      <c r="K34" s="4" t="s">
        <v>512</v>
      </c>
      <c r="P34" t="str">
        <f t="shared" si="2"/>
        <v>shiptogstin</v>
      </c>
      <c r="Q34" t="str">
        <f t="shared" si="3"/>
        <v>abap.char(20);</v>
      </c>
    </row>
    <row r="35" spans="1:17" x14ac:dyDescent="0.25">
      <c r="A35" t="s">
        <v>412</v>
      </c>
      <c r="H35" t="str">
        <f t="shared" si="0"/>
        <v>shiptoname</v>
      </c>
      <c r="I35" t="str">
        <f t="shared" si="1"/>
        <v>zde_shiptoname</v>
      </c>
      <c r="K35" s="4" t="s">
        <v>513</v>
      </c>
      <c r="P35" t="str">
        <f t="shared" si="2"/>
        <v>shiptoname</v>
      </c>
      <c r="Q35" t="str">
        <f t="shared" si="3"/>
        <v>abap.char(100);</v>
      </c>
    </row>
    <row r="36" spans="1:17" x14ac:dyDescent="0.25">
      <c r="A36" t="s">
        <v>413</v>
      </c>
      <c r="H36" t="str">
        <f t="shared" si="0"/>
        <v>shiptoadd1</v>
      </c>
      <c r="I36" t="str">
        <f t="shared" si="1"/>
        <v>zde_shiptoadd1</v>
      </c>
      <c r="K36" s="4" t="s">
        <v>514</v>
      </c>
      <c r="P36" t="str">
        <f t="shared" si="2"/>
        <v>shiptoadd1</v>
      </c>
      <c r="Q36" t="str">
        <f t="shared" si="3"/>
        <v>abap.char(100);</v>
      </c>
    </row>
    <row r="37" spans="1:17" x14ac:dyDescent="0.25">
      <c r="A37" t="s">
        <v>414</v>
      </c>
      <c r="H37" t="str">
        <f t="shared" si="0"/>
        <v>shiptoadd2</v>
      </c>
      <c r="I37" t="str">
        <f t="shared" si="1"/>
        <v>zde_shiptoadd2</v>
      </c>
      <c r="K37" s="4" t="s">
        <v>515</v>
      </c>
      <c r="P37" t="str">
        <f t="shared" si="2"/>
        <v>shiptoadd2</v>
      </c>
      <c r="Q37" t="str">
        <f t="shared" si="3"/>
        <v>abap.char(100);</v>
      </c>
    </row>
    <row r="38" spans="1:17" x14ac:dyDescent="0.25">
      <c r="A38" t="s">
        <v>415</v>
      </c>
      <c r="H38" t="str">
        <f t="shared" si="0"/>
        <v>shiptopincode</v>
      </c>
      <c r="I38" t="str">
        <f t="shared" si="1"/>
        <v>zde_shiptopincode</v>
      </c>
      <c r="K38" s="4" t="s">
        <v>516</v>
      </c>
      <c r="P38" t="str">
        <f t="shared" si="2"/>
        <v>shiptopincode</v>
      </c>
      <c r="Q38" t="str">
        <f t="shared" si="3"/>
        <v>abap.char(6);</v>
      </c>
    </row>
    <row r="39" spans="1:17" x14ac:dyDescent="0.25">
      <c r="A39" t="s">
        <v>416</v>
      </c>
      <c r="H39" t="str">
        <f t="shared" si="0"/>
        <v>shiptostatecode</v>
      </c>
      <c r="I39" t="str">
        <f t="shared" si="1"/>
        <v>abap.char(10)</v>
      </c>
      <c r="K39" s="4" t="s">
        <v>517</v>
      </c>
      <c r="P39" t="str">
        <f t="shared" si="2"/>
        <v>shiptostatecode</v>
      </c>
      <c r="Q39" t="str">
        <f t="shared" si="3"/>
        <v>abap.char(10);</v>
      </c>
    </row>
    <row r="40" spans="1:17" x14ac:dyDescent="0.25">
      <c r="A40" t="s">
        <v>417</v>
      </c>
      <c r="H40" t="str">
        <f t="shared" si="0"/>
        <v>shiptocity</v>
      </c>
      <c r="I40" t="str">
        <f t="shared" si="1"/>
        <v>zde_shiptocity</v>
      </c>
      <c r="K40" s="4" t="s">
        <v>518</v>
      </c>
      <c r="P40" t="str">
        <f t="shared" si="2"/>
        <v>shiptocity</v>
      </c>
      <c r="Q40" t="str">
        <f t="shared" si="3"/>
        <v>abap.char(100);</v>
      </c>
    </row>
    <row r="41" spans="1:17" x14ac:dyDescent="0.25">
      <c r="A41" t="s">
        <v>418</v>
      </c>
      <c r="H41" t="str">
        <f t="shared" ref="H41:H72" si="4">TRIM(MID(A41,1,FIND(":",A41)-1))</f>
        <v>referencedocumentnumber</v>
      </c>
      <c r="I41" t="str">
        <f t="shared" si="1"/>
        <v>zde_reference_doc_number</v>
      </c>
      <c r="K41" s="4" t="s">
        <v>519</v>
      </c>
      <c r="P41" t="str">
        <f t="shared" si="2"/>
        <v>referencedocumentnumber</v>
      </c>
      <c r="Q41" t="str">
        <f t="shared" si="3"/>
        <v>abap.char(16);</v>
      </c>
    </row>
    <row r="42" spans="1:17" x14ac:dyDescent="0.25">
      <c r="A42" t="s">
        <v>419</v>
      </c>
      <c r="H42" t="str">
        <f t="shared" si="4"/>
        <v>documenttype</v>
      </c>
      <c r="I42" t="str">
        <f t="shared" si="1"/>
        <v>zde_doumenttype</v>
      </c>
      <c r="K42" s="4" t="s">
        <v>520</v>
      </c>
      <c r="P42" t="str">
        <f t="shared" si="2"/>
        <v>documenttype</v>
      </c>
      <c r="Q42" t="str">
        <f t="shared" si="3"/>
        <v>abap.char(20);</v>
      </c>
    </row>
    <row r="43" spans="1:17" x14ac:dyDescent="0.25">
      <c r="A43" t="s">
        <v>420</v>
      </c>
      <c r="H43" t="str">
        <f t="shared" si="4"/>
        <v>transactiontype</v>
      </c>
      <c r="I43" t="str">
        <f t="shared" si="1"/>
        <v>zde_doumenttype</v>
      </c>
      <c r="K43" s="4" t="s">
        <v>521</v>
      </c>
      <c r="P43" t="str">
        <f t="shared" si="2"/>
        <v>transactiontype</v>
      </c>
      <c r="Q43" t="str">
        <f t="shared" si="3"/>
        <v>abap.char(20);</v>
      </c>
    </row>
    <row r="44" spans="1:17" x14ac:dyDescent="0.25">
      <c r="A44" t="s">
        <v>421</v>
      </c>
      <c r="H44" t="str">
        <f t="shared" si="4"/>
        <v>purpose</v>
      </c>
      <c r="I44" t="str">
        <f t="shared" si="1"/>
        <v>zde_doumenttype</v>
      </c>
      <c r="K44" s="4" t="s">
        <v>522</v>
      </c>
      <c r="P44" t="str">
        <f t="shared" si="2"/>
        <v>purpose</v>
      </c>
      <c r="Q44" t="str">
        <f t="shared" si="3"/>
        <v>abap.char(20);</v>
      </c>
    </row>
    <row r="45" spans="1:17" x14ac:dyDescent="0.25">
      <c r="A45" t="s">
        <v>422</v>
      </c>
      <c r="H45" t="str">
        <f t="shared" si="4"/>
        <v>pending</v>
      </c>
      <c r="I45" t="str">
        <f t="shared" si="1"/>
        <v>zde_pending</v>
      </c>
      <c r="K45" s="4" t="s">
        <v>523</v>
      </c>
      <c r="P45" t="str">
        <f t="shared" si="2"/>
        <v>pending</v>
      </c>
      <c r="Q45" t="str">
        <f t="shared" si="3"/>
        <v>abap.char(1);</v>
      </c>
    </row>
    <row r="46" spans="1:17" x14ac:dyDescent="0.25">
      <c r="A46" t="s">
        <v>423</v>
      </c>
      <c r="H46" t="str">
        <f t="shared" si="4"/>
        <v>fail</v>
      </c>
      <c r="I46" t="str">
        <f t="shared" si="1"/>
        <v>zde_fail</v>
      </c>
      <c r="K46" s="4" t="s">
        <v>524</v>
      </c>
      <c r="P46" t="str">
        <f t="shared" si="2"/>
        <v>fail</v>
      </c>
      <c r="Q46" t="str">
        <f t="shared" si="3"/>
        <v>abap.char(1);</v>
      </c>
    </row>
    <row r="47" spans="1:17" x14ac:dyDescent="0.25">
      <c r="A47" t="s">
        <v>424</v>
      </c>
      <c r="H47" t="str">
        <f t="shared" si="4"/>
        <v>success</v>
      </c>
      <c r="I47" t="str">
        <f t="shared" si="1"/>
        <v>zde_sucess</v>
      </c>
      <c r="K47" s="4" t="s">
        <v>525</v>
      </c>
      <c r="P47" t="str">
        <f t="shared" si="2"/>
        <v>success</v>
      </c>
      <c r="Q47" t="str">
        <f t="shared" si="3"/>
        <v>abap.char(1);</v>
      </c>
    </row>
    <row r="48" spans="1:17" x14ac:dyDescent="0.25">
      <c r="A48" t="s">
        <v>425</v>
      </c>
      <c r="H48" t="str">
        <f t="shared" si="4"/>
        <v>cancel</v>
      </c>
      <c r="I48" t="str">
        <f t="shared" si="1"/>
        <v>zde_cancel</v>
      </c>
      <c r="K48" s="4" t="s">
        <v>526</v>
      </c>
      <c r="P48" t="str">
        <f t="shared" si="2"/>
        <v>cancel</v>
      </c>
      <c r="Q48" t="str">
        <f t="shared" si="3"/>
        <v>abap.char(1);</v>
      </c>
    </row>
    <row r="49" spans="1:17" x14ac:dyDescent="0.25">
      <c r="A49" t="s">
        <v>426</v>
      </c>
      <c r="H49" t="str">
        <f t="shared" si="4"/>
        <v>cancel_date</v>
      </c>
      <c r="I49" t="str">
        <f t="shared" si="1"/>
        <v>zde_cancel_date</v>
      </c>
      <c r="K49" s="4" t="s">
        <v>527</v>
      </c>
      <c r="P49" t="str">
        <f t="shared" si="2"/>
        <v>cancel_date</v>
      </c>
      <c r="Q49" t="str">
        <f t="shared" si="3"/>
        <v>abap.char(8);</v>
      </c>
    </row>
    <row r="50" spans="1:17" x14ac:dyDescent="0.25">
      <c r="A50" t="s">
        <v>427</v>
      </c>
      <c r="H50" t="str">
        <f t="shared" si="4"/>
        <v>cancel_by</v>
      </c>
      <c r="I50" t="str">
        <f t="shared" si="1"/>
        <v>zde_cancel_by</v>
      </c>
      <c r="K50" s="4" t="s">
        <v>528</v>
      </c>
      <c r="P50" t="str">
        <f t="shared" si="2"/>
        <v>cancel_by</v>
      </c>
      <c r="Q50" t="str">
        <f t="shared" si="3"/>
        <v>abap.char(50);</v>
      </c>
    </row>
    <row r="51" spans="1:17" x14ac:dyDescent="0.25">
      <c r="A51" t="s">
        <v>428</v>
      </c>
      <c r="H51" t="str">
        <f t="shared" si="4"/>
        <v>cancel_time</v>
      </c>
      <c r="I51" t="str">
        <f t="shared" si="1"/>
        <v>zde_cancel_time</v>
      </c>
      <c r="K51" s="4" t="s">
        <v>529</v>
      </c>
      <c r="P51" t="str">
        <f t="shared" si="2"/>
        <v>cancel_time</v>
      </c>
      <c r="Q51" t="str">
        <f t="shared" si="3"/>
        <v>abap.tims;</v>
      </c>
    </row>
    <row r="52" spans="1:17" x14ac:dyDescent="0.25">
      <c r="A52" t="s">
        <v>429</v>
      </c>
      <c r="H52" t="str">
        <f t="shared" si="4"/>
        <v>entry_date</v>
      </c>
      <c r="I52" t="str">
        <f t="shared" si="1"/>
        <v>zde_entry_date</v>
      </c>
      <c r="K52" s="4" t="s">
        <v>530</v>
      </c>
      <c r="P52" t="str">
        <f t="shared" si="2"/>
        <v>entry_date</v>
      </c>
      <c r="Q52" t="str">
        <f t="shared" si="3"/>
        <v>abap.dats;</v>
      </c>
    </row>
    <row r="53" spans="1:17" x14ac:dyDescent="0.25">
      <c r="A53" t="s">
        <v>430</v>
      </c>
      <c r="H53" t="str">
        <f t="shared" si="4"/>
        <v>entry_time</v>
      </c>
      <c r="I53" t="str">
        <f t="shared" si="1"/>
        <v>zde_entry_time</v>
      </c>
      <c r="K53" s="4" t="s">
        <v>531</v>
      </c>
      <c r="P53" t="str">
        <f t="shared" si="2"/>
        <v>entry_time</v>
      </c>
      <c r="Q53" t="str">
        <f t="shared" si="3"/>
        <v>abap.tims;</v>
      </c>
    </row>
    <row r="54" spans="1:17" x14ac:dyDescent="0.25">
      <c r="A54" t="s">
        <v>431</v>
      </c>
      <c r="H54" t="str">
        <f t="shared" si="4"/>
        <v>einv_module</v>
      </c>
      <c r="I54" t="str">
        <f t="shared" si="1"/>
        <v>zde_inv_module</v>
      </c>
      <c r="K54" s="4" t="s">
        <v>532</v>
      </c>
      <c r="P54" t="str">
        <f t="shared" si="2"/>
        <v>einv_module</v>
      </c>
      <c r="Q54" t="str">
        <f t="shared" si="3"/>
        <v>abap.char(20);</v>
      </c>
    </row>
    <row r="55" spans="1:17" x14ac:dyDescent="0.25">
      <c r="A55" t="s">
        <v>432</v>
      </c>
      <c r="H55" t="str">
        <f t="shared" si="4"/>
        <v>einv_error</v>
      </c>
      <c r="I55" t="str">
        <f t="shared" si="1"/>
        <v>zde_einv_error</v>
      </c>
      <c r="K55" s="4" t="s">
        <v>533</v>
      </c>
      <c r="P55" t="str">
        <f t="shared" si="2"/>
        <v>einv_error</v>
      </c>
      <c r="Q55" t="str">
        <f t="shared" si="3"/>
        <v>abap.char(1333);</v>
      </c>
    </row>
    <row r="56" spans="1:17" x14ac:dyDescent="0.25">
      <c r="A56" t="s">
        <v>433</v>
      </c>
      <c r="H56" t="str">
        <f t="shared" si="4"/>
        <v>irn</v>
      </c>
      <c r="I56" t="str">
        <f t="shared" si="1"/>
        <v>zde_irn</v>
      </c>
      <c r="K56" s="4" t="s">
        <v>534</v>
      </c>
      <c r="P56" t="str">
        <f t="shared" si="2"/>
        <v>irn</v>
      </c>
      <c r="Q56" t="str">
        <f t="shared" si="3"/>
        <v>abap.char(100);</v>
      </c>
    </row>
    <row r="57" spans="1:17" x14ac:dyDescent="0.25">
      <c r="A57" t="s">
        <v>434</v>
      </c>
      <c r="H57" t="str">
        <f t="shared" si="4"/>
        <v>buss_place</v>
      </c>
      <c r="I57" t="str">
        <f t="shared" si="1"/>
        <v>zde_buss_place</v>
      </c>
      <c r="K57" s="4" t="s">
        <v>535</v>
      </c>
      <c r="P57" t="str">
        <f t="shared" si="2"/>
        <v>buss_place</v>
      </c>
      <c r="Q57" t="str">
        <f t="shared" si="3"/>
        <v>abap.char(4);</v>
      </c>
    </row>
    <row r="58" spans="1:17" x14ac:dyDescent="0.25">
      <c r="A58" t="s">
        <v>435</v>
      </c>
      <c r="H58" t="str">
        <f t="shared" si="4"/>
        <v>ack_no</v>
      </c>
      <c r="I58" t="str">
        <f t="shared" si="1"/>
        <v>zde_ack_no</v>
      </c>
      <c r="K58" s="4" t="s">
        <v>536</v>
      </c>
      <c r="P58" t="str">
        <f t="shared" si="2"/>
        <v>ack_no</v>
      </c>
      <c r="Q58" t="str">
        <f t="shared" si="3"/>
        <v>abap.char(20);</v>
      </c>
    </row>
    <row r="59" spans="1:17" x14ac:dyDescent="0.25">
      <c r="A59" t="s">
        <v>436</v>
      </c>
      <c r="H59" t="str">
        <f t="shared" si="4"/>
        <v>ack_date</v>
      </c>
      <c r="I59" t="str">
        <f t="shared" si="1"/>
        <v>zde_ack_date</v>
      </c>
      <c r="K59" s="4" t="s">
        <v>537</v>
      </c>
      <c r="P59" t="str">
        <f t="shared" si="2"/>
        <v>ack_date</v>
      </c>
      <c r="Q59" t="str">
        <f t="shared" si="3"/>
        <v>abap.char(21);</v>
      </c>
    </row>
    <row r="60" spans="1:17" x14ac:dyDescent="0.25">
      <c r="A60" t="s">
        <v>437</v>
      </c>
      <c r="H60" t="str">
        <f t="shared" si="4"/>
        <v>qrcode</v>
      </c>
      <c r="I60" t="str">
        <f t="shared" si="1"/>
        <v>zde_qrcode</v>
      </c>
      <c r="K60" s="4" t="s">
        <v>538</v>
      </c>
      <c r="P60" t="str">
        <f t="shared" si="2"/>
        <v>qrcode</v>
      </c>
      <c r="Q60" t="str">
        <f t="shared" si="3"/>
        <v>abap.string(0);</v>
      </c>
    </row>
    <row r="61" spans="1:17" x14ac:dyDescent="0.25">
      <c r="A61" t="s">
        <v>438</v>
      </c>
      <c r="H61" t="str">
        <f t="shared" si="4"/>
        <v>signed_qrcode</v>
      </c>
      <c r="I61" t="str">
        <f t="shared" si="1"/>
        <v>zde_signed_qrcode</v>
      </c>
      <c r="K61" s="4" t="s">
        <v>539</v>
      </c>
      <c r="P61" t="str">
        <f t="shared" si="2"/>
        <v>signed_qrcode</v>
      </c>
      <c r="Q61" t="str">
        <f t="shared" si="3"/>
        <v>abap.string(0);</v>
      </c>
    </row>
    <row r="62" spans="1:17" x14ac:dyDescent="0.25">
      <c r="A62" t="s">
        <v>439</v>
      </c>
      <c r="H62" t="str">
        <f t="shared" si="4"/>
        <v>signed_inv</v>
      </c>
      <c r="I62" t="str">
        <f t="shared" si="1"/>
        <v>zde_signed_inv</v>
      </c>
      <c r="K62" s="4" t="s">
        <v>540</v>
      </c>
      <c r="P62" t="str">
        <f t="shared" si="2"/>
        <v>signed_inv</v>
      </c>
      <c r="Q62" t="str">
        <f t="shared" si="3"/>
        <v>abap.string(0);</v>
      </c>
    </row>
    <row r="63" spans="1:17" x14ac:dyDescent="0.25">
      <c r="A63" t="s">
        <v>440</v>
      </c>
      <c r="H63" t="str">
        <f t="shared" si="4"/>
        <v>ewaybill_number</v>
      </c>
      <c r="I63" t="str">
        <f t="shared" si="1"/>
        <v>zde_ewaybill_number</v>
      </c>
      <c r="K63" s="4" t="s">
        <v>541</v>
      </c>
      <c r="P63" t="str">
        <f t="shared" si="2"/>
        <v>ewaybill_number</v>
      </c>
      <c r="Q63" t="str">
        <f t="shared" si="3"/>
        <v>abap.char(50);</v>
      </c>
    </row>
    <row r="64" spans="1:17" x14ac:dyDescent="0.25">
      <c r="A64" t="s">
        <v>441</v>
      </c>
      <c r="H64" t="str">
        <f t="shared" si="4"/>
        <v>ewaybill_valid_upto</v>
      </c>
      <c r="I64" t="str">
        <f t="shared" si="1"/>
        <v>zde_ewaybill_valid_upto</v>
      </c>
      <c r="K64" s="4" t="s">
        <v>542</v>
      </c>
      <c r="P64" t="str">
        <f t="shared" si="2"/>
        <v>ewaybill_valid_upto</v>
      </c>
      <c r="Q64" t="str">
        <f t="shared" si="3"/>
        <v>abap.char(50);</v>
      </c>
    </row>
    <row r="65" spans="1:17" x14ac:dyDescent="0.25">
      <c r="A65" t="s">
        <v>442</v>
      </c>
      <c r="H65" t="str">
        <f t="shared" si="4"/>
        <v>ewaybill_generated</v>
      </c>
      <c r="I65" t="str">
        <f t="shared" si="1"/>
        <v>zde_ewaybill_generated</v>
      </c>
      <c r="K65" s="4" t="s">
        <v>543</v>
      </c>
      <c r="P65" t="str">
        <f t="shared" si="2"/>
        <v>ewaybill_generated</v>
      </c>
      <c r="Q65" t="str">
        <f t="shared" si="3"/>
        <v>abap.char(1);</v>
      </c>
    </row>
    <row r="66" spans="1:17" x14ac:dyDescent="0.25">
      <c r="A66" t="s">
        <v>443</v>
      </c>
      <c r="H66" t="str">
        <f t="shared" si="4"/>
        <v>ewaybill_error</v>
      </c>
      <c r="I66" t="str">
        <f t="shared" si="1"/>
        <v>zde_ewaybill_error</v>
      </c>
      <c r="K66" s="4" t="s">
        <v>544</v>
      </c>
      <c r="P66" t="str">
        <f t="shared" si="2"/>
        <v>ewaybill_error</v>
      </c>
      <c r="Q66" t="str">
        <f t="shared" si="3"/>
        <v>abap.char(200);</v>
      </c>
    </row>
    <row r="67" spans="1:17" x14ac:dyDescent="0.25">
      <c r="A67" t="s">
        <v>444</v>
      </c>
      <c r="H67" t="str">
        <f t="shared" si="4"/>
        <v>ewaybill_distance</v>
      </c>
      <c r="I67" t="str">
        <f t="shared" si="1"/>
        <v>zde_ewaybill_distance</v>
      </c>
      <c r="K67" s="4" t="s">
        <v>545</v>
      </c>
      <c r="P67" t="str">
        <f t="shared" si="2"/>
        <v>ewaybill_distance</v>
      </c>
      <c r="Q67" t="str">
        <f t="shared" si="3"/>
        <v>abap.char(10);</v>
      </c>
    </row>
    <row r="68" spans="1:17" x14ac:dyDescent="0.25">
      <c r="A68" t="s">
        <v>445</v>
      </c>
      <c r="H68" t="str">
        <f t="shared" si="4"/>
        <v>eway_gen</v>
      </c>
      <c r="I68" t="str">
        <f t="shared" si="1"/>
        <v>zde_eway_gen</v>
      </c>
      <c r="K68" s="4" t="s">
        <v>546</v>
      </c>
      <c r="P68" t="str">
        <f t="shared" si="2"/>
        <v>eway_gen</v>
      </c>
      <c r="Q68" t="str">
        <f t="shared" si="3"/>
        <v>abap.char(1);</v>
      </c>
    </row>
    <row r="69" spans="1:17" x14ac:dyDescent="0.25">
      <c r="A69" t="s">
        <v>446</v>
      </c>
      <c r="H69" t="str">
        <f t="shared" si="4"/>
        <v>eway_fail</v>
      </c>
      <c r="I69" t="str">
        <f t="shared" si="1"/>
        <v>zde_eway_fail</v>
      </c>
      <c r="K69" s="4" t="s">
        <v>547</v>
      </c>
      <c r="P69" t="str">
        <f t="shared" si="2"/>
        <v>eway_fail</v>
      </c>
      <c r="Q69" t="str">
        <f t="shared" si="3"/>
        <v>abap.char(1);</v>
      </c>
    </row>
    <row r="70" spans="1:17" x14ac:dyDescent="0.25">
      <c r="A70" t="s">
        <v>447</v>
      </c>
      <c r="H70" t="str">
        <f t="shared" si="4"/>
        <v>eway_cancel</v>
      </c>
      <c r="I70" t="str">
        <f t="shared" si="1"/>
        <v>zde_eway_cancel</v>
      </c>
      <c r="K70" s="4" t="s">
        <v>548</v>
      </c>
      <c r="P70" t="str">
        <f t="shared" si="2"/>
        <v>eway_cancel</v>
      </c>
      <c r="Q70" t="str">
        <f t="shared" si="3"/>
        <v>abap.char(1);</v>
      </c>
    </row>
    <row r="71" spans="1:17" x14ac:dyDescent="0.25">
      <c r="A71" t="s">
        <v>448</v>
      </c>
      <c r="H71" t="str">
        <f t="shared" si="4"/>
        <v>eway_cancel_date</v>
      </c>
      <c r="I71" t="str">
        <f t="shared" si="1"/>
        <v>zde_eway_cancel_date</v>
      </c>
      <c r="K71" s="4" t="s">
        <v>549</v>
      </c>
      <c r="P71" t="str">
        <f t="shared" si="2"/>
        <v>eway_cancel_date</v>
      </c>
      <c r="Q71" t="str">
        <f t="shared" si="3"/>
        <v>abap.dats;</v>
      </c>
    </row>
    <row r="72" spans="1:17" x14ac:dyDescent="0.25">
      <c r="A72" t="s">
        <v>449</v>
      </c>
      <c r="H72" t="str">
        <f t="shared" si="4"/>
        <v>eway_cancel_by</v>
      </c>
      <c r="I72" t="str">
        <f t="shared" si="1"/>
        <v>zde_eway_cancel_by</v>
      </c>
      <c r="K72" s="4" t="s">
        <v>550</v>
      </c>
      <c r="P72" t="str">
        <f t="shared" si="2"/>
        <v>eway_cancel_by</v>
      </c>
      <c r="Q72" t="str">
        <f t="shared" si="3"/>
        <v>abap.char(12);</v>
      </c>
    </row>
    <row r="73" spans="1:17" x14ac:dyDescent="0.25">
      <c r="A73" t="s">
        <v>450</v>
      </c>
      <c r="H73" t="str">
        <f t="shared" ref="H73:H103" si="5">TRIM(MID(A73,1,FIND(":",A73)-1))</f>
        <v>eway_cancel_time</v>
      </c>
      <c r="I73" t="str">
        <f t="shared" si="1"/>
        <v>zde_eway_cancel_time</v>
      </c>
      <c r="K73" s="4" t="s">
        <v>551</v>
      </c>
      <c r="P73" t="str">
        <f t="shared" si="2"/>
        <v>eway_cancel_time</v>
      </c>
      <c r="Q73" t="str">
        <f t="shared" si="3"/>
        <v>abap.tims;</v>
      </c>
    </row>
    <row r="74" spans="1:17" x14ac:dyDescent="0.25">
      <c r="A74" t="s">
        <v>451</v>
      </c>
      <c r="H74" t="str">
        <f t="shared" si="5"/>
        <v>plant</v>
      </c>
      <c r="I74" t="str">
        <f t="shared" ref="I74:I103" si="6">TRIM(SUBSTITUTE(SUBSTITUTE(TRIM(MID(A74,FIND(":",A74)+1,LEN(A74))),";",""),"not null",""))</f>
        <v>zde_plant</v>
      </c>
      <c r="K74" s="4" t="s">
        <v>552</v>
      </c>
      <c r="P74" t="str">
        <f t="shared" ref="P74:P103" si="7">TRIM(SUBSTITUTE(MID(K74,1,FIND(":",K74)-1),"key",""))</f>
        <v>plant</v>
      </c>
      <c r="Q74" t="str">
        <f t="shared" ref="Q74:Q103" si="8">TRIM(MID(K74,FIND(":",K74)+1,LEN(K74)))</f>
        <v>abap.char(4);</v>
      </c>
    </row>
    <row r="75" spans="1:17" x14ac:dyDescent="0.25">
      <c r="A75" t="s">
        <v>452</v>
      </c>
      <c r="H75" t="str">
        <f t="shared" si="5"/>
        <v>transporter_id</v>
      </c>
      <c r="I75" t="str">
        <f t="shared" si="6"/>
        <v>zde_transporter_id</v>
      </c>
      <c r="K75" s="4" t="s">
        <v>553</v>
      </c>
      <c r="P75" t="str">
        <f t="shared" si="7"/>
        <v>transporter_id</v>
      </c>
      <c r="Q75" t="str">
        <f t="shared" si="8"/>
        <v>abap.char(20);</v>
      </c>
    </row>
    <row r="76" spans="1:17" x14ac:dyDescent="0.25">
      <c r="A76" t="s">
        <v>453</v>
      </c>
      <c r="H76" t="str">
        <f t="shared" si="5"/>
        <v>transporter_name</v>
      </c>
      <c r="I76" t="str">
        <f t="shared" si="6"/>
        <v>zde_transporter_name</v>
      </c>
      <c r="K76" s="4" t="s">
        <v>554</v>
      </c>
      <c r="P76" t="str">
        <f t="shared" si="7"/>
        <v>transporter_name</v>
      </c>
      <c r="Q76" t="str">
        <f t="shared" si="8"/>
        <v>abap.char(100);</v>
      </c>
    </row>
    <row r="77" spans="1:17" x14ac:dyDescent="0.25">
      <c r="A77" t="s">
        <v>454</v>
      </c>
      <c r="H77" t="str">
        <f t="shared" si="5"/>
        <v>transport_mode</v>
      </c>
      <c r="I77" t="str">
        <f t="shared" si="6"/>
        <v>zde_tranport_mode</v>
      </c>
      <c r="K77" s="4" t="s">
        <v>555</v>
      </c>
      <c r="P77" t="str">
        <f t="shared" si="7"/>
        <v>transport_mode</v>
      </c>
      <c r="Q77" t="str">
        <f t="shared" si="8"/>
        <v>abap.char(10);</v>
      </c>
    </row>
    <row r="78" spans="1:17" x14ac:dyDescent="0.25">
      <c r="A78" t="s">
        <v>455</v>
      </c>
      <c r="H78" t="str">
        <f t="shared" si="5"/>
        <v>transporter_doc_num</v>
      </c>
      <c r="I78" t="str">
        <f t="shared" si="6"/>
        <v>zde_transporter_doc_num</v>
      </c>
      <c r="K78" s="4" t="s">
        <v>556</v>
      </c>
      <c r="P78" t="str">
        <f t="shared" si="7"/>
        <v>transporter_doc_num</v>
      </c>
      <c r="Q78" t="str">
        <f t="shared" si="8"/>
        <v>abap.char(20);</v>
      </c>
    </row>
    <row r="79" spans="1:17" x14ac:dyDescent="0.25">
      <c r="A79" t="s">
        <v>456</v>
      </c>
      <c r="H79" t="str">
        <f t="shared" si="5"/>
        <v>transporter_doc_date</v>
      </c>
      <c r="I79" t="str">
        <f t="shared" si="6"/>
        <v>zde_transporter_doc_date</v>
      </c>
      <c r="K79" s="4" t="s">
        <v>557</v>
      </c>
      <c r="P79" t="str">
        <f t="shared" si="7"/>
        <v>transporter_doc_date</v>
      </c>
      <c r="Q79" t="str">
        <f t="shared" si="8"/>
        <v>abap.dats;</v>
      </c>
    </row>
    <row r="80" spans="1:17" x14ac:dyDescent="0.25">
      <c r="A80" t="s">
        <v>457</v>
      </c>
      <c r="H80" t="str">
        <f t="shared" si="5"/>
        <v>vehicle_number</v>
      </c>
      <c r="I80" t="str">
        <f t="shared" si="6"/>
        <v>zde_vehicle_number</v>
      </c>
      <c r="K80" s="4" t="s">
        <v>558</v>
      </c>
      <c r="P80" t="str">
        <f t="shared" si="7"/>
        <v>vehicle_number</v>
      </c>
      <c r="Q80" t="str">
        <f t="shared" si="8"/>
        <v>abap.char(10);</v>
      </c>
    </row>
    <row r="81" spans="1:17" x14ac:dyDescent="0.25">
      <c r="A81" t="s">
        <v>458</v>
      </c>
      <c r="H81" t="str">
        <f t="shared" si="5"/>
        <v>vehicle_type</v>
      </c>
      <c r="I81" t="str">
        <f t="shared" si="6"/>
        <v>zde_vehicle_type</v>
      </c>
      <c r="K81" s="4" t="s">
        <v>559</v>
      </c>
      <c r="P81" t="str">
        <f t="shared" si="7"/>
        <v>vehicle_type</v>
      </c>
      <c r="Q81" t="str">
        <f t="shared" si="8"/>
        <v>abap.char(1);</v>
      </c>
    </row>
    <row r="82" spans="1:17" x14ac:dyDescent="0.25">
      <c r="A82" t="s">
        <v>459</v>
      </c>
      <c r="H82" t="str">
        <f t="shared" si="5"/>
        <v>irn_status</v>
      </c>
      <c r="I82" t="str">
        <f t="shared" si="6"/>
        <v>zde_irn_status</v>
      </c>
      <c r="K82" s="4" t="s">
        <v>560</v>
      </c>
      <c r="P82" t="str">
        <f t="shared" si="7"/>
        <v>irn_status</v>
      </c>
      <c r="Q82" t="str">
        <f t="shared" si="8"/>
        <v>abap.string(0);</v>
      </c>
    </row>
    <row r="83" spans="1:17" x14ac:dyDescent="0.25">
      <c r="A83" t="s">
        <v>460</v>
      </c>
      <c r="H83" t="str">
        <f t="shared" si="5"/>
        <v>ewb_status</v>
      </c>
      <c r="I83" t="str">
        <f t="shared" si="6"/>
        <v>zde_ewb_status</v>
      </c>
      <c r="K83" s="4" t="s">
        <v>561</v>
      </c>
      <c r="P83" t="str">
        <f t="shared" si="7"/>
        <v>ewb_status</v>
      </c>
      <c r="Q83" t="str">
        <f t="shared" si="8"/>
        <v>abap.string(0);</v>
      </c>
    </row>
    <row r="84" spans="1:17" x14ac:dyDescent="0.25">
      <c r="A84" t="s">
        <v>461</v>
      </c>
      <c r="H84" t="str">
        <f t="shared" si="5"/>
        <v>documentvalue</v>
      </c>
      <c r="I84" t="str">
        <f t="shared" si="6"/>
        <v>abap.string(256)</v>
      </c>
      <c r="K84" s="4" t="s">
        <v>562</v>
      </c>
      <c r="P84" t="str">
        <f t="shared" si="7"/>
        <v>documentvalue</v>
      </c>
      <c r="Q84" t="str">
        <f t="shared" si="8"/>
        <v>abap.string(256);</v>
      </c>
    </row>
    <row r="85" spans="1:17" x14ac:dyDescent="0.25">
      <c r="A85" t="s">
        <v>462</v>
      </c>
      <c r="H85" t="str">
        <f t="shared" si="5"/>
        <v>taxablevalue</v>
      </c>
      <c r="I85" t="str">
        <f t="shared" si="6"/>
        <v>abap.string(256)</v>
      </c>
      <c r="K85" s="4" t="s">
        <v>563</v>
      </c>
      <c r="P85" t="str">
        <f t="shared" si="7"/>
        <v>taxablevalue</v>
      </c>
      <c r="Q85" t="str">
        <f t="shared" si="8"/>
        <v>abap.string(256);</v>
      </c>
    </row>
    <row r="86" spans="1:17" x14ac:dyDescent="0.25">
      <c r="A86" t="s">
        <v>463</v>
      </c>
      <c r="H86" t="str">
        <f t="shared" si="5"/>
        <v>cgstamount</v>
      </c>
      <c r="I86" t="str">
        <f t="shared" si="6"/>
        <v>abap.string(256)</v>
      </c>
      <c r="K86" s="4" t="s">
        <v>564</v>
      </c>
      <c r="P86" t="str">
        <f t="shared" si="7"/>
        <v>cgstamount</v>
      </c>
      <c r="Q86" t="str">
        <f t="shared" si="8"/>
        <v>abap.string(256);</v>
      </c>
    </row>
    <row r="87" spans="1:17" x14ac:dyDescent="0.25">
      <c r="A87" t="s">
        <v>464</v>
      </c>
      <c r="H87" t="str">
        <f t="shared" si="5"/>
        <v>sgstamount</v>
      </c>
      <c r="I87" t="str">
        <f t="shared" si="6"/>
        <v>abap.string(256)</v>
      </c>
      <c r="K87" s="4" t="s">
        <v>565</v>
      </c>
      <c r="P87" t="str">
        <f t="shared" si="7"/>
        <v>sgstamount</v>
      </c>
      <c r="Q87" t="str">
        <f t="shared" si="8"/>
        <v>abap.string(256);</v>
      </c>
    </row>
    <row r="88" spans="1:17" x14ac:dyDescent="0.25">
      <c r="A88" t="s">
        <v>465</v>
      </c>
      <c r="H88" t="str">
        <f t="shared" si="5"/>
        <v>igstamount</v>
      </c>
      <c r="I88" t="str">
        <f t="shared" si="6"/>
        <v>abap.string(256)</v>
      </c>
      <c r="K88" s="4" t="s">
        <v>566</v>
      </c>
      <c r="P88" t="str">
        <f t="shared" si="7"/>
        <v>igstamount</v>
      </c>
      <c r="Q88" t="str">
        <f t="shared" si="8"/>
        <v>abap.string(256);</v>
      </c>
    </row>
    <row r="89" spans="1:17" x14ac:dyDescent="0.25">
      <c r="A89" t="s">
        <v>466</v>
      </c>
      <c r="H89" t="str">
        <f t="shared" si="5"/>
        <v>custom1</v>
      </c>
      <c r="I89" t="str">
        <f t="shared" si="6"/>
        <v>vbeln</v>
      </c>
      <c r="K89" s="4" t="s">
        <v>567</v>
      </c>
      <c r="P89" t="str">
        <f t="shared" si="7"/>
        <v>custom1</v>
      </c>
      <c r="Q89" t="str">
        <f t="shared" si="8"/>
        <v>vbeln;</v>
      </c>
    </row>
    <row r="90" spans="1:17" x14ac:dyDescent="0.25">
      <c r="A90" t="s">
        <v>467</v>
      </c>
      <c r="H90" t="str">
        <f t="shared" si="5"/>
        <v>custom2</v>
      </c>
      <c r="I90" t="str">
        <f t="shared" si="6"/>
        <v>abap.char(100)</v>
      </c>
      <c r="K90" s="4" t="s">
        <v>568</v>
      </c>
      <c r="P90" t="str">
        <f t="shared" si="7"/>
        <v>custom2</v>
      </c>
      <c r="Q90" t="str">
        <f t="shared" si="8"/>
        <v>abap.char(100);</v>
      </c>
    </row>
    <row r="91" spans="1:17" x14ac:dyDescent="0.25">
      <c r="A91" t="s">
        <v>468</v>
      </c>
      <c r="H91" t="str">
        <f t="shared" si="5"/>
        <v>custom3</v>
      </c>
      <c r="I91" t="str">
        <f t="shared" si="6"/>
        <v>abap.char(100)</v>
      </c>
      <c r="K91" s="4" t="s">
        <v>569</v>
      </c>
      <c r="P91" t="str">
        <f t="shared" si="7"/>
        <v>custom3</v>
      </c>
      <c r="Q91" t="str">
        <f t="shared" si="8"/>
        <v>abap.char(100);</v>
      </c>
    </row>
    <row r="92" spans="1:17" x14ac:dyDescent="0.25">
      <c r="A92" t="s">
        <v>469</v>
      </c>
      <c r="H92" t="str">
        <f t="shared" si="5"/>
        <v>custom4</v>
      </c>
      <c r="I92" t="str">
        <f t="shared" si="6"/>
        <v>abap.char(100)</v>
      </c>
      <c r="K92" s="4" t="s">
        <v>570</v>
      </c>
      <c r="P92" t="str">
        <f t="shared" si="7"/>
        <v>custom4</v>
      </c>
      <c r="Q92" t="str">
        <f t="shared" si="8"/>
        <v>abap.char(100);</v>
      </c>
    </row>
    <row r="93" spans="1:17" x14ac:dyDescent="0.25">
      <c r="A93" t="s">
        <v>470</v>
      </c>
      <c r="H93" t="str">
        <f t="shared" si="5"/>
        <v>custom5</v>
      </c>
      <c r="I93" t="str">
        <f t="shared" si="6"/>
        <v>abap.char(100)</v>
      </c>
      <c r="K93" s="4" t="s">
        <v>571</v>
      </c>
      <c r="P93" t="str">
        <f t="shared" si="7"/>
        <v>custom5</v>
      </c>
      <c r="Q93" t="str">
        <f t="shared" si="8"/>
        <v>abap.char(100);</v>
      </c>
    </row>
    <row r="94" spans="1:17" x14ac:dyDescent="0.25">
      <c r="A94" t="s">
        <v>471</v>
      </c>
      <c r="H94" t="str">
        <f t="shared" si="5"/>
        <v>custom6</v>
      </c>
      <c r="I94" t="str">
        <f t="shared" si="6"/>
        <v>abap.char(100)</v>
      </c>
      <c r="K94" s="4" t="s">
        <v>572</v>
      </c>
      <c r="P94" t="str">
        <f t="shared" si="7"/>
        <v>custom6</v>
      </c>
      <c r="Q94" t="str">
        <f t="shared" si="8"/>
        <v>abap.char(100);</v>
      </c>
    </row>
    <row r="95" spans="1:17" x14ac:dyDescent="0.25">
      <c r="A95" t="s">
        <v>472</v>
      </c>
      <c r="H95" t="str">
        <f t="shared" si="5"/>
        <v>custom7</v>
      </c>
      <c r="I95" t="str">
        <f t="shared" si="6"/>
        <v>abap.char(100)</v>
      </c>
      <c r="K95" s="4" t="s">
        <v>573</v>
      </c>
      <c r="P95" t="str">
        <f t="shared" si="7"/>
        <v>custom7</v>
      </c>
      <c r="Q95" t="str">
        <f t="shared" si="8"/>
        <v>abap.char(100);</v>
      </c>
    </row>
    <row r="96" spans="1:17" x14ac:dyDescent="0.25">
      <c r="A96" t="s">
        <v>473</v>
      </c>
      <c r="H96" t="str">
        <f t="shared" si="5"/>
        <v>custom8</v>
      </c>
      <c r="I96" t="str">
        <f t="shared" si="6"/>
        <v>abap.char(100)</v>
      </c>
      <c r="K96" s="4" t="s">
        <v>574</v>
      </c>
      <c r="P96" t="str">
        <f t="shared" si="7"/>
        <v>custom8</v>
      </c>
      <c r="Q96" t="str">
        <f t="shared" si="8"/>
        <v>abap.char(100);</v>
      </c>
    </row>
    <row r="97" spans="1:17" x14ac:dyDescent="0.25">
      <c r="A97" t="s">
        <v>474</v>
      </c>
      <c r="H97" t="str">
        <f t="shared" si="5"/>
        <v>custom9</v>
      </c>
      <c r="I97" t="str">
        <f t="shared" si="6"/>
        <v>abap.char(100)</v>
      </c>
      <c r="K97" s="4" t="s">
        <v>575</v>
      </c>
      <c r="P97" t="str">
        <f t="shared" si="7"/>
        <v>custom9</v>
      </c>
      <c r="Q97" t="str">
        <f t="shared" si="8"/>
        <v>abap.char(100);</v>
      </c>
    </row>
    <row r="98" spans="1:17" x14ac:dyDescent="0.25">
      <c r="A98" t="s">
        <v>475</v>
      </c>
      <c r="H98" t="str">
        <f t="shared" si="5"/>
        <v>custom10</v>
      </c>
      <c r="I98" t="str">
        <f t="shared" si="6"/>
        <v>abap.char(100)</v>
      </c>
      <c r="K98" s="4" t="s">
        <v>576</v>
      </c>
      <c r="P98" t="str">
        <f t="shared" si="7"/>
        <v>custom10</v>
      </c>
      <c r="Q98" t="str">
        <f t="shared" si="8"/>
        <v>abap.char(100);</v>
      </c>
    </row>
    <row r="99" spans="1:17" x14ac:dyDescent="0.25">
      <c r="A99" t="s">
        <v>476</v>
      </c>
      <c r="H99" t="str">
        <f t="shared" si="5"/>
        <v>created_by</v>
      </c>
      <c r="I99" t="str">
        <f t="shared" si="6"/>
        <v>abp_creation_user</v>
      </c>
      <c r="K99" s="4" t="s">
        <v>577</v>
      </c>
      <c r="P99" t="str">
        <f t="shared" si="7"/>
        <v>created_by</v>
      </c>
      <c r="Q99" t="str">
        <f t="shared" si="8"/>
        <v>abp_creation_user;</v>
      </c>
    </row>
    <row r="100" spans="1:17" x14ac:dyDescent="0.25">
      <c r="A100" t="s">
        <v>477</v>
      </c>
      <c r="H100" t="str">
        <f t="shared" si="5"/>
        <v>created_at</v>
      </c>
      <c r="I100" t="str">
        <f t="shared" si="6"/>
        <v>abap.dats</v>
      </c>
      <c r="K100" s="4" t="s">
        <v>578</v>
      </c>
      <c r="P100" t="str">
        <f t="shared" si="7"/>
        <v>created_at</v>
      </c>
      <c r="Q100" t="str">
        <f t="shared" si="8"/>
        <v>abap.dats;</v>
      </c>
    </row>
    <row r="101" spans="1:17" x14ac:dyDescent="0.25">
      <c r="A101" t="s">
        <v>478</v>
      </c>
      <c r="H101" t="str">
        <f t="shared" si="5"/>
        <v>last_changed_by</v>
      </c>
      <c r="I101" t="str">
        <f t="shared" si="6"/>
        <v>abp_lastchange_user</v>
      </c>
      <c r="K101" s="4" t="s">
        <v>579</v>
      </c>
      <c r="P101" t="str">
        <f t="shared" si="7"/>
        <v>last_changed_by</v>
      </c>
      <c r="Q101" t="str">
        <f t="shared" si="8"/>
        <v>abp_lastchange_user;</v>
      </c>
    </row>
    <row r="102" spans="1:17" x14ac:dyDescent="0.25">
      <c r="A102" t="s">
        <v>479</v>
      </c>
      <c r="H102" t="str">
        <f t="shared" si="5"/>
        <v>last_changed_at</v>
      </c>
      <c r="I102" t="str">
        <f t="shared" si="6"/>
        <v>abp_lastchange_tstmpl</v>
      </c>
      <c r="K102" s="4" t="s">
        <v>580</v>
      </c>
      <c r="P102" t="str">
        <f t="shared" si="7"/>
        <v>last_changed_at</v>
      </c>
      <c r="Q102" t="str">
        <f t="shared" si="8"/>
        <v>abp_lastchange_tstmpl;</v>
      </c>
    </row>
    <row r="103" spans="1:17" x14ac:dyDescent="0.25">
      <c r="A103" t="s">
        <v>480</v>
      </c>
      <c r="H103" t="str">
        <f t="shared" si="5"/>
        <v>local_last_changed_at</v>
      </c>
      <c r="I103" t="str">
        <f t="shared" si="6"/>
        <v>abp_locinst_lastchange_tstmpl</v>
      </c>
      <c r="K103" s="4" t="s">
        <v>581</v>
      </c>
      <c r="P103" t="str">
        <f t="shared" si="7"/>
        <v>local_last_changed_at</v>
      </c>
      <c r="Q103" t="str">
        <f t="shared" si="8"/>
        <v>abp_locinst_lastchange_tstmpl;</v>
      </c>
    </row>
    <row r="104" spans="1:17" x14ac:dyDescent="0.25">
      <c r="K104" s="3"/>
    </row>
    <row r="105" spans="1:17" x14ac:dyDescent="0.25">
      <c r="A105" t="s">
        <v>283</v>
      </c>
      <c r="K105" s="2" t="s">
        <v>283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994A-2D32-47A4-9B29-83C6A478E73C}">
  <sheetPr>
    <tabColor rgb="FF00B050"/>
  </sheetPr>
  <dimension ref="B1:W244"/>
  <sheetViews>
    <sheetView workbookViewId="0">
      <pane ySplit="7" topLeftCell="A8" activePane="bottomLeft" state="frozen"/>
      <selection pane="bottomLeft" activeCell="A6" sqref="A6"/>
    </sheetView>
  </sheetViews>
  <sheetFormatPr defaultRowHeight="15" x14ac:dyDescent="0.25"/>
  <cols>
    <col min="1" max="1" width="3.140625" customWidth="1"/>
    <col min="8" max="8" width="3.140625" customWidth="1"/>
    <col min="9" max="10" width="14" customWidth="1"/>
    <col min="11" max="11" width="3.140625" customWidth="1"/>
    <col min="17" max="17" width="3.140625" customWidth="1"/>
    <col min="18" max="19" width="15.7109375" customWidth="1"/>
    <col min="20" max="20" width="3.140625" customWidth="1"/>
    <col min="22" max="22" width="48" bestFit="1" customWidth="1"/>
    <col min="23" max="23" width="20.140625" bestFit="1" customWidth="1"/>
  </cols>
  <sheetData>
    <row r="1" spans="2:23" ht="15.75" thickBot="1" x14ac:dyDescent="0.3"/>
    <row r="2" spans="2:23" x14ac:dyDescent="0.25">
      <c r="B2" s="9" t="s">
        <v>769</v>
      </c>
      <c r="C2" s="10"/>
      <c r="D2" s="10"/>
      <c r="E2" s="10"/>
      <c r="F2" s="10"/>
      <c r="G2" s="11"/>
      <c r="I2" s="26" t="s">
        <v>1465</v>
      </c>
      <c r="J2" s="21"/>
      <c r="L2" s="9" t="s">
        <v>769</v>
      </c>
      <c r="M2" s="10"/>
      <c r="N2" s="10"/>
      <c r="O2" s="10"/>
      <c r="P2" s="11"/>
      <c r="Q2" t="s">
        <v>1464</v>
      </c>
      <c r="R2" s="26" t="s">
        <v>1466</v>
      </c>
      <c r="S2" s="21"/>
      <c r="V2" s="26" t="s">
        <v>1467</v>
      </c>
      <c r="W2" s="21"/>
    </row>
    <row r="3" spans="2:23" x14ac:dyDescent="0.25">
      <c r="B3" s="12" t="s">
        <v>482</v>
      </c>
      <c r="C3" s="13"/>
      <c r="D3" s="13"/>
      <c r="E3" s="13"/>
      <c r="F3" s="13"/>
      <c r="G3" s="14"/>
      <c r="I3" s="22"/>
      <c r="J3" s="23"/>
      <c r="L3" s="12" t="s">
        <v>482</v>
      </c>
      <c r="M3" s="13"/>
      <c r="N3" s="13"/>
      <c r="O3" s="13"/>
      <c r="P3" s="14"/>
      <c r="Q3" t="s">
        <v>1464</v>
      </c>
      <c r="R3" s="22"/>
      <c r="S3" s="23"/>
      <c r="V3" s="22"/>
      <c r="W3" s="23"/>
    </row>
    <row r="4" spans="2:23" x14ac:dyDescent="0.25">
      <c r="B4" s="12" t="s">
        <v>483</v>
      </c>
      <c r="C4" s="13"/>
      <c r="D4" s="13"/>
      <c r="E4" s="13"/>
      <c r="F4" s="13"/>
      <c r="G4" s="14"/>
      <c r="I4" s="22"/>
      <c r="J4" s="23"/>
      <c r="L4" s="12" t="s">
        <v>483</v>
      </c>
      <c r="M4" s="13"/>
      <c r="N4" s="13"/>
      <c r="O4" s="13"/>
      <c r="P4" s="14"/>
      <c r="Q4" t="s">
        <v>1464</v>
      </c>
      <c r="R4" s="22"/>
      <c r="S4" s="23"/>
      <c r="V4" s="22"/>
      <c r="W4" s="23"/>
    </row>
    <row r="5" spans="2:23" x14ac:dyDescent="0.25">
      <c r="B5" s="12" t="s">
        <v>484</v>
      </c>
      <c r="C5" s="13"/>
      <c r="D5" s="13"/>
      <c r="E5" s="13"/>
      <c r="F5" s="13"/>
      <c r="G5" s="14"/>
      <c r="I5" s="22"/>
      <c r="J5" s="23"/>
      <c r="L5" s="12" t="s">
        <v>484</v>
      </c>
      <c r="M5" s="13"/>
      <c r="N5" s="13"/>
      <c r="O5" s="13"/>
      <c r="P5" s="14"/>
      <c r="Q5" t="s">
        <v>1464</v>
      </c>
      <c r="R5" s="22"/>
      <c r="S5" s="23"/>
      <c r="V5" s="22"/>
      <c r="W5" s="23"/>
    </row>
    <row r="6" spans="2:23" x14ac:dyDescent="0.25">
      <c r="B6" s="12" t="s">
        <v>485</v>
      </c>
      <c r="C6" s="13"/>
      <c r="D6" s="13"/>
      <c r="E6" s="13"/>
      <c r="F6" s="13"/>
      <c r="G6" s="14"/>
      <c r="I6" s="22"/>
      <c r="J6" s="23"/>
      <c r="L6" s="12" t="s">
        <v>485</v>
      </c>
      <c r="M6" s="13"/>
      <c r="N6" s="13"/>
      <c r="O6" s="13"/>
      <c r="P6" s="14"/>
      <c r="Q6" t="s">
        <v>1464</v>
      </c>
      <c r="R6" s="22"/>
      <c r="S6" s="23"/>
      <c r="V6" s="22"/>
      <c r="W6" s="23"/>
    </row>
    <row r="7" spans="2:23" x14ac:dyDescent="0.25">
      <c r="B7" s="15" t="s">
        <v>770</v>
      </c>
      <c r="C7" s="13"/>
      <c r="D7" s="13"/>
      <c r="E7" s="13"/>
      <c r="F7" s="13"/>
      <c r="G7" s="14"/>
      <c r="I7" s="24" t="s">
        <v>582</v>
      </c>
      <c r="J7" s="14" t="s">
        <v>583</v>
      </c>
      <c r="L7" s="15" t="s">
        <v>1461</v>
      </c>
      <c r="M7" s="13"/>
      <c r="N7" s="13"/>
      <c r="O7" s="13"/>
      <c r="P7" s="14"/>
      <c r="Q7" t="s">
        <v>1464</v>
      </c>
      <c r="R7" s="24" t="s">
        <v>582</v>
      </c>
      <c r="S7" s="14" t="s">
        <v>617</v>
      </c>
    </row>
    <row r="8" spans="2:23" x14ac:dyDescent="0.25">
      <c r="B8" s="16"/>
      <c r="C8" s="13"/>
      <c r="D8" s="13"/>
      <c r="E8" s="13"/>
      <c r="F8" s="13"/>
      <c r="G8" s="14"/>
      <c r="H8" t="s">
        <v>1464</v>
      </c>
      <c r="I8" s="24"/>
      <c r="J8" s="14"/>
      <c r="K8" t="s">
        <v>1464</v>
      </c>
      <c r="L8" s="16"/>
      <c r="M8" s="13"/>
      <c r="N8" s="13"/>
      <c r="O8" s="13"/>
      <c r="P8" s="14"/>
      <c r="Q8" t="s">
        <v>1464</v>
      </c>
      <c r="R8" s="24"/>
      <c r="S8" s="14"/>
      <c r="T8" t="s">
        <v>1464</v>
      </c>
    </row>
    <row r="9" spans="2:23" x14ac:dyDescent="0.25">
      <c r="B9" s="15" t="s">
        <v>771</v>
      </c>
      <c r="C9" s="13"/>
      <c r="D9" s="13"/>
      <c r="E9" s="13"/>
      <c r="F9" s="13"/>
      <c r="G9" s="14"/>
      <c r="H9" t="s">
        <v>1464</v>
      </c>
      <c r="I9" s="24" t="str">
        <f>TRIM(MID(B9,1,FIND(":",B9)-1))</f>
        <v>key mandt</v>
      </c>
      <c r="J9" s="14" t="str">
        <f>TRIM(SUBSTITUTE(SUBSTITUTE(TRIM(MID(B9,FIND(":",B9)+1,LEN(B9))),";",""),"not null",""))</f>
        <v>mandt</v>
      </c>
      <c r="K9" t="s">
        <v>1464</v>
      </c>
      <c r="L9" s="15" t="s">
        <v>771</v>
      </c>
      <c r="M9" s="13"/>
      <c r="N9" s="13"/>
      <c r="O9" s="13"/>
      <c r="P9" s="14"/>
      <c r="Q9" t="s">
        <v>1464</v>
      </c>
      <c r="R9" s="24" t="str">
        <f>TRIM(SUBSTITUTE(MID(L9,1,FIND(":",L9)-1),"key",""))</f>
        <v>mandt</v>
      </c>
      <c r="S9" s="14" t="str">
        <f>TRIM(MID(L9,FIND(":",L9)+1,LEN(L9)))</f>
        <v>mandt not null;</v>
      </c>
      <c r="T9" t="s">
        <v>1464</v>
      </c>
      <c r="V9" t="str">
        <f>IF(OR(ISERROR(W9),W9="--"),B9,IF(ISNUMBER(SEARCH("@",I9)),B9,I9&amp;"  :  "&amp;IF(W9="",J9,W9)))</f>
        <v>key mandt  :  mandt not null;</v>
      </c>
      <c r="W9" t="str">
        <f>IFERROR(INDEX('Resolved Data Elem'!$E$4:$E$1070,MATCH(J9,'Resolved Data Elem'!$D$4:$D$1070,0)),"--")</f>
        <v>mandt not null;</v>
      </c>
    </row>
    <row r="10" spans="2:23" x14ac:dyDescent="0.25">
      <c r="B10" s="15" t="s">
        <v>772</v>
      </c>
      <c r="C10" s="13"/>
      <c r="D10" s="13"/>
      <c r="E10" s="13"/>
      <c r="F10" s="13"/>
      <c r="G10" s="14"/>
      <c r="H10" t="s">
        <v>1464</v>
      </c>
      <c r="I10" s="24" t="str">
        <f t="shared" ref="I10:I73" si="0">TRIM(MID(B10,1,FIND(":",B10)-1))</f>
        <v>key documentnumber</v>
      </c>
      <c r="J10" s="14" t="str">
        <f t="shared" ref="J10:J73" si="1">TRIM(SUBSTITUTE(SUBSTITUTE(TRIM(MID(B10,FIND(":",B10)+1,LEN(B10))),";",""),"not null",""))</f>
        <v>xblnr</v>
      </c>
      <c r="K10" t="s">
        <v>1464</v>
      </c>
      <c r="L10" s="15" t="s">
        <v>772</v>
      </c>
      <c r="M10" s="13"/>
      <c r="N10" s="13"/>
      <c r="O10" s="13"/>
      <c r="P10" s="14"/>
      <c r="Q10" t="s">
        <v>1464</v>
      </c>
      <c r="R10" s="24" t="str">
        <f t="shared" ref="R10" si="2">TRIM(SUBSTITUTE(MID(L10,1,FIND(":",L10)-1),"key",""))</f>
        <v>documentnumber</v>
      </c>
      <c r="S10" s="14" t="str">
        <f t="shared" ref="S10" si="3">TRIM(MID(L10,FIND(":",L10)+1,LEN(L10)))</f>
        <v>xblnr not null;</v>
      </c>
      <c r="T10" t="s">
        <v>1464</v>
      </c>
      <c r="V10" t="str">
        <f>IF(OR(ISERROR(W10),W10="--"),B10,IF(ISNUMBER(SEARCH("@",I10)),B10,I10&amp;"  :  "&amp;IF(W10="",J10,W10)))</f>
        <v>key documentnumber  :  xblnr not null;</v>
      </c>
      <c r="W10" t="str">
        <f>IFERROR(INDEX('Resolved Data Elem'!$E$4:$E$1070,MATCH(J10,'Resolved Data Elem'!$D$4:$D$1070,0)),"--")</f>
        <v>xblnr not null;</v>
      </c>
    </row>
    <row r="11" spans="2:23" x14ac:dyDescent="0.25">
      <c r="B11" s="17" t="s">
        <v>773</v>
      </c>
      <c r="C11" s="13"/>
      <c r="D11" s="13"/>
      <c r="E11" s="13"/>
      <c r="F11" s="13"/>
      <c r="G11" s="14"/>
      <c r="H11" t="s">
        <v>1464</v>
      </c>
      <c r="I11" s="24" t="str">
        <f t="shared" si="0"/>
        <v>locationgstin</v>
      </c>
      <c r="J11" s="14" t="str">
        <f t="shared" si="1"/>
        <v>zde_locationgstin</v>
      </c>
      <c r="K11" t="s">
        <v>1464</v>
      </c>
      <c r="L11" s="17" t="s">
        <v>1013</v>
      </c>
      <c r="M11" s="13"/>
      <c r="N11" s="13"/>
      <c r="O11" s="13"/>
      <c r="P11" s="14"/>
      <c r="Q11" t="s">
        <v>1464</v>
      </c>
      <c r="R11" s="24" t="str">
        <f t="shared" ref="R11:R74" si="4">TRIM(SUBSTITUTE(MID(L11,1,FIND(":",L11)-1),"key",""))</f>
        <v>locationgstin</v>
      </c>
      <c r="S11" s="14" t="str">
        <f t="shared" ref="S11:S74" si="5">TRIM(MID(L11,FIND(":",L11)+1,LEN(L11)))</f>
        <v>abap.char(15);</v>
      </c>
      <c r="T11" t="s">
        <v>1464</v>
      </c>
      <c r="V11" t="str">
        <f>IF(OR(ISERROR(W11),W11="--"),B11,IF(ISNUMBER(SEARCH("@",I11)),B11,I11&amp;"  :  "&amp;IF(W11="",J11,W11)))</f>
        <v>locationgstin  :  abap.char(15);</v>
      </c>
      <c r="W11" t="str">
        <f>IFERROR(INDEX('Resolved Data Elem'!$E$4:$E$1070,MATCH(J11,'Resolved Data Elem'!$D$4:$D$1070,0)),"--")</f>
        <v>abap.char(15);</v>
      </c>
    </row>
    <row r="12" spans="2:23" x14ac:dyDescent="0.25">
      <c r="B12" s="17" t="s">
        <v>774</v>
      </c>
      <c r="C12" s="13"/>
      <c r="D12" s="13"/>
      <c r="E12" s="13"/>
      <c r="F12" s="13"/>
      <c r="G12" s="14"/>
      <c r="H12" t="s">
        <v>1464</v>
      </c>
      <c r="I12" s="24" t="str">
        <f t="shared" si="0"/>
        <v>documentdate</v>
      </c>
      <c r="J12" s="14" t="str">
        <f t="shared" si="1"/>
        <v>zde_document_date</v>
      </c>
      <c r="K12" t="s">
        <v>1464</v>
      </c>
      <c r="L12" s="17" t="s">
        <v>1462</v>
      </c>
      <c r="M12" s="13"/>
      <c r="N12" s="13"/>
      <c r="O12" s="13"/>
      <c r="P12" s="14"/>
      <c r="Q12" t="s">
        <v>1464</v>
      </c>
      <c r="R12" s="24" t="str">
        <f t="shared" si="4"/>
        <v>documentdate</v>
      </c>
      <c r="S12" s="14" t="str">
        <f t="shared" si="5"/>
        <v>abap.dats not null;</v>
      </c>
      <c r="T12" t="s">
        <v>1464</v>
      </c>
      <c r="V12" t="str">
        <f>IF(OR(ISERROR(W12),W12="--"),B12,IF(ISNUMBER(SEARCH("@",I12)),B12,I12&amp;"  :  "&amp;IF(W12="",J12,W12)))</f>
        <v>documentdate  :  abap.dats not null;</v>
      </c>
      <c r="W12" t="str">
        <f>IFERROR(INDEX('Resolved Data Elem'!$E$4:$E$1070,MATCH(J12,'Resolved Data Elem'!$D$4:$D$1070,0)),"--")</f>
        <v>abap.dats not null;</v>
      </c>
    </row>
    <row r="13" spans="2:23" x14ac:dyDescent="0.25">
      <c r="B13" s="17" t="s">
        <v>775</v>
      </c>
      <c r="C13" s="13"/>
      <c r="D13" s="13"/>
      <c r="E13" s="13"/>
      <c r="F13" s="13"/>
      <c r="G13" s="14"/>
      <c r="H13" t="s">
        <v>1464</v>
      </c>
      <c r="I13" s="24" t="str">
        <f t="shared" si="0"/>
        <v>company_code</v>
      </c>
      <c r="J13" s="14" t="str">
        <f t="shared" si="1"/>
        <v>zde_company_code</v>
      </c>
      <c r="K13" t="s">
        <v>1464</v>
      </c>
      <c r="L13" s="17" t="s">
        <v>1463</v>
      </c>
      <c r="M13" s="13"/>
      <c r="N13" s="13"/>
      <c r="O13" s="13"/>
      <c r="P13" s="14"/>
      <c r="Q13" t="s">
        <v>1464</v>
      </c>
      <c r="R13" s="24" t="str">
        <f t="shared" si="4"/>
        <v>company_code</v>
      </c>
      <c r="S13" s="14" t="str">
        <f t="shared" si="5"/>
        <v>abap.char(4) not null;</v>
      </c>
      <c r="T13" t="s">
        <v>1464</v>
      </c>
      <c r="V13" t="str">
        <f>IF(OR(ISERROR(W13),W13="--"),B13,IF(ISNUMBER(SEARCH("@",I13)),B13,I13&amp;"  :  "&amp;IF(W13="",J13,W13)))</f>
        <v>company_code  :  abap.char(4) not null;</v>
      </c>
      <c r="W13" t="str">
        <f>IFERROR(INDEX('Resolved Data Elem'!$E$4:$E$1070,MATCH(J13,'Resolved Data Elem'!$D$4:$D$1070,0)),"--")</f>
        <v>abap.char(4) not null;</v>
      </c>
    </row>
    <row r="14" spans="2:23" x14ac:dyDescent="0.25">
      <c r="B14" s="17" t="s">
        <v>776</v>
      </c>
      <c r="C14" s="13"/>
      <c r="D14" s="13"/>
      <c r="E14" s="13"/>
      <c r="F14" s="13"/>
      <c r="G14" s="14"/>
      <c r="H14" t="s">
        <v>1464</v>
      </c>
      <c r="I14" s="24" t="str">
        <f t="shared" si="0"/>
        <v>purpose</v>
      </c>
      <c r="J14" s="14" t="str">
        <f t="shared" si="1"/>
        <v>zde_purpose1</v>
      </c>
      <c r="K14" t="s">
        <v>1464</v>
      </c>
      <c r="L14" s="17" t="s">
        <v>1017</v>
      </c>
      <c r="M14" s="13"/>
      <c r="N14" s="13"/>
      <c r="O14" s="13"/>
      <c r="P14" s="14"/>
      <c r="Q14" t="s">
        <v>1464</v>
      </c>
      <c r="R14" s="24" t="str">
        <f t="shared" si="4"/>
        <v>purpose</v>
      </c>
      <c r="S14" s="14" t="str">
        <f t="shared" si="5"/>
        <v>abap.char(13);</v>
      </c>
      <c r="T14" t="s">
        <v>1464</v>
      </c>
      <c r="V14" t="str">
        <f>IF(OR(ISERROR(W14),W14="--"),B14,IF(ISNUMBER(SEARCH("@",I14)),B14,I14&amp;"  :  "&amp;IF(W14="",J14,W14)))</f>
        <v>purpose  :  abap.char(13);</v>
      </c>
      <c r="W14" t="str">
        <f>IFERROR(INDEX('Resolved Data Elem'!$E$4:$E$1070,MATCH(J14,'Resolved Data Elem'!$D$4:$D$1070,0)),"--")</f>
        <v>abap.char(13);</v>
      </c>
    </row>
    <row r="15" spans="2:23" x14ac:dyDescent="0.25">
      <c r="B15" s="17" t="s">
        <v>777</v>
      </c>
      <c r="C15" s="13"/>
      <c r="D15" s="13"/>
      <c r="E15" s="13"/>
      <c r="F15" s="13"/>
      <c r="G15" s="14"/>
      <c r="H15" t="s">
        <v>1464</v>
      </c>
      <c r="I15" s="24" t="str">
        <f t="shared" si="0"/>
        <v>sapmodule</v>
      </c>
      <c r="J15" s="14" t="str">
        <f t="shared" si="1"/>
        <v>zde_sapmodule</v>
      </c>
      <c r="K15" t="s">
        <v>1464</v>
      </c>
      <c r="L15" s="17" t="s">
        <v>1018</v>
      </c>
      <c r="M15" s="13"/>
      <c r="N15" s="13"/>
      <c r="O15" s="13"/>
      <c r="P15" s="14"/>
      <c r="Q15" t="s">
        <v>1464</v>
      </c>
      <c r="R15" s="24" t="str">
        <f t="shared" si="4"/>
        <v>sapmodule</v>
      </c>
      <c r="S15" s="14" t="str">
        <f t="shared" si="5"/>
        <v>abap.char(2);</v>
      </c>
      <c r="T15" t="s">
        <v>1464</v>
      </c>
      <c r="V15" t="str">
        <f>IF(OR(ISERROR(W15),W15="--"),B15,IF(ISNUMBER(SEARCH("@",I15)),B15,I15&amp;"  :  "&amp;IF(W15="",J15,W15)))</f>
        <v>sapmodule  :  abap.char(2);</v>
      </c>
      <c r="W15" t="str">
        <f>IFERROR(INDEX('Resolved Data Elem'!$E$4:$E$1070,MATCH(J15,'Resolved Data Elem'!$D$4:$D$1070,0)),"--")</f>
        <v>abap.char(2);</v>
      </c>
    </row>
    <row r="16" spans="2:23" x14ac:dyDescent="0.25">
      <c r="B16" s="17" t="s">
        <v>778</v>
      </c>
      <c r="C16" s="13"/>
      <c r="D16" s="13"/>
      <c r="E16" s="13"/>
      <c r="F16" s="13"/>
      <c r="G16" s="14"/>
      <c r="H16" t="s">
        <v>1464</v>
      </c>
      <c r="I16" s="24" t="str">
        <f t="shared" si="0"/>
        <v>fiscalyear</v>
      </c>
      <c r="J16" s="14" t="str">
        <f t="shared" si="1"/>
        <v>gjahr</v>
      </c>
      <c r="K16" t="s">
        <v>1464</v>
      </c>
      <c r="L16" s="17" t="s">
        <v>778</v>
      </c>
      <c r="M16" s="13"/>
      <c r="N16" s="13"/>
      <c r="O16" s="13"/>
      <c r="P16" s="14"/>
      <c r="Q16" t="s">
        <v>1464</v>
      </c>
      <c r="R16" s="24" t="str">
        <f t="shared" si="4"/>
        <v>fiscalyear</v>
      </c>
      <c r="S16" s="14" t="str">
        <f t="shared" si="5"/>
        <v>gjahr;</v>
      </c>
      <c r="T16" t="s">
        <v>1464</v>
      </c>
      <c r="V16" t="str">
        <f>IF(OR(ISERROR(W16),W16="--"),B16,IF(ISNUMBER(SEARCH("@",I16)),B16,I16&amp;"  :  "&amp;IF(W16="",J16,W16)))</f>
        <v>fiscalyear  :  gjahr;</v>
      </c>
      <c r="W16" t="str">
        <f>IFERROR(INDEX('Resolved Data Elem'!$E$4:$E$1070,MATCH(J16,'Resolved Data Elem'!$D$4:$D$1070,0)),"--")</f>
        <v>gjahr;</v>
      </c>
    </row>
    <row r="17" spans="2:23" x14ac:dyDescent="0.25">
      <c r="B17" s="17" t="s">
        <v>779</v>
      </c>
      <c r="C17" s="13"/>
      <c r="D17" s="13"/>
      <c r="E17" s="13"/>
      <c r="F17" s="13"/>
      <c r="G17" s="14"/>
      <c r="H17" t="s">
        <v>1464</v>
      </c>
      <c r="I17" s="24" t="str">
        <f t="shared" si="0"/>
        <v>document</v>
      </c>
      <c r="J17" s="14" t="str">
        <f t="shared" si="1"/>
        <v>zde_document</v>
      </c>
      <c r="K17" t="s">
        <v>1464</v>
      </c>
      <c r="L17" s="17" t="s">
        <v>1019</v>
      </c>
      <c r="M17" s="13"/>
      <c r="N17" s="13"/>
      <c r="O17" s="13"/>
      <c r="P17" s="14"/>
      <c r="Q17" t="s">
        <v>1464</v>
      </c>
      <c r="R17" s="24" t="str">
        <f t="shared" si="4"/>
        <v>document</v>
      </c>
      <c r="S17" s="14" t="str">
        <f t="shared" si="5"/>
        <v>abap.char(12);</v>
      </c>
      <c r="T17" t="s">
        <v>1464</v>
      </c>
      <c r="V17" t="str">
        <f>IF(OR(ISERROR(W17),W17="--"),B17,IF(ISNUMBER(SEARCH("@",I17)),B17,I17&amp;"  :  "&amp;IF(W17="",J17,W17)))</f>
        <v>document  :  abap.char(12);</v>
      </c>
      <c r="W17" t="str">
        <f>IFERROR(INDEX('Resolved Data Elem'!$E$4:$E$1070,MATCH(J17,'Resolved Data Elem'!$D$4:$D$1070,0)),"--")</f>
        <v>abap.char(12);</v>
      </c>
    </row>
    <row r="18" spans="2:23" x14ac:dyDescent="0.25">
      <c r="B18" s="17" t="s">
        <v>780</v>
      </c>
      <c r="C18" s="13"/>
      <c r="D18" s="13"/>
      <c r="E18" s="13"/>
      <c r="F18" s="13"/>
      <c r="G18" s="14"/>
      <c r="H18" t="s">
        <v>1464</v>
      </c>
      <c r="I18" s="24" t="str">
        <f t="shared" si="0"/>
        <v>branch</v>
      </c>
      <c r="J18" s="14" t="str">
        <f t="shared" si="1"/>
        <v>bupla</v>
      </c>
      <c r="K18" t="s">
        <v>1464</v>
      </c>
      <c r="L18" s="17" t="s">
        <v>780</v>
      </c>
      <c r="M18" s="13"/>
      <c r="N18" s="13"/>
      <c r="O18" s="13"/>
      <c r="P18" s="14"/>
      <c r="Q18" t="s">
        <v>1464</v>
      </c>
      <c r="R18" s="24" t="str">
        <f t="shared" si="4"/>
        <v>branch</v>
      </c>
      <c r="S18" s="14" t="str">
        <f t="shared" si="5"/>
        <v>bupla;</v>
      </c>
      <c r="V18" t="str">
        <f>IF(OR(ISERROR(W18),W18="--"),B18,IF(ISNUMBER(SEARCH("@",I18)),B18,I18&amp;"  :  "&amp;IF(W18="",J18,W18)))</f>
        <v>branch  :  bupla;</v>
      </c>
      <c r="W18" t="str">
        <f>IFERROR(INDEX('Resolved Data Elem'!$E$4:$E$1070,MATCH(J18,'Resolved Data Elem'!$D$4:$D$1070,0)),"--")</f>
        <v>bupla;</v>
      </c>
    </row>
    <row r="19" spans="2:23" x14ac:dyDescent="0.25">
      <c r="B19" s="17" t="s">
        <v>781</v>
      </c>
      <c r="C19" s="13"/>
      <c r="D19" s="13"/>
      <c r="E19" s="13"/>
      <c r="F19" s="13"/>
      <c r="G19" s="14"/>
      <c r="H19" t="s">
        <v>1464</v>
      </c>
      <c r="I19" s="24" t="str">
        <f t="shared" si="0"/>
        <v>locationname</v>
      </c>
      <c r="J19" s="14" t="str">
        <f t="shared" si="1"/>
        <v>zde_locationlegalname</v>
      </c>
      <c r="K19" t="s">
        <v>1464</v>
      </c>
      <c r="L19" s="17" t="s">
        <v>1020</v>
      </c>
      <c r="M19" s="13"/>
      <c r="N19" s="13"/>
      <c r="O19" s="13"/>
      <c r="P19" s="14"/>
      <c r="Q19" t="s">
        <v>1464</v>
      </c>
      <c r="R19" s="24" t="str">
        <f t="shared" si="4"/>
        <v>locationname</v>
      </c>
      <c r="S19" s="14" t="str">
        <f t="shared" si="5"/>
        <v>abap.char(50);</v>
      </c>
      <c r="V19" t="str">
        <f>IF(OR(ISERROR(W19),W19="--"),B19,IF(ISNUMBER(SEARCH("@",I19)),B19,I19&amp;"  :  "&amp;IF(W19="",J19,W19)))</f>
        <v>locationname  :  abap.char(50);</v>
      </c>
      <c r="W19" t="str">
        <f>IFERROR(INDEX('Resolved Data Elem'!$E$4:$E$1070,MATCH(J19,'Resolved Data Elem'!$D$4:$D$1070,0)),"--")</f>
        <v>abap.char(50);</v>
      </c>
    </row>
    <row r="20" spans="2:23" x14ac:dyDescent="0.25">
      <c r="B20" s="17" t="s">
        <v>782</v>
      </c>
      <c r="C20" s="13"/>
      <c r="D20" s="13"/>
      <c r="E20" s="13"/>
      <c r="F20" s="13"/>
      <c r="G20" s="14"/>
      <c r="H20" t="s">
        <v>1464</v>
      </c>
      <c r="I20" s="24" t="str">
        <f t="shared" si="0"/>
        <v>returnperiod</v>
      </c>
      <c r="J20" s="14" t="str">
        <f t="shared" si="1"/>
        <v>zde_returnperiod</v>
      </c>
      <c r="K20" t="s">
        <v>1464</v>
      </c>
      <c r="L20" s="17" t="s">
        <v>1021</v>
      </c>
      <c r="M20" s="13"/>
      <c r="N20" s="13"/>
      <c r="O20" s="13"/>
      <c r="P20" s="14"/>
      <c r="Q20" t="s">
        <v>1464</v>
      </c>
      <c r="R20" s="24" t="str">
        <f t="shared" si="4"/>
        <v>returnperiod</v>
      </c>
      <c r="S20" s="14" t="str">
        <f t="shared" si="5"/>
        <v>abap.char(6);</v>
      </c>
      <c r="V20" t="str">
        <f>IF(OR(ISERROR(W20),W20="--"),B20,IF(ISNUMBER(SEARCH("@",I20)),B20,I20&amp;"  :  "&amp;IF(W20="",J20,W20)))</f>
        <v>returnperiod  :  abap.char(6);</v>
      </c>
      <c r="W20" t="str">
        <f>IFERROR(INDEX('Resolved Data Elem'!$E$4:$E$1070,MATCH(J20,'Resolved Data Elem'!$D$4:$D$1070,0)),"--")</f>
        <v>abap.char(6);</v>
      </c>
    </row>
    <row r="21" spans="2:23" x14ac:dyDescent="0.25">
      <c r="B21" s="17" t="s">
        <v>783</v>
      </c>
      <c r="C21" s="13"/>
      <c r="D21" s="13"/>
      <c r="E21" s="13"/>
      <c r="F21" s="13"/>
      <c r="G21" s="14"/>
      <c r="H21" t="s">
        <v>1464</v>
      </c>
      <c r="I21" s="24" t="str">
        <f t="shared" si="0"/>
        <v>liabilitydischargereturnperiod</v>
      </c>
      <c r="J21" s="14" t="str">
        <f t="shared" si="1"/>
        <v>zde_lie_dis_period</v>
      </c>
      <c r="K21" t="s">
        <v>1464</v>
      </c>
      <c r="L21" s="17" t="s">
        <v>1022</v>
      </c>
      <c r="M21" s="13"/>
      <c r="N21" s="13"/>
      <c r="O21" s="13"/>
      <c r="P21" s="14"/>
      <c r="Q21" t="s">
        <v>1464</v>
      </c>
      <c r="R21" s="24" t="str">
        <f t="shared" si="4"/>
        <v>liabilitydischargereturnperiod</v>
      </c>
      <c r="S21" s="14" t="str">
        <f t="shared" si="5"/>
        <v>abap.char(20);</v>
      </c>
      <c r="V21" t="str">
        <f>IF(OR(ISERROR(W21),W21="--"),B21,IF(ISNUMBER(SEARCH("@",I21)),B21,I21&amp;"  :  "&amp;IF(W21="",J21,W21)))</f>
        <v>liabilitydischargereturnperiod  :  abap.char(20);</v>
      </c>
      <c r="W21" t="str">
        <f>IFERROR(INDEX('Resolved Data Elem'!$E$4:$E$1070,MATCH(J21,'Resolved Data Elem'!$D$4:$D$1070,0)),"--")</f>
        <v>abap.char(20);</v>
      </c>
    </row>
    <row r="22" spans="2:23" x14ac:dyDescent="0.25">
      <c r="B22" s="17" t="s">
        <v>784</v>
      </c>
      <c r="C22" s="13"/>
      <c r="D22" s="13"/>
      <c r="E22" s="13"/>
      <c r="F22" s="13"/>
      <c r="G22" s="14"/>
      <c r="H22" t="s">
        <v>1464</v>
      </c>
      <c r="I22" s="24" t="str">
        <f t="shared" si="0"/>
        <v>autopushorgenerate</v>
      </c>
      <c r="J22" s="14" t="str">
        <f t="shared" si="1"/>
        <v>zde_auto_push_period</v>
      </c>
      <c r="K22" t="s">
        <v>1464</v>
      </c>
      <c r="L22" s="17" t="s">
        <v>1023</v>
      </c>
      <c r="M22" s="13"/>
      <c r="N22" s="13"/>
      <c r="O22" s="13"/>
      <c r="P22" s="14"/>
      <c r="Q22" t="s">
        <v>1464</v>
      </c>
      <c r="R22" s="24" t="str">
        <f t="shared" si="4"/>
        <v>autopushorgenerate</v>
      </c>
      <c r="S22" s="14" t="str">
        <f t="shared" si="5"/>
        <v>abap.char(20);</v>
      </c>
      <c r="V22" t="str">
        <f>IF(OR(ISERROR(W22),W22="--"),B22,IF(ISNUMBER(SEARCH("@",I22)),B22,I22&amp;"  :  "&amp;IF(W22="",J22,W22)))</f>
        <v>autopushorgenerate  :  abap.char(20);</v>
      </c>
      <c r="W22" t="str">
        <f>IFERROR(INDEX('Resolved Data Elem'!$E$4:$E$1070,MATCH(J22,'Resolved Data Elem'!$D$4:$D$1070,0)),"--")</f>
        <v>abap.char(20);</v>
      </c>
    </row>
    <row r="23" spans="2:23" x14ac:dyDescent="0.25">
      <c r="B23" s="17" t="s">
        <v>785</v>
      </c>
      <c r="C23" s="13"/>
      <c r="D23" s="13"/>
      <c r="E23" s="13"/>
      <c r="F23" s="13"/>
      <c r="G23" s="14"/>
      <c r="H23" t="s">
        <v>1464</v>
      </c>
      <c r="I23" s="24" t="str">
        <f t="shared" si="0"/>
        <v>supplytype</v>
      </c>
      <c r="J23" s="14" t="str">
        <f t="shared" si="1"/>
        <v>zde_supplytype</v>
      </c>
      <c r="K23" t="s">
        <v>1464</v>
      </c>
      <c r="L23" s="17" t="s">
        <v>1024</v>
      </c>
      <c r="M23" s="13"/>
      <c r="N23" s="13"/>
      <c r="O23" s="13"/>
      <c r="P23" s="14"/>
      <c r="Q23" t="s">
        <v>1464</v>
      </c>
      <c r="R23" s="24" t="str">
        <f t="shared" si="4"/>
        <v>supplytype</v>
      </c>
      <c r="S23" s="14" t="str">
        <f t="shared" si="5"/>
        <v>abap.char(1);</v>
      </c>
      <c r="V23" t="str">
        <f>IF(OR(ISERROR(W23),W23="--"),B23,IF(ISNUMBER(SEARCH("@",I23)),B23,I23&amp;"  :  "&amp;IF(W23="",J23,W23)))</f>
        <v>supplytype  :  abap.char(1);</v>
      </c>
      <c r="W23" t="str">
        <f>IFERROR(INDEX('Resolved Data Elem'!$E$4:$E$1070,MATCH(J23,'Resolved Data Elem'!$D$4:$D$1070,0)),"--")</f>
        <v>abap.char(1);</v>
      </c>
    </row>
    <row r="24" spans="2:23" x14ac:dyDescent="0.25">
      <c r="B24" s="17" t="s">
        <v>786</v>
      </c>
      <c r="C24" s="13"/>
      <c r="D24" s="13"/>
      <c r="E24" s="13"/>
      <c r="F24" s="13"/>
      <c r="G24" s="14"/>
      <c r="H24" t="s">
        <v>1464</v>
      </c>
      <c r="I24" s="24" t="str">
        <f t="shared" si="0"/>
        <v>irn</v>
      </c>
      <c r="J24" s="14" t="str">
        <f t="shared" si="1"/>
        <v>zde_irn1</v>
      </c>
      <c r="K24" t="s">
        <v>1464</v>
      </c>
      <c r="L24" s="17" t="s">
        <v>1025</v>
      </c>
      <c r="M24" s="13"/>
      <c r="N24" s="13"/>
      <c r="O24" s="13"/>
      <c r="P24" s="14"/>
      <c r="Q24" t="s">
        <v>1464</v>
      </c>
      <c r="R24" s="24" t="str">
        <f t="shared" si="4"/>
        <v>irn</v>
      </c>
      <c r="S24" s="14" t="str">
        <f t="shared" si="5"/>
        <v>abap.char(64);</v>
      </c>
      <c r="V24" t="str">
        <f>IF(OR(ISERROR(W24),W24="--"),B24,IF(ISNUMBER(SEARCH("@",I24)),B24,I24&amp;"  :  "&amp;IF(W24="",J24,W24)))</f>
        <v>irn  :  abap.char(64);</v>
      </c>
      <c r="W24" t="str">
        <f>IFERROR(INDEX('Resolved Data Elem'!$E$4:$E$1070,MATCH(J24,'Resolved Data Elem'!$D$4:$D$1070,0)),"--")</f>
        <v>abap.char(64);</v>
      </c>
    </row>
    <row r="25" spans="2:23" x14ac:dyDescent="0.25">
      <c r="B25" s="17" t="s">
        <v>787</v>
      </c>
      <c r="C25" s="13"/>
      <c r="D25" s="13"/>
      <c r="E25" s="13"/>
      <c r="F25" s="13"/>
      <c r="G25" s="14"/>
      <c r="H25" t="s">
        <v>1464</v>
      </c>
      <c r="I25" s="24" t="str">
        <f t="shared" si="0"/>
        <v>documenttype</v>
      </c>
      <c r="J25" s="14" t="str">
        <f t="shared" si="1"/>
        <v>zde_documenttype</v>
      </c>
      <c r="K25" t="s">
        <v>1464</v>
      </c>
      <c r="L25" s="17" t="s">
        <v>1026</v>
      </c>
      <c r="M25" s="13"/>
      <c r="N25" s="13"/>
      <c r="O25" s="13"/>
      <c r="P25" s="14"/>
      <c r="Q25" t="s">
        <v>1464</v>
      </c>
      <c r="R25" s="24" t="str">
        <f t="shared" si="4"/>
        <v>documenttype</v>
      </c>
      <c r="S25" s="14" t="str">
        <f t="shared" si="5"/>
        <v>abap.char(3);</v>
      </c>
      <c r="V25" t="str">
        <f>IF(OR(ISERROR(W25),W25="--"),B25,IF(ISNUMBER(SEARCH("@",I25)),B25,I25&amp;"  :  "&amp;IF(W25="",J25,W25)))</f>
        <v>documenttype  :  abap.char(3);</v>
      </c>
      <c r="W25" t="str">
        <f>IFERROR(INDEX('Resolved Data Elem'!$E$4:$E$1070,MATCH(J25,'Resolved Data Elem'!$D$4:$D$1070,0)),"--")</f>
        <v>abap.char(3);</v>
      </c>
    </row>
    <row r="26" spans="2:23" x14ac:dyDescent="0.25">
      <c r="B26" s="17" t="s">
        <v>788</v>
      </c>
      <c r="C26" s="13"/>
      <c r="D26" s="13"/>
      <c r="E26" s="13"/>
      <c r="F26" s="13"/>
      <c r="G26" s="14"/>
      <c r="H26" t="s">
        <v>1464</v>
      </c>
      <c r="I26" s="24" t="str">
        <f t="shared" si="0"/>
        <v>transactiontype</v>
      </c>
      <c r="J26" s="14" t="str">
        <f t="shared" si="1"/>
        <v>zde_transactiontype</v>
      </c>
      <c r="K26" t="s">
        <v>1464</v>
      </c>
      <c r="L26" s="17" t="s">
        <v>1027</v>
      </c>
      <c r="M26" s="13"/>
      <c r="N26" s="13"/>
      <c r="O26" s="13"/>
      <c r="P26" s="14"/>
      <c r="Q26" t="s">
        <v>1464</v>
      </c>
      <c r="R26" s="24" t="str">
        <f t="shared" si="4"/>
        <v>transactiontype</v>
      </c>
      <c r="S26" s="14" t="str">
        <f t="shared" si="5"/>
        <v>abap.char(6);</v>
      </c>
      <c r="V26" t="str">
        <f>IF(OR(ISERROR(W26),W26="--"),B26,IF(ISNUMBER(SEARCH("@",I26)),B26,I26&amp;"  :  "&amp;IF(W26="",J26,W26)))</f>
        <v>transactiontype  :  abap.char(6);</v>
      </c>
      <c r="W26" t="str">
        <f>IFERROR(INDEX('Resolved Data Elem'!$E$4:$E$1070,MATCH(J26,'Resolved Data Elem'!$D$4:$D$1070,0)),"--")</f>
        <v>abap.char(6);</v>
      </c>
    </row>
    <row r="27" spans="2:23" x14ac:dyDescent="0.25">
      <c r="B27" s="12" t="s">
        <v>789</v>
      </c>
      <c r="C27" s="13"/>
      <c r="D27" s="13"/>
      <c r="E27" s="13"/>
      <c r="F27" s="13"/>
      <c r="G27" s="14"/>
      <c r="H27" t="s">
        <v>1464</v>
      </c>
      <c r="I27" s="24" t="str">
        <f t="shared" si="0"/>
        <v>@EndUserText.label</v>
      </c>
      <c r="J27" s="14" t="str">
        <f t="shared" si="1"/>
        <v>'DTA Transaction'</v>
      </c>
      <c r="K27" t="s">
        <v>1464</v>
      </c>
      <c r="L27" s="12" t="s">
        <v>789</v>
      </c>
      <c r="M27" s="13"/>
      <c r="N27" s="13"/>
      <c r="O27" s="13"/>
      <c r="P27" s="14"/>
      <c r="Q27" t="s">
        <v>1464</v>
      </c>
      <c r="R27" s="24" t="str">
        <f t="shared" si="4"/>
        <v>@EndUserText.label</v>
      </c>
      <c r="S27" s="14" t="str">
        <f t="shared" si="5"/>
        <v>'DTA Transaction'</v>
      </c>
      <c r="V27" t="str">
        <f>IF(OR(ISERROR(W27),W27="--"),B27,IF(ISNUMBER(SEARCH("@",I27)),B27,I27&amp;"  :  "&amp;IF(W27="",J27,W27)))</f>
        <v>@EndUserText.label : 'DTA Transaction'</v>
      </c>
      <c r="W27" t="str">
        <f>IFERROR(INDEX('Resolved Data Elem'!$E$4:$E$1070,MATCH(J27,'Resolved Data Elem'!$D$4:$D$1070,0)),"--")</f>
        <v>--</v>
      </c>
    </row>
    <row r="28" spans="2:23" x14ac:dyDescent="0.25">
      <c r="B28" s="17" t="s">
        <v>790</v>
      </c>
      <c r="C28" s="13"/>
      <c r="D28" s="13"/>
      <c r="E28" s="13"/>
      <c r="F28" s="13"/>
      <c r="G28" s="14"/>
      <c r="H28" t="s">
        <v>1464</v>
      </c>
      <c r="I28" s="24" t="str">
        <f t="shared" si="0"/>
        <v>dtatransaction</v>
      </c>
      <c r="J28" s="14" t="str">
        <f t="shared" si="1"/>
        <v>abap.char(50)</v>
      </c>
      <c r="K28" t="s">
        <v>1464</v>
      </c>
      <c r="L28" s="17" t="s">
        <v>790</v>
      </c>
      <c r="M28" s="13"/>
      <c r="N28" s="13"/>
      <c r="O28" s="13"/>
      <c r="P28" s="14"/>
      <c r="Q28" t="s">
        <v>1464</v>
      </c>
      <c r="R28" s="24" t="str">
        <f t="shared" si="4"/>
        <v>dtatransaction</v>
      </c>
      <c r="S28" s="14" t="str">
        <f t="shared" si="5"/>
        <v>abap.char(50);</v>
      </c>
      <c r="V28" t="str">
        <f>IF(OR(ISERROR(W28),W28="--"),B28,IF(ISNUMBER(SEARCH("@",I28)),B28,I28&amp;"  :  "&amp;IF(W28="",J28,W28)))</f>
        <v>dtatransaction : abap.char(50);</v>
      </c>
      <c r="W28" t="str">
        <f>IFERROR(INDEX('Resolved Data Elem'!$E$4:$E$1070,MATCH(J28,'Resolved Data Elem'!$D$4:$D$1070,0)),"--")</f>
        <v>--</v>
      </c>
    </row>
    <row r="29" spans="2:23" x14ac:dyDescent="0.25">
      <c r="B29" s="17" t="s">
        <v>791</v>
      </c>
      <c r="C29" s="13"/>
      <c r="D29" s="13"/>
      <c r="E29" s="13"/>
      <c r="F29" s="13"/>
      <c r="G29" s="14"/>
      <c r="H29" t="s">
        <v>1464</v>
      </c>
      <c r="I29" s="24" t="str">
        <f t="shared" si="0"/>
        <v>transactiontypedescription</v>
      </c>
      <c r="J29" s="14" t="str">
        <f t="shared" si="1"/>
        <v>zde_transaction_type_des</v>
      </c>
      <c r="K29" t="s">
        <v>1464</v>
      </c>
      <c r="L29" s="17" t="s">
        <v>1029</v>
      </c>
      <c r="M29" s="13"/>
      <c r="N29" s="13"/>
      <c r="O29" s="13"/>
      <c r="P29" s="14"/>
      <c r="Q29" t="s">
        <v>1464</v>
      </c>
      <c r="R29" s="24" t="str">
        <f t="shared" si="4"/>
        <v>transactiontypedescription</v>
      </c>
      <c r="S29" s="14" t="str">
        <f t="shared" si="5"/>
        <v>abap.char(30);</v>
      </c>
      <c r="V29" t="str">
        <f>IF(OR(ISERROR(W29),W29="--"),B29,IF(ISNUMBER(SEARCH("@",I29)),B29,I29&amp;"  :  "&amp;IF(W29="",J29,W29)))</f>
        <v>transactiontypedescription  :  abap.char(30);</v>
      </c>
      <c r="W29" t="str">
        <f>IFERROR(INDEX('Resolved Data Elem'!$E$4:$E$1070,MATCH(J29,'Resolved Data Elem'!$D$4:$D$1070,0)),"--")</f>
        <v>abap.char(30);</v>
      </c>
    </row>
    <row r="30" spans="2:23" x14ac:dyDescent="0.25">
      <c r="B30" s="17" t="s">
        <v>792</v>
      </c>
      <c r="C30" s="13"/>
      <c r="D30" s="13"/>
      <c r="E30" s="13"/>
      <c r="F30" s="13"/>
      <c r="G30" s="14"/>
      <c r="H30" t="s">
        <v>1464</v>
      </c>
      <c r="I30" s="24" t="str">
        <f t="shared" si="0"/>
        <v>seriescode</v>
      </c>
      <c r="J30" s="14" t="str">
        <f t="shared" si="1"/>
        <v>zde_seriescode</v>
      </c>
      <c r="K30" t="s">
        <v>1464</v>
      </c>
      <c r="L30" s="17" t="s">
        <v>1030</v>
      </c>
      <c r="M30" s="13"/>
      <c r="N30" s="13"/>
      <c r="O30" s="13"/>
      <c r="P30" s="14"/>
      <c r="Q30" t="s">
        <v>1464</v>
      </c>
      <c r="R30" s="24" t="str">
        <f t="shared" si="4"/>
        <v>seriescode</v>
      </c>
      <c r="S30" s="14" t="str">
        <f t="shared" si="5"/>
        <v>abap.char(15);</v>
      </c>
      <c r="V30" t="str">
        <f>IF(OR(ISERROR(W30),W30="--"),B30,IF(ISNUMBER(SEARCH("@",I30)),B30,I30&amp;"  :  "&amp;IF(W30="",J30,W30)))</f>
        <v>seriescode  :  abap.char(15);</v>
      </c>
      <c r="W30" t="str">
        <f>IFERROR(INDEX('Resolved Data Elem'!$E$4:$E$1070,MATCH(J30,'Resolved Data Elem'!$D$4:$D$1070,0)),"--")</f>
        <v>abap.char(15);</v>
      </c>
    </row>
    <row r="31" spans="2:23" x14ac:dyDescent="0.25">
      <c r="B31" s="17" t="s">
        <v>793</v>
      </c>
      <c r="C31" s="13"/>
      <c r="D31" s="13"/>
      <c r="E31" s="13"/>
      <c r="F31" s="13"/>
      <c r="G31" s="14"/>
      <c r="H31" t="s">
        <v>1464</v>
      </c>
      <c r="I31" s="24" t="str">
        <f t="shared" si="0"/>
        <v>referencedocumentnumber</v>
      </c>
      <c r="J31" s="14" t="str">
        <f t="shared" si="1"/>
        <v>zde_referencedocumentnumber</v>
      </c>
      <c r="K31" t="s">
        <v>1464</v>
      </c>
      <c r="L31" s="17" t="s">
        <v>519</v>
      </c>
      <c r="M31" s="13"/>
      <c r="N31" s="13"/>
      <c r="O31" s="13"/>
      <c r="P31" s="14"/>
      <c r="Q31" t="s">
        <v>1464</v>
      </c>
      <c r="R31" s="24" t="str">
        <f t="shared" si="4"/>
        <v>referencedocumentnumber</v>
      </c>
      <c r="S31" s="14" t="str">
        <f t="shared" si="5"/>
        <v>abap.char(16);</v>
      </c>
      <c r="V31" t="str">
        <f>IF(OR(ISERROR(W31),W31="--"),B31,IF(ISNUMBER(SEARCH("@",I31)),B31,I31&amp;"  :  "&amp;IF(W31="",J31,W31)))</f>
        <v>referencedocumentnumber  :  abap.char(16);</v>
      </c>
      <c r="W31" t="str">
        <f>IFERROR(INDEX('Resolved Data Elem'!$E$4:$E$1070,MATCH(J31,'Resolved Data Elem'!$D$4:$D$1070,0)),"--")</f>
        <v>abap.char(16);</v>
      </c>
    </row>
    <row r="32" spans="2:23" x14ac:dyDescent="0.25">
      <c r="B32" s="17" t="s">
        <v>794</v>
      </c>
      <c r="C32" s="13"/>
      <c r="D32" s="13"/>
      <c r="E32" s="13"/>
      <c r="F32" s="13"/>
      <c r="G32" s="14"/>
      <c r="H32" t="s">
        <v>1464</v>
      </c>
      <c r="I32" s="24" t="str">
        <f t="shared" si="0"/>
        <v>referencedocumentdate</v>
      </c>
      <c r="J32" s="14" t="str">
        <f t="shared" si="1"/>
        <v>zde_referencedocumentdate</v>
      </c>
      <c r="K32" t="s">
        <v>1464</v>
      </c>
      <c r="L32" s="17" t="s">
        <v>1031</v>
      </c>
      <c r="M32" s="13"/>
      <c r="N32" s="13"/>
      <c r="O32" s="13"/>
      <c r="P32" s="14"/>
      <c r="Q32" t="s">
        <v>1464</v>
      </c>
      <c r="R32" s="24" t="str">
        <f t="shared" si="4"/>
        <v>referencedocumentdate</v>
      </c>
      <c r="S32" s="14" t="str">
        <f t="shared" si="5"/>
        <v>abap.char(10);</v>
      </c>
      <c r="V32" t="str">
        <f>IF(OR(ISERROR(W32),W32="--"),B32,IF(ISNUMBER(SEARCH("@",I32)),B32,I32&amp;"  :  "&amp;IF(W32="",J32,W32)))</f>
        <v>referencedocumentdate  :  abap.char(10);</v>
      </c>
      <c r="W32" t="str">
        <f>IFERROR(INDEX('Resolved Data Elem'!$E$4:$E$1070,MATCH(J32,'Resolved Data Elem'!$D$4:$D$1070,0)),"--")</f>
        <v>abap.char(10);</v>
      </c>
    </row>
    <row r="33" spans="2:23" x14ac:dyDescent="0.25">
      <c r="B33" s="17" t="s">
        <v>795</v>
      </c>
      <c r="C33" s="13"/>
      <c r="D33" s="13"/>
      <c r="E33" s="13"/>
      <c r="F33" s="13"/>
      <c r="G33" s="14"/>
      <c r="H33" t="s">
        <v>1464</v>
      </c>
      <c r="I33" s="24" t="str">
        <f t="shared" si="0"/>
        <v>transactionmode</v>
      </c>
      <c r="J33" s="14" t="str">
        <f t="shared" si="1"/>
        <v>zde_transactionmode</v>
      </c>
      <c r="K33" t="s">
        <v>1464</v>
      </c>
      <c r="L33" s="17" t="s">
        <v>1032</v>
      </c>
      <c r="M33" s="13"/>
      <c r="N33" s="13"/>
      <c r="O33" s="13"/>
      <c r="P33" s="14"/>
      <c r="Q33" t="s">
        <v>1464</v>
      </c>
      <c r="R33" s="24" t="str">
        <f t="shared" si="4"/>
        <v>transactionmode</v>
      </c>
      <c r="S33" s="14" t="str">
        <f t="shared" si="5"/>
        <v>abap.char(20);</v>
      </c>
      <c r="V33" t="str">
        <f>IF(OR(ISERROR(W33),W33="--"),B33,IF(ISNUMBER(SEARCH("@",I33)),B33,I33&amp;"  :  "&amp;IF(W33="",J33,W33)))</f>
        <v>transactionmode  :  abap.char(20);</v>
      </c>
      <c r="W33" t="str">
        <f>IFERROR(INDEX('Resolved Data Elem'!$E$4:$E$1070,MATCH(J33,'Resolved Data Elem'!$D$4:$D$1070,0)),"--")</f>
        <v>abap.char(20);</v>
      </c>
    </row>
    <row r="34" spans="2:23" x14ac:dyDescent="0.25">
      <c r="B34" s="17" t="s">
        <v>796</v>
      </c>
      <c r="C34" s="13"/>
      <c r="D34" s="13"/>
      <c r="E34" s="13"/>
      <c r="F34" s="13"/>
      <c r="G34" s="14"/>
      <c r="H34" t="s">
        <v>1464</v>
      </c>
      <c r="I34" s="24" t="str">
        <f t="shared" si="0"/>
        <v>billfromgstin</v>
      </c>
      <c r="J34" s="14" t="str">
        <f t="shared" si="1"/>
        <v>zde_billfromgstin1</v>
      </c>
      <c r="K34" t="s">
        <v>1464</v>
      </c>
      <c r="L34" s="17" t="s">
        <v>1033</v>
      </c>
      <c r="M34" s="13"/>
      <c r="N34" s="13"/>
      <c r="O34" s="13"/>
      <c r="P34" s="14"/>
      <c r="Q34" t="s">
        <v>1464</v>
      </c>
      <c r="R34" s="24" t="str">
        <f t="shared" si="4"/>
        <v>billfromgstin</v>
      </c>
      <c r="S34" s="14" t="str">
        <f t="shared" si="5"/>
        <v>abap.char(15);</v>
      </c>
      <c r="V34" t="str">
        <f>IF(OR(ISERROR(W34),W34="--"),B34,IF(ISNUMBER(SEARCH("@",I34)),B34,I34&amp;"  :  "&amp;IF(W34="",J34,W34)))</f>
        <v>billfromgstin  :  abap.char(15);</v>
      </c>
      <c r="W34" t="str">
        <f>IFERROR(INDEX('Resolved Data Elem'!$E$4:$E$1070,MATCH(J34,'Resolved Data Elem'!$D$4:$D$1070,0)),"--")</f>
        <v>abap.char(15);</v>
      </c>
    </row>
    <row r="35" spans="2:23" x14ac:dyDescent="0.25">
      <c r="B35" s="17" t="s">
        <v>797</v>
      </c>
      <c r="C35" s="13"/>
      <c r="D35" s="13"/>
      <c r="E35" s="13"/>
      <c r="F35" s="13"/>
      <c r="G35" s="14"/>
      <c r="H35" t="s">
        <v>1464</v>
      </c>
      <c r="I35" s="24" t="str">
        <f t="shared" si="0"/>
        <v>billfromlegalname</v>
      </c>
      <c r="J35" s="14" t="str">
        <f t="shared" si="1"/>
        <v>zde_billfromlegalname</v>
      </c>
      <c r="K35" t="s">
        <v>1464</v>
      </c>
      <c r="L35" s="17" t="s">
        <v>1034</v>
      </c>
      <c r="M35" s="13"/>
      <c r="N35" s="13"/>
      <c r="O35" s="13"/>
      <c r="P35" s="14"/>
      <c r="Q35" t="s">
        <v>1464</v>
      </c>
      <c r="R35" s="24" t="str">
        <f t="shared" si="4"/>
        <v>billfromlegalname</v>
      </c>
      <c r="S35" s="14" t="str">
        <f t="shared" si="5"/>
        <v>abap.char(50);</v>
      </c>
      <c r="V35" t="str">
        <f>IF(OR(ISERROR(W35),W35="--"),B35,IF(ISNUMBER(SEARCH("@",I35)),B35,I35&amp;"  :  "&amp;IF(W35="",J35,W35)))</f>
        <v>billfromlegalname  :  abap.char(50);</v>
      </c>
      <c r="W35" t="str">
        <f>IFERROR(INDEX('Resolved Data Elem'!$E$4:$E$1070,MATCH(J35,'Resolved Data Elem'!$D$4:$D$1070,0)),"--")</f>
        <v>abap.char(50);</v>
      </c>
    </row>
    <row r="36" spans="2:23" x14ac:dyDescent="0.25">
      <c r="B36" s="17" t="s">
        <v>798</v>
      </c>
      <c r="C36" s="13"/>
      <c r="D36" s="13"/>
      <c r="E36" s="13"/>
      <c r="F36" s="13"/>
      <c r="G36" s="14"/>
      <c r="H36" t="s">
        <v>1464</v>
      </c>
      <c r="I36" s="24" t="str">
        <f t="shared" si="0"/>
        <v>billfromtradename</v>
      </c>
      <c r="J36" s="14" t="str">
        <f t="shared" si="1"/>
        <v>zde_billfromtradename</v>
      </c>
      <c r="K36" t="s">
        <v>1464</v>
      </c>
      <c r="L36" s="17" t="s">
        <v>1035</v>
      </c>
      <c r="M36" s="13"/>
      <c r="N36" s="13"/>
      <c r="O36" s="13"/>
      <c r="P36" s="14"/>
      <c r="Q36" t="s">
        <v>1464</v>
      </c>
      <c r="R36" s="24" t="str">
        <f t="shared" si="4"/>
        <v>billfromtradename</v>
      </c>
      <c r="S36" s="14" t="str">
        <f t="shared" si="5"/>
        <v>abap.char(30);</v>
      </c>
      <c r="V36" t="str">
        <f>IF(OR(ISERROR(W36),W36="--"),B36,IF(ISNUMBER(SEARCH("@",I36)),B36,I36&amp;"  :  "&amp;IF(W36="",J36,W36)))</f>
        <v>billfromtradename  :  abap.char(30);</v>
      </c>
      <c r="W36" t="str">
        <f>IFERROR(INDEX('Resolved Data Elem'!$E$4:$E$1070,MATCH(J36,'Resolved Data Elem'!$D$4:$D$1070,0)),"--")</f>
        <v>abap.char(30);</v>
      </c>
    </row>
    <row r="37" spans="2:23" x14ac:dyDescent="0.25">
      <c r="B37" s="17" t="s">
        <v>799</v>
      </c>
      <c r="C37" s="13"/>
      <c r="D37" s="13"/>
      <c r="E37" s="13"/>
      <c r="F37" s="13"/>
      <c r="G37" s="14"/>
      <c r="H37" t="s">
        <v>1464</v>
      </c>
      <c r="I37" s="24" t="str">
        <f t="shared" si="0"/>
        <v>billfrombuildingno</v>
      </c>
      <c r="J37" s="14" t="str">
        <f t="shared" si="1"/>
        <v>zde_billfrombuildingno</v>
      </c>
      <c r="K37" t="s">
        <v>1464</v>
      </c>
      <c r="L37" s="17" t="s">
        <v>1036</v>
      </c>
      <c r="M37" s="13"/>
      <c r="N37" s="13"/>
      <c r="O37" s="13"/>
      <c r="P37" s="14"/>
      <c r="Q37" t="s">
        <v>1464</v>
      </c>
      <c r="R37" s="24" t="str">
        <f t="shared" si="4"/>
        <v>billfrombuildingno</v>
      </c>
      <c r="S37" s="14" t="str">
        <f t="shared" si="5"/>
        <v>abap.char(60);</v>
      </c>
      <c r="V37" t="str">
        <f>IF(OR(ISERROR(W37),W37="--"),B37,IF(ISNUMBER(SEARCH("@",I37)),B37,I37&amp;"  :  "&amp;IF(W37="",J37,W37)))</f>
        <v>billfrombuildingno  :  abap.char(60);</v>
      </c>
      <c r="W37" t="str">
        <f>IFERROR(INDEX('Resolved Data Elem'!$E$4:$E$1070,MATCH(J37,'Resolved Data Elem'!$D$4:$D$1070,0)),"--")</f>
        <v>abap.char(60);</v>
      </c>
    </row>
    <row r="38" spans="2:23" x14ac:dyDescent="0.25">
      <c r="B38" s="17" t="s">
        <v>800</v>
      </c>
      <c r="C38" s="13"/>
      <c r="D38" s="13"/>
      <c r="E38" s="13"/>
      <c r="F38" s="13"/>
      <c r="G38" s="14"/>
      <c r="H38" t="s">
        <v>1464</v>
      </c>
      <c r="I38" s="24" t="str">
        <f t="shared" si="0"/>
        <v>billfrombuildingname</v>
      </c>
      <c r="J38" s="14" t="str">
        <f t="shared" si="1"/>
        <v>zde_billfrombuildingname</v>
      </c>
      <c r="K38" t="s">
        <v>1464</v>
      </c>
      <c r="L38" s="17" t="s">
        <v>1037</v>
      </c>
      <c r="M38" s="13"/>
      <c r="N38" s="13"/>
      <c r="O38" s="13"/>
      <c r="P38" s="14"/>
      <c r="Q38" t="s">
        <v>1464</v>
      </c>
      <c r="R38" s="24" t="str">
        <f t="shared" si="4"/>
        <v>billfrombuildingname</v>
      </c>
      <c r="S38" s="14" t="str">
        <f t="shared" si="5"/>
        <v>abap.char(60);</v>
      </c>
      <c r="V38" t="str">
        <f>IF(OR(ISERROR(W38),W38="--"),B38,IF(ISNUMBER(SEARCH("@",I38)),B38,I38&amp;"  :  "&amp;IF(W38="",J38,W38)))</f>
        <v>billfrombuildingname  :  abap.char(60);</v>
      </c>
      <c r="W38" t="str">
        <f>IFERROR(INDEX('Resolved Data Elem'!$E$4:$E$1070,MATCH(J38,'Resolved Data Elem'!$D$4:$D$1070,0)),"--")</f>
        <v>abap.char(60);</v>
      </c>
    </row>
    <row r="39" spans="2:23" x14ac:dyDescent="0.25">
      <c r="B39" s="17" t="s">
        <v>801</v>
      </c>
      <c r="C39" s="13"/>
      <c r="D39" s="13"/>
      <c r="E39" s="13"/>
      <c r="F39" s="13"/>
      <c r="G39" s="14"/>
      <c r="H39" t="s">
        <v>1464</v>
      </c>
      <c r="I39" s="24" t="str">
        <f t="shared" si="0"/>
        <v>billfromflatno</v>
      </c>
      <c r="J39" s="14" t="str">
        <f t="shared" si="1"/>
        <v>zde_billfromflatno</v>
      </c>
      <c r="K39" t="s">
        <v>1464</v>
      </c>
      <c r="L39" s="17" t="s">
        <v>1038</v>
      </c>
      <c r="M39" s="13"/>
      <c r="N39" s="13"/>
      <c r="O39" s="13"/>
      <c r="P39" s="14"/>
      <c r="Q39" t="s">
        <v>1464</v>
      </c>
      <c r="R39" s="24" t="str">
        <f t="shared" si="4"/>
        <v>billfromflatno</v>
      </c>
      <c r="S39" s="14" t="str">
        <f t="shared" si="5"/>
        <v>abap.char(10);</v>
      </c>
      <c r="V39" t="str">
        <f>IF(OR(ISERROR(W39),W39="--"),B39,IF(ISNUMBER(SEARCH("@",I39)),B39,I39&amp;"  :  "&amp;IF(W39="",J39,W39)))</f>
        <v>billfromflatno  :  abap.char(10);</v>
      </c>
      <c r="W39" t="str">
        <f>IFERROR(INDEX('Resolved Data Elem'!$E$4:$E$1070,MATCH(J39,'Resolved Data Elem'!$D$4:$D$1070,0)),"--")</f>
        <v>abap.char(10);</v>
      </c>
    </row>
    <row r="40" spans="2:23" x14ac:dyDescent="0.25">
      <c r="B40" s="17" t="s">
        <v>802</v>
      </c>
      <c r="C40" s="13"/>
      <c r="D40" s="13"/>
      <c r="E40" s="13"/>
      <c r="F40" s="13"/>
      <c r="G40" s="14"/>
      <c r="H40" t="s">
        <v>1464</v>
      </c>
      <c r="I40" s="24" t="str">
        <f t="shared" si="0"/>
        <v>billfromaddress1</v>
      </c>
      <c r="J40" s="14" t="str">
        <f t="shared" si="1"/>
        <v>zde_billfromaddress1</v>
      </c>
      <c r="K40" t="s">
        <v>1464</v>
      </c>
      <c r="L40" s="17" t="s">
        <v>1039</v>
      </c>
      <c r="M40" s="13"/>
      <c r="N40" s="13"/>
      <c r="O40" s="13"/>
      <c r="P40" s="14"/>
      <c r="Q40" t="s">
        <v>1464</v>
      </c>
      <c r="R40" s="24" t="str">
        <f t="shared" si="4"/>
        <v>billfromaddress1</v>
      </c>
      <c r="S40" s="14" t="str">
        <f t="shared" si="5"/>
        <v>abap.char(50);</v>
      </c>
      <c r="V40" t="str">
        <f>IF(OR(ISERROR(W40),W40="--"),B40,IF(ISNUMBER(SEARCH("@",I40)),B40,I40&amp;"  :  "&amp;IF(W40="",J40,W40)))</f>
        <v>billfromaddress1  :  abap.char(50);</v>
      </c>
      <c r="W40" t="str">
        <f>IFERROR(INDEX('Resolved Data Elem'!$E$4:$E$1070,MATCH(J40,'Resolved Data Elem'!$D$4:$D$1070,0)),"--")</f>
        <v>abap.char(50);</v>
      </c>
    </row>
    <row r="41" spans="2:23" x14ac:dyDescent="0.25">
      <c r="B41" s="17" t="s">
        <v>803</v>
      </c>
      <c r="C41" s="13"/>
      <c r="D41" s="13"/>
      <c r="E41" s="13"/>
      <c r="F41" s="13"/>
      <c r="G41" s="14"/>
      <c r="H41" t="s">
        <v>1464</v>
      </c>
      <c r="I41" s="24" t="str">
        <f t="shared" si="0"/>
        <v>billfromaddress2</v>
      </c>
      <c r="J41" s="14" t="str">
        <f t="shared" si="1"/>
        <v>zde_billfromaddress2</v>
      </c>
      <c r="K41" t="s">
        <v>1464</v>
      </c>
      <c r="L41" s="17" t="s">
        <v>1040</v>
      </c>
      <c r="M41" s="13"/>
      <c r="N41" s="13"/>
      <c r="O41" s="13"/>
      <c r="P41" s="14"/>
      <c r="Q41" t="s">
        <v>1464</v>
      </c>
      <c r="R41" s="24" t="str">
        <f t="shared" si="4"/>
        <v>billfromaddress2</v>
      </c>
      <c r="S41" s="14" t="str">
        <f t="shared" si="5"/>
        <v>abap.char(50);</v>
      </c>
      <c r="V41" t="str">
        <f>IF(OR(ISERROR(W41),W41="--"),B41,IF(ISNUMBER(SEARCH("@",I41)),B41,I41&amp;"  :  "&amp;IF(W41="",J41,W41)))</f>
        <v>billfromaddress2  :  abap.char(50);</v>
      </c>
      <c r="W41" t="str">
        <f>IFERROR(INDEX('Resolved Data Elem'!$E$4:$E$1070,MATCH(J41,'Resolved Data Elem'!$D$4:$D$1070,0)),"--")</f>
        <v>abap.char(50);</v>
      </c>
    </row>
    <row r="42" spans="2:23" x14ac:dyDescent="0.25">
      <c r="B42" s="17" t="s">
        <v>804</v>
      </c>
      <c r="C42" s="13"/>
      <c r="D42" s="13"/>
      <c r="E42" s="13"/>
      <c r="F42" s="13"/>
      <c r="G42" s="14"/>
      <c r="H42" t="s">
        <v>1464</v>
      </c>
      <c r="I42" s="24" t="str">
        <f t="shared" si="0"/>
        <v>billfromcity</v>
      </c>
      <c r="J42" s="14" t="str">
        <f t="shared" si="1"/>
        <v>zde_billfromcity1</v>
      </c>
      <c r="K42" t="s">
        <v>1464</v>
      </c>
      <c r="L42" s="17" t="s">
        <v>1041</v>
      </c>
      <c r="M42" s="13"/>
      <c r="N42" s="13"/>
      <c r="O42" s="13"/>
      <c r="P42" s="14"/>
      <c r="Q42" t="s">
        <v>1464</v>
      </c>
      <c r="R42" s="24" t="str">
        <f t="shared" si="4"/>
        <v>billfromcity</v>
      </c>
      <c r="S42" s="14" t="str">
        <f t="shared" si="5"/>
        <v>abap.char(60);</v>
      </c>
      <c r="V42" t="str">
        <f>IF(OR(ISERROR(W42),W42="--"),B42,IF(ISNUMBER(SEARCH("@",I42)),B42,I42&amp;"  :  "&amp;IF(W42="",J42,W42)))</f>
        <v>billfromcity  :  abap.char(60);</v>
      </c>
      <c r="W42" t="str">
        <f>IFERROR(INDEX('Resolved Data Elem'!$E$4:$E$1070,MATCH(J42,'Resolved Data Elem'!$D$4:$D$1070,0)),"--")</f>
        <v>abap.char(60);</v>
      </c>
    </row>
    <row r="43" spans="2:23" x14ac:dyDescent="0.25">
      <c r="B43" s="17" t="s">
        <v>805</v>
      </c>
      <c r="C43" s="13"/>
      <c r="D43" s="13"/>
      <c r="E43" s="13"/>
      <c r="F43" s="13"/>
      <c r="G43" s="14"/>
      <c r="H43" t="s">
        <v>1464</v>
      </c>
      <c r="I43" s="24" t="str">
        <f t="shared" si="0"/>
        <v>billfromdistrict</v>
      </c>
      <c r="J43" s="14" t="str">
        <f t="shared" si="1"/>
        <v>zde_billfromdistrict</v>
      </c>
      <c r="K43" t="s">
        <v>1464</v>
      </c>
      <c r="L43" s="17" t="s">
        <v>1042</v>
      </c>
      <c r="M43" s="13"/>
      <c r="N43" s="13"/>
      <c r="O43" s="13"/>
      <c r="P43" s="14"/>
      <c r="Q43" t="s">
        <v>1464</v>
      </c>
      <c r="R43" s="24" t="str">
        <f t="shared" si="4"/>
        <v>billfromdistrict</v>
      </c>
      <c r="S43" s="14" t="str">
        <f t="shared" si="5"/>
        <v>abap.char(60);</v>
      </c>
      <c r="V43" t="str">
        <f>IF(OR(ISERROR(W43),W43="--"),B43,IF(ISNUMBER(SEARCH("@",I43)),B43,I43&amp;"  :  "&amp;IF(W43="",J43,W43)))</f>
        <v>billfromdistrict  :  abap.char(60);</v>
      </c>
      <c r="W43" t="str">
        <f>IFERROR(INDEX('Resolved Data Elem'!$E$4:$E$1070,MATCH(J43,'Resolved Data Elem'!$D$4:$D$1070,0)),"--")</f>
        <v>abap.char(60);</v>
      </c>
    </row>
    <row r="44" spans="2:23" x14ac:dyDescent="0.25">
      <c r="B44" s="17" t="s">
        <v>806</v>
      </c>
      <c r="C44" s="13"/>
      <c r="D44" s="13"/>
      <c r="E44" s="13"/>
      <c r="F44" s="13"/>
      <c r="G44" s="14"/>
      <c r="H44" t="s">
        <v>1464</v>
      </c>
      <c r="I44" s="24" t="str">
        <f t="shared" si="0"/>
        <v>billfromstatecode</v>
      </c>
      <c r="J44" s="14" t="str">
        <f t="shared" si="1"/>
        <v>zde_billfromstatecode</v>
      </c>
      <c r="K44" t="s">
        <v>1464</v>
      </c>
      <c r="L44" s="17" t="s">
        <v>1043</v>
      </c>
      <c r="M44" s="13"/>
      <c r="N44" s="13"/>
      <c r="O44" s="13"/>
      <c r="P44" s="14"/>
      <c r="Q44" t="s">
        <v>1464</v>
      </c>
      <c r="R44" s="24" t="str">
        <f t="shared" si="4"/>
        <v>billfromstatecode</v>
      </c>
      <c r="S44" s="14" t="str">
        <f t="shared" si="5"/>
        <v>abap.char(50);</v>
      </c>
      <c r="V44" t="str">
        <f>IF(OR(ISERROR(W44),W44="--"),B44,IF(ISNUMBER(SEARCH("@",I44)),B44,I44&amp;"  :  "&amp;IF(W44="",J44,W44)))</f>
        <v>billfromstatecode  :  abap.char(50);</v>
      </c>
      <c r="W44" t="str">
        <f>IFERROR(INDEX('Resolved Data Elem'!$E$4:$E$1070,MATCH(J44,'Resolved Data Elem'!$D$4:$D$1070,0)),"--")</f>
        <v>abap.char(50);</v>
      </c>
    </row>
    <row r="45" spans="2:23" x14ac:dyDescent="0.25">
      <c r="B45" s="17" t="s">
        <v>807</v>
      </c>
      <c r="C45" s="13"/>
      <c r="D45" s="13"/>
      <c r="E45" s="13"/>
      <c r="F45" s="13"/>
      <c r="G45" s="14"/>
      <c r="H45" t="s">
        <v>1464</v>
      </c>
      <c r="I45" s="24" t="str">
        <f t="shared" si="0"/>
        <v>billfrompincode</v>
      </c>
      <c r="J45" s="14" t="str">
        <f t="shared" si="1"/>
        <v>zde_billfrompincode1</v>
      </c>
      <c r="K45" t="s">
        <v>1464</v>
      </c>
      <c r="L45" s="17" t="s">
        <v>1044</v>
      </c>
      <c r="M45" s="13"/>
      <c r="N45" s="13"/>
      <c r="O45" s="13"/>
      <c r="P45" s="14"/>
      <c r="Q45" t="s">
        <v>1464</v>
      </c>
      <c r="R45" s="24" t="str">
        <f t="shared" si="4"/>
        <v>billfrompincode</v>
      </c>
      <c r="S45" s="14" t="str">
        <f t="shared" si="5"/>
        <v>abap.char(6);</v>
      </c>
      <c r="V45" t="str">
        <f>IF(OR(ISERROR(W45),W45="--"),B45,IF(ISNUMBER(SEARCH("@",I45)),B45,I45&amp;"  :  "&amp;IF(W45="",J45,W45)))</f>
        <v>billfrompincode  :  abap.char(6);</v>
      </c>
      <c r="W45" t="str">
        <f>IFERROR(INDEX('Resolved Data Elem'!$E$4:$E$1070,MATCH(J45,'Resolved Data Elem'!$D$4:$D$1070,0)),"--")</f>
        <v>abap.char(6);</v>
      </c>
    </row>
    <row r="46" spans="2:23" x14ac:dyDescent="0.25">
      <c r="B46" s="17" t="s">
        <v>808</v>
      </c>
      <c r="C46" s="13"/>
      <c r="D46" s="13"/>
      <c r="E46" s="13"/>
      <c r="F46" s="13"/>
      <c r="G46" s="14"/>
      <c r="H46" t="s">
        <v>1464</v>
      </c>
      <c r="I46" s="24" t="str">
        <f t="shared" si="0"/>
        <v>billfromphone</v>
      </c>
      <c r="J46" s="14" t="str">
        <f t="shared" si="1"/>
        <v>zde_billfromphone</v>
      </c>
      <c r="K46" t="s">
        <v>1464</v>
      </c>
      <c r="L46" s="17" t="s">
        <v>1045</v>
      </c>
      <c r="M46" s="13"/>
      <c r="N46" s="13"/>
      <c r="O46" s="13"/>
      <c r="P46" s="14"/>
      <c r="Q46" t="s">
        <v>1464</v>
      </c>
      <c r="R46" s="24" t="str">
        <f t="shared" si="4"/>
        <v>billfromphone</v>
      </c>
      <c r="S46" s="14" t="str">
        <f t="shared" si="5"/>
        <v>abap.char(12);</v>
      </c>
      <c r="V46" t="str">
        <f>IF(OR(ISERROR(W46),W46="--"),B46,IF(ISNUMBER(SEARCH("@",I46)),B46,I46&amp;"  :  "&amp;IF(W46="",J46,W46)))</f>
        <v>billfromphone  :  abap.char(12);</v>
      </c>
      <c r="W46" t="str">
        <f>IFERROR(INDEX('Resolved Data Elem'!$E$4:$E$1070,MATCH(J46,'Resolved Data Elem'!$D$4:$D$1070,0)),"--")</f>
        <v>abap.char(12);</v>
      </c>
    </row>
    <row r="47" spans="2:23" x14ac:dyDescent="0.25">
      <c r="B47" s="17" t="s">
        <v>809</v>
      </c>
      <c r="C47" s="13"/>
      <c r="D47" s="13"/>
      <c r="E47" s="13"/>
      <c r="F47" s="13"/>
      <c r="G47" s="14"/>
      <c r="H47" t="s">
        <v>1464</v>
      </c>
      <c r="I47" s="24" t="str">
        <f t="shared" si="0"/>
        <v>billfromemail</v>
      </c>
      <c r="J47" s="14" t="str">
        <f t="shared" si="1"/>
        <v>zde_billfromemail</v>
      </c>
      <c r="K47" t="s">
        <v>1464</v>
      </c>
      <c r="L47" s="17" t="s">
        <v>1046</v>
      </c>
      <c r="M47" s="13"/>
      <c r="N47" s="13"/>
      <c r="O47" s="13"/>
      <c r="P47" s="14"/>
      <c r="Q47" t="s">
        <v>1464</v>
      </c>
      <c r="R47" s="24" t="str">
        <f t="shared" si="4"/>
        <v>billfromemail</v>
      </c>
      <c r="S47" s="14" t="str">
        <f t="shared" si="5"/>
        <v>abap.char(50);</v>
      </c>
      <c r="V47" t="str">
        <f>IF(OR(ISERROR(W47),W47="--"),B47,IF(ISNUMBER(SEARCH("@",I47)),B47,I47&amp;"  :  "&amp;IF(W47="",J47,W47)))</f>
        <v>billfromemail  :  abap.char(50);</v>
      </c>
      <c r="W47" t="str">
        <f>IFERROR(INDEX('Resolved Data Elem'!$E$4:$E$1070,MATCH(J47,'Resolved Data Elem'!$D$4:$D$1070,0)),"--")</f>
        <v>abap.char(50);</v>
      </c>
    </row>
    <row r="48" spans="2:23" x14ac:dyDescent="0.25">
      <c r="B48" s="17" t="s">
        <v>810</v>
      </c>
      <c r="C48" s="13"/>
      <c r="D48" s="13"/>
      <c r="E48" s="13"/>
      <c r="F48" s="13"/>
      <c r="G48" s="14"/>
      <c r="H48" t="s">
        <v>1464</v>
      </c>
      <c r="I48" s="24" t="str">
        <f t="shared" si="0"/>
        <v>dispatchfromgstin</v>
      </c>
      <c r="J48" s="14" t="str">
        <f t="shared" si="1"/>
        <v>zde_dispatchfromgstin1</v>
      </c>
      <c r="K48" t="s">
        <v>1464</v>
      </c>
      <c r="L48" s="17" t="s">
        <v>1047</v>
      </c>
      <c r="M48" s="13"/>
      <c r="N48" s="13"/>
      <c r="O48" s="13"/>
      <c r="P48" s="14"/>
      <c r="Q48" t="s">
        <v>1464</v>
      </c>
      <c r="R48" s="24" t="str">
        <f t="shared" si="4"/>
        <v>dispatchfromgstin</v>
      </c>
      <c r="S48" s="14" t="str">
        <f t="shared" si="5"/>
        <v>abap.char(15);</v>
      </c>
      <c r="V48" t="str">
        <f>IF(OR(ISERROR(W48),W48="--"),B48,IF(ISNUMBER(SEARCH("@",I48)),B48,I48&amp;"  :  "&amp;IF(W48="",J48,W48)))</f>
        <v>dispatchfromgstin  :  abap.char(15);</v>
      </c>
      <c r="W48" t="str">
        <f>IFERROR(INDEX('Resolved Data Elem'!$E$4:$E$1070,MATCH(J48,'Resolved Data Elem'!$D$4:$D$1070,0)),"--")</f>
        <v>abap.char(15);</v>
      </c>
    </row>
    <row r="49" spans="2:23" x14ac:dyDescent="0.25">
      <c r="B49" s="17" t="s">
        <v>811</v>
      </c>
      <c r="C49" s="13"/>
      <c r="D49" s="13"/>
      <c r="E49" s="13"/>
      <c r="F49" s="13"/>
      <c r="G49" s="14"/>
      <c r="H49" t="s">
        <v>1464</v>
      </c>
      <c r="I49" s="24" t="str">
        <f t="shared" si="0"/>
        <v>dispatchfromtradename</v>
      </c>
      <c r="J49" s="14" t="str">
        <f t="shared" si="1"/>
        <v>zde_dipatch_trade_name</v>
      </c>
      <c r="K49" t="s">
        <v>1464</v>
      </c>
      <c r="L49" s="17" t="s">
        <v>1048</v>
      </c>
      <c r="M49" s="13"/>
      <c r="N49" s="13"/>
      <c r="O49" s="13"/>
      <c r="P49" s="14"/>
      <c r="Q49" t="s">
        <v>1464</v>
      </c>
      <c r="R49" s="24" t="str">
        <f t="shared" si="4"/>
        <v>dispatchfromtradename</v>
      </c>
      <c r="S49" s="14" t="str">
        <f t="shared" si="5"/>
        <v>abap.char(20);</v>
      </c>
      <c r="V49" t="str">
        <f>IF(OR(ISERROR(W49),W49="--"),B49,IF(ISNUMBER(SEARCH("@",I49)),B49,I49&amp;"  :  "&amp;IF(W49="",J49,W49)))</f>
        <v>dispatchfromtradename  :  abap.char(20);</v>
      </c>
      <c r="W49" t="str">
        <f>IFERROR(INDEX('Resolved Data Elem'!$E$4:$E$1070,MATCH(J49,'Resolved Data Elem'!$D$4:$D$1070,0)),"--")</f>
        <v>abap.char(20);</v>
      </c>
    </row>
    <row r="50" spans="2:23" x14ac:dyDescent="0.25">
      <c r="B50" s="17" t="s">
        <v>812</v>
      </c>
      <c r="C50" s="13"/>
      <c r="D50" s="13"/>
      <c r="E50" s="13"/>
      <c r="F50" s="13"/>
      <c r="G50" s="14"/>
      <c r="H50" t="s">
        <v>1464</v>
      </c>
      <c r="I50" s="24" t="str">
        <f t="shared" si="0"/>
        <v>dispatchfrombuilding_no</v>
      </c>
      <c r="J50" s="14" t="str">
        <f t="shared" si="1"/>
        <v>zde_dis_from_building_no</v>
      </c>
      <c r="K50" t="s">
        <v>1464</v>
      </c>
      <c r="L50" s="17" t="s">
        <v>1049</v>
      </c>
      <c r="M50" s="13"/>
      <c r="N50" s="13"/>
      <c r="O50" s="13"/>
      <c r="P50" s="14"/>
      <c r="Q50" t="s">
        <v>1464</v>
      </c>
      <c r="R50" s="24" t="str">
        <f t="shared" si="4"/>
        <v>dispatchfrombuilding_no</v>
      </c>
      <c r="S50" s="14" t="str">
        <f t="shared" si="5"/>
        <v>abap.char(60);</v>
      </c>
      <c r="V50" t="str">
        <f>IF(OR(ISERROR(W50),W50="--"),B50,IF(ISNUMBER(SEARCH("@",I50)),B50,I50&amp;"  :  "&amp;IF(W50="",J50,W50)))</f>
        <v>dispatchfrombuilding_no  :  abap.char(60);</v>
      </c>
      <c r="W50" t="str">
        <f>IFERROR(INDEX('Resolved Data Elem'!$E$4:$E$1070,MATCH(J50,'Resolved Data Elem'!$D$4:$D$1070,0)),"--")</f>
        <v>abap.char(60);</v>
      </c>
    </row>
    <row r="51" spans="2:23" x14ac:dyDescent="0.25">
      <c r="B51" s="17" t="s">
        <v>813</v>
      </c>
      <c r="C51" s="13"/>
      <c r="D51" s="13"/>
      <c r="E51" s="13"/>
      <c r="F51" s="13"/>
      <c r="G51" s="14"/>
      <c r="H51" t="s">
        <v>1464</v>
      </c>
      <c r="I51" s="24" t="str">
        <f t="shared" si="0"/>
        <v>dispatchfrombuildingname</v>
      </c>
      <c r="J51" s="14" t="str">
        <f t="shared" si="1"/>
        <v>zde_dis_from_building_name</v>
      </c>
      <c r="K51" t="s">
        <v>1464</v>
      </c>
      <c r="L51" s="17" t="s">
        <v>1050</v>
      </c>
      <c r="M51" s="13"/>
      <c r="N51" s="13"/>
      <c r="O51" s="13"/>
      <c r="P51" s="14"/>
      <c r="Q51" t="s">
        <v>1464</v>
      </c>
      <c r="R51" s="24" t="str">
        <f t="shared" si="4"/>
        <v>dispatchfrombuildingname</v>
      </c>
      <c r="S51" s="14" t="str">
        <f t="shared" si="5"/>
        <v>abap.char(60);</v>
      </c>
      <c r="V51" t="str">
        <f>IF(OR(ISERROR(W51),W51="--"),B51,IF(ISNUMBER(SEARCH("@",I51)),B51,I51&amp;"  :  "&amp;IF(W51="",J51,W51)))</f>
        <v>dispatchfrombuildingname  :  abap.char(60);</v>
      </c>
      <c r="W51" t="str">
        <f>IFERROR(INDEX('Resolved Data Elem'!$E$4:$E$1070,MATCH(J51,'Resolved Data Elem'!$D$4:$D$1070,0)),"--")</f>
        <v>abap.char(60);</v>
      </c>
    </row>
    <row r="52" spans="2:23" x14ac:dyDescent="0.25">
      <c r="B52" s="17" t="s">
        <v>814</v>
      </c>
      <c r="C52" s="13"/>
      <c r="D52" s="13"/>
      <c r="E52" s="13"/>
      <c r="F52" s="13"/>
      <c r="G52" s="14"/>
      <c r="H52" t="s">
        <v>1464</v>
      </c>
      <c r="I52" s="24" t="str">
        <f t="shared" si="0"/>
        <v>dispatchfromflatnumber</v>
      </c>
      <c r="J52" s="14" t="str">
        <f t="shared" si="1"/>
        <v>zde_dis_from_flat_number</v>
      </c>
      <c r="K52" t="s">
        <v>1464</v>
      </c>
      <c r="L52" s="17" t="s">
        <v>1051</v>
      </c>
      <c r="M52" s="13"/>
      <c r="N52" s="13"/>
      <c r="O52" s="13"/>
      <c r="P52" s="14"/>
      <c r="Q52" t="s">
        <v>1464</v>
      </c>
      <c r="R52" s="24" t="str">
        <f t="shared" si="4"/>
        <v>dispatchfromflatnumber</v>
      </c>
      <c r="S52" s="14" t="str">
        <f t="shared" si="5"/>
        <v>abap.char(60);</v>
      </c>
      <c r="V52" t="str">
        <f>IF(OR(ISERROR(W52),W52="--"),B52,IF(ISNUMBER(SEARCH("@",I52)),B52,I52&amp;"  :  "&amp;IF(W52="",J52,W52)))</f>
        <v>dispatchfromflatnumber  :  abap.char(60);</v>
      </c>
      <c r="W52" t="str">
        <f>IFERROR(INDEX('Resolved Data Elem'!$E$4:$E$1070,MATCH(J52,'Resolved Data Elem'!$D$4:$D$1070,0)),"--")</f>
        <v>abap.char(60);</v>
      </c>
    </row>
    <row r="53" spans="2:23" x14ac:dyDescent="0.25">
      <c r="B53" s="17" t="s">
        <v>815</v>
      </c>
      <c r="C53" s="13"/>
      <c r="D53" s="13"/>
      <c r="E53" s="13"/>
      <c r="F53" s="13"/>
      <c r="G53" s="14"/>
      <c r="H53" t="s">
        <v>1464</v>
      </c>
      <c r="I53" s="24" t="str">
        <f t="shared" si="0"/>
        <v>dispatchfromadd1</v>
      </c>
      <c r="J53" s="14" t="str">
        <f t="shared" si="1"/>
        <v>zde_dispatch_from_address1</v>
      </c>
      <c r="K53" t="s">
        <v>1464</v>
      </c>
      <c r="L53" s="17" t="s">
        <v>508</v>
      </c>
      <c r="M53" s="13"/>
      <c r="N53" s="13"/>
      <c r="O53" s="13"/>
      <c r="P53" s="14"/>
      <c r="Q53" t="s">
        <v>1464</v>
      </c>
      <c r="R53" s="24" t="str">
        <f t="shared" si="4"/>
        <v>dispatchfromadd1</v>
      </c>
      <c r="S53" s="14" t="str">
        <f t="shared" si="5"/>
        <v>abap.char(100);</v>
      </c>
      <c r="V53" t="str">
        <f>IF(OR(ISERROR(W53),W53="--"),B53,IF(ISNUMBER(SEARCH("@",I53)),B53,I53&amp;"  :  "&amp;IF(W53="",J53,W53)))</f>
        <v>dispatchfromadd1  :  abap.char(100);</v>
      </c>
      <c r="W53" t="str">
        <f>IFERROR(INDEX('Resolved Data Elem'!$E$4:$E$1070,MATCH(J53,'Resolved Data Elem'!$D$4:$D$1070,0)),"--")</f>
        <v>abap.char(100);</v>
      </c>
    </row>
    <row r="54" spans="2:23" x14ac:dyDescent="0.25">
      <c r="B54" s="17" t="s">
        <v>816</v>
      </c>
      <c r="C54" s="13"/>
      <c r="D54" s="13"/>
      <c r="E54" s="13"/>
      <c r="F54" s="13"/>
      <c r="G54" s="14"/>
      <c r="H54" t="s">
        <v>1464</v>
      </c>
      <c r="I54" s="24" t="str">
        <f t="shared" si="0"/>
        <v>dispatchfromadd2</v>
      </c>
      <c r="J54" s="14" t="str">
        <f t="shared" si="1"/>
        <v>zde_dispatch_from_address2</v>
      </c>
      <c r="K54" t="s">
        <v>1464</v>
      </c>
      <c r="L54" s="17" t="s">
        <v>509</v>
      </c>
      <c r="M54" s="13"/>
      <c r="N54" s="13"/>
      <c r="O54" s="13"/>
      <c r="P54" s="14"/>
      <c r="Q54" t="s">
        <v>1464</v>
      </c>
      <c r="R54" s="24" t="str">
        <f t="shared" si="4"/>
        <v>dispatchfromadd2</v>
      </c>
      <c r="S54" s="14" t="str">
        <f t="shared" si="5"/>
        <v>abap.char(100);</v>
      </c>
      <c r="V54" t="str">
        <f>IF(OR(ISERROR(W54),W54="--"),B54,IF(ISNUMBER(SEARCH("@",I54)),B54,I54&amp;"  :  "&amp;IF(W54="",J54,W54)))</f>
        <v>dispatchfromadd2  :  abap.char(100);</v>
      </c>
      <c r="W54" t="str">
        <f>IFERROR(INDEX('Resolved Data Elem'!$E$4:$E$1070,MATCH(J54,'Resolved Data Elem'!$D$4:$D$1070,0)),"--")</f>
        <v>abap.char(100);</v>
      </c>
    </row>
    <row r="55" spans="2:23" x14ac:dyDescent="0.25">
      <c r="B55" s="17" t="s">
        <v>817</v>
      </c>
      <c r="C55" s="13"/>
      <c r="D55" s="13"/>
      <c r="E55" s="13"/>
      <c r="F55" s="13"/>
      <c r="G55" s="14"/>
      <c r="H55" t="s">
        <v>1464</v>
      </c>
      <c r="I55" s="24" t="str">
        <f t="shared" si="0"/>
        <v>dispatchfromcity</v>
      </c>
      <c r="J55" s="14" t="str">
        <f t="shared" si="1"/>
        <v>zde_dispatch_from_city</v>
      </c>
      <c r="K55" t="s">
        <v>1464</v>
      </c>
      <c r="L55" s="17" t="s">
        <v>1052</v>
      </c>
      <c r="M55" s="13"/>
      <c r="N55" s="13"/>
      <c r="O55" s="13"/>
      <c r="P55" s="14"/>
      <c r="Q55" t="s">
        <v>1464</v>
      </c>
      <c r="R55" s="24" t="str">
        <f t="shared" si="4"/>
        <v>dispatchfromcity</v>
      </c>
      <c r="S55" s="14" t="str">
        <f t="shared" si="5"/>
        <v>abap.char(50);</v>
      </c>
      <c r="V55" t="str">
        <f>IF(OR(ISERROR(W55),W55="--"),B55,IF(ISNUMBER(SEARCH("@",I55)),B55,I55&amp;"  :  "&amp;IF(W55="",J55,W55)))</f>
        <v>dispatchfromcity  :  abap.char(50);</v>
      </c>
      <c r="W55" t="str">
        <f>IFERROR(INDEX('Resolved Data Elem'!$E$4:$E$1070,MATCH(J55,'Resolved Data Elem'!$D$4:$D$1070,0)),"--")</f>
        <v>abap.char(50);</v>
      </c>
    </row>
    <row r="56" spans="2:23" x14ac:dyDescent="0.25">
      <c r="B56" s="17" t="s">
        <v>818</v>
      </c>
      <c r="C56" s="13"/>
      <c r="D56" s="13"/>
      <c r="E56" s="13"/>
      <c r="F56" s="13"/>
      <c r="G56" s="14"/>
      <c r="H56" t="s">
        <v>1464</v>
      </c>
      <c r="I56" s="24" t="str">
        <f t="shared" si="0"/>
        <v>dispatchfromdistrict</v>
      </c>
      <c r="J56" s="14" t="str">
        <f t="shared" si="1"/>
        <v>zde_dis_from_district</v>
      </c>
      <c r="K56" t="s">
        <v>1464</v>
      </c>
      <c r="L56" s="17" t="s">
        <v>1053</v>
      </c>
      <c r="M56" s="13"/>
      <c r="N56" s="13"/>
      <c r="O56" s="13"/>
      <c r="P56" s="14"/>
      <c r="Q56" t="s">
        <v>1464</v>
      </c>
      <c r="R56" s="24" t="str">
        <f t="shared" si="4"/>
        <v>dispatchfromdistrict</v>
      </c>
      <c r="S56" s="14" t="str">
        <f t="shared" si="5"/>
        <v>abap.char(60);</v>
      </c>
      <c r="V56" t="str">
        <f>IF(OR(ISERROR(W56),W56="--"),B56,IF(ISNUMBER(SEARCH("@",I56)),B56,I56&amp;"  :  "&amp;IF(W56="",J56,W56)))</f>
        <v>dispatchfromdistrict  :  abap.char(60);</v>
      </c>
      <c r="W56" t="str">
        <f>IFERROR(INDEX('Resolved Data Elem'!$E$4:$E$1070,MATCH(J56,'Resolved Data Elem'!$D$4:$D$1070,0)),"--")</f>
        <v>abap.char(60);</v>
      </c>
    </row>
    <row r="57" spans="2:23" x14ac:dyDescent="0.25">
      <c r="B57" s="17" t="s">
        <v>819</v>
      </c>
      <c r="C57" s="13"/>
      <c r="D57" s="13"/>
      <c r="E57" s="13"/>
      <c r="F57" s="13"/>
      <c r="G57" s="14"/>
      <c r="H57" t="s">
        <v>1464</v>
      </c>
      <c r="I57" s="24" t="str">
        <f t="shared" si="0"/>
        <v>dispatchfromstatecode</v>
      </c>
      <c r="J57" s="14" t="str">
        <f t="shared" si="1"/>
        <v>zde_dispatch_from_state</v>
      </c>
      <c r="K57" t="s">
        <v>1464</v>
      </c>
      <c r="L57" s="17" t="s">
        <v>1054</v>
      </c>
      <c r="M57" s="13"/>
      <c r="N57" s="13"/>
      <c r="O57" s="13"/>
      <c r="P57" s="14"/>
      <c r="Q57" t="s">
        <v>1464</v>
      </c>
      <c r="R57" s="24" t="str">
        <f t="shared" si="4"/>
        <v>dispatchfromstatecode</v>
      </c>
      <c r="S57" s="14" t="str">
        <f t="shared" si="5"/>
        <v>abap.char(50);</v>
      </c>
      <c r="V57" t="str">
        <f>IF(OR(ISERROR(W57),W57="--"),B57,IF(ISNUMBER(SEARCH("@",I57)),B57,I57&amp;"  :  "&amp;IF(W57="",J57,W57)))</f>
        <v>dispatchfromstatecode  :  abap.char(50);</v>
      </c>
      <c r="W57" t="str">
        <f>IFERROR(INDEX('Resolved Data Elem'!$E$4:$E$1070,MATCH(J57,'Resolved Data Elem'!$D$4:$D$1070,0)),"--")</f>
        <v>abap.char(50);</v>
      </c>
    </row>
    <row r="58" spans="2:23" x14ac:dyDescent="0.25">
      <c r="B58" s="17" t="s">
        <v>820</v>
      </c>
      <c r="C58" s="13"/>
      <c r="D58" s="13"/>
      <c r="E58" s="13"/>
      <c r="F58" s="13"/>
      <c r="G58" s="14"/>
      <c r="H58" t="s">
        <v>1464</v>
      </c>
      <c r="I58" s="24" t="str">
        <f t="shared" si="0"/>
        <v>dispatchfrompincode</v>
      </c>
      <c r="J58" s="14" t="str">
        <f t="shared" si="1"/>
        <v>zde_dispatch_from_pincode</v>
      </c>
      <c r="K58" t="s">
        <v>1464</v>
      </c>
      <c r="L58" s="17" t="s">
        <v>510</v>
      </c>
      <c r="M58" s="13"/>
      <c r="N58" s="13"/>
      <c r="O58" s="13"/>
      <c r="P58" s="14"/>
      <c r="Q58" t="s">
        <v>1464</v>
      </c>
      <c r="R58" s="24" t="str">
        <f t="shared" si="4"/>
        <v>dispatchfrompincode</v>
      </c>
      <c r="S58" s="14" t="str">
        <f t="shared" si="5"/>
        <v>abap.char(6);</v>
      </c>
      <c r="V58" t="str">
        <f>IF(OR(ISERROR(W58),W58="--"),B58,IF(ISNUMBER(SEARCH("@",I58)),B58,I58&amp;"  :  "&amp;IF(W58="",J58,W58)))</f>
        <v>dispatchfrompincode  :  abap.char(6);</v>
      </c>
      <c r="W58" t="str">
        <f>IFERROR(INDEX('Resolved Data Elem'!$E$4:$E$1070,MATCH(J58,'Resolved Data Elem'!$D$4:$D$1070,0)),"--")</f>
        <v>abap.char(6);</v>
      </c>
    </row>
    <row r="59" spans="2:23" x14ac:dyDescent="0.25">
      <c r="B59" s="17" t="s">
        <v>821</v>
      </c>
      <c r="C59" s="13"/>
      <c r="D59" s="13"/>
      <c r="E59" s="13"/>
      <c r="F59" s="13"/>
      <c r="G59" s="14"/>
      <c r="H59" t="s">
        <v>1464</v>
      </c>
      <c r="I59" s="24" t="str">
        <f t="shared" si="0"/>
        <v>dispatchfromphone</v>
      </c>
      <c r="J59" s="14" t="str">
        <f t="shared" si="1"/>
        <v>zde_dis_from_phone</v>
      </c>
      <c r="K59" t="s">
        <v>1464</v>
      </c>
      <c r="L59" s="17" t="s">
        <v>1055</v>
      </c>
      <c r="M59" s="13"/>
      <c r="N59" s="13"/>
      <c r="O59" s="13"/>
      <c r="P59" s="14"/>
      <c r="Q59" t="s">
        <v>1464</v>
      </c>
      <c r="R59" s="24" t="str">
        <f t="shared" si="4"/>
        <v>dispatchfromphone</v>
      </c>
      <c r="S59" s="14" t="str">
        <f t="shared" si="5"/>
        <v>abap.char(10);</v>
      </c>
      <c r="V59" t="str">
        <f>IF(OR(ISERROR(W59),W59="--"),B59,IF(ISNUMBER(SEARCH("@",I59)),B59,I59&amp;"  :  "&amp;IF(W59="",J59,W59)))</f>
        <v>dispatchfromphone  :  abap.char(10);</v>
      </c>
      <c r="W59" t="str">
        <f>IFERROR(INDEX('Resolved Data Elem'!$E$4:$E$1070,MATCH(J59,'Resolved Data Elem'!$D$4:$D$1070,0)),"--")</f>
        <v>abap.char(10);</v>
      </c>
    </row>
    <row r="60" spans="2:23" x14ac:dyDescent="0.25">
      <c r="B60" s="17" t="s">
        <v>822</v>
      </c>
      <c r="C60" s="13"/>
      <c r="D60" s="13"/>
      <c r="E60" s="13"/>
      <c r="F60" s="13"/>
      <c r="G60" s="14"/>
      <c r="H60" t="s">
        <v>1464</v>
      </c>
      <c r="I60" s="24" t="str">
        <f t="shared" si="0"/>
        <v>dispatchfromemail</v>
      </c>
      <c r="J60" s="14" t="str">
        <f t="shared" si="1"/>
        <v>zde_dispatchfromemail</v>
      </c>
      <c r="K60" t="s">
        <v>1464</v>
      </c>
      <c r="L60" s="17" t="s">
        <v>1056</v>
      </c>
      <c r="M60" s="13"/>
      <c r="N60" s="13"/>
      <c r="O60" s="13"/>
      <c r="P60" s="14"/>
      <c r="Q60" t="s">
        <v>1464</v>
      </c>
      <c r="R60" s="24" t="str">
        <f t="shared" si="4"/>
        <v>dispatchfromemail</v>
      </c>
      <c r="S60" s="14" t="str">
        <f t="shared" si="5"/>
        <v>abap.char(50);</v>
      </c>
      <c r="V60" t="str">
        <f>IF(OR(ISERROR(W60),W60="--"),B60,IF(ISNUMBER(SEARCH("@",I60)),B60,I60&amp;"  :  "&amp;IF(W60="",J60,W60)))</f>
        <v>dispatchfromemail  :  abap.char(50);</v>
      </c>
      <c r="W60" t="str">
        <f>IFERROR(INDEX('Resolved Data Elem'!$E$4:$E$1070,MATCH(J60,'Resolved Data Elem'!$D$4:$D$1070,0)),"--")</f>
        <v>abap.char(50);</v>
      </c>
    </row>
    <row r="61" spans="2:23" x14ac:dyDescent="0.25">
      <c r="B61" s="17" t="s">
        <v>823</v>
      </c>
      <c r="C61" s="13"/>
      <c r="D61" s="13"/>
      <c r="E61" s="13"/>
      <c r="F61" s="13"/>
      <c r="G61" s="14"/>
      <c r="H61" t="s">
        <v>1464</v>
      </c>
      <c r="I61" s="24" t="str">
        <f t="shared" si="0"/>
        <v>billtogstin</v>
      </c>
      <c r="J61" s="14" t="str">
        <f t="shared" si="1"/>
        <v>zde_bill_to_gstin</v>
      </c>
      <c r="K61" t="s">
        <v>1464</v>
      </c>
      <c r="L61" s="17" t="s">
        <v>1057</v>
      </c>
      <c r="M61" s="13"/>
      <c r="N61" s="13"/>
      <c r="O61" s="13"/>
      <c r="P61" s="14"/>
      <c r="Q61" t="s">
        <v>1464</v>
      </c>
      <c r="R61" s="24" t="str">
        <f t="shared" si="4"/>
        <v>billtogstin</v>
      </c>
      <c r="S61" s="14" t="str">
        <f t="shared" si="5"/>
        <v>abap.char(15);</v>
      </c>
      <c r="V61" t="str">
        <f>IF(OR(ISERROR(W61),W61="--"),B61,IF(ISNUMBER(SEARCH("@",I61)),B61,I61&amp;"  :  "&amp;IF(W61="",J61,W61)))</f>
        <v>billtogstin  :  abap.char(15);</v>
      </c>
      <c r="W61" t="str">
        <f>IFERROR(INDEX('Resolved Data Elem'!$E$4:$E$1070,MATCH(J61,'Resolved Data Elem'!$D$4:$D$1070,0)),"--")</f>
        <v>abap.char(15);</v>
      </c>
    </row>
    <row r="62" spans="2:23" x14ac:dyDescent="0.25">
      <c r="B62" s="17" t="s">
        <v>824</v>
      </c>
      <c r="C62" s="13"/>
      <c r="D62" s="13"/>
      <c r="E62" s="13"/>
      <c r="F62" s="13"/>
      <c r="G62" s="14"/>
      <c r="H62" t="s">
        <v>1464</v>
      </c>
      <c r="I62" s="24" t="str">
        <f t="shared" si="0"/>
        <v>billtolegalname</v>
      </c>
      <c r="J62" s="14" t="str">
        <f t="shared" si="1"/>
        <v>zde_bill_to_leg_name</v>
      </c>
      <c r="K62" t="s">
        <v>1464</v>
      </c>
      <c r="L62" s="17" t="s">
        <v>1058</v>
      </c>
      <c r="M62" s="13"/>
      <c r="N62" s="13"/>
      <c r="O62" s="13"/>
      <c r="P62" s="14"/>
      <c r="Q62" t="s">
        <v>1464</v>
      </c>
      <c r="R62" s="24" t="str">
        <f t="shared" si="4"/>
        <v>billtolegalname</v>
      </c>
      <c r="S62" s="14" t="str">
        <f t="shared" si="5"/>
        <v>abap.char(50);</v>
      </c>
      <c r="V62" t="str">
        <f>IF(OR(ISERROR(W62),W62="--"),B62,IF(ISNUMBER(SEARCH("@",I62)),B62,I62&amp;"  :  "&amp;IF(W62="",J62,W62)))</f>
        <v>billtolegalname  :  abap.char(50);</v>
      </c>
      <c r="W62" t="str">
        <f>IFERROR(INDEX('Resolved Data Elem'!$E$4:$E$1070,MATCH(J62,'Resolved Data Elem'!$D$4:$D$1070,0)),"--")</f>
        <v>abap.char(50);</v>
      </c>
    </row>
    <row r="63" spans="2:23" x14ac:dyDescent="0.25">
      <c r="B63" s="17" t="s">
        <v>825</v>
      </c>
      <c r="C63" s="13"/>
      <c r="D63" s="13"/>
      <c r="E63" s="13"/>
      <c r="F63" s="13"/>
      <c r="G63" s="14"/>
      <c r="H63" t="s">
        <v>1464</v>
      </c>
      <c r="I63" s="24" t="str">
        <f t="shared" si="0"/>
        <v>billtotradename</v>
      </c>
      <c r="J63" s="14" t="str">
        <f t="shared" si="1"/>
        <v>zde_bill_to_trade_name</v>
      </c>
      <c r="K63" t="s">
        <v>1464</v>
      </c>
      <c r="L63" s="17" t="s">
        <v>1059</v>
      </c>
      <c r="M63" s="13"/>
      <c r="N63" s="13"/>
      <c r="O63" s="13"/>
      <c r="P63" s="14"/>
      <c r="Q63" t="s">
        <v>1464</v>
      </c>
      <c r="R63" s="24" t="str">
        <f t="shared" si="4"/>
        <v>billtotradename</v>
      </c>
      <c r="S63" s="14" t="str">
        <f t="shared" si="5"/>
        <v>abap.char(100);</v>
      </c>
      <c r="V63" t="str">
        <f>IF(OR(ISERROR(W63),W63="--"),B63,IF(ISNUMBER(SEARCH("@",I63)),B63,I63&amp;"  :  "&amp;IF(W63="",J63,W63)))</f>
        <v>billtotradename  :  abap.char(100);</v>
      </c>
      <c r="W63" t="str">
        <f>IFERROR(INDEX('Resolved Data Elem'!$E$4:$E$1070,MATCH(J63,'Resolved Data Elem'!$D$4:$D$1070,0)),"--")</f>
        <v>abap.char(100);</v>
      </c>
    </row>
    <row r="64" spans="2:23" x14ac:dyDescent="0.25">
      <c r="B64" s="17" t="s">
        <v>826</v>
      </c>
      <c r="C64" s="13"/>
      <c r="D64" s="13"/>
      <c r="E64" s="13"/>
      <c r="F64" s="13"/>
      <c r="G64" s="14"/>
      <c r="H64" t="s">
        <v>1464</v>
      </c>
      <c r="I64" s="24" t="str">
        <f t="shared" si="0"/>
        <v>billtobuildingnumber</v>
      </c>
      <c r="J64" s="14" t="str">
        <f t="shared" si="1"/>
        <v>zde_bill_to_building_n0</v>
      </c>
      <c r="K64" t="s">
        <v>1464</v>
      </c>
      <c r="L64" s="17" t="s">
        <v>1060</v>
      </c>
      <c r="M64" s="13"/>
      <c r="N64" s="13"/>
      <c r="O64" s="13"/>
      <c r="P64" s="14"/>
      <c r="Q64" t="s">
        <v>1464</v>
      </c>
      <c r="R64" s="24" t="str">
        <f t="shared" si="4"/>
        <v>billtobuildingnumber</v>
      </c>
      <c r="S64" s="14" t="str">
        <f t="shared" si="5"/>
        <v>abap.char(60);</v>
      </c>
      <c r="V64" t="str">
        <f>IF(OR(ISERROR(W64),W64="--"),B64,IF(ISNUMBER(SEARCH("@",I64)),B64,I64&amp;"  :  "&amp;IF(W64="",J64,W64)))</f>
        <v>billtobuildingnumber  :  abap.char(60);</v>
      </c>
      <c r="W64" t="str">
        <f>IFERROR(INDEX('Resolved Data Elem'!$E$4:$E$1070,MATCH(J64,'Resolved Data Elem'!$D$4:$D$1070,0)),"--")</f>
        <v>abap.char(60);</v>
      </c>
    </row>
    <row r="65" spans="2:23" x14ac:dyDescent="0.25">
      <c r="B65" s="17" t="s">
        <v>827</v>
      </c>
      <c r="C65" s="13"/>
      <c r="D65" s="13"/>
      <c r="E65" s="13"/>
      <c r="F65" s="13"/>
      <c r="G65" s="14"/>
      <c r="H65" t="s">
        <v>1464</v>
      </c>
      <c r="I65" s="24" t="str">
        <f t="shared" si="0"/>
        <v>billtobuildingname</v>
      </c>
      <c r="J65" s="14" t="str">
        <f t="shared" si="1"/>
        <v>zde_bill_to_building_name</v>
      </c>
      <c r="K65" t="s">
        <v>1464</v>
      </c>
      <c r="L65" s="17" t="s">
        <v>1061</v>
      </c>
      <c r="M65" s="13"/>
      <c r="N65" s="13"/>
      <c r="O65" s="13"/>
      <c r="P65" s="14"/>
      <c r="Q65" t="s">
        <v>1464</v>
      </c>
      <c r="R65" s="24" t="str">
        <f t="shared" si="4"/>
        <v>billtobuildingname</v>
      </c>
      <c r="S65" s="14" t="str">
        <f t="shared" si="5"/>
        <v>abap.char(100);</v>
      </c>
      <c r="V65" t="str">
        <f>IF(OR(ISERROR(W65),W65="--"),B65,IF(ISNUMBER(SEARCH("@",I65)),B65,I65&amp;"  :  "&amp;IF(W65="",J65,W65)))</f>
        <v>billtobuildingname  :  abap.char(100);</v>
      </c>
      <c r="W65" t="str">
        <f>IFERROR(INDEX('Resolved Data Elem'!$E$4:$E$1070,MATCH(J65,'Resolved Data Elem'!$D$4:$D$1070,0)),"--")</f>
        <v>abap.char(100);</v>
      </c>
    </row>
    <row r="66" spans="2:23" x14ac:dyDescent="0.25">
      <c r="B66" s="17" t="s">
        <v>828</v>
      </c>
      <c r="C66" s="13"/>
      <c r="D66" s="13"/>
      <c r="E66" s="13"/>
      <c r="F66" s="13"/>
      <c r="G66" s="14"/>
      <c r="H66" t="s">
        <v>1464</v>
      </c>
      <c r="I66" s="24" t="str">
        <f t="shared" si="0"/>
        <v>billtoflatnumber</v>
      </c>
      <c r="J66" s="14" t="str">
        <f t="shared" si="1"/>
        <v>zde_bill_to_billtoflatnumb</v>
      </c>
      <c r="K66" t="s">
        <v>1464</v>
      </c>
      <c r="L66" s="17" t="s">
        <v>1062</v>
      </c>
      <c r="M66" s="13"/>
      <c r="N66" s="13"/>
      <c r="O66" s="13"/>
      <c r="P66" s="14"/>
      <c r="Q66" t="s">
        <v>1464</v>
      </c>
      <c r="R66" s="24" t="str">
        <f t="shared" si="4"/>
        <v>billtoflatnumber</v>
      </c>
      <c r="S66" s="14" t="str">
        <f t="shared" si="5"/>
        <v>abap.char(15);</v>
      </c>
      <c r="V66" t="str">
        <f>IF(OR(ISERROR(W66),W66="--"),B66,IF(ISNUMBER(SEARCH("@",I66)),B66,I66&amp;"  :  "&amp;IF(W66="",J66,W66)))</f>
        <v>billtoflatnumber  :  abap.char(15);</v>
      </c>
      <c r="W66" t="str">
        <f>IFERROR(INDEX('Resolved Data Elem'!$E$4:$E$1070,MATCH(J66,'Resolved Data Elem'!$D$4:$D$1070,0)),"--")</f>
        <v>abap.char(15);</v>
      </c>
    </row>
    <row r="67" spans="2:23" x14ac:dyDescent="0.25">
      <c r="B67" s="17" t="s">
        <v>829</v>
      </c>
      <c r="C67" s="13"/>
      <c r="D67" s="13"/>
      <c r="E67" s="13"/>
      <c r="F67" s="13"/>
      <c r="G67" s="14"/>
      <c r="H67" t="s">
        <v>1464</v>
      </c>
      <c r="I67" s="24" t="str">
        <f t="shared" si="0"/>
        <v>billtoaddress1</v>
      </c>
      <c r="J67" s="14" t="str">
        <f t="shared" si="1"/>
        <v>zde_bill_to_address1</v>
      </c>
      <c r="K67" t="s">
        <v>1464</v>
      </c>
      <c r="L67" s="17" t="s">
        <v>1063</v>
      </c>
      <c r="M67" s="13"/>
      <c r="N67" s="13"/>
      <c r="O67" s="13"/>
      <c r="P67" s="14"/>
      <c r="Q67" t="s">
        <v>1464</v>
      </c>
      <c r="R67" s="24" t="str">
        <f t="shared" si="4"/>
        <v>billtoaddress1</v>
      </c>
      <c r="S67" s="14" t="str">
        <f t="shared" si="5"/>
        <v>abap.char(150);</v>
      </c>
      <c r="V67" t="str">
        <f>IF(OR(ISERROR(W67),W67="--"),B67,IF(ISNUMBER(SEARCH("@",I67)),B67,I67&amp;"  :  "&amp;IF(W67="",J67,W67)))</f>
        <v>billtoaddress1  :  abap.char(150);</v>
      </c>
      <c r="W67" t="str">
        <f>IFERROR(INDEX('Resolved Data Elem'!$E$4:$E$1070,MATCH(J67,'Resolved Data Elem'!$D$4:$D$1070,0)),"--")</f>
        <v>abap.char(150);</v>
      </c>
    </row>
    <row r="68" spans="2:23" x14ac:dyDescent="0.25">
      <c r="B68" s="17" t="s">
        <v>830</v>
      </c>
      <c r="C68" s="13"/>
      <c r="D68" s="13"/>
      <c r="E68" s="13"/>
      <c r="F68" s="13"/>
      <c r="G68" s="14"/>
      <c r="H68" t="s">
        <v>1464</v>
      </c>
      <c r="I68" s="24" t="str">
        <f t="shared" si="0"/>
        <v>billtoaddress2</v>
      </c>
      <c r="J68" s="14" t="str">
        <f t="shared" si="1"/>
        <v>zde_bill_to_address2</v>
      </c>
      <c r="K68" t="s">
        <v>1464</v>
      </c>
      <c r="L68" s="17" t="s">
        <v>1064</v>
      </c>
      <c r="M68" s="13"/>
      <c r="N68" s="13"/>
      <c r="O68" s="13"/>
      <c r="P68" s="14"/>
      <c r="Q68" t="s">
        <v>1464</v>
      </c>
      <c r="R68" s="24" t="str">
        <f t="shared" si="4"/>
        <v>billtoaddress2</v>
      </c>
      <c r="S68" s="14" t="str">
        <f t="shared" si="5"/>
        <v>abap.char(150);</v>
      </c>
      <c r="V68" t="str">
        <f>IF(OR(ISERROR(W68),W68="--"),B68,IF(ISNUMBER(SEARCH("@",I68)),B68,I68&amp;"  :  "&amp;IF(W68="",J68,W68)))</f>
        <v>billtoaddress2  :  abap.char(150);</v>
      </c>
      <c r="W68" t="str">
        <f>IFERROR(INDEX('Resolved Data Elem'!$E$4:$E$1070,MATCH(J68,'Resolved Data Elem'!$D$4:$D$1070,0)),"--")</f>
        <v>abap.char(150);</v>
      </c>
    </row>
    <row r="69" spans="2:23" x14ac:dyDescent="0.25">
      <c r="B69" s="17" t="s">
        <v>831</v>
      </c>
      <c r="C69" s="13"/>
      <c r="D69" s="13"/>
      <c r="E69" s="13"/>
      <c r="F69" s="13"/>
      <c r="G69" s="14"/>
      <c r="H69" t="s">
        <v>1464</v>
      </c>
      <c r="I69" s="24" t="str">
        <f t="shared" si="0"/>
        <v>billtocity</v>
      </c>
      <c r="J69" s="14" t="str">
        <f t="shared" si="1"/>
        <v>zde_bill_to_city</v>
      </c>
      <c r="K69" t="s">
        <v>1464</v>
      </c>
      <c r="L69" s="17" t="s">
        <v>1065</v>
      </c>
      <c r="M69" s="13"/>
      <c r="N69" s="13"/>
      <c r="O69" s="13"/>
      <c r="P69" s="14"/>
      <c r="Q69" t="s">
        <v>1464</v>
      </c>
      <c r="R69" s="24" t="str">
        <f t="shared" si="4"/>
        <v>billtocity</v>
      </c>
      <c r="S69" s="14" t="str">
        <f t="shared" si="5"/>
        <v>abap.char(10);</v>
      </c>
      <c r="V69" t="str">
        <f>IF(OR(ISERROR(W69),W69="--"),B69,IF(ISNUMBER(SEARCH("@",I69)),B69,I69&amp;"  :  "&amp;IF(W69="",J69,W69)))</f>
        <v>billtocity  :  abap.char(10);</v>
      </c>
      <c r="W69" t="str">
        <f>IFERROR(INDEX('Resolved Data Elem'!$E$4:$E$1070,MATCH(J69,'Resolved Data Elem'!$D$4:$D$1070,0)),"--")</f>
        <v>abap.char(10);</v>
      </c>
    </row>
    <row r="70" spans="2:23" x14ac:dyDescent="0.25">
      <c r="B70" s="17" t="s">
        <v>832</v>
      </c>
      <c r="C70" s="13"/>
      <c r="D70" s="13"/>
      <c r="E70" s="13"/>
      <c r="F70" s="13"/>
      <c r="G70" s="14"/>
      <c r="H70" t="s">
        <v>1464</v>
      </c>
      <c r="I70" s="24" t="str">
        <f t="shared" si="0"/>
        <v>billtodistrict</v>
      </c>
      <c r="J70" s="14" t="str">
        <f t="shared" si="1"/>
        <v>zde_bill_to_district</v>
      </c>
      <c r="K70" t="s">
        <v>1464</v>
      </c>
      <c r="L70" s="17" t="s">
        <v>1066</v>
      </c>
      <c r="M70" s="13"/>
      <c r="N70" s="13"/>
      <c r="O70" s="13"/>
      <c r="P70" s="14"/>
      <c r="Q70" t="s">
        <v>1464</v>
      </c>
      <c r="R70" s="24" t="str">
        <f t="shared" si="4"/>
        <v>billtodistrict</v>
      </c>
      <c r="S70" s="14" t="str">
        <f t="shared" si="5"/>
        <v>abap.char(10);</v>
      </c>
      <c r="V70" t="str">
        <f>IF(OR(ISERROR(W70),W70="--"),B70,IF(ISNUMBER(SEARCH("@",I70)),B70,I70&amp;"  :  "&amp;IF(W70="",J70,W70)))</f>
        <v>billtodistrict  :  abap.char(10);</v>
      </c>
      <c r="W70" t="str">
        <f>IFERROR(INDEX('Resolved Data Elem'!$E$4:$E$1070,MATCH(J70,'Resolved Data Elem'!$D$4:$D$1070,0)),"--")</f>
        <v>abap.char(10);</v>
      </c>
    </row>
    <row r="71" spans="2:23" x14ac:dyDescent="0.25">
      <c r="B71" s="17" t="s">
        <v>833</v>
      </c>
      <c r="C71" s="13"/>
      <c r="D71" s="13"/>
      <c r="E71" s="13"/>
      <c r="F71" s="13"/>
      <c r="G71" s="14"/>
      <c r="H71" t="s">
        <v>1464</v>
      </c>
      <c r="I71" s="24" t="str">
        <f t="shared" si="0"/>
        <v>billtostatecode</v>
      </c>
      <c r="J71" s="14" t="str">
        <f t="shared" si="1"/>
        <v>zde_bill_to_statecode</v>
      </c>
      <c r="K71" t="s">
        <v>1464</v>
      </c>
      <c r="L71" s="17" t="s">
        <v>505</v>
      </c>
      <c r="M71" s="13"/>
      <c r="N71" s="13"/>
      <c r="O71" s="13"/>
      <c r="P71" s="14"/>
      <c r="Q71" t="s">
        <v>1464</v>
      </c>
      <c r="R71" s="24" t="str">
        <f t="shared" si="4"/>
        <v>billtostatecode</v>
      </c>
      <c r="S71" s="14" t="str">
        <f t="shared" si="5"/>
        <v>abap.char(10);</v>
      </c>
      <c r="V71" t="str">
        <f>IF(OR(ISERROR(W71),W71="--"),B71,IF(ISNUMBER(SEARCH("@",I71)),B71,I71&amp;"  :  "&amp;IF(W71="",J71,W71)))</f>
        <v>billtostatecode  :  abap.char(10);</v>
      </c>
      <c r="W71" t="str">
        <f>IFERROR(INDEX('Resolved Data Elem'!$E$4:$E$1070,MATCH(J71,'Resolved Data Elem'!$D$4:$D$1070,0)),"--")</f>
        <v>abap.char(10);</v>
      </c>
    </row>
    <row r="72" spans="2:23" x14ac:dyDescent="0.25">
      <c r="B72" s="17" t="s">
        <v>834</v>
      </c>
      <c r="C72" s="13"/>
      <c r="D72" s="13"/>
      <c r="E72" s="13"/>
      <c r="F72" s="13"/>
      <c r="G72" s="14"/>
      <c r="H72" t="s">
        <v>1464</v>
      </c>
      <c r="I72" s="24" t="str">
        <f t="shared" si="0"/>
        <v>billtopincode</v>
      </c>
      <c r="J72" s="14" t="str">
        <f t="shared" si="1"/>
        <v>zde_bill_to_pincode</v>
      </c>
      <c r="K72" t="s">
        <v>1464</v>
      </c>
      <c r="L72" s="17" t="s">
        <v>1067</v>
      </c>
      <c r="M72" s="13"/>
      <c r="N72" s="13"/>
      <c r="O72" s="13"/>
      <c r="P72" s="14"/>
      <c r="Q72" t="s">
        <v>1464</v>
      </c>
      <c r="R72" s="24" t="str">
        <f t="shared" si="4"/>
        <v>billtopincode</v>
      </c>
      <c r="S72" s="14" t="str">
        <f t="shared" si="5"/>
        <v>abap.char(10);</v>
      </c>
      <c r="V72" t="str">
        <f>IF(OR(ISERROR(W72),W72="--"),B72,IF(ISNUMBER(SEARCH("@",I72)),B72,I72&amp;"  :  "&amp;IF(W72="",J72,W72)))</f>
        <v>billtopincode  :  abap.char(10);</v>
      </c>
      <c r="W72" t="str">
        <f>IFERROR(INDEX('Resolved Data Elem'!$E$4:$E$1070,MATCH(J72,'Resolved Data Elem'!$D$4:$D$1070,0)),"--")</f>
        <v>abap.char(10);</v>
      </c>
    </row>
    <row r="73" spans="2:23" x14ac:dyDescent="0.25">
      <c r="B73" s="17" t="s">
        <v>835</v>
      </c>
      <c r="C73" s="13"/>
      <c r="D73" s="13"/>
      <c r="E73" s="13"/>
      <c r="F73" s="13"/>
      <c r="G73" s="14"/>
      <c r="H73" t="s">
        <v>1464</v>
      </c>
      <c r="I73" s="24" t="str">
        <f t="shared" si="0"/>
        <v>billtophone</v>
      </c>
      <c r="J73" s="14" t="str">
        <f t="shared" si="1"/>
        <v>zde_bill_to_phone</v>
      </c>
      <c r="K73" t="s">
        <v>1464</v>
      </c>
      <c r="L73" s="17" t="s">
        <v>1068</v>
      </c>
      <c r="M73" s="13"/>
      <c r="N73" s="13"/>
      <c r="O73" s="13"/>
      <c r="P73" s="14"/>
      <c r="Q73" t="s">
        <v>1464</v>
      </c>
      <c r="R73" s="24" t="str">
        <f t="shared" si="4"/>
        <v>billtophone</v>
      </c>
      <c r="S73" s="14" t="str">
        <f t="shared" si="5"/>
        <v>abap.char(10);</v>
      </c>
      <c r="V73" t="str">
        <f>IF(OR(ISERROR(W73),W73="--"),B73,IF(ISNUMBER(SEARCH("@",I73)),B73,I73&amp;"  :  "&amp;IF(W73="",J73,W73)))</f>
        <v>billtophone  :  abap.char(10);</v>
      </c>
      <c r="W73" t="str">
        <f>IFERROR(INDEX('Resolved Data Elem'!$E$4:$E$1070,MATCH(J73,'Resolved Data Elem'!$D$4:$D$1070,0)),"--")</f>
        <v>abap.char(10);</v>
      </c>
    </row>
    <row r="74" spans="2:23" x14ac:dyDescent="0.25">
      <c r="B74" s="17" t="s">
        <v>836</v>
      </c>
      <c r="C74" s="13"/>
      <c r="D74" s="13"/>
      <c r="E74" s="13"/>
      <c r="F74" s="13"/>
      <c r="G74" s="14"/>
      <c r="H74" t="s">
        <v>1464</v>
      </c>
      <c r="I74" s="24" t="str">
        <f t="shared" ref="I74:I137" si="6">TRIM(MID(B74,1,FIND(":",B74)-1))</f>
        <v>billtoemail</v>
      </c>
      <c r="J74" s="14" t="str">
        <f t="shared" ref="J74:J137" si="7">TRIM(SUBSTITUTE(SUBSTITUTE(TRIM(MID(B74,FIND(":",B74)+1,LEN(B74))),";",""),"not null",""))</f>
        <v>zde_bill_to_email</v>
      </c>
      <c r="K74" t="s">
        <v>1464</v>
      </c>
      <c r="L74" s="17" t="s">
        <v>1069</v>
      </c>
      <c r="M74" s="13"/>
      <c r="N74" s="13"/>
      <c r="O74" s="13"/>
      <c r="P74" s="14"/>
      <c r="Q74" t="s">
        <v>1464</v>
      </c>
      <c r="R74" s="24" t="str">
        <f t="shared" si="4"/>
        <v>billtoemail</v>
      </c>
      <c r="S74" s="14" t="str">
        <f t="shared" si="5"/>
        <v>abap.char(100);</v>
      </c>
      <c r="V74" t="str">
        <f>IF(OR(ISERROR(W74),W74="--"),B74,IF(ISNUMBER(SEARCH("@",I74)),B74,I74&amp;"  :  "&amp;IF(W74="",J74,W74)))</f>
        <v>billtoemail  :  abap.char(100);</v>
      </c>
      <c r="W74" t="str">
        <f>IFERROR(INDEX('Resolved Data Elem'!$E$4:$E$1070,MATCH(J74,'Resolved Data Elem'!$D$4:$D$1070,0)),"--")</f>
        <v>abap.char(100);</v>
      </c>
    </row>
    <row r="75" spans="2:23" x14ac:dyDescent="0.25">
      <c r="B75" s="17" t="s">
        <v>837</v>
      </c>
      <c r="C75" s="13"/>
      <c r="D75" s="13"/>
      <c r="E75" s="13"/>
      <c r="F75" s="13"/>
      <c r="G75" s="14"/>
      <c r="H75" t="s">
        <v>1464</v>
      </c>
      <c r="I75" s="24" t="str">
        <f t="shared" si="6"/>
        <v>shiptogstin</v>
      </c>
      <c r="J75" s="14" t="str">
        <f t="shared" si="7"/>
        <v>zde_ship_to_gstin</v>
      </c>
      <c r="K75" t="s">
        <v>1464</v>
      </c>
      <c r="L75" s="17" t="s">
        <v>1070</v>
      </c>
      <c r="M75" s="13"/>
      <c r="N75" s="13"/>
      <c r="O75" s="13"/>
      <c r="P75" s="14"/>
      <c r="Q75" t="s">
        <v>1464</v>
      </c>
      <c r="R75" s="24" t="str">
        <f t="shared" ref="R75:R138" si="8">TRIM(SUBSTITUTE(MID(L75,1,FIND(":",L75)-1),"key",""))</f>
        <v>shiptogstin</v>
      </c>
      <c r="S75" s="14" t="str">
        <f t="shared" ref="S75:S138" si="9">TRIM(MID(L75,FIND(":",L75)+1,LEN(L75)))</f>
        <v>abap.char(15);</v>
      </c>
      <c r="V75" t="str">
        <f>IF(OR(ISERROR(W75),W75="--"),B75,IF(ISNUMBER(SEARCH("@",I75)),B75,I75&amp;"  :  "&amp;IF(W75="",J75,W75)))</f>
        <v>shiptogstin  :  abap.char(15);</v>
      </c>
      <c r="W75" t="str">
        <f>IFERROR(INDEX('Resolved Data Elem'!$E$4:$E$1070,MATCH(J75,'Resolved Data Elem'!$D$4:$D$1070,0)),"--")</f>
        <v>abap.char(15);</v>
      </c>
    </row>
    <row r="76" spans="2:23" x14ac:dyDescent="0.25">
      <c r="B76" s="17" t="s">
        <v>838</v>
      </c>
      <c r="C76" s="13"/>
      <c r="D76" s="13"/>
      <c r="E76" s="13"/>
      <c r="F76" s="13"/>
      <c r="G76" s="14"/>
      <c r="H76" t="s">
        <v>1464</v>
      </c>
      <c r="I76" s="24" t="str">
        <f t="shared" si="6"/>
        <v>shiptolegalname</v>
      </c>
      <c r="J76" s="14" t="str">
        <f t="shared" si="7"/>
        <v>zde_ship_to_legal_name</v>
      </c>
      <c r="K76" t="s">
        <v>1464</v>
      </c>
      <c r="L76" s="17" t="s">
        <v>1071</v>
      </c>
      <c r="M76" s="13"/>
      <c r="N76" s="13"/>
      <c r="O76" s="13"/>
      <c r="P76" s="14"/>
      <c r="Q76" t="s">
        <v>1464</v>
      </c>
      <c r="R76" s="24" t="str">
        <f t="shared" si="8"/>
        <v>shiptolegalname</v>
      </c>
      <c r="S76" s="14" t="str">
        <f t="shared" si="9"/>
        <v>abap.char(100);</v>
      </c>
      <c r="V76" t="str">
        <f>IF(OR(ISERROR(W76),W76="--"),B76,IF(ISNUMBER(SEARCH("@",I76)),B76,I76&amp;"  :  "&amp;IF(W76="",J76,W76)))</f>
        <v>shiptolegalname  :  abap.char(100);</v>
      </c>
      <c r="W76" t="str">
        <f>IFERROR(INDEX('Resolved Data Elem'!$E$4:$E$1070,MATCH(J76,'Resolved Data Elem'!$D$4:$D$1070,0)),"--")</f>
        <v>abap.char(100);</v>
      </c>
    </row>
    <row r="77" spans="2:23" x14ac:dyDescent="0.25">
      <c r="B77" s="17" t="s">
        <v>839</v>
      </c>
      <c r="C77" s="13"/>
      <c r="D77" s="13"/>
      <c r="E77" s="13"/>
      <c r="F77" s="13"/>
      <c r="G77" s="14"/>
      <c r="H77" t="s">
        <v>1464</v>
      </c>
      <c r="I77" s="24" t="str">
        <f t="shared" si="6"/>
        <v>shiptotradename</v>
      </c>
      <c r="J77" s="14" t="str">
        <f t="shared" si="7"/>
        <v>zde_ship_to_trade_name</v>
      </c>
      <c r="K77" t="s">
        <v>1464</v>
      </c>
      <c r="L77" s="17" t="s">
        <v>1072</v>
      </c>
      <c r="M77" s="13"/>
      <c r="N77" s="13"/>
      <c r="O77" s="13"/>
      <c r="P77" s="14"/>
      <c r="Q77" t="s">
        <v>1464</v>
      </c>
      <c r="R77" s="24" t="str">
        <f t="shared" si="8"/>
        <v>shiptotradename</v>
      </c>
      <c r="S77" s="14" t="str">
        <f t="shared" si="9"/>
        <v>abap.char(100);</v>
      </c>
      <c r="V77" t="str">
        <f>IF(OR(ISERROR(W77),W77="--"),B77,IF(ISNUMBER(SEARCH("@",I77)),B77,I77&amp;"  :  "&amp;IF(W77="",J77,W77)))</f>
        <v>shiptotradename  :  abap.char(100);</v>
      </c>
      <c r="W77" t="str">
        <f>IFERROR(INDEX('Resolved Data Elem'!$E$4:$E$1070,MATCH(J77,'Resolved Data Elem'!$D$4:$D$1070,0)),"--")</f>
        <v>abap.char(100);</v>
      </c>
    </row>
    <row r="78" spans="2:23" x14ac:dyDescent="0.25">
      <c r="B78" s="17" t="s">
        <v>840</v>
      </c>
      <c r="C78" s="13"/>
      <c r="D78" s="13"/>
      <c r="E78" s="13"/>
      <c r="F78" s="13"/>
      <c r="G78" s="14"/>
      <c r="H78" t="s">
        <v>1464</v>
      </c>
      <c r="I78" s="24" t="str">
        <f t="shared" si="6"/>
        <v>shiptobuildingnumber</v>
      </c>
      <c r="J78" s="14" t="str">
        <f t="shared" si="7"/>
        <v>zde_ship_to_buliding_no</v>
      </c>
      <c r="K78" t="s">
        <v>1464</v>
      </c>
      <c r="L78" s="17" t="s">
        <v>1073</v>
      </c>
      <c r="M78" s="13"/>
      <c r="N78" s="13"/>
      <c r="O78" s="13"/>
      <c r="P78" s="14"/>
      <c r="Q78" t="s">
        <v>1464</v>
      </c>
      <c r="R78" s="24" t="str">
        <f t="shared" si="8"/>
        <v>shiptobuildingnumber</v>
      </c>
      <c r="S78" s="14" t="str">
        <f t="shared" si="9"/>
        <v>abap.char(10);</v>
      </c>
      <c r="V78" t="str">
        <f>IF(OR(ISERROR(W78),W78="--"),B78,IF(ISNUMBER(SEARCH("@",I78)),B78,I78&amp;"  :  "&amp;IF(W78="",J78,W78)))</f>
        <v>shiptobuildingnumber  :  abap.char(10);</v>
      </c>
      <c r="W78" t="str">
        <f>IFERROR(INDEX('Resolved Data Elem'!$E$4:$E$1070,MATCH(J78,'Resolved Data Elem'!$D$4:$D$1070,0)),"--")</f>
        <v>abap.char(10);</v>
      </c>
    </row>
    <row r="79" spans="2:23" x14ac:dyDescent="0.25">
      <c r="B79" s="17" t="s">
        <v>841</v>
      </c>
      <c r="C79" s="13"/>
      <c r="D79" s="13"/>
      <c r="E79" s="13"/>
      <c r="F79" s="13"/>
      <c r="G79" s="14"/>
      <c r="H79" t="s">
        <v>1464</v>
      </c>
      <c r="I79" s="24" t="str">
        <f t="shared" si="6"/>
        <v>shiptobuildingname</v>
      </c>
      <c r="J79" s="14" t="str">
        <f t="shared" si="7"/>
        <v>zde_ship_to_buliding_name</v>
      </c>
      <c r="K79" t="s">
        <v>1464</v>
      </c>
      <c r="L79" s="17" t="s">
        <v>1074</v>
      </c>
      <c r="M79" s="13"/>
      <c r="N79" s="13"/>
      <c r="O79" s="13"/>
      <c r="P79" s="14"/>
      <c r="Q79" t="s">
        <v>1464</v>
      </c>
      <c r="R79" s="24" t="str">
        <f t="shared" si="8"/>
        <v>shiptobuildingname</v>
      </c>
      <c r="S79" s="14" t="str">
        <f t="shared" si="9"/>
        <v>abap.char(100);</v>
      </c>
      <c r="V79" t="str">
        <f>IF(OR(ISERROR(W79),W79="--"),B79,IF(ISNUMBER(SEARCH("@",I79)),B79,I79&amp;"  :  "&amp;IF(W79="",J79,W79)))</f>
        <v>shiptobuildingname  :  abap.char(100);</v>
      </c>
      <c r="W79" t="str">
        <f>IFERROR(INDEX('Resolved Data Elem'!$E$4:$E$1070,MATCH(J79,'Resolved Data Elem'!$D$4:$D$1070,0)),"--")</f>
        <v>abap.char(100);</v>
      </c>
    </row>
    <row r="80" spans="2:23" x14ac:dyDescent="0.25">
      <c r="B80" s="17" t="s">
        <v>842</v>
      </c>
      <c r="C80" s="13"/>
      <c r="D80" s="13"/>
      <c r="E80" s="13"/>
      <c r="F80" s="13"/>
      <c r="G80" s="14"/>
      <c r="H80" t="s">
        <v>1464</v>
      </c>
      <c r="I80" s="24" t="str">
        <f t="shared" si="6"/>
        <v>shiptoflatnumber</v>
      </c>
      <c r="J80" s="14" t="str">
        <f t="shared" si="7"/>
        <v>zde_ship_to_flat_number</v>
      </c>
      <c r="K80" t="s">
        <v>1464</v>
      </c>
      <c r="L80" s="17" t="s">
        <v>1075</v>
      </c>
      <c r="M80" s="13"/>
      <c r="N80" s="13"/>
      <c r="O80" s="13"/>
      <c r="P80" s="14"/>
      <c r="Q80" t="s">
        <v>1464</v>
      </c>
      <c r="R80" s="24" t="str">
        <f t="shared" si="8"/>
        <v>shiptoflatnumber</v>
      </c>
      <c r="S80" s="14" t="str">
        <f t="shared" si="9"/>
        <v>abap.char(10);</v>
      </c>
      <c r="V80" t="str">
        <f>IF(OR(ISERROR(W80),W80="--"),B80,IF(ISNUMBER(SEARCH("@",I80)),B80,I80&amp;"  :  "&amp;IF(W80="",J80,W80)))</f>
        <v>shiptoflatnumber  :  abap.char(10);</v>
      </c>
      <c r="W80" t="str">
        <f>IFERROR(INDEX('Resolved Data Elem'!$E$4:$E$1070,MATCH(J80,'Resolved Data Elem'!$D$4:$D$1070,0)),"--")</f>
        <v>abap.char(10);</v>
      </c>
    </row>
    <row r="81" spans="2:23" x14ac:dyDescent="0.25">
      <c r="B81" s="17" t="s">
        <v>843</v>
      </c>
      <c r="C81" s="13"/>
      <c r="D81" s="13"/>
      <c r="E81" s="13"/>
      <c r="F81" s="13"/>
      <c r="G81" s="14"/>
      <c r="H81" t="s">
        <v>1464</v>
      </c>
      <c r="I81" s="24" t="str">
        <f t="shared" si="6"/>
        <v>shiptoaddress1</v>
      </c>
      <c r="J81" s="14" t="str">
        <f t="shared" si="7"/>
        <v>zde_ship_to_address1</v>
      </c>
      <c r="K81" t="s">
        <v>1464</v>
      </c>
      <c r="L81" s="17" t="s">
        <v>1076</v>
      </c>
      <c r="M81" s="13"/>
      <c r="N81" s="13"/>
      <c r="O81" s="13"/>
      <c r="P81" s="14"/>
      <c r="Q81" t="s">
        <v>1464</v>
      </c>
      <c r="R81" s="24" t="str">
        <f t="shared" si="8"/>
        <v>shiptoaddress1</v>
      </c>
      <c r="S81" s="14" t="str">
        <f t="shared" si="9"/>
        <v>abap.char(100);</v>
      </c>
      <c r="V81" t="str">
        <f>IF(OR(ISERROR(W81),W81="--"),B81,IF(ISNUMBER(SEARCH("@",I81)),B81,I81&amp;"  :  "&amp;IF(W81="",J81,W81)))</f>
        <v>shiptoaddress1  :  abap.char(100);</v>
      </c>
      <c r="W81" t="str">
        <f>IFERROR(INDEX('Resolved Data Elem'!$E$4:$E$1070,MATCH(J81,'Resolved Data Elem'!$D$4:$D$1070,0)),"--")</f>
        <v>abap.char(100);</v>
      </c>
    </row>
    <row r="82" spans="2:23" x14ac:dyDescent="0.25">
      <c r="B82" s="17" t="s">
        <v>844</v>
      </c>
      <c r="C82" s="13"/>
      <c r="D82" s="13"/>
      <c r="E82" s="13"/>
      <c r="F82" s="13"/>
      <c r="G82" s="14"/>
      <c r="H82" t="s">
        <v>1464</v>
      </c>
      <c r="I82" s="24" t="str">
        <f t="shared" si="6"/>
        <v>shiptoaddress2</v>
      </c>
      <c r="J82" s="14" t="str">
        <f t="shared" si="7"/>
        <v>zde_ship_to_address2</v>
      </c>
      <c r="K82" t="s">
        <v>1464</v>
      </c>
      <c r="L82" s="17" t="s">
        <v>1077</v>
      </c>
      <c r="M82" s="13"/>
      <c r="N82" s="13"/>
      <c r="O82" s="13"/>
      <c r="P82" s="14"/>
      <c r="Q82" t="s">
        <v>1464</v>
      </c>
      <c r="R82" s="24" t="str">
        <f t="shared" si="8"/>
        <v>shiptoaddress2</v>
      </c>
      <c r="S82" s="14" t="str">
        <f t="shared" si="9"/>
        <v>abap.char(100);</v>
      </c>
      <c r="V82" t="str">
        <f>IF(OR(ISERROR(W82),W82="--"),B82,IF(ISNUMBER(SEARCH("@",I82)),B82,I82&amp;"  :  "&amp;IF(W82="",J82,W82)))</f>
        <v>shiptoaddress2  :  abap.char(100);</v>
      </c>
      <c r="W82" t="str">
        <f>IFERROR(INDEX('Resolved Data Elem'!$E$4:$E$1070,MATCH(J82,'Resolved Data Elem'!$D$4:$D$1070,0)),"--")</f>
        <v>abap.char(100);</v>
      </c>
    </row>
    <row r="83" spans="2:23" x14ac:dyDescent="0.25">
      <c r="B83" s="17" t="s">
        <v>845</v>
      </c>
      <c r="C83" s="13"/>
      <c r="D83" s="13"/>
      <c r="E83" s="13"/>
      <c r="F83" s="13"/>
      <c r="G83" s="14"/>
      <c r="H83" t="s">
        <v>1464</v>
      </c>
      <c r="I83" s="24" t="str">
        <f t="shared" si="6"/>
        <v>shiptocity</v>
      </c>
      <c r="J83" s="14" t="str">
        <f t="shared" si="7"/>
        <v>zde_ship_to_city</v>
      </c>
      <c r="K83" t="s">
        <v>1464</v>
      </c>
      <c r="L83" s="17" t="s">
        <v>1078</v>
      </c>
      <c r="M83" s="13"/>
      <c r="N83" s="13"/>
      <c r="O83" s="13"/>
      <c r="P83" s="14"/>
      <c r="Q83" t="s">
        <v>1464</v>
      </c>
      <c r="R83" s="24" t="str">
        <f t="shared" si="8"/>
        <v>shiptocity</v>
      </c>
      <c r="S83" s="14" t="str">
        <f t="shared" si="9"/>
        <v>abap.char(50);</v>
      </c>
      <c r="V83" t="str">
        <f>IF(OR(ISERROR(W83),W83="--"),B83,IF(ISNUMBER(SEARCH("@",I83)),B83,I83&amp;"  :  "&amp;IF(W83="",J83,W83)))</f>
        <v>shiptocity  :  abap.char(50);</v>
      </c>
      <c r="W83" t="str">
        <f>IFERROR(INDEX('Resolved Data Elem'!$E$4:$E$1070,MATCH(J83,'Resolved Data Elem'!$D$4:$D$1070,0)),"--")</f>
        <v>abap.char(50);</v>
      </c>
    </row>
    <row r="84" spans="2:23" x14ac:dyDescent="0.25">
      <c r="B84" s="17" t="s">
        <v>846</v>
      </c>
      <c r="C84" s="13"/>
      <c r="D84" s="13"/>
      <c r="E84" s="13"/>
      <c r="F84" s="13"/>
      <c r="G84" s="14"/>
      <c r="H84" t="s">
        <v>1464</v>
      </c>
      <c r="I84" s="24" t="str">
        <f t="shared" si="6"/>
        <v>shiptodistrict</v>
      </c>
      <c r="J84" s="14" t="str">
        <f t="shared" si="7"/>
        <v>zde_ship_to_district</v>
      </c>
      <c r="K84" t="s">
        <v>1464</v>
      </c>
      <c r="L84" s="17" t="s">
        <v>1079</v>
      </c>
      <c r="M84" s="13"/>
      <c r="N84" s="13"/>
      <c r="O84" s="13"/>
      <c r="P84" s="14"/>
      <c r="Q84" t="s">
        <v>1464</v>
      </c>
      <c r="R84" s="24" t="str">
        <f t="shared" si="8"/>
        <v>shiptodistrict</v>
      </c>
      <c r="S84" s="14" t="str">
        <f t="shared" si="9"/>
        <v>abap.char(60);</v>
      </c>
      <c r="V84" t="str">
        <f>IF(OR(ISERROR(W84),W84="--"),B84,IF(ISNUMBER(SEARCH("@",I84)),B84,I84&amp;"  :  "&amp;IF(W84="",J84,W84)))</f>
        <v>shiptodistrict  :  abap.char(60);</v>
      </c>
      <c r="W84" t="str">
        <f>IFERROR(INDEX('Resolved Data Elem'!$E$4:$E$1070,MATCH(J84,'Resolved Data Elem'!$D$4:$D$1070,0)),"--")</f>
        <v>abap.char(60);</v>
      </c>
    </row>
    <row r="85" spans="2:23" x14ac:dyDescent="0.25">
      <c r="B85" s="17" t="s">
        <v>847</v>
      </c>
      <c r="C85" s="13"/>
      <c r="D85" s="13"/>
      <c r="E85" s="13"/>
      <c r="F85" s="13"/>
      <c r="G85" s="14"/>
      <c r="H85" t="s">
        <v>1464</v>
      </c>
      <c r="I85" s="24" t="str">
        <f t="shared" si="6"/>
        <v>shiptostatecode</v>
      </c>
      <c r="J85" s="14" t="str">
        <f t="shared" si="7"/>
        <v>zde_ship_to_state</v>
      </c>
      <c r="K85" t="s">
        <v>1464</v>
      </c>
      <c r="L85" s="17" t="s">
        <v>1080</v>
      </c>
      <c r="M85" s="13"/>
      <c r="N85" s="13"/>
      <c r="O85" s="13"/>
      <c r="P85" s="14"/>
      <c r="Q85" t="s">
        <v>1464</v>
      </c>
      <c r="R85" s="24" t="str">
        <f t="shared" si="8"/>
        <v>shiptostatecode</v>
      </c>
      <c r="S85" s="14" t="str">
        <f t="shared" si="9"/>
        <v>abap.char(50);</v>
      </c>
      <c r="V85" t="str">
        <f>IF(OR(ISERROR(W85),W85="--"),B85,IF(ISNUMBER(SEARCH("@",I85)),B85,I85&amp;"  :  "&amp;IF(W85="",J85,W85)))</f>
        <v>shiptostatecode  :  abap.char(50);</v>
      </c>
      <c r="W85" t="str">
        <f>IFERROR(INDEX('Resolved Data Elem'!$E$4:$E$1070,MATCH(J85,'Resolved Data Elem'!$D$4:$D$1070,0)),"--")</f>
        <v>abap.char(50);</v>
      </c>
    </row>
    <row r="86" spans="2:23" x14ac:dyDescent="0.25">
      <c r="B86" s="17" t="s">
        <v>848</v>
      </c>
      <c r="C86" s="13"/>
      <c r="D86" s="13"/>
      <c r="E86" s="13"/>
      <c r="F86" s="13"/>
      <c r="G86" s="14"/>
      <c r="H86" t="s">
        <v>1464</v>
      </c>
      <c r="I86" s="24" t="str">
        <f t="shared" si="6"/>
        <v>shiptopincode</v>
      </c>
      <c r="J86" s="14" t="str">
        <f t="shared" si="7"/>
        <v>zde_ship_to_pincode</v>
      </c>
      <c r="K86" t="s">
        <v>1464</v>
      </c>
      <c r="L86" s="17" t="s">
        <v>516</v>
      </c>
      <c r="M86" s="13"/>
      <c r="N86" s="13"/>
      <c r="O86" s="13"/>
      <c r="P86" s="14"/>
      <c r="Q86" t="s">
        <v>1464</v>
      </c>
      <c r="R86" s="24" t="str">
        <f t="shared" si="8"/>
        <v>shiptopincode</v>
      </c>
      <c r="S86" s="14" t="str">
        <f t="shared" si="9"/>
        <v>abap.char(6);</v>
      </c>
      <c r="V86" t="str">
        <f>IF(OR(ISERROR(W86),W86="--"),B86,IF(ISNUMBER(SEARCH("@",I86)),B86,I86&amp;"  :  "&amp;IF(W86="",J86,W86)))</f>
        <v>shiptopincode  :  abap.char(6);</v>
      </c>
      <c r="W86" t="str">
        <f>IFERROR(INDEX('Resolved Data Elem'!$E$4:$E$1070,MATCH(J86,'Resolved Data Elem'!$D$4:$D$1070,0)),"--")</f>
        <v>abap.char(6);</v>
      </c>
    </row>
    <row r="87" spans="2:23" x14ac:dyDescent="0.25">
      <c r="B87" s="17" t="s">
        <v>849</v>
      </c>
      <c r="C87" s="13"/>
      <c r="D87" s="13"/>
      <c r="E87" s="13"/>
      <c r="F87" s="13"/>
      <c r="G87" s="14"/>
      <c r="H87" t="s">
        <v>1464</v>
      </c>
      <c r="I87" s="24" t="str">
        <f t="shared" si="6"/>
        <v>shiptophone</v>
      </c>
      <c r="J87" s="14" t="str">
        <f t="shared" si="7"/>
        <v>zde_ship_to_phone</v>
      </c>
      <c r="K87" t="s">
        <v>1464</v>
      </c>
      <c r="L87" s="17" t="s">
        <v>1081</v>
      </c>
      <c r="M87" s="13"/>
      <c r="N87" s="13"/>
      <c r="O87" s="13"/>
      <c r="P87" s="14"/>
      <c r="Q87" t="s">
        <v>1464</v>
      </c>
      <c r="R87" s="24" t="str">
        <f t="shared" si="8"/>
        <v>shiptophone</v>
      </c>
      <c r="S87" s="14" t="str">
        <f t="shared" si="9"/>
        <v>abap.char(10);</v>
      </c>
      <c r="V87" t="str">
        <f>IF(OR(ISERROR(W87),W87="--"),B87,IF(ISNUMBER(SEARCH("@",I87)),B87,I87&amp;"  :  "&amp;IF(W87="",J87,W87)))</f>
        <v>shiptophone  :  abap.char(10);</v>
      </c>
      <c r="W87" t="str">
        <f>IFERROR(INDEX('Resolved Data Elem'!$E$4:$E$1070,MATCH(J87,'Resolved Data Elem'!$D$4:$D$1070,0)),"--")</f>
        <v>abap.char(10);</v>
      </c>
    </row>
    <row r="88" spans="2:23" x14ac:dyDescent="0.25">
      <c r="B88" s="17" t="s">
        <v>850</v>
      </c>
      <c r="C88" s="13"/>
      <c r="D88" s="13"/>
      <c r="E88" s="13"/>
      <c r="F88" s="13"/>
      <c r="G88" s="14"/>
      <c r="H88" t="s">
        <v>1464</v>
      </c>
      <c r="I88" s="24" t="str">
        <f t="shared" si="6"/>
        <v>shiptoemail</v>
      </c>
      <c r="J88" s="14" t="str">
        <f t="shared" si="7"/>
        <v>zde_ship_to_email</v>
      </c>
      <c r="K88" t="s">
        <v>1464</v>
      </c>
      <c r="L88" s="17" t="s">
        <v>1082</v>
      </c>
      <c r="M88" s="13"/>
      <c r="N88" s="13"/>
      <c r="O88" s="13"/>
      <c r="P88" s="14"/>
      <c r="Q88" t="s">
        <v>1464</v>
      </c>
      <c r="R88" s="24" t="str">
        <f t="shared" si="8"/>
        <v>shiptoemail</v>
      </c>
      <c r="S88" s="14" t="str">
        <f t="shared" si="9"/>
        <v>abap.char(100);</v>
      </c>
      <c r="V88" t="str">
        <f>IF(OR(ISERROR(W88),W88="--"),B88,IF(ISNUMBER(SEARCH("@",I88)),B88,I88&amp;"  :  "&amp;IF(W88="",J88,W88)))</f>
        <v>shiptoemail  :  abap.char(100);</v>
      </c>
      <c r="W88" t="str">
        <f>IFERROR(INDEX('Resolved Data Elem'!$E$4:$E$1070,MATCH(J88,'Resolved Data Elem'!$D$4:$D$1070,0)),"--")</f>
        <v>abap.char(100);</v>
      </c>
    </row>
    <row r="89" spans="2:23" x14ac:dyDescent="0.25">
      <c r="B89" s="17" t="s">
        <v>851</v>
      </c>
      <c r="C89" s="13"/>
      <c r="D89" s="13"/>
      <c r="E89" s="13"/>
      <c r="F89" s="13"/>
      <c r="G89" s="14"/>
      <c r="H89" t="s">
        <v>1464</v>
      </c>
      <c r="I89" s="24" t="str">
        <f t="shared" si="6"/>
        <v>paymenttype</v>
      </c>
      <c r="J89" s="14" t="str">
        <f t="shared" si="7"/>
        <v>zde_payment_type</v>
      </c>
      <c r="K89" t="s">
        <v>1464</v>
      </c>
      <c r="L89" s="17" t="s">
        <v>1083</v>
      </c>
      <c r="M89" s="13"/>
      <c r="N89" s="13"/>
      <c r="O89" s="13"/>
      <c r="P89" s="14"/>
      <c r="Q89" t="s">
        <v>1464</v>
      </c>
      <c r="R89" s="24" t="str">
        <f t="shared" si="8"/>
        <v>paymenttype</v>
      </c>
      <c r="S89" s="14" t="str">
        <f t="shared" si="9"/>
        <v>abap.char(2);</v>
      </c>
      <c r="V89" t="str">
        <f>IF(OR(ISERROR(W89),W89="--"),B89,IF(ISNUMBER(SEARCH("@",I89)),B89,I89&amp;"  :  "&amp;IF(W89="",J89,W89)))</f>
        <v>paymenttype  :  abap.char(2);</v>
      </c>
      <c r="W89" t="str">
        <f>IFERROR(INDEX('Resolved Data Elem'!$E$4:$E$1070,MATCH(J89,'Resolved Data Elem'!$D$4:$D$1070,0)),"--")</f>
        <v>abap.char(2);</v>
      </c>
    </row>
    <row r="90" spans="2:23" x14ac:dyDescent="0.25">
      <c r="B90" s="17" t="s">
        <v>852</v>
      </c>
      <c r="C90" s="13"/>
      <c r="D90" s="13"/>
      <c r="E90" s="13"/>
      <c r="F90" s="13"/>
      <c r="G90" s="14"/>
      <c r="H90" t="s">
        <v>1464</v>
      </c>
      <c r="I90" s="24" t="str">
        <f t="shared" si="6"/>
        <v>paymentmode</v>
      </c>
      <c r="J90" s="14" t="str">
        <f t="shared" si="7"/>
        <v>zde_mode_of_payment</v>
      </c>
      <c r="K90" t="s">
        <v>1464</v>
      </c>
      <c r="L90" s="17" t="s">
        <v>1084</v>
      </c>
      <c r="M90" s="13"/>
      <c r="N90" s="13"/>
      <c r="O90" s="13"/>
      <c r="P90" s="14"/>
      <c r="Q90" t="s">
        <v>1464</v>
      </c>
      <c r="R90" s="24" t="str">
        <f t="shared" si="8"/>
        <v>paymentmode</v>
      </c>
      <c r="S90" s="14" t="str">
        <f t="shared" si="9"/>
        <v>abap.char(6);</v>
      </c>
      <c r="V90" t="str">
        <f>IF(OR(ISERROR(W90),W90="--"),B90,IF(ISNUMBER(SEARCH("@",I90)),B90,I90&amp;"  :  "&amp;IF(W90="",J90,W90)))</f>
        <v>paymentmode  :  abap.char(6);</v>
      </c>
      <c r="W90" t="str">
        <f>IFERROR(INDEX('Resolved Data Elem'!$E$4:$E$1070,MATCH(J90,'Resolved Data Elem'!$D$4:$D$1070,0)),"--")</f>
        <v>abap.char(6);</v>
      </c>
    </row>
    <row r="91" spans="2:23" x14ac:dyDescent="0.25">
      <c r="B91" s="17" t="s">
        <v>853</v>
      </c>
      <c r="C91" s="13"/>
      <c r="D91" s="13"/>
      <c r="E91" s="13"/>
      <c r="F91" s="13"/>
      <c r="G91" s="14"/>
      <c r="H91" t="s">
        <v>1464</v>
      </c>
      <c r="I91" s="24" t="str">
        <f t="shared" si="6"/>
        <v>paymentamount</v>
      </c>
      <c r="J91" s="14" t="str">
        <f t="shared" si="7"/>
        <v>zde_payment_amount</v>
      </c>
      <c r="K91" t="s">
        <v>1464</v>
      </c>
      <c r="L91" s="17" t="s">
        <v>1085</v>
      </c>
      <c r="M91" s="13"/>
      <c r="N91" s="13"/>
      <c r="O91" s="13"/>
      <c r="P91" s="14"/>
      <c r="Q91" t="s">
        <v>1464</v>
      </c>
      <c r="R91" s="24" t="str">
        <f t="shared" si="8"/>
        <v>paymentamount</v>
      </c>
      <c r="S91" s="14" t="str">
        <f t="shared" si="9"/>
        <v>abap.char(15);</v>
      </c>
      <c r="V91" t="str">
        <f>IF(OR(ISERROR(W91),W91="--"),B91,IF(ISNUMBER(SEARCH("@",I91)),B91,I91&amp;"  :  "&amp;IF(W91="",J91,W91)))</f>
        <v>paymentamount  :  abap.char(15);</v>
      </c>
      <c r="W91" t="str">
        <f>IFERROR(INDEX('Resolved Data Elem'!$E$4:$E$1070,MATCH(J91,'Resolved Data Elem'!$D$4:$D$1070,0)),"--")</f>
        <v>abap.char(15);</v>
      </c>
    </row>
    <row r="92" spans="2:23" x14ac:dyDescent="0.25">
      <c r="B92" s="17" t="s">
        <v>854</v>
      </c>
      <c r="C92" s="13"/>
      <c r="D92" s="13"/>
      <c r="E92" s="13"/>
      <c r="F92" s="13"/>
      <c r="G92" s="14"/>
      <c r="H92" t="s">
        <v>1464</v>
      </c>
      <c r="I92" s="24" t="str">
        <f t="shared" si="6"/>
        <v>advancepaidamount</v>
      </c>
      <c r="J92" s="14" t="str">
        <f t="shared" si="7"/>
        <v>zde_advpaid_amount</v>
      </c>
      <c r="K92" t="s">
        <v>1464</v>
      </c>
      <c r="L92" s="17" t="s">
        <v>1086</v>
      </c>
      <c r="M92" s="13"/>
      <c r="N92" s="13"/>
      <c r="O92" s="13"/>
      <c r="P92" s="14"/>
      <c r="Q92" t="s">
        <v>1464</v>
      </c>
      <c r="R92" s="24" t="str">
        <f t="shared" si="8"/>
        <v>advancepaidamount</v>
      </c>
      <c r="S92" s="14" t="str">
        <f t="shared" si="9"/>
        <v>abap.char(50);</v>
      </c>
      <c r="V92" t="str">
        <f>IF(OR(ISERROR(W92),W92="--"),B92,IF(ISNUMBER(SEARCH("@",I92)),B92,I92&amp;"  :  "&amp;IF(W92="",J92,W92)))</f>
        <v>advancepaidamount  :  abap.char(50);</v>
      </c>
      <c r="W92" t="str">
        <f>IFERROR(INDEX('Resolved Data Elem'!$E$4:$E$1070,MATCH(J92,'Resolved Data Elem'!$D$4:$D$1070,0)),"--")</f>
        <v>abap.char(50);</v>
      </c>
    </row>
    <row r="93" spans="2:23" x14ac:dyDescent="0.25">
      <c r="B93" s="17" t="s">
        <v>855</v>
      </c>
      <c r="C93" s="13"/>
      <c r="D93" s="13"/>
      <c r="E93" s="13"/>
      <c r="F93" s="13"/>
      <c r="G93" s="14"/>
      <c r="H93" t="s">
        <v>1464</v>
      </c>
      <c r="I93" s="24" t="str">
        <f t="shared" si="6"/>
        <v>paymentdate</v>
      </c>
      <c r="J93" s="14" t="str">
        <f t="shared" si="7"/>
        <v>zde_payment_date</v>
      </c>
      <c r="K93" t="s">
        <v>1464</v>
      </c>
      <c r="L93" s="17" t="s">
        <v>1087</v>
      </c>
      <c r="M93" s="13"/>
      <c r="N93" s="13"/>
      <c r="O93" s="13"/>
      <c r="P93" s="14"/>
      <c r="Q93" t="s">
        <v>1464</v>
      </c>
      <c r="R93" s="24" t="str">
        <f t="shared" si="8"/>
        <v>paymentdate</v>
      </c>
      <c r="S93" s="14" t="str">
        <f t="shared" si="9"/>
        <v>abap.char(10);</v>
      </c>
      <c r="V93" t="str">
        <f>IF(OR(ISERROR(W93),W93="--"),B93,IF(ISNUMBER(SEARCH("@",I93)),B93,I93&amp;"  :  "&amp;IF(W93="",J93,W93)))</f>
        <v>paymentdate  :  abap.char(10);</v>
      </c>
      <c r="W93" t="str">
        <f>IFERROR(INDEX('Resolved Data Elem'!$E$4:$E$1070,MATCH(J93,'Resolved Data Elem'!$D$4:$D$1070,0)),"--")</f>
        <v>abap.char(10);</v>
      </c>
    </row>
    <row r="94" spans="2:23" x14ac:dyDescent="0.25">
      <c r="B94" s="17" t="s">
        <v>856</v>
      </c>
      <c r="C94" s="13"/>
      <c r="D94" s="13"/>
      <c r="E94" s="13"/>
      <c r="F94" s="13"/>
      <c r="G94" s="14"/>
      <c r="H94" t="s">
        <v>1464</v>
      </c>
      <c r="I94" s="24" t="str">
        <f t="shared" si="6"/>
        <v>paymentremarks</v>
      </c>
      <c r="J94" s="14" t="str">
        <f t="shared" si="7"/>
        <v>zde_payment_remarks</v>
      </c>
      <c r="K94" t="s">
        <v>1464</v>
      </c>
      <c r="L94" s="17" t="s">
        <v>1088</v>
      </c>
      <c r="M94" s="13"/>
      <c r="N94" s="13"/>
      <c r="O94" s="13"/>
      <c r="P94" s="14"/>
      <c r="Q94" t="s">
        <v>1464</v>
      </c>
      <c r="R94" s="24" t="str">
        <f t="shared" si="8"/>
        <v>paymentremarks</v>
      </c>
      <c r="S94" s="14" t="str">
        <f t="shared" si="9"/>
        <v>abap.char(200);</v>
      </c>
      <c r="V94" t="str">
        <f>IF(OR(ISERROR(W94),W94="--"),B94,IF(ISNUMBER(SEARCH("@",I94)),B94,I94&amp;"  :  "&amp;IF(W94="",J94,W94)))</f>
        <v>paymentremarks  :  abap.char(200);</v>
      </c>
      <c r="W94" t="str">
        <f>IFERROR(INDEX('Resolved Data Elem'!$E$4:$E$1070,MATCH(J94,'Resolved Data Elem'!$D$4:$D$1070,0)),"--")</f>
        <v>abap.char(200);</v>
      </c>
    </row>
    <row r="95" spans="2:23" x14ac:dyDescent="0.25">
      <c r="B95" s="17" t="s">
        <v>857</v>
      </c>
      <c r="C95" s="13"/>
      <c r="D95" s="13"/>
      <c r="E95" s="13"/>
      <c r="F95" s="13"/>
      <c r="G95" s="14"/>
      <c r="H95" t="s">
        <v>1464</v>
      </c>
      <c r="I95" s="24" t="str">
        <f t="shared" si="6"/>
        <v>paymentterms</v>
      </c>
      <c r="J95" s="14" t="str">
        <f t="shared" si="7"/>
        <v>zde_payment_terms</v>
      </c>
      <c r="K95" t="s">
        <v>1464</v>
      </c>
      <c r="L95" s="17" t="s">
        <v>1089</v>
      </c>
      <c r="M95" s="13"/>
      <c r="N95" s="13"/>
      <c r="O95" s="13"/>
      <c r="P95" s="14"/>
      <c r="Q95" t="s">
        <v>1464</v>
      </c>
      <c r="R95" s="24" t="str">
        <f t="shared" si="8"/>
        <v>paymentterms</v>
      </c>
      <c r="S95" s="14" t="str">
        <f t="shared" si="9"/>
        <v>abap.char(50);</v>
      </c>
      <c r="V95" t="str">
        <f>IF(OR(ISERROR(W95),W95="--"),B95,IF(ISNUMBER(SEARCH("@",I95)),B95,I95&amp;"  :  "&amp;IF(W95="",J95,W95)))</f>
        <v>paymentterms  :  abap.char(50);</v>
      </c>
      <c r="W95" t="str">
        <f>IFERROR(INDEX('Resolved Data Elem'!$E$4:$E$1070,MATCH(J95,'Resolved Data Elem'!$D$4:$D$1070,0)),"--")</f>
        <v>abap.char(50);</v>
      </c>
    </row>
    <row r="96" spans="2:23" x14ac:dyDescent="0.25">
      <c r="B96" s="17" t="s">
        <v>858</v>
      </c>
      <c r="C96" s="13"/>
      <c r="D96" s="13"/>
      <c r="E96" s="13"/>
      <c r="F96" s="13"/>
      <c r="G96" s="14"/>
      <c r="H96" t="s">
        <v>1464</v>
      </c>
      <c r="I96" s="24" t="str">
        <f t="shared" si="6"/>
        <v>paymentinstruction</v>
      </c>
      <c r="J96" s="14" t="str">
        <f t="shared" si="7"/>
        <v>zde_payment_instruction</v>
      </c>
      <c r="K96" t="s">
        <v>1464</v>
      </c>
      <c r="L96" s="17" t="s">
        <v>1090</v>
      </c>
      <c r="M96" s="13"/>
      <c r="N96" s="13"/>
      <c r="O96" s="13"/>
      <c r="P96" s="14"/>
      <c r="Q96" t="s">
        <v>1464</v>
      </c>
      <c r="R96" s="24" t="str">
        <f t="shared" si="8"/>
        <v>paymentinstruction</v>
      </c>
      <c r="S96" s="14" t="str">
        <f t="shared" si="9"/>
        <v>abap.char(50);</v>
      </c>
      <c r="V96" t="str">
        <f>IF(OR(ISERROR(W96),W96="--"),B96,IF(ISNUMBER(SEARCH("@",I96)),B96,I96&amp;"  :  "&amp;IF(W96="",J96,W96)))</f>
        <v>paymentinstruction  :  abap.char(50);</v>
      </c>
      <c r="W96" t="str">
        <f>IFERROR(INDEX('Resolved Data Elem'!$E$4:$E$1070,MATCH(J96,'Resolved Data Elem'!$D$4:$D$1070,0)),"--")</f>
        <v>abap.char(50);</v>
      </c>
    </row>
    <row r="97" spans="2:23" x14ac:dyDescent="0.25">
      <c r="B97" s="17" t="s">
        <v>859</v>
      </c>
      <c r="C97" s="13"/>
      <c r="D97" s="13"/>
      <c r="E97" s="13"/>
      <c r="F97" s="13"/>
      <c r="G97" s="14"/>
      <c r="H97" t="s">
        <v>1464</v>
      </c>
      <c r="I97" s="24" t="str">
        <f t="shared" si="6"/>
        <v>payeename</v>
      </c>
      <c r="J97" s="14" t="str">
        <f t="shared" si="7"/>
        <v>zde_payee_name</v>
      </c>
      <c r="K97" t="s">
        <v>1464</v>
      </c>
      <c r="L97" s="17" t="s">
        <v>1091</v>
      </c>
      <c r="M97" s="13"/>
      <c r="N97" s="13"/>
      <c r="O97" s="13"/>
      <c r="P97" s="14"/>
      <c r="Q97" t="s">
        <v>1464</v>
      </c>
      <c r="R97" s="24" t="str">
        <f t="shared" si="8"/>
        <v>payeename</v>
      </c>
      <c r="S97" s="14" t="str">
        <f t="shared" si="9"/>
        <v>abap.char(100);</v>
      </c>
      <c r="V97" t="str">
        <f>IF(OR(ISERROR(W97),W97="--"),B97,IF(ISNUMBER(SEARCH("@",I97)),B97,I97&amp;"  :  "&amp;IF(W97="",J97,W97)))</f>
        <v>payeename  :  abap.char(100);</v>
      </c>
      <c r="W97" t="str">
        <f>IFERROR(INDEX('Resolved Data Elem'!$E$4:$E$1070,MATCH(J97,'Resolved Data Elem'!$D$4:$D$1070,0)),"--")</f>
        <v>abap.char(100);</v>
      </c>
    </row>
    <row r="98" spans="2:23" x14ac:dyDescent="0.25">
      <c r="B98" s="17" t="s">
        <v>860</v>
      </c>
      <c r="C98" s="13"/>
      <c r="D98" s="13"/>
      <c r="E98" s="13"/>
      <c r="F98" s="13"/>
      <c r="G98" s="14"/>
      <c r="H98" t="s">
        <v>1464</v>
      </c>
      <c r="I98" s="24" t="str">
        <f t="shared" si="6"/>
        <v>payeeaccountnumber</v>
      </c>
      <c r="J98" s="14" t="str">
        <f t="shared" si="7"/>
        <v>zde_payee_account_number</v>
      </c>
      <c r="K98" t="s">
        <v>1464</v>
      </c>
      <c r="L98" s="17" t="s">
        <v>1092</v>
      </c>
      <c r="M98" s="13"/>
      <c r="N98" s="13"/>
      <c r="O98" s="13"/>
      <c r="P98" s="14"/>
      <c r="Q98" t="s">
        <v>1464</v>
      </c>
      <c r="R98" s="24" t="str">
        <f t="shared" si="8"/>
        <v>payeeaccountnumber</v>
      </c>
      <c r="S98" s="14" t="str">
        <f t="shared" si="9"/>
        <v>abap.char(18);</v>
      </c>
      <c r="V98" t="str">
        <f>IF(OR(ISERROR(W98),W98="--"),B98,IF(ISNUMBER(SEARCH("@",I98)),B98,I98&amp;"  :  "&amp;IF(W98="",J98,W98)))</f>
        <v>payeeaccountnumber  :  abap.char(18);</v>
      </c>
      <c r="W98" t="str">
        <f>IFERROR(INDEX('Resolved Data Elem'!$E$4:$E$1070,MATCH(J98,'Resolved Data Elem'!$D$4:$D$1070,0)),"--")</f>
        <v>abap.char(18);</v>
      </c>
    </row>
    <row r="99" spans="2:23" x14ac:dyDescent="0.25">
      <c r="B99" s="17" t="s">
        <v>861</v>
      </c>
      <c r="C99" s="13"/>
      <c r="D99" s="13"/>
      <c r="E99" s="13"/>
      <c r="F99" s="13"/>
      <c r="G99" s="14"/>
      <c r="H99" t="s">
        <v>1464</v>
      </c>
      <c r="I99" s="24" t="str">
        <f t="shared" si="6"/>
        <v>paymentamountdue</v>
      </c>
      <c r="J99" s="14" t="str">
        <f t="shared" si="7"/>
        <v>zde_amount_due_for_payment</v>
      </c>
      <c r="K99" t="s">
        <v>1464</v>
      </c>
      <c r="L99" s="17" t="s">
        <v>1093</v>
      </c>
      <c r="M99" s="13"/>
      <c r="N99" s="13"/>
      <c r="O99" s="13"/>
      <c r="P99" s="14"/>
      <c r="Q99" t="s">
        <v>1464</v>
      </c>
      <c r="R99" s="24" t="str">
        <f t="shared" si="8"/>
        <v>paymentamountdue</v>
      </c>
      <c r="S99" s="14" t="str">
        <f t="shared" si="9"/>
        <v>abap.char(18);</v>
      </c>
      <c r="V99" t="str">
        <f>IF(OR(ISERROR(W99),W99="--"),B99,IF(ISNUMBER(SEARCH("@",I99)),B99,I99&amp;"  :  "&amp;IF(W99="",J99,W99)))</f>
        <v>paymentamountdue  :  abap.char(18);</v>
      </c>
      <c r="W99" t="str">
        <f>IFERROR(INDEX('Resolved Data Elem'!$E$4:$E$1070,MATCH(J99,'Resolved Data Elem'!$D$4:$D$1070,0)),"--")</f>
        <v>abap.char(18);</v>
      </c>
    </row>
    <row r="100" spans="2:23" x14ac:dyDescent="0.25">
      <c r="B100" s="17" t="s">
        <v>862</v>
      </c>
      <c r="C100" s="13"/>
      <c r="D100" s="13"/>
      <c r="E100" s="13"/>
      <c r="F100" s="13"/>
      <c r="G100" s="14"/>
      <c r="H100" t="s">
        <v>1464</v>
      </c>
      <c r="I100" s="24" t="str">
        <f t="shared" si="6"/>
        <v>paymentduedate</v>
      </c>
      <c r="J100" s="14" t="str">
        <f t="shared" si="7"/>
        <v>zde_pay_due_date</v>
      </c>
      <c r="K100" t="s">
        <v>1464</v>
      </c>
      <c r="L100" s="17" t="s">
        <v>1094</v>
      </c>
      <c r="M100" s="13"/>
      <c r="N100" s="13"/>
      <c r="O100" s="13"/>
      <c r="P100" s="14"/>
      <c r="Q100" t="s">
        <v>1464</v>
      </c>
      <c r="R100" s="24" t="str">
        <f t="shared" si="8"/>
        <v>paymentduedate</v>
      </c>
      <c r="S100" s="14" t="str">
        <f t="shared" si="9"/>
        <v>abap.char(8);</v>
      </c>
      <c r="V100" t="str">
        <f>IF(OR(ISERROR(W100),W100="--"),B100,IF(ISNUMBER(SEARCH("@",I100)),B100,I100&amp;"  :  "&amp;IF(W100="",J100,W100)))</f>
        <v>paymentduedate  :  abap.char(8);</v>
      </c>
      <c r="W100" t="str">
        <f>IFERROR(INDEX('Resolved Data Elem'!$E$4:$E$1070,MATCH(J100,'Resolved Data Elem'!$D$4:$D$1070,0)),"--")</f>
        <v>abap.char(8);</v>
      </c>
    </row>
    <row r="101" spans="2:23" x14ac:dyDescent="0.25">
      <c r="B101" s="17" t="s">
        <v>863</v>
      </c>
      <c r="C101" s="13"/>
      <c r="D101" s="13"/>
      <c r="E101" s="13"/>
      <c r="F101" s="13"/>
      <c r="G101" s="14"/>
      <c r="H101" t="s">
        <v>1464</v>
      </c>
      <c r="I101" s="24" t="str">
        <f t="shared" si="6"/>
        <v>ifsc</v>
      </c>
      <c r="J101" s="14" t="str">
        <f t="shared" si="7"/>
        <v>zde_ifsc</v>
      </c>
      <c r="K101" t="s">
        <v>1464</v>
      </c>
      <c r="L101" s="17" t="s">
        <v>1095</v>
      </c>
      <c r="M101" s="13"/>
      <c r="N101" s="13"/>
      <c r="O101" s="13"/>
      <c r="P101" s="14"/>
      <c r="Q101" t="s">
        <v>1464</v>
      </c>
      <c r="R101" s="24" t="str">
        <f t="shared" si="8"/>
        <v>ifsc</v>
      </c>
      <c r="S101" s="14" t="str">
        <f t="shared" si="9"/>
        <v>abap.char(11);</v>
      </c>
      <c r="V101" t="str">
        <f>IF(OR(ISERROR(W101),W101="--"),B101,IF(ISNUMBER(SEARCH("@",I101)),B101,I101&amp;"  :  "&amp;IF(W101="",J101,W101)))</f>
        <v>ifsc  :  abap.char(11);</v>
      </c>
      <c r="W101" t="str">
        <f>IFERROR(INDEX('Resolved Data Elem'!$E$4:$E$1070,MATCH(J101,'Resolved Data Elem'!$D$4:$D$1070,0)),"--")</f>
        <v>abap.char(11);</v>
      </c>
    </row>
    <row r="102" spans="2:23" x14ac:dyDescent="0.25">
      <c r="B102" s="17" t="s">
        <v>864</v>
      </c>
      <c r="C102" s="13"/>
      <c r="D102" s="13"/>
      <c r="E102" s="13"/>
      <c r="F102" s="13"/>
      <c r="G102" s="14"/>
      <c r="H102" t="s">
        <v>1464</v>
      </c>
      <c r="I102" s="24" t="str">
        <f t="shared" si="6"/>
        <v>accountdetails</v>
      </c>
      <c r="J102" s="14" t="str">
        <f t="shared" si="7"/>
        <v>zde_acc_details</v>
      </c>
      <c r="K102" t="s">
        <v>1464</v>
      </c>
      <c r="L102" s="17" t="s">
        <v>1096</v>
      </c>
      <c r="M102" s="13"/>
      <c r="N102" s="13"/>
      <c r="O102" s="13"/>
      <c r="P102" s="14"/>
      <c r="Q102" t="s">
        <v>1464</v>
      </c>
      <c r="R102" s="24" t="str">
        <f t="shared" si="8"/>
        <v>accountdetails</v>
      </c>
      <c r="S102" s="14" t="str">
        <f t="shared" si="9"/>
        <v>abap.char(50);</v>
      </c>
      <c r="V102" t="str">
        <f>IF(OR(ISERROR(W102),W102="--"),B102,IF(ISNUMBER(SEARCH("@",I102)),B102,I102&amp;"  :  "&amp;IF(W102="",J102,W102)))</f>
        <v>accountdetails  :  abap.char(50);</v>
      </c>
      <c r="W102" t="str">
        <f>IFERROR(INDEX('Resolved Data Elem'!$E$4:$E$1070,MATCH(J102,'Resolved Data Elem'!$D$4:$D$1070,0)),"--")</f>
        <v>abap.char(50);</v>
      </c>
    </row>
    <row r="103" spans="2:23" x14ac:dyDescent="0.25">
      <c r="B103" s="17" t="s">
        <v>865</v>
      </c>
      <c r="C103" s="13"/>
      <c r="D103" s="13"/>
      <c r="E103" s="13"/>
      <c r="F103" s="13"/>
      <c r="G103" s="14"/>
      <c r="H103" t="s">
        <v>1464</v>
      </c>
      <c r="I103" s="24" t="str">
        <f t="shared" si="6"/>
        <v>credittransfer</v>
      </c>
      <c r="J103" s="14" t="str">
        <f t="shared" si="7"/>
        <v>zde_acc_credit_transfer</v>
      </c>
      <c r="K103" t="s">
        <v>1464</v>
      </c>
      <c r="L103" s="17" t="s">
        <v>1097</v>
      </c>
      <c r="M103" s="13"/>
      <c r="N103" s="13"/>
      <c r="O103" s="13"/>
      <c r="P103" s="14"/>
      <c r="Q103" t="s">
        <v>1464</v>
      </c>
      <c r="R103" s="24" t="str">
        <f t="shared" si="8"/>
        <v>credittransfer</v>
      </c>
      <c r="S103" s="14" t="str">
        <f t="shared" si="9"/>
        <v>abap.char(50);</v>
      </c>
      <c r="V103" t="str">
        <f>IF(OR(ISERROR(W103),W103="--"),B103,IF(ISNUMBER(SEARCH("@",I103)),B103,I103&amp;"  :  "&amp;IF(W103="",J103,W103)))</f>
        <v>credittransfer  :  abap.char(50);</v>
      </c>
      <c r="W103" t="str">
        <f>IFERROR(INDEX('Resolved Data Elem'!$E$4:$E$1070,MATCH(J103,'Resolved Data Elem'!$D$4:$D$1070,0)),"--")</f>
        <v>abap.char(50);</v>
      </c>
    </row>
    <row r="104" spans="2:23" x14ac:dyDescent="0.25">
      <c r="B104" s="17" t="s">
        <v>866</v>
      </c>
      <c r="C104" s="13"/>
      <c r="D104" s="13"/>
      <c r="E104" s="13"/>
      <c r="F104" s="13"/>
      <c r="G104" s="14"/>
      <c r="H104" t="s">
        <v>1464</v>
      </c>
      <c r="I104" s="24" t="str">
        <f t="shared" si="6"/>
        <v>directdebit</v>
      </c>
      <c r="J104" s="14" t="str">
        <f t="shared" si="7"/>
        <v>zde_direct_debit</v>
      </c>
      <c r="K104" t="s">
        <v>1464</v>
      </c>
      <c r="L104" s="17" t="s">
        <v>1098</v>
      </c>
      <c r="M104" s="13"/>
      <c r="N104" s="13"/>
      <c r="O104" s="13"/>
      <c r="P104" s="14"/>
      <c r="Q104" t="s">
        <v>1464</v>
      </c>
      <c r="R104" s="24" t="str">
        <f t="shared" si="8"/>
        <v>directdebit</v>
      </c>
      <c r="S104" s="14" t="str">
        <f t="shared" si="9"/>
        <v>abap.char(50);</v>
      </c>
      <c r="V104" t="str">
        <f>IF(OR(ISERROR(W104),W104="--"),B104,IF(ISNUMBER(SEARCH("@",I104)),B104,I104&amp;"  :  "&amp;IF(W104="",J104,W104)))</f>
        <v>directdebit  :  abap.char(50);</v>
      </c>
      <c r="W104" t="str">
        <f>IFERROR(INDEX('Resolved Data Elem'!$E$4:$E$1070,MATCH(J104,'Resolved Data Elem'!$D$4:$D$1070,0)),"--")</f>
        <v>abap.char(50);</v>
      </c>
    </row>
    <row r="105" spans="2:23" x14ac:dyDescent="0.25">
      <c r="B105" s="17" t="s">
        <v>867</v>
      </c>
      <c r="C105" s="13"/>
      <c r="D105" s="13"/>
      <c r="E105" s="13"/>
      <c r="F105" s="13"/>
      <c r="G105" s="14"/>
      <c r="H105" t="s">
        <v>1464</v>
      </c>
      <c r="I105" s="24" t="str">
        <f t="shared" si="6"/>
        <v>creditdays</v>
      </c>
      <c r="J105" s="14" t="str">
        <f t="shared" si="7"/>
        <v>zde_acc_credit_days</v>
      </c>
      <c r="K105" t="s">
        <v>1464</v>
      </c>
      <c r="L105" s="17" t="s">
        <v>1099</v>
      </c>
      <c r="M105" s="13"/>
      <c r="N105" s="13"/>
      <c r="O105" s="13"/>
      <c r="P105" s="14"/>
      <c r="Q105" t="s">
        <v>1464</v>
      </c>
      <c r="R105" s="24" t="str">
        <f t="shared" si="8"/>
        <v>creditdays</v>
      </c>
      <c r="S105" s="14" t="str">
        <f t="shared" si="9"/>
        <v>abap.char(10);</v>
      </c>
      <c r="V105" t="str">
        <f>IF(OR(ISERROR(W105),W105="--"),B105,IF(ISNUMBER(SEARCH("@",I105)),B105,I105&amp;"  :  "&amp;IF(W105="",J105,W105)))</f>
        <v>creditdays  :  abap.char(10);</v>
      </c>
      <c r="W105" t="str">
        <f>IFERROR(INDEX('Resolved Data Elem'!$E$4:$E$1070,MATCH(J105,'Resolved Data Elem'!$D$4:$D$1070,0)),"--")</f>
        <v>abap.char(10);</v>
      </c>
    </row>
    <row r="106" spans="2:23" x14ac:dyDescent="0.25">
      <c r="B106" s="17" t="s">
        <v>868</v>
      </c>
      <c r="C106" s="13"/>
      <c r="D106" s="13"/>
      <c r="E106" s="13"/>
      <c r="F106" s="13"/>
      <c r="G106" s="14"/>
      <c r="H106" t="s">
        <v>1464</v>
      </c>
      <c r="I106" s="24" t="str">
        <f t="shared" si="6"/>
        <v>creditavaileddate</v>
      </c>
      <c r="J106" s="14" t="str">
        <f t="shared" si="7"/>
        <v>zde_credit_availed_date</v>
      </c>
      <c r="K106" t="s">
        <v>1464</v>
      </c>
      <c r="L106" s="17" t="s">
        <v>1100</v>
      </c>
      <c r="M106" s="13"/>
      <c r="N106" s="13"/>
      <c r="O106" s="13"/>
      <c r="P106" s="14"/>
      <c r="Q106" t="s">
        <v>1464</v>
      </c>
      <c r="R106" s="24" t="str">
        <f t="shared" si="8"/>
        <v>creditavaileddate</v>
      </c>
      <c r="S106" s="14" t="str">
        <f t="shared" si="9"/>
        <v>abap.char(8);</v>
      </c>
      <c r="V106" t="str">
        <f>IF(OR(ISERROR(W106),W106="--"),B106,IF(ISNUMBER(SEARCH("@",I106)),B106,I106&amp;"  :  "&amp;IF(W106="",J106,W106)))</f>
        <v>creditavaileddate  :  abap.char(8);</v>
      </c>
      <c r="W106" t="str">
        <f>IFERROR(INDEX('Resolved Data Elem'!$E$4:$E$1070,MATCH(J106,'Resolved Data Elem'!$D$4:$D$1070,0)),"--")</f>
        <v>abap.char(8);</v>
      </c>
    </row>
    <row r="107" spans="2:23" x14ac:dyDescent="0.25">
      <c r="B107" s="17" t="s">
        <v>869</v>
      </c>
      <c r="C107" s="13"/>
      <c r="D107" s="13"/>
      <c r="E107" s="13"/>
      <c r="F107" s="13"/>
      <c r="G107" s="14"/>
      <c r="H107" t="s">
        <v>1464</v>
      </c>
      <c r="I107" s="24" t="str">
        <f t="shared" si="6"/>
        <v>creditreversaldate</v>
      </c>
      <c r="J107" s="14" t="str">
        <f t="shared" si="7"/>
        <v>zde_credit_reversal_date</v>
      </c>
      <c r="K107" t="s">
        <v>1464</v>
      </c>
      <c r="L107" s="17" t="s">
        <v>1101</v>
      </c>
      <c r="M107" s="13"/>
      <c r="N107" s="13"/>
      <c r="O107" s="13"/>
      <c r="P107" s="14"/>
      <c r="Q107" t="s">
        <v>1464</v>
      </c>
      <c r="R107" s="24" t="str">
        <f t="shared" si="8"/>
        <v>creditreversaldate</v>
      </c>
      <c r="S107" s="14" t="str">
        <f t="shared" si="9"/>
        <v>abap.char(8);</v>
      </c>
      <c r="V107" t="str">
        <f>IF(OR(ISERROR(W107),W107="--"),B107,IF(ISNUMBER(SEARCH("@",I107)),B107,I107&amp;"  :  "&amp;IF(W107="",J107,W107)))</f>
        <v>creditreversaldate  :  abap.char(8);</v>
      </c>
      <c r="W107" t="str">
        <f>IFERROR(INDEX('Resolved Data Elem'!$E$4:$E$1070,MATCH(J107,'Resolved Data Elem'!$D$4:$D$1070,0)),"--")</f>
        <v>abap.char(8);</v>
      </c>
    </row>
    <row r="108" spans="2:23" x14ac:dyDescent="0.25">
      <c r="B108" s="17" t="s">
        <v>870</v>
      </c>
      <c r="C108" s="13"/>
      <c r="D108" s="13"/>
      <c r="E108" s="13"/>
      <c r="F108" s="13"/>
      <c r="G108" s="14"/>
      <c r="H108" t="s">
        <v>1464</v>
      </c>
      <c r="I108" s="24" t="str">
        <f t="shared" si="6"/>
        <v>additionalsupportingdocdetails</v>
      </c>
      <c r="J108" s="14" t="str">
        <f t="shared" si="7"/>
        <v>zde_add_supp_doc</v>
      </c>
      <c r="K108" t="s">
        <v>1464</v>
      </c>
      <c r="L108" s="17" t="s">
        <v>1102</v>
      </c>
      <c r="M108" s="13"/>
      <c r="N108" s="13"/>
      <c r="O108" s="13"/>
      <c r="P108" s="14"/>
      <c r="Q108" t="s">
        <v>1464</v>
      </c>
      <c r="R108" s="24" t="str">
        <f t="shared" si="8"/>
        <v>additionalsupportingdocdetails</v>
      </c>
      <c r="S108" s="14" t="str">
        <f t="shared" si="9"/>
        <v>abap.char(50);</v>
      </c>
      <c r="V108" t="str">
        <f>IF(OR(ISERROR(W108),W108="--"),B108,IF(ISNUMBER(SEARCH("@",I108)),B108,I108&amp;"  :  "&amp;IF(W108="",J108,W108)))</f>
        <v>additionalsupportingdocdetails  :  abap.char(50);</v>
      </c>
      <c r="W108" t="str">
        <f>IFERROR(INDEX('Resolved Data Elem'!$E$4:$E$1070,MATCH(J108,'Resolved Data Elem'!$D$4:$D$1070,0)),"--")</f>
        <v>abap.char(50);</v>
      </c>
    </row>
    <row r="109" spans="2:23" x14ac:dyDescent="0.25">
      <c r="B109" s="17" t="s">
        <v>871</v>
      </c>
      <c r="C109" s="13"/>
      <c r="D109" s="13"/>
      <c r="E109" s="13"/>
      <c r="F109" s="13"/>
      <c r="G109" s="14"/>
      <c r="H109" t="s">
        <v>1464</v>
      </c>
      <c r="I109" s="24" t="str">
        <f t="shared" si="6"/>
        <v>refdocumentremarks</v>
      </c>
      <c r="J109" s="14" t="str">
        <f t="shared" si="7"/>
        <v>zde_document_remarks</v>
      </c>
      <c r="K109" t="s">
        <v>1464</v>
      </c>
      <c r="L109" s="17" t="s">
        <v>1103</v>
      </c>
      <c r="M109" s="13"/>
      <c r="N109" s="13"/>
      <c r="O109" s="13"/>
      <c r="P109" s="14"/>
      <c r="Q109" t="s">
        <v>1464</v>
      </c>
      <c r="R109" s="24" t="str">
        <f t="shared" si="8"/>
        <v>refdocumentremarks</v>
      </c>
      <c r="S109" s="14" t="str">
        <f t="shared" si="9"/>
        <v>abap.char(100);</v>
      </c>
      <c r="V109" t="str">
        <f>IF(OR(ISERROR(W109),W109="--"),B109,IF(ISNUMBER(SEARCH("@",I109)),B109,I109&amp;"  :  "&amp;IF(W109="",J109,W109)))</f>
        <v>refdocumentremarks  :  abap.char(100);</v>
      </c>
      <c r="W109" t="str">
        <f>IFERROR(INDEX('Resolved Data Elem'!$E$4:$E$1070,MATCH(J109,'Resolved Data Elem'!$D$4:$D$1070,0)),"--")</f>
        <v>abap.char(100);</v>
      </c>
    </row>
    <row r="110" spans="2:23" x14ac:dyDescent="0.25">
      <c r="B110" s="17" t="s">
        <v>872</v>
      </c>
      <c r="C110" s="13"/>
      <c r="D110" s="13"/>
      <c r="E110" s="13"/>
      <c r="F110" s="13"/>
      <c r="G110" s="14"/>
      <c r="H110" t="s">
        <v>1464</v>
      </c>
      <c r="I110" s="24" t="str">
        <f t="shared" si="6"/>
        <v>documentdeliverystartdate</v>
      </c>
      <c r="J110" s="14" t="str">
        <f t="shared" si="7"/>
        <v>zde_delivery_start_date</v>
      </c>
      <c r="K110" t="s">
        <v>1464</v>
      </c>
      <c r="L110" s="17" t="s">
        <v>1104</v>
      </c>
      <c r="M110" s="13"/>
      <c r="N110" s="13"/>
      <c r="O110" s="13"/>
      <c r="P110" s="14"/>
      <c r="Q110" t="s">
        <v>1464</v>
      </c>
      <c r="R110" s="24" t="str">
        <f t="shared" si="8"/>
        <v>documentdeliverystartdate</v>
      </c>
      <c r="S110" s="14" t="str">
        <f t="shared" si="9"/>
        <v>abap.char(8);</v>
      </c>
      <c r="V110" t="str">
        <f>IF(OR(ISERROR(W110),W110="--"),B110,IF(ISNUMBER(SEARCH("@",I110)),B110,I110&amp;"  :  "&amp;IF(W110="",J110,W110)))</f>
        <v>documentdeliverystartdate  :  abap.char(8);</v>
      </c>
      <c r="W110" t="str">
        <f>IFERROR(INDEX('Resolved Data Elem'!$E$4:$E$1070,MATCH(J110,'Resolved Data Elem'!$D$4:$D$1070,0)),"--")</f>
        <v>abap.char(8);</v>
      </c>
    </row>
    <row r="111" spans="2:23" x14ac:dyDescent="0.25">
      <c r="B111" s="17" t="s">
        <v>873</v>
      </c>
      <c r="C111" s="13"/>
      <c r="D111" s="13"/>
      <c r="E111" s="13"/>
      <c r="F111" s="13"/>
      <c r="G111" s="14"/>
      <c r="H111" t="s">
        <v>1464</v>
      </c>
      <c r="I111" s="24" t="str">
        <f t="shared" si="6"/>
        <v>documentdeliveryenddate</v>
      </c>
      <c r="J111" s="14" t="str">
        <f t="shared" si="7"/>
        <v>zde_delivery_end_date</v>
      </c>
      <c r="K111" t="s">
        <v>1464</v>
      </c>
      <c r="L111" s="17" t="s">
        <v>1105</v>
      </c>
      <c r="M111" s="13"/>
      <c r="N111" s="13"/>
      <c r="O111" s="13"/>
      <c r="P111" s="14"/>
      <c r="Q111" t="s">
        <v>1464</v>
      </c>
      <c r="R111" s="24" t="str">
        <f t="shared" si="8"/>
        <v>documentdeliveryenddate</v>
      </c>
      <c r="S111" s="14" t="str">
        <f t="shared" si="9"/>
        <v>abap.char(8);</v>
      </c>
      <c r="V111" t="str">
        <f>IF(OR(ISERROR(W111),W111="--"),B111,IF(ISNUMBER(SEARCH("@",I111)),B111,I111&amp;"  :  "&amp;IF(W111="",J111,W111)))</f>
        <v>documentdeliveryenddate  :  abap.char(8);</v>
      </c>
      <c r="W111" t="str">
        <f>IFERROR(INDEX('Resolved Data Elem'!$E$4:$E$1070,MATCH(J111,'Resolved Data Elem'!$D$4:$D$1070,0)),"--")</f>
        <v>abap.char(8);</v>
      </c>
    </row>
    <row r="112" spans="2:23" x14ac:dyDescent="0.25">
      <c r="B112" s="17" t="s">
        <v>874</v>
      </c>
      <c r="C112" s="13"/>
      <c r="D112" s="13"/>
      <c r="E112" s="13"/>
      <c r="F112" s="13"/>
      <c r="G112" s="14"/>
      <c r="H112" t="s">
        <v>1464</v>
      </c>
      <c r="I112" s="24" t="str">
        <f t="shared" si="6"/>
        <v>receiptadvicereference</v>
      </c>
      <c r="J112" s="14" t="str">
        <f t="shared" si="7"/>
        <v>zde_receipt_advice_referen</v>
      </c>
      <c r="K112" t="s">
        <v>1464</v>
      </c>
      <c r="L112" s="17" t="s">
        <v>1106</v>
      </c>
      <c r="M112" s="13"/>
      <c r="N112" s="13"/>
      <c r="O112" s="13"/>
      <c r="P112" s="14"/>
      <c r="Q112" t="s">
        <v>1464</v>
      </c>
      <c r="R112" s="24" t="str">
        <f t="shared" si="8"/>
        <v>receiptadvicereference</v>
      </c>
      <c r="S112" s="14" t="str">
        <f t="shared" si="9"/>
        <v>abap.char(20);</v>
      </c>
      <c r="V112" t="str">
        <f>IF(OR(ISERROR(W112),W112="--"),B112,IF(ISNUMBER(SEARCH("@",I112)),B112,I112&amp;"  :  "&amp;IF(W112="",J112,W112)))</f>
        <v>receiptadvicereference  :  abap.char(20);</v>
      </c>
      <c r="W112" t="str">
        <f>IFERROR(INDEX('Resolved Data Elem'!$E$4:$E$1070,MATCH(J112,'Resolved Data Elem'!$D$4:$D$1070,0)),"--")</f>
        <v>abap.char(20);</v>
      </c>
    </row>
    <row r="113" spans="2:23" x14ac:dyDescent="0.25">
      <c r="B113" s="17" t="s">
        <v>875</v>
      </c>
      <c r="C113" s="13"/>
      <c r="D113" s="13"/>
      <c r="E113" s="13"/>
      <c r="F113" s="13"/>
      <c r="G113" s="14"/>
      <c r="H113" t="s">
        <v>1464</v>
      </c>
      <c r="I113" s="24" t="str">
        <f t="shared" si="6"/>
        <v>tenderlotreference</v>
      </c>
      <c r="J113" s="14" t="str">
        <f t="shared" si="7"/>
        <v>zde_tender_lot_reference</v>
      </c>
      <c r="K113" t="s">
        <v>1464</v>
      </c>
      <c r="L113" s="17" t="s">
        <v>1107</v>
      </c>
      <c r="M113" s="13"/>
      <c r="N113" s="13"/>
      <c r="O113" s="13"/>
      <c r="P113" s="14"/>
      <c r="Q113" t="s">
        <v>1464</v>
      </c>
      <c r="R113" s="24" t="str">
        <f t="shared" si="8"/>
        <v>tenderlotreference</v>
      </c>
      <c r="S113" s="14" t="str">
        <f t="shared" si="9"/>
        <v>abap.char(20);</v>
      </c>
      <c r="V113" t="str">
        <f>IF(OR(ISERROR(W113),W113="--"),B113,IF(ISNUMBER(SEARCH("@",I113)),B113,I113&amp;"  :  "&amp;IF(W113="",J113,W113)))</f>
        <v>tenderlotreference  :  abap.char(20);</v>
      </c>
      <c r="W113" t="str">
        <f>IFERROR(INDEX('Resolved Data Elem'!$E$4:$E$1070,MATCH(J113,'Resolved Data Elem'!$D$4:$D$1070,0)),"--")</f>
        <v>abap.char(20);</v>
      </c>
    </row>
    <row r="114" spans="2:23" x14ac:dyDescent="0.25">
      <c r="B114" s="17" t="s">
        <v>876</v>
      </c>
      <c r="C114" s="13"/>
      <c r="D114" s="13"/>
      <c r="E114" s="13"/>
      <c r="F114" s="13"/>
      <c r="G114" s="14"/>
      <c r="H114" t="s">
        <v>1464</v>
      </c>
      <c r="I114" s="24" t="str">
        <f t="shared" si="6"/>
        <v>contractreferencenumber</v>
      </c>
      <c r="J114" s="14" t="str">
        <f t="shared" si="7"/>
        <v>zde_contract_reference</v>
      </c>
      <c r="K114" t="s">
        <v>1464</v>
      </c>
      <c r="L114" s="17" t="s">
        <v>1108</v>
      </c>
      <c r="M114" s="13"/>
      <c r="N114" s="13"/>
      <c r="O114" s="13"/>
      <c r="P114" s="14"/>
      <c r="Q114" t="s">
        <v>1464</v>
      </c>
      <c r="R114" s="24" t="str">
        <f t="shared" si="8"/>
        <v>contractreferencenumber</v>
      </c>
      <c r="S114" s="14" t="str">
        <f t="shared" si="9"/>
        <v>abap.char(20);</v>
      </c>
      <c r="V114" t="str">
        <f>IF(OR(ISERROR(W114),W114="--"),B114,IF(ISNUMBER(SEARCH("@",I114)),B114,I114&amp;"  :  "&amp;IF(W114="",J114,W114)))</f>
        <v>contractreferencenumber  :  abap.char(20);</v>
      </c>
      <c r="W114" t="str">
        <f>IFERROR(INDEX('Resolved Data Elem'!$E$4:$E$1070,MATCH(J114,'Resolved Data Elem'!$D$4:$D$1070,0)),"--")</f>
        <v>abap.char(20);</v>
      </c>
    </row>
    <row r="115" spans="2:23" x14ac:dyDescent="0.25">
      <c r="B115" s="17" t="s">
        <v>877</v>
      </c>
      <c r="C115" s="13"/>
      <c r="D115" s="13"/>
      <c r="E115" s="13"/>
      <c r="F115" s="13"/>
      <c r="G115" s="14"/>
      <c r="H115" t="s">
        <v>1464</v>
      </c>
      <c r="I115" s="24" t="str">
        <f t="shared" si="6"/>
        <v>refprecedingdocumentdetails</v>
      </c>
      <c r="J115" s="14" t="str">
        <f t="shared" si="7"/>
        <v>zde_ref_pre_doc</v>
      </c>
      <c r="K115" t="s">
        <v>1464</v>
      </c>
      <c r="L115" s="17" t="s">
        <v>1109</v>
      </c>
      <c r="M115" s="13"/>
      <c r="N115" s="13"/>
      <c r="O115" s="13"/>
      <c r="P115" s="14"/>
      <c r="Q115" t="s">
        <v>1464</v>
      </c>
      <c r="R115" s="24" t="str">
        <f t="shared" si="8"/>
        <v>refprecedingdocumentdetails</v>
      </c>
      <c r="S115" s="14" t="str">
        <f t="shared" si="9"/>
        <v>abap.char(50);</v>
      </c>
      <c r="V115" t="str">
        <f>IF(OR(ISERROR(W115),W115="--"),B115,IF(ISNUMBER(SEARCH("@",I115)),B115,I115&amp;"  :  "&amp;IF(W115="",J115,W115)))</f>
        <v>refprecedingdocumentdetails  :  abap.char(50);</v>
      </c>
      <c r="W115" t="str">
        <f>IFERROR(INDEX('Resolved Data Elem'!$E$4:$E$1070,MATCH(J115,'Resolved Data Elem'!$D$4:$D$1070,0)),"--")</f>
        <v>abap.char(50);</v>
      </c>
    </row>
    <row r="116" spans="2:23" x14ac:dyDescent="0.25">
      <c r="B116" s="17" t="s">
        <v>878</v>
      </c>
      <c r="C116" s="13"/>
      <c r="D116" s="13"/>
      <c r="E116" s="13"/>
      <c r="F116" s="13"/>
      <c r="G116" s="14"/>
      <c r="H116" t="s">
        <v>1464</v>
      </c>
      <c r="I116" s="24" t="str">
        <f t="shared" si="6"/>
        <v>refcontractdetails</v>
      </c>
      <c r="J116" s="14" t="str">
        <f t="shared" si="7"/>
        <v>zde_ref_doc_details</v>
      </c>
      <c r="K116" t="s">
        <v>1464</v>
      </c>
      <c r="L116" s="17" t="s">
        <v>1110</v>
      </c>
      <c r="M116" s="13"/>
      <c r="N116" s="13"/>
      <c r="O116" s="13"/>
      <c r="P116" s="14"/>
      <c r="Q116" t="s">
        <v>1464</v>
      </c>
      <c r="R116" s="24" t="str">
        <f t="shared" si="8"/>
        <v>refcontractdetails</v>
      </c>
      <c r="S116" s="14" t="str">
        <f t="shared" si="9"/>
        <v>abap.char(50);</v>
      </c>
      <c r="V116" t="str">
        <f>IF(OR(ISERROR(W116),W116="--"),B116,IF(ISNUMBER(SEARCH("@",I116)),B116,I116&amp;"  :  "&amp;IF(W116="",J116,W116)))</f>
        <v>refcontractdetails  :  abap.char(50);</v>
      </c>
      <c r="W116" t="str">
        <f>IFERROR(INDEX('Resolved Data Elem'!$E$4:$E$1070,MATCH(J116,'Resolved Data Elem'!$D$4:$D$1070,0)),"--")</f>
        <v>abap.char(50);</v>
      </c>
    </row>
    <row r="117" spans="2:23" x14ac:dyDescent="0.25">
      <c r="B117" s="17" t="s">
        <v>879</v>
      </c>
      <c r="C117" s="13"/>
      <c r="D117" s="13"/>
      <c r="E117" s="13"/>
      <c r="F117" s="13"/>
      <c r="G117" s="14"/>
      <c r="H117" t="s">
        <v>1464</v>
      </c>
      <c r="I117" s="24" t="str">
        <f t="shared" si="6"/>
        <v>externalreference</v>
      </c>
      <c r="J117" s="14" t="str">
        <f t="shared" si="7"/>
        <v>zde_external_reference</v>
      </c>
      <c r="K117" t="s">
        <v>1464</v>
      </c>
      <c r="L117" s="17" t="s">
        <v>1111</v>
      </c>
      <c r="M117" s="13"/>
      <c r="N117" s="13"/>
      <c r="O117" s="13"/>
      <c r="P117" s="14"/>
      <c r="Q117" t="s">
        <v>1464</v>
      </c>
      <c r="R117" s="24" t="str">
        <f t="shared" si="8"/>
        <v>externalreference</v>
      </c>
      <c r="S117" s="14" t="str">
        <f t="shared" si="9"/>
        <v>abap.char(20);</v>
      </c>
      <c r="V117" t="str">
        <f>IF(OR(ISERROR(W117),W117="--"),B117,IF(ISNUMBER(SEARCH("@",I117)),B117,I117&amp;"  :  "&amp;IF(W117="",J117,W117)))</f>
        <v>externalreference  :  abap.char(20);</v>
      </c>
      <c r="W117" t="str">
        <f>IFERROR(INDEX('Resolved Data Elem'!$E$4:$E$1070,MATCH(J117,'Resolved Data Elem'!$D$4:$D$1070,0)),"--")</f>
        <v>abap.char(20);</v>
      </c>
    </row>
    <row r="118" spans="2:23" x14ac:dyDescent="0.25">
      <c r="B118" s="17" t="s">
        <v>880</v>
      </c>
      <c r="C118" s="13"/>
      <c r="D118" s="13"/>
      <c r="E118" s="13"/>
      <c r="F118" s="13"/>
      <c r="G118" s="14"/>
      <c r="H118" t="s">
        <v>1464</v>
      </c>
      <c r="I118" s="24" t="str">
        <f t="shared" si="6"/>
        <v>projectreferencenumber</v>
      </c>
      <c r="J118" s="14" t="str">
        <f t="shared" si="7"/>
        <v>zde_project_reference</v>
      </c>
      <c r="K118" t="s">
        <v>1464</v>
      </c>
      <c r="L118" s="17" t="s">
        <v>1112</v>
      </c>
      <c r="M118" s="13"/>
      <c r="N118" s="13"/>
      <c r="O118" s="13"/>
      <c r="P118" s="14"/>
      <c r="Q118" t="s">
        <v>1464</v>
      </c>
      <c r="R118" s="24" t="str">
        <f t="shared" si="8"/>
        <v>projectreferencenumber</v>
      </c>
      <c r="S118" s="14" t="str">
        <f t="shared" si="9"/>
        <v>abap.char(20);</v>
      </c>
      <c r="V118" t="str">
        <f>IF(OR(ISERROR(W118),W118="--"),B118,IF(ISNUMBER(SEARCH("@",I118)),B118,I118&amp;"  :  "&amp;IF(W118="",J118,W118)))</f>
        <v>projectreferencenumber  :  abap.char(20);</v>
      </c>
      <c r="W118" t="str">
        <f>IFERROR(INDEX('Resolved Data Elem'!$E$4:$E$1070,MATCH(J118,'Resolved Data Elem'!$D$4:$D$1070,0)),"--")</f>
        <v>abap.char(20);</v>
      </c>
    </row>
    <row r="119" spans="2:23" x14ac:dyDescent="0.25">
      <c r="B119" s="17" t="s">
        <v>881</v>
      </c>
      <c r="C119" s="13"/>
      <c r="D119" s="13"/>
      <c r="E119" s="13"/>
      <c r="F119" s="13"/>
      <c r="G119" s="14"/>
      <c r="H119" t="s">
        <v>1464</v>
      </c>
      <c r="I119" s="24" t="str">
        <f t="shared" si="6"/>
        <v>poreferencenumber</v>
      </c>
      <c r="J119" s="14" t="str">
        <f t="shared" si="7"/>
        <v>zde_po_reference_number</v>
      </c>
      <c r="K119" t="s">
        <v>1464</v>
      </c>
      <c r="L119" s="17" t="s">
        <v>1113</v>
      </c>
      <c r="M119" s="13"/>
      <c r="N119" s="13"/>
      <c r="O119" s="13"/>
      <c r="P119" s="14"/>
      <c r="Q119" t="s">
        <v>1464</v>
      </c>
      <c r="R119" s="24" t="str">
        <f t="shared" si="8"/>
        <v>poreferencenumber</v>
      </c>
      <c r="S119" s="14" t="str">
        <f t="shared" si="9"/>
        <v>abap.char(20);</v>
      </c>
      <c r="V119" t="str">
        <f>IF(OR(ISERROR(W119),W119="--"),B119,IF(ISNUMBER(SEARCH("@",I119)),B119,I119&amp;"  :  "&amp;IF(W119="",J119,W119)))</f>
        <v>poreferencenumber  :  abap.char(20);</v>
      </c>
      <c r="W119" t="str">
        <f>IFERROR(INDEX('Resolved Data Elem'!$E$4:$E$1070,MATCH(J119,'Resolved Data Elem'!$D$4:$D$1070,0)),"--")</f>
        <v>abap.char(20);</v>
      </c>
    </row>
    <row r="120" spans="2:23" x14ac:dyDescent="0.25">
      <c r="B120" s="17" t="s">
        <v>882</v>
      </c>
      <c r="C120" s="13"/>
      <c r="D120" s="13"/>
      <c r="E120" s="13"/>
      <c r="F120" s="13"/>
      <c r="G120" s="14"/>
      <c r="H120" t="s">
        <v>1464</v>
      </c>
      <c r="I120" s="24" t="str">
        <f t="shared" si="6"/>
        <v>refdocumentperiodstartdate</v>
      </c>
      <c r="J120" s="14" t="str">
        <f t="shared" si="7"/>
        <v>zde_doc_start_date</v>
      </c>
      <c r="K120" t="s">
        <v>1464</v>
      </c>
      <c r="L120" s="17" t="s">
        <v>1114</v>
      </c>
      <c r="M120" s="13"/>
      <c r="N120" s="13"/>
      <c r="O120" s="13"/>
      <c r="P120" s="14"/>
      <c r="Q120" t="s">
        <v>1464</v>
      </c>
      <c r="R120" s="24" t="str">
        <f t="shared" si="8"/>
        <v>refdocumentperiodstartdate</v>
      </c>
      <c r="S120" s="14" t="str">
        <f t="shared" si="9"/>
        <v>abap.char(8);</v>
      </c>
      <c r="V120" t="str">
        <f>IF(OR(ISERROR(W120),W120="--"),B120,IF(ISNUMBER(SEARCH("@",I120)),B120,I120&amp;"  :  "&amp;IF(W120="",J120,W120)))</f>
        <v>refdocumentperiodstartdate  :  abap.char(8);</v>
      </c>
      <c r="W120" t="str">
        <f>IFERROR(INDEX('Resolved Data Elem'!$E$4:$E$1070,MATCH(J120,'Resolved Data Elem'!$D$4:$D$1070,0)),"--")</f>
        <v>abap.char(8);</v>
      </c>
    </row>
    <row r="121" spans="2:23" x14ac:dyDescent="0.25">
      <c r="B121" s="17" t="s">
        <v>883</v>
      </c>
      <c r="C121" s="13"/>
      <c r="D121" s="13"/>
      <c r="E121" s="13"/>
      <c r="F121" s="13"/>
      <c r="G121" s="14"/>
      <c r="H121" t="s">
        <v>1464</v>
      </c>
      <c r="I121" s="24" t="str">
        <f t="shared" si="6"/>
        <v>refdocumentperiodenddate</v>
      </c>
      <c r="J121" s="14" t="str">
        <f t="shared" si="7"/>
        <v>zde_doc_end_date</v>
      </c>
      <c r="K121" t="s">
        <v>1464</v>
      </c>
      <c r="L121" s="17" t="s">
        <v>1115</v>
      </c>
      <c r="M121" s="13"/>
      <c r="N121" s="13"/>
      <c r="O121" s="13"/>
      <c r="P121" s="14"/>
      <c r="Q121" t="s">
        <v>1464</v>
      </c>
      <c r="R121" s="24" t="str">
        <f t="shared" si="8"/>
        <v>refdocumentperiodenddate</v>
      </c>
      <c r="S121" s="14" t="str">
        <f t="shared" si="9"/>
        <v>abap.char(8);</v>
      </c>
      <c r="V121" t="str">
        <f>IF(OR(ISERROR(W121),W121="--"),B121,IF(ISNUMBER(SEARCH("@",I121)),B121,I121&amp;"  :  "&amp;IF(W121="",J121,W121)))</f>
        <v>refdocumentperiodenddate  :  abap.char(8);</v>
      </c>
      <c r="W121" t="str">
        <f>IFERROR(INDEX('Resolved Data Elem'!$E$4:$E$1070,MATCH(J121,'Resolved Data Elem'!$D$4:$D$1070,0)),"--")</f>
        <v>abap.char(8);</v>
      </c>
    </row>
    <row r="122" spans="2:23" x14ac:dyDescent="0.25">
      <c r="B122" s="17" t="s">
        <v>884</v>
      </c>
      <c r="C122" s="13"/>
      <c r="D122" s="13"/>
      <c r="E122" s="13"/>
      <c r="F122" s="13"/>
      <c r="G122" s="14"/>
      <c r="H122" t="s">
        <v>1464</v>
      </c>
      <c r="I122" s="24" t="str">
        <f t="shared" si="6"/>
        <v>billnumber</v>
      </c>
      <c r="J122" s="14" t="str">
        <f t="shared" si="7"/>
        <v>zde_bill_number</v>
      </c>
      <c r="K122" t="s">
        <v>1464</v>
      </c>
      <c r="L122" s="17" t="s">
        <v>1116</v>
      </c>
      <c r="M122" s="13"/>
      <c r="N122" s="13"/>
      <c r="O122" s="13"/>
      <c r="P122" s="14"/>
      <c r="Q122" t="s">
        <v>1464</v>
      </c>
      <c r="R122" s="24" t="str">
        <f t="shared" si="8"/>
        <v>billnumber</v>
      </c>
      <c r="S122" s="14" t="str">
        <f t="shared" si="9"/>
        <v>abap.char(7);</v>
      </c>
      <c r="V122" t="str">
        <f>IF(OR(ISERROR(W122),W122="--"),B122,IF(ISNUMBER(SEARCH("@",I122)),B122,I122&amp;"  :  "&amp;IF(W122="",J122,W122)))</f>
        <v>billnumber  :  abap.char(7);</v>
      </c>
      <c r="W122" t="str">
        <f>IFERROR(INDEX('Resolved Data Elem'!$E$4:$E$1070,MATCH(J122,'Resolved Data Elem'!$D$4:$D$1070,0)),"--")</f>
        <v>abap.char(7);</v>
      </c>
    </row>
    <row r="123" spans="2:23" x14ac:dyDescent="0.25">
      <c r="B123" s="17" t="s">
        <v>885</v>
      </c>
      <c r="C123" s="13"/>
      <c r="D123" s="13"/>
      <c r="E123" s="13"/>
      <c r="F123" s="13"/>
      <c r="G123" s="14"/>
      <c r="H123" t="s">
        <v>1464</v>
      </c>
      <c r="I123" s="24" t="str">
        <f t="shared" si="6"/>
        <v>billdate</v>
      </c>
      <c r="J123" s="14" t="str">
        <f t="shared" si="7"/>
        <v>zde_bill_date</v>
      </c>
      <c r="K123" t="s">
        <v>1464</v>
      </c>
      <c r="L123" s="17" t="s">
        <v>1117</v>
      </c>
      <c r="M123" s="13"/>
      <c r="N123" s="13"/>
      <c r="O123" s="13"/>
      <c r="P123" s="14"/>
      <c r="Q123" t="s">
        <v>1464</v>
      </c>
      <c r="R123" s="24" t="str">
        <f t="shared" si="8"/>
        <v>billdate</v>
      </c>
      <c r="S123" s="14" t="str">
        <f t="shared" si="9"/>
        <v>abap.char(8);</v>
      </c>
      <c r="V123" t="str">
        <f>IF(OR(ISERROR(W123),W123="--"),B123,IF(ISNUMBER(SEARCH("@",I123)),B123,I123&amp;"  :  "&amp;IF(W123="",J123,W123)))</f>
        <v>billdate  :  abap.char(8);</v>
      </c>
      <c r="W123" t="str">
        <f>IFERROR(INDEX('Resolved Data Elem'!$E$4:$E$1070,MATCH(J123,'Resolved Data Elem'!$D$4:$D$1070,0)),"--")</f>
        <v>abap.char(8);</v>
      </c>
    </row>
    <row r="124" spans="2:23" x14ac:dyDescent="0.25">
      <c r="B124" s="17" t="s">
        <v>886</v>
      </c>
      <c r="C124" s="13"/>
      <c r="D124" s="13"/>
      <c r="E124" s="13"/>
      <c r="F124" s="13"/>
      <c r="G124" s="14"/>
      <c r="H124" t="s">
        <v>1464</v>
      </c>
      <c r="I124" s="24" t="str">
        <f t="shared" si="6"/>
        <v>portcode</v>
      </c>
      <c r="J124" s="14" t="str">
        <f t="shared" si="7"/>
        <v>zde_portcode</v>
      </c>
      <c r="K124" t="s">
        <v>1464</v>
      </c>
      <c r="L124" s="17" t="s">
        <v>1118</v>
      </c>
      <c r="M124" s="13"/>
      <c r="N124" s="13"/>
      <c r="O124" s="13"/>
      <c r="P124" s="14"/>
      <c r="Q124" t="s">
        <v>1464</v>
      </c>
      <c r="R124" s="24" t="str">
        <f t="shared" si="8"/>
        <v>portcode</v>
      </c>
      <c r="S124" s="14" t="str">
        <f t="shared" si="9"/>
        <v>abap.char(6);</v>
      </c>
      <c r="V124" t="str">
        <f>IF(OR(ISERROR(W124),W124="--"),B124,IF(ISNUMBER(SEARCH("@",I124)),B124,I124&amp;"  :  "&amp;IF(W124="",J124,W124)))</f>
        <v>portcode  :  abap.char(6);</v>
      </c>
      <c r="W124" t="str">
        <f>IFERROR(INDEX('Resolved Data Elem'!$E$4:$E$1070,MATCH(J124,'Resolved Data Elem'!$D$4:$D$1070,0)),"--")</f>
        <v>abap.char(6);</v>
      </c>
    </row>
    <row r="125" spans="2:23" x14ac:dyDescent="0.25">
      <c r="B125" s="17" t="s">
        <v>887</v>
      </c>
      <c r="C125" s="13"/>
      <c r="D125" s="13"/>
      <c r="E125" s="13"/>
      <c r="F125" s="13"/>
      <c r="G125" s="14"/>
      <c r="H125" t="s">
        <v>1464</v>
      </c>
      <c r="I125" s="24" t="str">
        <f t="shared" si="6"/>
        <v>doccurrencycode</v>
      </c>
      <c r="J125" s="14" t="str">
        <f t="shared" si="7"/>
        <v>zde_document_currency_code</v>
      </c>
      <c r="K125" t="s">
        <v>1464</v>
      </c>
      <c r="L125" s="17" t="s">
        <v>1119</v>
      </c>
      <c r="M125" s="13"/>
      <c r="N125" s="13"/>
      <c r="O125" s="13"/>
      <c r="P125" s="14"/>
      <c r="Q125" t="s">
        <v>1464</v>
      </c>
      <c r="R125" s="24" t="str">
        <f t="shared" si="8"/>
        <v>doccurrencycode</v>
      </c>
      <c r="S125" s="14" t="str">
        <f t="shared" si="9"/>
        <v>abap.char(3);</v>
      </c>
      <c r="V125" t="str">
        <f>IF(OR(ISERROR(W125),W125="--"),B125,IF(ISNUMBER(SEARCH("@",I125)),B125,I125&amp;"  :  "&amp;IF(W125="",J125,W125)))</f>
        <v>doccurrencycode  :  abap.char(3);</v>
      </c>
      <c r="W125" t="str">
        <f>IFERROR(INDEX('Resolved Data Elem'!$E$4:$E$1070,MATCH(J125,'Resolved Data Elem'!$D$4:$D$1070,0)),"--")</f>
        <v>abap.char(3);</v>
      </c>
    </row>
    <row r="126" spans="2:23" x14ac:dyDescent="0.25">
      <c r="B126" s="17" t="s">
        <v>888</v>
      </c>
      <c r="C126" s="13"/>
      <c r="D126" s="13"/>
      <c r="E126" s="13"/>
      <c r="F126" s="13"/>
      <c r="G126" s="14"/>
      <c r="H126" t="s">
        <v>1464</v>
      </c>
      <c r="I126" s="24" t="str">
        <f t="shared" si="6"/>
        <v>documentcurrencyvalue</v>
      </c>
      <c r="J126" s="14" t="str">
        <f t="shared" si="7"/>
        <v>zde_doc_cur_value</v>
      </c>
      <c r="K126" t="s">
        <v>1464</v>
      </c>
      <c r="L126" s="17" t="s">
        <v>1120</v>
      </c>
      <c r="M126" s="13"/>
      <c r="N126" s="13"/>
      <c r="O126" s="13"/>
      <c r="P126" s="14"/>
      <c r="Q126" t="s">
        <v>1464</v>
      </c>
      <c r="R126" s="24" t="str">
        <f t="shared" si="8"/>
        <v>documentcurrencyvalue</v>
      </c>
      <c r="S126" s="14" t="str">
        <f t="shared" si="9"/>
        <v>abap.char(15);</v>
      </c>
      <c r="V126" t="str">
        <f>IF(OR(ISERROR(W126),W126="--"),B126,IF(ISNUMBER(SEARCH("@",I126)),B126,I126&amp;"  :  "&amp;IF(W126="",J126,W126)))</f>
        <v>documentcurrencyvalue  :  abap.char(15);</v>
      </c>
      <c r="W126" t="str">
        <f>IFERROR(INDEX('Resolved Data Elem'!$E$4:$E$1070,MATCH(J126,'Resolved Data Elem'!$D$4:$D$1070,0)),"--")</f>
        <v>abap.char(15);</v>
      </c>
    </row>
    <row r="127" spans="2:23" x14ac:dyDescent="0.25">
      <c r="B127" s="17" t="s">
        <v>889</v>
      </c>
      <c r="C127" s="13"/>
      <c r="D127" s="13"/>
      <c r="E127" s="13"/>
      <c r="F127" s="13"/>
      <c r="G127" s="14"/>
      <c r="H127" t="s">
        <v>1464</v>
      </c>
      <c r="I127" s="24" t="str">
        <f t="shared" si="6"/>
        <v>orderlinereference</v>
      </c>
      <c r="J127" s="14" t="str">
        <f t="shared" si="7"/>
        <v>zde_order_reference</v>
      </c>
      <c r="K127" t="s">
        <v>1464</v>
      </c>
      <c r="L127" s="17" t="s">
        <v>1121</v>
      </c>
      <c r="M127" s="13"/>
      <c r="N127" s="13"/>
      <c r="O127" s="13"/>
      <c r="P127" s="14"/>
      <c r="Q127" t="s">
        <v>1464</v>
      </c>
      <c r="R127" s="24" t="str">
        <f t="shared" si="8"/>
        <v>orderlinereference</v>
      </c>
      <c r="S127" s="14" t="str">
        <f t="shared" si="9"/>
        <v>abap.char(15);</v>
      </c>
      <c r="V127" t="str">
        <f>IF(OR(ISERROR(W127),W127="--"),B127,IF(ISNUMBER(SEARCH("@",I127)),B127,I127&amp;"  :  "&amp;IF(W127="",J127,W127)))</f>
        <v>orderlinereference  :  abap.char(15);</v>
      </c>
      <c r="W127" t="str">
        <f>IFERROR(INDEX('Resolved Data Elem'!$E$4:$E$1070,MATCH(J127,'Resolved Data Elem'!$D$4:$D$1070,0)),"--")</f>
        <v>abap.char(15);</v>
      </c>
    </row>
    <row r="128" spans="2:23" x14ac:dyDescent="0.25">
      <c r="B128" s="17" t="s">
        <v>890</v>
      </c>
      <c r="C128" s="13"/>
      <c r="D128" s="13"/>
      <c r="E128" s="13"/>
      <c r="F128" s="13"/>
      <c r="G128" s="14"/>
      <c r="H128" t="s">
        <v>1464</v>
      </c>
      <c r="I128" s="24" t="str">
        <f t="shared" si="6"/>
        <v>origincountry</v>
      </c>
      <c r="J128" s="14" t="str">
        <f t="shared" si="7"/>
        <v>zde_origin_country</v>
      </c>
      <c r="K128" t="s">
        <v>1464</v>
      </c>
      <c r="L128" s="17" t="s">
        <v>1122</v>
      </c>
      <c r="M128" s="13"/>
      <c r="N128" s="13"/>
      <c r="O128" s="13"/>
      <c r="P128" s="14"/>
      <c r="Q128" t="s">
        <v>1464</v>
      </c>
      <c r="R128" s="24" t="str">
        <f t="shared" si="8"/>
        <v>origincountry</v>
      </c>
      <c r="S128" s="14" t="str">
        <f t="shared" si="9"/>
        <v>abap.char(2);</v>
      </c>
      <c r="V128" t="str">
        <f>IF(OR(ISERROR(W128),W128="--"),B128,IF(ISNUMBER(SEARCH("@",I128)),B128,I128&amp;"  :  "&amp;IF(W128="",J128,W128)))</f>
        <v>origincountry  :  abap.char(2);</v>
      </c>
      <c r="W128" t="str">
        <f>IFERROR(INDEX('Resolved Data Elem'!$E$4:$E$1070,MATCH(J128,'Resolved Data Elem'!$D$4:$D$1070,0)),"--")</f>
        <v>abap.char(2);</v>
      </c>
    </row>
    <row r="129" spans="2:23" x14ac:dyDescent="0.25">
      <c r="B129" s="17" t="s">
        <v>891</v>
      </c>
      <c r="C129" s="13"/>
      <c r="D129" s="13"/>
      <c r="E129" s="13"/>
      <c r="F129" s="13"/>
      <c r="G129" s="14"/>
      <c r="H129" t="s">
        <v>1464</v>
      </c>
      <c r="I129" s="24" t="str">
        <f t="shared" si="6"/>
        <v>destinationcountry</v>
      </c>
      <c r="J129" s="14" t="str">
        <f t="shared" si="7"/>
        <v>zde_dest_country</v>
      </c>
      <c r="K129" t="s">
        <v>1464</v>
      </c>
      <c r="L129" s="17" t="s">
        <v>1123</v>
      </c>
      <c r="M129" s="13"/>
      <c r="N129" s="13"/>
      <c r="O129" s="13"/>
      <c r="P129" s="14"/>
      <c r="Q129" t="s">
        <v>1464</v>
      </c>
      <c r="R129" s="24" t="str">
        <f t="shared" si="8"/>
        <v>destinationcountry</v>
      </c>
      <c r="S129" s="14" t="str">
        <f t="shared" si="9"/>
        <v>abap.char(50);</v>
      </c>
      <c r="V129" t="str">
        <f>IF(OR(ISERROR(W129),W129="--"),B129,IF(ISNUMBER(SEARCH("@",I129)),B129,I129&amp;"  :  "&amp;IF(W129="",J129,W129)))</f>
        <v>destinationcountry  :  abap.char(50);</v>
      </c>
      <c r="W129" t="str">
        <f>IFERROR(INDEX('Resolved Data Elem'!$E$4:$E$1070,MATCH(J129,'Resolved Data Elem'!$D$4:$D$1070,0)),"--")</f>
        <v>abap.char(50);</v>
      </c>
    </row>
    <row r="130" spans="2:23" x14ac:dyDescent="0.25">
      <c r="B130" s="17" t="s">
        <v>892</v>
      </c>
      <c r="C130" s="13"/>
      <c r="D130" s="13"/>
      <c r="E130" s="13"/>
      <c r="F130" s="13"/>
      <c r="G130" s="14"/>
      <c r="H130" t="s">
        <v>1464</v>
      </c>
      <c r="I130" s="24" t="str">
        <f t="shared" si="6"/>
        <v>pos</v>
      </c>
      <c r="J130" s="14" t="str">
        <f t="shared" si="7"/>
        <v>zde_pos</v>
      </c>
      <c r="K130" t="s">
        <v>1464</v>
      </c>
      <c r="L130" s="17" t="s">
        <v>1124</v>
      </c>
      <c r="M130" s="13"/>
      <c r="N130" s="13"/>
      <c r="O130" s="13"/>
      <c r="P130" s="14"/>
      <c r="Q130" t="s">
        <v>1464</v>
      </c>
      <c r="R130" s="24" t="str">
        <f t="shared" si="8"/>
        <v>pos</v>
      </c>
      <c r="S130" s="14" t="str">
        <f t="shared" si="9"/>
        <v>abap.char(2);</v>
      </c>
      <c r="V130" t="str">
        <f>IF(OR(ISERROR(W130),W130="--"),B130,IF(ISNUMBER(SEARCH("@",I130)),B130,I130&amp;"  :  "&amp;IF(W130="",J130,W130)))</f>
        <v>pos  :  abap.char(2);</v>
      </c>
      <c r="W130" t="str">
        <f>IFERROR(INDEX('Resolved Data Elem'!$E$4:$E$1070,MATCH(J130,'Resolved Data Elem'!$D$4:$D$1070,0)),"--")</f>
        <v>abap.char(2);</v>
      </c>
    </row>
    <row r="131" spans="2:23" x14ac:dyDescent="0.25">
      <c r="B131" s="17" t="s">
        <v>893</v>
      </c>
      <c r="C131" s="13"/>
      <c r="D131" s="13"/>
      <c r="E131" s="13"/>
      <c r="F131" s="13"/>
      <c r="G131" s="14"/>
      <c r="H131" t="s">
        <v>1464</v>
      </c>
      <c r="I131" s="24" t="str">
        <f t="shared" si="6"/>
        <v>documentvalue</v>
      </c>
      <c r="J131" s="14" t="str">
        <f t="shared" si="7"/>
        <v>zde_document_value</v>
      </c>
      <c r="K131" t="s">
        <v>1464</v>
      </c>
      <c r="L131" s="17" t="s">
        <v>1125</v>
      </c>
      <c r="M131" s="13"/>
      <c r="N131" s="13"/>
      <c r="O131" s="13"/>
      <c r="P131" s="14"/>
      <c r="Q131" t="s">
        <v>1464</v>
      </c>
      <c r="R131" s="24" t="str">
        <f t="shared" si="8"/>
        <v>documentvalue</v>
      </c>
      <c r="S131" s="14" t="str">
        <f t="shared" si="9"/>
        <v>abap.char(26);</v>
      </c>
      <c r="V131" t="str">
        <f>IF(OR(ISERROR(W131),W131="--"),B131,IF(ISNUMBER(SEARCH("@",I131)),B131,I131&amp;"  :  "&amp;IF(W131="",J131,W131)))</f>
        <v>documentvalue  :  abap.char(26);</v>
      </c>
      <c r="W131" t="str">
        <f>IFERROR(INDEX('Resolved Data Elem'!$E$4:$E$1070,MATCH(J131,'Resolved Data Elem'!$D$4:$D$1070,0)),"--")</f>
        <v>abap.char(26);</v>
      </c>
    </row>
    <row r="132" spans="2:23" x14ac:dyDescent="0.25">
      <c r="B132" s="17" t="s">
        <v>894</v>
      </c>
      <c r="C132" s="13"/>
      <c r="D132" s="13"/>
      <c r="E132" s="13"/>
      <c r="F132" s="13"/>
      <c r="G132" s="14"/>
      <c r="H132" t="s">
        <v>1464</v>
      </c>
      <c r="I132" s="24" t="str">
        <f t="shared" si="6"/>
        <v>documentvalueinforeigncurrency</v>
      </c>
      <c r="J132" s="14" t="str">
        <f t="shared" si="7"/>
        <v>zde_document_value_for</v>
      </c>
      <c r="K132" t="s">
        <v>1464</v>
      </c>
      <c r="L132" s="17" t="s">
        <v>1126</v>
      </c>
      <c r="M132" s="13"/>
      <c r="N132" s="13"/>
      <c r="O132" s="13"/>
      <c r="P132" s="14"/>
      <c r="Q132" t="s">
        <v>1464</v>
      </c>
      <c r="R132" s="24" t="str">
        <f t="shared" si="8"/>
        <v>documentvalueinforeigncurrency</v>
      </c>
      <c r="S132" s="14" t="str">
        <f t="shared" si="9"/>
        <v>abap.char(50);</v>
      </c>
      <c r="V132" t="str">
        <f>IF(OR(ISERROR(W132),W132="--"),B132,IF(ISNUMBER(SEARCH("@",I132)),B132,I132&amp;"  :  "&amp;IF(W132="",J132,W132)))</f>
        <v>documentvalueinforeigncurrency  :  abap.char(50);</v>
      </c>
      <c r="W132" t="str">
        <f>IFERROR(INDEX('Resolved Data Elem'!$E$4:$E$1070,MATCH(J132,'Resolved Data Elem'!$D$4:$D$1070,0)),"--")</f>
        <v>abap.char(50);</v>
      </c>
    </row>
    <row r="133" spans="2:23" x14ac:dyDescent="0.25">
      <c r="B133" s="17" t="s">
        <v>895</v>
      </c>
      <c r="C133" s="13"/>
      <c r="D133" s="13"/>
      <c r="E133" s="13"/>
      <c r="F133" s="13"/>
      <c r="G133" s="14"/>
      <c r="H133" t="s">
        <v>1464</v>
      </c>
      <c r="I133" s="24" t="str">
        <f t="shared" si="6"/>
        <v>documentvalueinroundoffamount</v>
      </c>
      <c r="J133" s="14" t="str">
        <f t="shared" si="7"/>
        <v>zde_document_value_off</v>
      </c>
      <c r="K133" t="s">
        <v>1464</v>
      </c>
      <c r="L133" s="17" t="s">
        <v>1127</v>
      </c>
      <c r="M133" s="13"/>
      <c r="N133" s="13"/>
      <c r="O133" s="13"/>
      <c r="P133" s="14"/>
      <c r="Q133" t="s">
        <v>1464</v>
      </c>
      <c r="R133" s="24" t="str">
        <f t="shared" si="8"/>
        <v>documentvalueinroundoffamount</v>
      </c>
      <c r="S133" s="14" t="str">
        <f t="shared" si="9"/>
        <v>abap.char(15);</v>
      </c>
      <c r="V133" t="str">
        <f>IF(OR(ISERROR(W133),W133="--"),B133,IF(ISNUMBER(SEARCH("@",I133)),B133,I133&amp;"  :  "&amp;IF(W133="",J133,W133)))</f>
        <v>documentvalueinroundoffamount  :  abap.char(15);</v>
      </c>
      <c r="W133" t="str">
        <f>IFERROR(INDEX('Resolved Data Elem'!$E$4:$E$1070,MATCH(J133,'Resolved Data Elem'!$D$4:$D$1070,0)),"--")</f>
        <v>abap.char(15);</v>
      </c>
    </row>
    <row r="134" spans="2:23" x14ac:dyDescent="0.25">
      <c r="B134" s="17" t="s">
        <v>896</v>
      </c>
      <c r="C134" s="13"/>
      <c r="D134" s="13"/>
      <c r="E134" s="13"/>
      <c r="F134" s="13"/>
      <c r="G134" s="14"/>
      <c r="H134" t="s">
        <v>1464</v>
      </c>
      <c r="I134" s="24" t="str">
        <f t="shared" si="6"/>
        <v>differentialpercent</v>
      </c>
      <c r="J134" s="14" t="str">
        <f t="shared" si="7"/>
        <v>zde_differential_percent</v>
      </c>
      <c r="K134" t="s">
        <v>1464</v>
      </c>
      <c r="L134" s="17" t="s">
        <v>1128</v>
      </c>
      <c r="M134" s="13"/>
      <c r="N134" s="13"/>
      <c r="O134" s="13"/>
      <c r="P134" s="14"/>
      <c r="Q134" t="s">
        <v>1464</v>
      </c>
      <c r="R134" s="24" t="str">
        <f t="shared" si="8"/>
        <v>differentialpercent</v>
      </c>
      <c r="S134" s="14" t="str">
        <f t="shared" si="9"/>
        <v>abap.char(5);</v>
      </c>
      <c r="V134" t="str">
        <f>IF(OR(ISERROR(W134),W134="--"),B134,IF(ISNUMBER(SEARCH("@",I134)),B134,I134&amp;"  :  "&amp;IF(W134="",J134,W134)))</f>
        <v>differentialpercent  :  abap.char(5);</v>
      </c>
      <c r="W134" t="str">
        <f>IFERROR(INDEX('Resolved Data Elem'!$E$4:$E$1070,MATCH(J134,'Resolved Data Elem'!$D$4:$D$1070,0)),"--")</f>
        <v>abap.char(5);</v>
      </c>
    </row>
    <row r="135" spans="2:23" x14ac:dyDescent="0.25">
      <c r="B135" s="17" t="s">
        <v>897</v>
      </c>
      <c r="C135" s="13"/>
      <c r="D135" s="13"/>
      <c r="E135" s="13"/>
      <c r="F135" s="13"/>
      <c r="G135" s="14"/>
      <c r="H135" t="s">
        <v>1464</v>
      </c>
      <c r="I135" s="24" t="str">
        <f t="shared" si="6"/>
        <v>reversecharge</v>
      </c>
      <c r="J135" s="14" t="str">
        <f t="shared" si="7"/>
        <v>zde_reverse_charge</v>
      </c>
      <c r="K135" t="s">
        <v>1464</v>
      </c>
      <c r="L135" s="17" t="s">
        <v>1129</v>
      </c>
      <c r="M135" s="13"/>
      <c r="N135" s="13"/>
      <c r="O135" s="13"/>
      <c r="P135" s="14"/>
      <c r="Q135" t="s">
        <v>1464</v>
      </c>
      <c r="R135" s="24" t="str">
        <f t="shared" si="8"/>
        <v>reversecharge</v>
      </c>
      <c r="S135" s="14" t="str">
        <f t="shared" si="9"/>
        <v>abap.char(1);</v>
      </c>
      <c r="V135" t="str">
        <f>IF(OR(ISERROR(W135),W135="--"),B135,IF(ISNUMBER(SEARCH("@",I135)),B135,I135&amp;"  :  "&amp;IF(W135="",J135,W135)))</f>
        <v>reversecharge  :  abap.char(1);</v>
      </c>
      <c r="W135" t="str">
        <f>IFERROR(INDEX('Resolved Data Elem'!$E$4:$E$1070,MATCH(J135,'Resolved Data Elem'!$D$4:$D$1070,0)),"--")</f>
        <v>abap.char(1);</v>
      </c>
    </row>
    <row r="136" spans="2:23" x14ac:dyDescent="0.25">
      <c r="B136" s="17" t="s">
        <v>898</v>
      </c>
      <c r="C136" s="13"/>
      <c r="D136" s="13"/>
      <c r="E136" s="13"/>
      <c r="F136" s="13"/>
      <c r="G136" s="14"/>
      <c r="H136" t="s">
        <v>1464</v>
      </c>
      <c r="I136" s="24" t="str">
        <f t="shared" si="6"/>
        <v>claimrefund</v>
      </c>
      <c r="J136" s="14" t="str">
        <f t="shared" si="7"/>
        <v>zde_claim_refund</v>
      </c>
      <c r="K136" t="s">
        <v>1464</v>
      </c>
      <c r="L136" s="17" t="s">
        <v>1130</v>
      </c>
      <c r="M136" s="13"/>
      <c r="N136" s="13"/>
      <c r="O136" s="13"/>
      <c r="P136" s="14"/>
      <c r="Q136" t="s">
        <v>1464</v>
      </c>
      <c r="R136" s="24" t="str">
        <f t="shared" si="8"/>
        <v>claimrefund</v>
      </c>
      <c r="S136" s="14" t="str">
        <f t="shared" si="9"/>
        <v>abap.char(1);</v>
      </c>
      <c r="V136" t="str">
        <f>IF(OR(ISERROR(W136),W136="--"),B136,IF(ISNUMBER(SEARCH("@",I136)),B136,I136&amp;"  :  "&amp;IF(W136="",J136,W136)))</f>
        <v>claimrefund  :  abap.char(1);</v>
      </c>
      <c r="W136" t="str">
        <f>IFERROR(INDEX('Resolved Data Elem'!$E$4:$E$1070,MATCH(J136,'Resolved Data Elem'!$D$4:$D$1070,0)),"--")</f>
        <v>abap.char(1);</v>
      </c>
    </row>
    <row r="137" spans="2:23" x14ac:dyDescent="0.25">
      <c r="B137" s="17" t="s">
        <v>899</v>
      </c>
      <c r="C137" s="13"/>
      <c r="D137" s="13"/>
      <c r="E137" s="13"/>
      <c r="F137" s="13"/>
      <c r="G137" s="14"/>
      <c r="H137" t="s">
        <v>1464</v>
      </c>
      <c r="I137" s="24" t="str">
        <f t="shared" si="6"/>
        <v>underigstact</v>
      </c>
      <c r="J137" s="14" t="str">
        <f t="shared" si="7"/>
        <v>zde_under_igst_act</v>
      </c>
      <c r="K137" t="s">
        <v>1464</v>
      </c>
      <c r="L137" s="17" t="s">
        <v>1131</v>
      </c>
      <c r="M137" s="13"/>
      <c r="N137" s="13"/>
      <c r="O137" s="13"/>
      <c r="P137" s="14"/>
      <c r="Q137" t="s">
        <v>1464</v>
      </c>
      <c r="R137" s="24" t="str">
        <f t="shared" si="8"/>
        <v>underigstact</v>
      </c>
      <c r="S137" s="14" t="str">
        <f t="shared" si="9"/>
        <v>abap.char(1);</v>
      </c>
      <c r="V137" t="str">
        <f>IF(OR(ISERROR(W137),W137="--"),B137,IF(ISNUMBER(SEARCH("@",I137)),B137,I137&amp;"  :  "&amp;IF(W137="",J137,W137)))</f>
        <v>underigstact  :  abap.char(1);</v>
      </c>
      <c r="W137" t="str">
        <f>IFERROR(INDEX('Resolved Data Elem'!$E$4:$E$1070,MATCH(J137,'Resolved Data Elem'!$D$4:$D$1070,0)),"--")</f>
        <v>abap.char(1);</v>
      </c>
    </row>
    <row r="138" spans="2:23" x14ac:dyDescent="0.25">
      <c r="B138" s="17" t="s">
        <v>900</v>
      </c>
      <c r="C138" s="13"/>
      <c r="D138" s="13"/>
      <c r="E138" s="13"/>
      <c r="F138" s="13"/>
      <c r="G138" s="14"/>
      <c r="H138" t="s">
        <v>1464</v>
      </c>
      <c r="I138" s="24" t="str">
        <f t="shared" ref="I138:I201" si="10">TRIM(MID(B138,1,FIND(":",B138)-1))</f>
        <v>refundeligibility</v>
      </c>
      <c r="J138" s="14" t="str">
        <f t="shared" ref="J138:J201" si="11">TRIM(SUBSTITUTE(SUBSTITUTE(TRIM(MID(B138,FIND(":",B138)+1,LEN(B138))),";",""),"not null",""))</f>
        <v>zde_refund_eligibility</v>
      </c>
      <c r="K138" t="s">
        <v>1464</v>
      </c>
      <c r="L138" s="17" t="s">
        <v>1132</v>
      </c>
      <c r="M138" s="13"/>
      <c r="N138" s="13"/>
      <c r="O138" s="13"/>
      <c r="P138" s="14"/>
      <c r="Q138" t="s">
        <v>1464</v>
      </c>
      <c r="R138" s="24" t="str">
        <f t="shared" si="8"/>
        <v>refundeligibility</v>
      </c>
      <c r="S138" s="14" t="str">
        <f t="shared" si="9"/>
        <v>abap.char(1);</v>
      </c>
      <c r="V138" t="str">
        <f>IF(OR(ISERROR(W138),W138="--"),B138,IF(ISNUMBER(SEARCH("@",I138)),B138,I138&amp;"  :  "&amp;IF(W138="",J138,W138)))</f>
        <v>refundeligibility  :  abap.char(1);</v>
      </c>
      <c r="W138" t="str">
        <f>IFERROR(INDEX('Resolved Data Elem'!$E$4:$E$1070,MATCH(J138,'Resolved Data Elem'!$D$4:$D$1070,0)),"--")</f>
        <v>abap.char(1);</v>
      </c>
    </row>
    <row r="139" spans="2:23" x14ac:dyDescent="0.25">
      <c r="B139" s="17" t="s">
        <v>901</v>
      </c>
      <c r="C139" s="13"/>
      <c r="D139" s="13"/>
      <c r="E139" s="13"/>
      <c r="F139" s="13"/>
      <c r="G139" s="14"/>
      <c r="H139" t="s">
        <v>1464</v>
      </c>
      <c r="I139" s="24" t="str">
        <f t="shared" si="10"/>
        <v>ecommercegstin</v>
      </c>
      <c r="J139" s="14" t="str">
        <f t="shared" si="11"/>
        <v>zde_ecommerce_gstin</v>
      </c>
      <c r="K139" t="s">
        <v>1464</v>
      </c>
      <c r="L139" s="17" t="s">
        <v>1133</v>
      </c>
      <c r="M139" s="13"/>
      <c r="N139" s="13"/>
      <c r="O139" s="13"/>
      <c r="P139" s="14"/>
      <c r="Q139" t="s">
        <v>1464</v>
      </c>
      <c r="R139" s="24" t="str">
        <f t="shared" ref="R139:R202" si="12">TRIM(SUBSTITUTE(MID(L139,1,FIND(":",L139)-1),"key",""))</f>
        <v>ecommercegstin</v>
      </c>
      <c r="S139" s="14" t="str">
        <f t="shared" ref="S139:S202" si="13">TRIM(MID(L139,FIND(":",L139)+1,LEN(L139)))</f>
        <v>abap.char(15);</v>
      </c>
      <c r="V139" t="str">
        <f>IF(OR(ISERROR(W139),W139="--"),B139,IF(ISNUMBER(SEARCH("@",I139)),B139,I139&amp;"  :  "&amp;IF(W139="",J139,W139)))</f>
        <v>ecommercegstin  :  abap.char(15);</v>
      </c>
      <c r="W139" t="str">
        <f>IFERROR(INDEX('Resolved Data Elem'!$E$4:$E$1070,MATCH(J139,'Resolved Data Elem'!$D$4:$D$1070,0)),"--")</f>
        <v>abap.char(15);</v>
      </c>
    </row>
    <row r="140" spans="2:23" x14ac:dyDescent="0.25">
      <c r="B140" s="17" t="s">
        <v>902</v>
      </c>
      <c r="C140" s="13"/>
      <c r="D140" s="13"/>
      <c r="E140" s="13"/>
      <c r="F140" s="13"/>
      <c r="G140" s="14"/>
      <c r="H140" t="s">
        <v>1464</v>
      </c>
      <c r="I140" s="24" t="str">
        <f t="shared" si="10"/>
        <v>originalgstin</v>
      </c>
      <c r="J140" s="14" t="str">
        <f t="shared" si="11"/>
        <v>zde_original_gstin</v>
      </c>
      <c r="K140" t="s">
        <v>1464</v>
      </c>
      <c r="L140" s="17" t="s">
        <v>1134</v>
      </c>
      <c r="M140" s="13"/>
      <c r="N140" s="13"/>
      <c r="O140" s="13"/>
      <c r="P140" s="14"/>
      <c r="Q140" t="s">
        <v>1464</v>
      </c>
      <c r="R140" s="24" t="str">
        <f t="shared" si="12"/>
        <v>originalgstin</v>
      </c>
      <c r="S140" s="14" t="str">
        <f t="shared" si="13"/>
        <v>abap.char(15);</v>
      </c>
      <c r="V140" t="str">
        <f>IF(OR(ISERROR(W140),W140="--"),B140,IF(ISNUMBER(SEARCH("@",I140)),B140,I140&amp;"  :  "&amp;IF(W140="",J140,W140)))</f>
        <v>originalgstin  :  abap.char(15);</v>
      </c>
      <c r="W140" t="str">
        <f>IFERROR(INDEX('Resolved Data Elem'!$E$4:$E$1070,MATCH(J140,'Resolved Data Elem'!$D$4:$D$1070,0)),"--")</f>
        <v>abap.char(15);</v>
      </c>
    </row>
    <row r="141" spans="2:23" x14ac:dyDescent="0.25">
      <c r="B141" s="17" t="s">
        <v>903</v>
      </c>
      <c r="C141" s="13"/>
      <c r="D141" s="13"/>
      <c r="E141" s="13"/>
      <c r="F141" s="13"/>
      <c r="G141" s="14"/>
      <c r="H141" t="s">
        <v>1464</v>
      </c>
      <c r="I141" s="24" t="str">
        <f t="shared" si="10"/>
        <v>originaltradename</v>
      </c>
      <c r="J141" s="14" t="str">
        <f t="shared" si="11"/>
        <v>zde_original_trade_name</v>
      </c>
      <c r="K141" t="s">
        <v>1464</v>
      </c>
      <c r="L141" s="17" t="s">
        <v>1135</v>
      </c>
      <c r="M141" s="13"/>
      <c r="N141" s="13"/>
      <c r="O141" s="13"/>
      <c r="P141" s="14"/>
      <c r="Q141" t="s">
        <v>1464</v>
      </c>
      <c r="R141" s="24" t="str">
        <f t="shared" si="12"/>
        <v>originaltradename</v>
      </c>
      <c r="S141" s="14" t="str">
        <f t="shared" si="13"/>
        <v>abap.char(200);</v>
      </c>
      <c r="V141" t="str">
        <f>IF(OR(ISERROR(W141),W141="--"),B141,IF(ISNUMBER(SEARCH("@",I141)),B141,I141&amp;"  :  "&amp;IF(W141="",J141,W141)))</f>
        <v>originaltradename  :  abap.char(200);</v>
      </c>
      <c r="W141" t="str">
        <f>IFERROR(INDEX('Resolved Data Elem'!$E$4:$E$1070,MATCH(J141,'Resolved Data Elem'!$D$4:$D$1070,0)),"--")</f>
        <v>abap.char(200);</v>
      </c>
    </row>
    <row r="142" spans="2:23" x14ac:dyDescent="0.25">
      <c r="B142" s="17" t="s">
        <v>904</v>
      </c>
      <c r="C142" s="13"/>
      <c r="D142" s="13"/>
      <c r="E142" s="13"/>
      <c r="F142" s="13"/>
      <c r="G142" s="14"/>
      <c r="H142" t="s">
        <v>1464</v>
      </c>
      <c r="I142" s="24" t="str">
        <f t="shared" si="10"/>
        <v>originaldocumebtnumber</v>
      </c>
      <c r="J142" s="14" t="str">
        <f t="shared" si="11"/>
        <v>zde_original_document_numb</v>
      </c>
      <c r="K142" t="s">
        <v>1464</v>
      </c>
      <c r="L142" s="17" t="s">
        <v>1136</v>
      </c>
      <c r="M142" s="13"/>
      <c r="N142" s="13"/>
      <c r="O142" s="13"/>
      <c r="P142" s="14"/>
      <c r="Q142" t="s">
        <v>1464</v>
      </c>
      <c r="R142" s="24" t="str">
        <f t="shared" si="12"/>
        <v>originaldocumebtnumber</v>
      </c>
      <c r="S142" s="14" t="str">
        <f t="shared" si="13"/>
        <v>abap.char(16);</v>
      </c>
      <c r="V142" t="str">
        <f>IF(OR(ISERROR(W142),W142="--"),B142,IF(ISNUMBER(SEARCH("@",I142)),B142,I142&amp;"  :  "&amp;IF(W142="",J142,W142)))</f>
        <v>originaldocumebtnumber  :  abap.char(16);</v>
      </c>
      <c r="W142" t="str">
        <f>IFERROR(INDEX('Resolved Data Elem'!$E$4:$E$1070,MATCH(J142,'Resolved Data Elem'!$D$4:$D$1070,0)),"--")</f>
        <v>abap.char(16);</v>
      </c>
    </row>
    <row r="143" spans="2:23" x14ac:dyDescent="0.25">
      <c r="B143" s="17" t="s">
        <v>905</v>
      </c>
      <c r="C143" s="13"/>
      <c r="D143" s="13"/>
      <c r="E143" s="13"/>
      <c r="F143" s="13"/>
      <c r="G143" s="14"/>
      <c r="H143" t="s">
        <v>1464</v>
      </c>
      <c r="I143" s="24" t="str">
        <f t="shared" si="10"/>
        <v>originaldocumentdate</v>
      </c>
      <c r="J143" s="14" t="str">
        <f t="shared" si="11"/>
        <v>zde_original_document_date</v>
      </c>
      <c r="K143" t="s">
        <v>1464</v>
      </c>
      <c r="L143" s="17" t="s">
        <v>1137</v>
      </c>
      <c r="M143" s="13"/>
      <c r="N143" s="13"/>
      <c r="O143" s="13"/>
      <c r="P143" s="14"/>
      <c r="Q143" t="s">
        <v>1464</v>
      </c>
      <c r="R143" s="24" t="str">
        <f t="shared" si="12"/>
        <v>originaldocumentdate</v>
      </c>
      <c r="S143" s="14" t="str">
        <f t="shared" si="13"/>
        <v>abap.char(8);</v>
      </c>
      <c r="V143" t="str">
        <f>IF(OR(ISERROR(W143),W143="--"),B143,IF(ISNUMBER(SEARCH("@",I143)),B143,I143&amp;"  :  "&amp;IF(W143="",J143,W143)))</f>
        <v>originaldocumentdate  :  abap.char(8);</v>
      </c>
      <c r="W143" t="str">
        <f>IFERROR(INDEX('Resolved Data Elem'!$E$4:$E$1070,MATCH(J143,'Resolved Data Elem'!$D$4:$D$1070,0)),"--")</f>
        <v>abap.char(8);</v>
      </c>
    </row>
    <row r="144" spans="2:23" x14ac:dyDescent="0.25">
      <c r="B144" s="17" t="s">
        <v>906</v>
      </c>
      <c r="C144" s="13"/>
      <c r="D144" s="13"/>
      <c r="E144" s="13"/>
      <c r="F144" s="13"/>
      <c r="G144" s="14"/>
      <c r="H144" t="s">
        <v>1464</v>
      </c>
      <c r="I144" s="24" t="str">
        <f t="shared" si="10"/>
        <v>originalportcode</v>
      </c>
      <c r="J144" s="14" t="str">
        <f t="shared" si="11"/>
        <v>zde_original_portcode</v>
      </c>
      <c r="K144" t="s">
        <v>1464</v>
      </c>
      <c r="L144" s="17" t="s">
        <v>1138</v>
      </c>
      <c r="M144" s="13"/>
      <c r="N144" s="13"/>
      <c r="O144" s="13"/>
      <c r="P144" s="14"/>
      <c r="Q144" t="s">
        <v>1464</v>
      </c>
      <c r="R144" s="24" t="str">
        <f t="shared" si="12"/>
        <v>originalportcode</v>
      </c>
      <c r="S144" s="14" t="str">
        <f t="shared" si="13"/>
        <v>abap.char(6);</v>
      </c>
      <c r="V144" t="str">
        <f>IF(OR(ISERROR(W144),W144="--"),B144,IF(ISNUMBER(SEARCH("@",I144)),B144,I144&amp;"  :  "&amp;IF(W144="",J144,W144)))</f>
        <v>originalportcode  :  abap.char(6);</v>
      </c>
      <c r="W144" t="str">
        <f>IFERROR(INDEX('Resolved Data Elem'!$E$4:$E$1070,MATCH(J144,'Resolved Data Elem'!$D$4:$D$1070,0)),"--")</f>
        <v>abap.char(6);</v>
      </c>
    </row>
    <row r="145" spans="2:23" x14ac:dyDescent="0.25">
      <c r="B145" s="17" t="s">
        <v>907</v>
      </c>
      <c r="C145" s="13"/>
      <c r="D145" s="13"/>
      <c r="E145" s="13"/>
      <c r="F145" s="13"/>
      <c r="G145" s="14"/>
      <c r="H145" t="s">
        <v>1464</v>
      </c>
      <c r="I145" s="24" t="str">
        <f t="shared" si="10"/>
        <v>originaleecommerecegstin</v>
      </c>
      <c r="J145" s="14" t="str">
        <f t="shared" si="11"/>
        <v>zde_originale_commerce_gst</v>
      </c>
      <c r="K145" t="s">
        <v>1464</v>
      </c>
      <c r="L145" s="17" t="s">
        <v>1139</v>
      </c>
      <c r="M145" s="13"/>
      <c r="N145" s="13"/>
      <c r="O145" s="13"/>
      <c r="P145" s="14"/>
      <c r="Q145" t="s">
        <v>1464</v>
      </c>
      <c r="R145" s="24" t="str">
        <f t="shared" si="12"/>
        <v>originaleecommerecegstin</v>
      </c>
      <c r="S145" s="14" t="str">
        <f t="shared" si="13"/>
        <v>abap.char(15);</v>
      </c>
      <c r="V145" t="str">
        <f>IF(OR(ISERROR(W145),W145="--"),B145,IF(ISNUMBER(SEARCH("@",I145)),B145,I145&amp;"  :  "&amp;IF(W145="",J145,W145)))</f>
        <v>originaleecommerecegstin  :  abap.char(15);</v>
      </c>
      <c r="W145" t="str">
        <f>IFERROR(INDEX('Resolved Data Elem'!$E$4:$E$1070,MATCH(J145,'Resolved Data Elem'!$D$4:$D$1070,0)),"--")</f>
        <v>abap.char(15);</v>
      </c>
    </row>
    <row r="146" spans="2:23" x14ac:dyDescent="0.25">
      <c r="B146" s="12" t="s">
        <v>908</v>
      </c>
      <c r="C146" s="13"/>
      <c r="D146" s="13"/>
      <c r="E146" s="13"/>
      <c r="F146" s="13"/>
      <c r="G146" s="14"/>
      <c r="H146" t="s">
        <v>1464</v>
      </c>
      <c r="I146" s="24" t="str">
        <f t="shared" si="10"/>
        <v>@EndUserText.label</v>
      </c>
      <c r="J146" s="14" t="str">
        <f t="shared" si="11"/>
        <v>'CUSTOM ITEM10'</v>
      </c>
      <c r="K146" t="s">
        <v>1464</v>
      </c>
      <c r="L146" s="12" t="s">
        <v>908</v>
      </c>
      <c r="M146" s="13"/>
      <c r="N146" s="13"/>
      <c r="O146" s="13"/>
      <c r="P146" s="14"/>
      <c r="Q146" t="s">
        <v>1464</v>
      </c>
      <c r="R146" s="24" t="str">
        <f t="shared" si="12"/>
        <v>@EndUserText.label</v>
      </c>
      <c r="S146" s="14" t="str">
        <f t="shared" si="13"/>
        <v>'CUSTOM ITEM10'</v>
      </c>
      <c r="V146" t="str">
        <f>IF(OR(ISERROR(W146),W146="--"),B146,IF(ISNUMBER(SEARCH("@",I146)),B146,I146&amp;"  :  "&amp;IF(W146="",J146,W146)))</f>
        <v>@EndUserText.label : 'CUSTOM ITEM10'</v>
      </c>
      <c r="W146" t="str">
        <f>IFERROR(INDEX('Resolved Data Elem'!$E$4:$E$1070,MATCH(J146,'Resolved Data Elem'!$D$4:$D$1070,0)),"--")</f>
        <v>--</v>
      </c>
    </row>
    <row r="147" spans="2:23" x14ac:dyDescent="0.25">
      <c r="B147" s="17" t="s">
        <v>909</v>
      </c>
      <c r="C147" s="13"/>
      <c r="D147" s="13"/>
      <c r="E147" s="13"/>
      <c r="F147" s="13"/>
      <c r="G147" s="14"/>
      <c r="H147" t="s">
        <v>1464</v>
      </c>
      <c r="I147" s="24" t="str">
        <f t="shared" si="10"/>
        <v>originaldocumenttype</v>
      </c>
      <c r="J147" s="14" t="str">
        <f t="shared" si="11"/>
        <v>abap.char(50)</v>
      </c>
      <c r="K147" t="s">
        <v>1464</v>
      </c>
      <c r="L147" s="17" t="s">
        <v>909</v>
      </c>
      <c r="M147" s="13"/>
      <c r="N147" s="13"/>
      <c r="O147" s="13"/>
      <c r="P147" s="14"/>
      <c r="Q147" t="s">
        <v>1464</v>
      </c>
      <c r="R147" s="24" t="str">
        <f t="shared" si="12"/>
        <v>originaldocumenttype</v>
      </c>
      <c r="S147" s="14" t="str">
        <f t="shared" si="13"/>
        <v>abap.char(50);</v>
      </c>
      <c r="V147" t="str">
        <f>IF(OR(ISERROR(W147),W147="--"),B147,IF(ISNUMBER(SEARCH("@",I147)),B147,I147&amp;"  :  "&amp;IF(W147="",J147,W147)))</f>
        <v>originaldocumenttype : abap.char(50);</v>
      </c>
      <c r="W147" t="str">
        <f>IFERROR(INDEX('Resolved Data Elem'!$E$4:$E$1070,MATCH(J147,'Resolved Data Elem'!$D$4:$D$1070,0)),"--")</f>
        <v>--</v>
      </c>
    </row>
    <row r="148" spans="2:23" x14ac:dyDescent="0.25">
      <c r="B148" s="17" t="s">
        <v>910</v>
      </c>
      <c r="C148" s="13"/>
      <c r="D148" s="13"/>
      <c r="E148" s="13"/>
      <c r="F148" s="13"/>
      <c r="G148" s="14"/>
      <c r="H148" t="s">
        <v>1464</v>
      </c>
      <c r="I148" s="24" t="str">
        <f t="shared" si="10"/>
        <v>transporterid</v>
      </c>
      <c r="J148" s="14" t="str">
        <f t="shared" si="11"/>
        <v>zde_trans_porter_id</v>
      </c>
      <c r="K148" t="s">
        <v>1464</v>
      </c>
      <c r="L148" s="17" t="s">
        <v>1141</v>
      </c>
      <c r="M148" s="13"/>
      <c r="N148" s="13"/>
      <c r="O148" s="13"/>
      <c r="P148" s="14"/>
      <c r="Q148" t="s">
        <v>1464</v>
      </c>
      <c r="R148" s="24" t="str">
        <f t="shared" si="12"/>
        <v>transporterid</v>
      </c>
      <c r="S148" s="14" t="str">
        <f t="shared" si="13"/>
        <v>abap.char(20);</v>
      </c>
      <c r="V148" t="str">
        <f>IF(OR(ISERROR(W148),W148="--"),B148,IF(ISNUMBER(SEARCH("@",I148)),B148,I148&amp;"  :  "&amp;IF(W148="",J148,W148)))</f>
        <v>transporterid  :  abap.char(20);</v>
      </c>
      <c r="W148" t="str">
        <f>IFERROR(INDEX('Resolved Data Elem'!$E$4:$E$1070,MATCH(J148,'Resolved Data Elem'!$D$4:$D$1070,0)),"--")</f>
        <v>abap.char(20);</v>
      </c>
    </row>
    <row r="149" spans="2:23" x14ac:dyDescent="0.25">
      <c r="B149" s="17" t="s">
        <v>911</v>
      </c>
      <c r="C149" s="13"/>
      <c r="D149" s="13"/>
      <c r="E149" s="13"/>
      <c r="F149" s="13"/>
      <c r="G149" s="14"/>
      <c r="H149" t="s">
        <v>1464</v>
      </c>
      <c r="I149" s="24" t="str">
        <f t="shared" si="10"/>
        <v>transportername</v>
      </c>
      <c r="J149" s="14" t="str">
        <f t="shared" si="11"/>
        <v>zde_transporter_name</v>
      </c>
      <c r="K149" t="s">
        <v>1464</v>
      </c>
      <c r="L149" s="17" t="s">
        <v>1142</v>
      </c>
      <c r="M149" s="13"/>
      <c r="N149" s="13"/>
      <c r="O149" s="13"/>
      <c r="P149" s="14"/>
      <c r="Q149" t="s">
        <v>1464</v>
      </c>
      <c r="R149" s="24" t="str">
        <f t="shared" si="12"/>
        <v>transportername</v>
      </c>
      <c r="S149" s="14" t="str">
        <f t="shared" si="13"/>
        <v>abap.char(100);</v>
      </c>
      <c r="V149" t="str">
        <f>IF(OR(ISERROR(W149),W149="--"),B149,IF(ISNUMBER(SEARCH("@",I149)),B149,I149&amp;"  :  "&amp;IF(W149="",J149,W149)))</f>
        <v>transportername  :  abap.char(100);</v>
      </c>
      <c r="W149" t="str">
        <f>IFERROR(INDEX('Resolved Data Elem'!$E$4:$E$1070,MATCH(J149,'Resolved Data Elem'!$D$4:$D$1070,0)),"--")</f>
        <v>abap.char(100);</v>
      </c>
    </row>
    <row r="150" spans="2:23" x14ac:dyDescent="0.25">
      <c r="B150" s="17" t="s">
        <v>912</v>
      </c>
      <c r="C150" s="13"/>
      <c r="D150" s="13"/>
      <c r="E150" s="13"/>
      <c r="F150" s="13"/>
      <c r="G150" s="14"/>
      <c r="H150" t="s">
        <v>1464</v>
      </c>
      <c r="I150" s="24" t="str">
        <f t="shared" si="10"/>
        <v>transportdate</v>
      </c>
      <c r="J150" s="14" t="str">
        <f t="shared" si="11"/>
        <v>zde_transport_date</v>
      </c>
      <c r="K150" t="s">
        <v>1464</v>
      </c>
      <c r="L150" s="17" t="s">
        <v>1143</v>
      </c>
      <c r="M150" s="13"/>
      <c r="N150" s="13"/>
      <c r="O150" s="13"/>
      <c r="P150" s="14"/>
      <c r="Q150" t="s">
        <v>1464</v>
      </c>
      <c r="R150" s="24" t="str">
        <f t="shared" si="12"/>
        <v>transportdate</v>
      </c>
      <c r="S150" s="14" t="str">
        <f t="shared" si="13"/>
        <v>abap.char(20);</v>
      </c>
      <c r="V150" t="str">
        <f>IF(OR(ISERROR(W150),W150="--"),B150,IF(ISNUMBER(SEARCH("@",I150)),B150,I150&amp;"  :  "&amp;IF(W150="",J150,W150)))</f>
        <v>transportdate  :  abap.char(20);</v>
      </c>
      <c r="W150" t="str">
        <f>IFERROR(INDEX('Resolved Data Elem'!$E$4:$E$1070,MATCH(J150,'Resolved Data Elem'!$D$4:$D$1070,0)),"--")</f>
        <v>abap.char(20);</v>
      </c>
    </row>
    <row r="151" spans="2:23" x14ac:dyDescent="0.25">
      <c r="B151" s="17" t="s">
        <v>913</v>
      </c>
      <c r="C151" s="13"/>
      <c r="D151" s="13"/>
      <c r="E151" s="13"/>
      <c r="F151" s="13"/>
      <c r="G151" s="14"/>
      <c r="H151" t="s">
        <v>1464</v>
      </c>
      <c r="I151" s="24" t="str">
        <f t="shared" si="10"/>
        <v>transporttime</v>
      </c>
      <c r="J151" s="14" t="str">
        <f t="shared" si="11"/>
        <v>zde_transport_time</v>
      </c>
      <c r="K151" t="s">
        <v>1464</v>
      </c>
      <c r="L151" s="17" t="s">
        <v>1144</v>
      </c>
      <c r="M151" s="13"/>
      <c r="N151" s="13"/>
      <c r="O151" s="13"/>
      <c r="P151" s="14"/>
      <c r="Q151" t="s">
        <v>1464</v>
      </c>
      <c r="R151" s="24" t="str">
        <f t="shared" si="12"/>
        <v>transporttime</v>
      </c>
      <c r="S151" s="14" t="str">
        <f t="shared" si="13"/>
        <v>abap.char(6);</v>
      </c>
      <c r="V151" t="str">
        <f>IF(OR(ISERROR(W151),W151="--"),B151,IF(ISNUMBER(SEARCH("@",I151)),B151,I151&amp;"  :  "&amp;IF(W151="",J151,W151)))</f>
        <v>transporttime  :  abap.char(6);</v>
      </c>
      <c r="W151" t="str">
        <f>IFERROR(INDEX('Resolved Data Elem'!$E$4:$E$1070,MATCH(J151,'Resolved Data Elem'!$D$4:$D$1070,0)),"--")</f>
        <v>abap.char(6);</v>
      </c>
    </row>
    <row r="152" spans="2:23" x14ac:dyDescent="0.25">
      <c r="B152" s="17" t="s">
        <v>914</v>
      </c>
      <c r="C152" s="13"/>
      <c r="D152" s="13"/>
      <c r="E152" s="13"/>
      <c r="F152" s="13"/>
      <c r="G152" s="14"/>
      <c r="H152" t="s">
        <v>1464</v>
      </c>
      <c r="I152" s="24" t="str">
        <f t="shared" si="10"/>
        <v>distancelevel</v>
      </c>
      <c r="J152" s="14" t="str">
        <f t="shared" si="11"/>
        <v>zde_distancelevel</v>
      </c>
      <c r="K152" t="s">
        <v>1464</v>
      </c>
      <c r="L152" s="17" t="s">
        <v>1145</v>
      </c>
      <c r="M152" s="13"/>
      <c r="N152" s="13"/>
      <c r="O152" s="13"/>
      <c r="P152" s="14"/>
      <c r="Q152" t="s">
        <v>1464</v>
      </c>
      <c r="R152" s="24" t="str">
        <f t="shared" si="12"/>
        <v>distancelevel</v>
      </c>
      <c r="S152" s="14" t="str">
        <f t="shared" si="13"/>
        <v>abap.char(4);</v>
      </c>
      <c r="V152" t="str">
        <f>IF(OR(ISERROR(W152),W152="--"),B152,IF(ISNUMBER(SEARCH("@",I152)),B152,I152&amp;"  :  "&amp;IF(W152="",J152,W152)))</f>
        <v>distancelevel  :  abap.char(4);</v>
      </c>
      <c r="W152" t="str">
        <f>IFERROR(INDEX('Resolved Data Elem'!$E$4:$E$1070,MATCH(J152,'Resolved Data Elem'!$D$4:$D$1070,0)),"--")</f>
        <v>abap.char(4);</v>
      </c>
    </row>
    <row r="153" spans="2:23" x14ac:dyDescent="0.25">
      <c r="B153" s="17" t="s">
        <v>915</v>
      </c>
      <c r="C153" s="13"/>
      <c r="D153" s="13"/>
      <c r="E153" s="13"/>
      <c r="F153" s="13"/>
      <c r="G153" s="14"/>
      <c r="H153" t="s">
        <v>1464</v>
      </c>
      <c r="I153" s="24" t="str">
        <f t="shared" si="10"/>
        <v>transportmode</v>
      </c>
      <c r="J153" s="14" t="str">
        <f t="shared" si="11"/>
        <v>zde_transportmode</v>
      </c>
      <c r="K153" t="s">
        <v>1464</v>
      </c>
      <c r="L153" s="17" t="s">
        <v>1146</v>
      </c>
      <c r="M153" s="13"/>
      <c r="N153" s="13"/>
      <c r="O153" s="13"/>
      <c r="P153" s="14"/>
      <c r="Q153" t="s">
        <v>1464</v>
      </c>
      <c r="R153" s="24" t="str">
        <f t="shared" si="12"/>
        <v>transportmode</v>
      </c>
      <c r="S153" s="14" t="str">
        <f t="shared" si="13"/>
        <v>abap.char(10);</v>
      </c>
      <c r="V153" t="str">
        <f>IF(OR(ISERROR(W153),W153="--"),B153,IF(ISNUMBER(SEARCH("@",I153)),B153,I153&amp;"  :  "&amp;IF(W153="",J153,W153)))</f>
        <v>transportmode  :  abap.char(10);</v>
      </c>
      <c r="W153" t="str">
        <f>IFERROR(INDEX('Resolved Data Elem'!$E$4:$E$1070,MATCH(J153,'Resolved Data Elem'!$D$4:$D$1070,0)),"--")</f>
        <v>abap.char(10);</v>
      </c>
    </row>
    <row r="154" spans="2:23" x14ac:dyDescent="0.25">
      <c r="B154" s="17" t="s">
        <v>916</v>
      </c>
      <c r="C154" s="13"/>
      <c r="D154" s="13"/>
      <c r="E154" s="13"/>
      <c r="F154" s="13"/>
      <c r="G154" s="14"/>
      <c r="H154" t="s">
        <v>1464</v>
      </c>
      <c r="I154" s="24" t="str">
        <f t="shared" si="10"/>
        <v>transportdocumentnumber</v>
      </c>
      <c r="J154" s="14" t="str">
        <f t="shared" si="11"/>
        <v>zde_transportdocnumentumber</v>
      </c>
      <c r="K154" t="s">
        <v>1464</v>
      </c>
      <c r="L154" s="17" t="s">
        <v>1147</v>
      </c>
      <c r="M154" s="13"/>
      <c r="N154" s="13"/>
      <c r="O154" s="13"/>
      <c r="P154" s="14"/>
      <c r="Q154" t="s">
        <v>1464</v>
      </c>
      <c r="R154" s="24" t="str">
        <f t="shared" si="12"/>
        <v>transportdocumentnumber</v>
      </c>
      <c r="S154" s="14" t="str">
        <f t="shared" si="13"/>
        <v>abap.char(20);</v>
      </c>
      <c r="V154" t="str">
        <f>IF(OR(ISERROR(W154),W154="--"),B154,IF(ISNUMBER(SEARCH("@",I154)),B154,I154&amp;"  :  "&amp;IF(W154="",J154,W154)))</f>
        <v>transportdocumentnumber  :  abap.char(20);</v>
      </c>
      <c r="W154" t="str">
        <f>IFERROR(INDEX('Resolved Data Elem'!$E$4:$E$1070,MATCH(J154,'Resolved Data Elem'!$D$4:$D$1070,0)),"--")</f>
        <v>abap.char(20);</v>
      </c>
    </row>
    <row r="155" spans="2:23" x14ac:dyDescent="0.25">
      <c r="B155" s="17" t="s">
        <v>917</v>
      </c>
      <c r="C155" s="13"/>
      <c r="D155" s="13"/>
      <c r="E155" s="13"/>
      <c r="F155" s="13"/>
      <c r="G155" s="14"/>
      <c r="H155" t="s">
        <v>1464</v>
      </c>
      <c r="I155" s="24" t="str">
        <f t="shared" si="10"/>
        <v>transportdocdate</v>
      </c>
      <c r="J155" s="14" t="str">
        <f t="shared" si="11"/>
        <v>zde_transportdocdate</v>
      </c>
      <c r="K155" t="s">
        <v>1464</v>
      </c>
      <c r="L155" s="17" t="s">
        <v>1148</v>
      </c>
      <c r="M155" s="13"/>
      <c r="N155" s="13"/>
      <c r="O155" s="13"/>
      <c r="P155" s="14"/>
      <c r="Q155" t="s">
        <v>1464</v>
      </c>
      <c r="R155" s="24" t="str">
        <f t="shared" si="12"/>
        <v>transportdocdate</v>
      </c>
      <c r="S155" s="14" t="str">
        <f t="shared" si="13"/>
        <v>abap.char(8);</v>
      </c>
      <c r="V155" t="str">
        <f>IF(OR(ISERROR(W155),W155="--"),B155,IF(ISNUMBER(SEARCH("@",I155)),B155,I155&amp;"  :  "&amp;IF(W155="",J155,W155)))</f>
        <v>transportdocdate  :  abap.char(8);</v>
      </c>
      <c r="W155" t="str">
        <f>IFERROR(INDEX('Resolved Data Elem'!$E$4:$E$1070,MATCH(J155,'Resolved Data Elem'!$D$4:$D$1070,0)),"--")</f>
        <v>abap.char(8);</v>
      </c>
    </row>
    <row r="156" spans="2:23" x14ac:dyDescent="0.25">
      <c r="B156" s="17" t="s">
        <v>918</v>
      </c>
      <c r="C156" s="13"/>
      <c r="D156" s="13"/>
      <c r="E156" s="13"/>
      <c r="F156" s="13"/>
      <c r="G156" s="14"/>
      <c r="H156" t="s">
        <v>1464</v>
      </c>
      <c r="I156" s="24" t="str">
        <f t="shared" si="10"/>
        <v>vehiclenumber</v>
      </c>
      <c r="J156" s="14" t="str">
        <f t="shared" si="11"/>
        <v>zde_vehiclenumber</v>
      </c>
      <c r="K156" t="s">
        <v>1464</v>
      </c>
      <c r="L156" s="17" t="s">
        <v>1149</v>
      </c>
      <c r="M156" s="13"/>
      <c r="N156" s="13"/>
      <c r="O156" s="13"/>
      <c r="P156" s="14"/>
      <c r="Q156" t="s">
        <v>1464</v>
      </c>
      <c r="R156" s="24" t="str">
        <f t="shared" si="12"/>
        <v>vehiclenumber</v>
      </c>
      <c r="S156" s="14" t="str">
        <f t="shared" si="13"/>
        <v>abap.char(20);</v>
      </c>
      <c r="V156" t="str">
        <f>IF(OR(ISERROR(W156),W156="--"),B156,IF(ISNUMBER(SEARCH("@",I156)),B156,I156&amp;"  :  "&amp;IF(W156="",J156,W156)))</f>
        <v>vehiclenumber  :  abap.char(20);</v>
      </c>
      <c r="W156" t="str">
        <f>IFERROR(INDEX('Resolved Data Elem'!$E$4:$E$1070,MATCH(J156,'Resolved Data Elem'!$D$4:$D$1070,0)),"--")</f>
        <v>abap.char(20);</v>
      </c>
    </row>
    <row r="157" spans="2:23" x14ac:dyDescent="0.25">
      <c r="B157" s="17" t="s">
        <v>919</v>
      </c>
      <c r="C157" s="13"/>
      <c r="D157" s="13"/>
      <c r="E157" s="13"/>
      <c r="F157" s="13"/>
      <c r="G157" s="14"/>
      <c r="H157" t="s">
        <v>1464</v>
      </c>
      <c r="I157" s="24" t="str">
        <f t="shared" si="10"/>
        <v>vehicletype</v>
      </c>
      <c r="J157" s="14" t="str">
        <f t="shared" si="11"/>
        <v>zde_vehicletype</v>
      </c>
      <c r="K157" t="s">
        <v>1464</v>
      </c>
      <c r="L157" s="17" t="s">
        <v>1150</v>
      </c>
      <c r="M157" s="13"/>
      <c r="N157" s="13"/>
      <c r="O157" s="13"/>
      <c r="P157" s="14"/>
      <c r="Q157" t="s">
        <v>1464</v>
      </c>
      <c r="R157" s="24" t="str">
        <f t="shared" si="12"/>
        <v>vehicletype</v>
      </c>
      <c r="S157" s="14" t="str">
        <f t="shared" si="13"/>
        <v>abap.char(1);</v>
      </c>
      <c r="V157" t="str">
        <f>IF(OR(ISERROR(W157),W157="--"),B157,IF(ISNUMBER(SEARCH("@",I157)),B157,I157&amp;"  :  "&amp;IF(W157="",J157,W157)))</f>
        <v>vehicletype  :  abap.char(1);</v>
      </c>
      <c r="W157" t="str">
        <f>IFERROR(INDEX('Resolved Data Elem'!$E$4:$E$1070,MATCH(J157,'Resolved Data Elem'!$D$4:$D$1070,0)),"--")</f>
        <v>abap.char(1);</v>
      </c>
    </row>
    <row r="158" spans="2:23" x14ac:dyDescent="0.25">
      <c r="B158" s="17" t="s">
        <v>920</v>
      </c>
      <c r="C158" s="13"/>
      <c r="D158" s="13"/>
      <c r="E158" s="13"/>
      <c r="F158" s="13"/>
      <c r="G158" s="14"/>
      <c r="H158" t="s">
        <v>1464</v>
      </c>
      <c r="I158" s="24" t="str">
        <f t="shared" si="10"/>
        <v>toemailaddress</v>
      </c>
      <c r="J158" s="14" t="str">
        <f t="shared" si="11"/>
        <v>zde_to_email_addresses</v>
      </c>
      <c r="K158" t="s">
        <v>1464</v>
      </c>
      <c r="L158" s="17" t="s">
        <v>1151</v>
      </c>
      <c r="M158" s="13"/>
      <c r="N158" s="13"/>
      <c r="O158" s="13"/>
      <c r="P158" s="14"/>
      <c r="Q158" t="s">
        <v>1464</v>
      </c>
      <c r="R158" s="24" t="str">
        <f t="shared" si="12"/>
        <v>toemailaddress</v>
      </c>
      <c r="S158" s="14" t="str">
        <f t="shared" si="13"/>
        <v>abap.char(100);</v>
      </c>
      <c r="V158" t="str">
        <f>IF(OR(ISERROR(W158),W158="--"),B158,IF(ISNUMBER(SEARCH("@",I158)),B158,I158&amp;"  :  "&amp;IF(W158="",J158,W158)))</f>
        <v>toemailaddress  :  abap.char(100);</v>
      </c>
      <c r="W158" t="str">
        <f>IFERROR(INDEX('Resolved Data Elem'!$E$4:$E$1070,MATCH(J158,'Resolved Data Elem'!$D$4:$D$1070,0)),"--")</f>
        <v>abap.char(100);</v>
      </c>
    </row>
    <row r="159" spans="2:23" x14ac:dyDescent="0.25">
      <c r="B159" s="17" t="s">
        <v>921</v>
      </c>
      <c r="C159" s="13"/>
      <c r="D159" s="13"/>
      <c r="E159" s="13"/>
      <c r="F159" s="13"/>
      <c r="G159" s="14"/>
      <c r="H159" t="s">
        <v>1464</v>
      </c>
      <c r="I159" s="24" t="str">
        <f t="shared" si="10"/>
        <v>tomobilenumbers</v>
      </c>
      <c r="J159" s="14" t="str">
        <f t="shared" si="11"/>
        <v>zde_to_mobile_numbers</v>
      </c>
      <c r="K159" t="s">
        <v>1464</v>
      </c>
      <c r="L159" s="17" t="s">
        <v>1152</v>
      </c>
      <c r="M159" s="13"/>
      <c r="N159" s="13"/>
      <c r="O159" s="13"/>
      <c r="P159" s="14"/>
      <c r="Q159" t="s">
        <v>1464</v>
      </c>
      <c r="R159" s="24" t="str">
        <f t="shared" si="12"/>
        <v>tomobilenumbers</v>
      </c>
      <c r="S159" s="14" t="str">
        <f t="shared" si="13"/>
        <v>abap.char(10);</v>
      </c>
      <c r="V159" t="str">
        <f>IF(OR(ISERROR(W159),W159="--"),B159,IF(ISNUMBER(SEARCH("@",I159)),B159,I159&amp;"  :  "&amp;IF(W159="",J159,W159)))</f>
        <v>tomobilenumbers  :  abap.char(10);</v>
      </c>
      <c r="W159" t="str">
        <f>IFERROR(INDEX('Resolved Data Elem'!$E$4:$E$1070,MATCH(J159,'Resolved Data Elem'!$D$4:$D$1070,0)),"--")</f>
        <v>abap.char(10);</v>
      </c>
    </row>
    <row r="160" spans="2:23" x14ac:dyDescent="0.25">
      <c r="B160" s="17" t="s">
        <v>922</v>
      </c>
      <c r="C160" s="13"/>
      <c r="D160" s="13"/>
      <c r="E160" s="13"/>
      <c r="F160" s="13"/>
      <c r="G160" s="14"/>
      <c r="H160" t="s">
        <v>1464</v>
      </c>
      <c r="I160" s="24" t="str">
        <f t="shared" si="10"/>
        <v>custom1</v>
      </c>
      <c r="J160" s="14" t="str">
        <f t="shared" si="11"/>
        <v>zde_custom1</v>
      </c>
      <c r="K160" t="s">
        <v>1464</v>
      </c>
      <c r="L160" s="17" t="s">
        <v>1153</v>
      </c>
      <c r="M160" s="13"/>
      <c r="N160" s="13"/>
      <c r="O160" s="13"/>
      <c r="P160" s="14"/>
      <c r="Q160" t="s">
        <v>1464</v>
      </c>
      <c r="R160" s="24" t="str">
        <f t="shared" si="12"/>
        <v>custom1</v>
      </c>
      <c r="S160" s="14" t="str">
        <f t="shared" si="13"/>
        <v>abap.char(40);</v>
      </c>
      <c r="V160" t="str">
        <f>IF(OR(ISERROR(W160),W160="--"),B160,IF(ISNUMBER(SEARCH("@",I160)),B160,I160&amp;"  :  "&amp;IF(W160="",J160,W160)))</f>
        <v>custom1  :  abap.char(40);</v>
      </c>
      <c r="W160" t="str">
        <f>IFERROR(INDEX('Resolved Data Elem'!$E$4:$E$1070,MATCH(J160,'Resolved Data Elem'!$D$4:$D$1070,0)),"--")</f>
        <v>abap.char(40);</v>
      </c>
    </row>
    <row r="161" spans="2:23" x14ac:dyDescent="0.25">
      <c r="B161" s="17" t="s">
        <v>923</v>
      </c>
      <c r="C161" s="13"/>
      <c r="D161" s="13"/>
      <c r="E161" s="13"/>
      <c r="F161" s="13"/>
      <c r="G161" s="14"/>
      <c r="H161" t="s">
        <v>1464</v>
      </c>
      <c r="I161" s="24" t="str">
        <f t="shared" si="10"/>
        <v>custom2</v>
      </c>
      <c r="J161" s="14" t="str">
        <f t="shared" si="11"/>
        <v>zde_custom2</v>
      </c>
      <c r="K161" t="s">
        <v>1464</v>
      </c>
      <c r="L161" s="17" t="s">
        <v>1154</v>
      </c>
      <c r="M161" s="13"/>
      <c r="N161" s="13"/>
      <c r="O161" s="13"/>
      <c r="P161" s="14"/>
      <c r="Q161" t="s">
        <v>1464</v>
      </c>
      <c r="R161" s="24" t="str">
        <f t="shared" si="12"/>
        <v>custom2</v>
      </c>
      <c r="S161" s="14" t="str">
        <f t="shared" si="13"/>
        <v>abap.char(40);</v>
      </c>
      <c r="V161" t="str">
        <f>IF(OR(ISERROR(W161),W161="--"),B161,IF(ISNUMBER(SEARCH("@",I161)),B161,I161&amp;"  :  "&amp;IF(W161="",J161,W161)))</f>
        <v>custom2  :  abap.char(40);</v>
      </c>
      <c r="W161" t="str">
        <f>IFERROR(INDEX('Resolved Data Elem'!$E$4:$E$1070,MATCH(J161,'Resolved Data Elem'!$D$4:$D$1070,0)),"--")</f>
        <v>abap.char(40);</v>
      </c>
    </row>
    <row r="162" spans="2:23" x14ac:dyDescent="0.25">
      <c r="B162" s="17" t="s">
        <v>924</v>
      </c>
      <c r="C162" s="13"/>
      <c r="D162" s="13"/>
      <c r="E162" s="13"/>
      <c r="F162" s="13"/>
      <c r="G162" s="14"/>
      <c r="H162" t="s">
        <v>1464</v>
      </c>
      <c r="I162" s="24" t="str">
        <f t="shared" si="10"/>
        <v>custom3</v>
      </c>
      <c r="J162" s="14" t="str">
        <f t="shared" si="11"/>
        <v>zde_custom3</v>
      </c>
      <c r="K162" t="s">
        <v>1464</v>
      </c>
      <c r="L162" s="17" t="s">
        <v>1155</v>
      </c>
      <c r="M162" s="13"/>
      <c r="N162" s="13"/>
      <c r="O162" s="13"/>
      <c r="P162" s="14"/>
      <c r="Q162" t="s">
        <v>1464</v>
      </c>
      <c r="R162" s="24" t="str">
        <f t="shared" si="12"/>
        <v>custom3</v>
      </c>
      <c r="S162" s="14" t="str">
        <f t="shared" si="13"/>
        <v>abap.char(40);</v>
      </c>
      <c r="V162" t="str">
        <f>IF(OR(ISERROR(W162),W162="--"),B162,IF(ISNUMBER(SEARCH("@",I162)),B162,I162&amp;"  :  "&amp;IF(W162="",J162,W162)))</f>
        <v>custom3  :  abap.char(40);</v>
      </c>
      <c r="W162" t="str">
        <f>IFERROR(INDEX('Resolved Data Elem'!$E$4:$E$1070,MATCH(J162,'Resolved Data Elem'!$D$4:$D$1070,0)),"--")</f>
        <v>abap.char(40);</v>
      </c>
    </row>
    <row r="163" spans="2:23" x14ac:dyDescent="0.25">
      <c r="B163" s="17" t="s">
        <v>925</v>
      </c>
      <c r="C163" s="13"/>
      <c r="D163" s="13"/>
      <c r="E163" s="13"/>
      <c r="F163" s="13"/>
      <c r="G163" s="14"/>
      <c r="H163" t="s">
        <v>1464</v>
      </c>
      <c r="I163" s="24" t="str">
        <f t="shared" si="10"/>
        <v>custom4</v>
      </c>
      <c r="J163" s="14" t="str">
        <f t="shared" si="11"/>
        <v>zde_custom4</v>
      </c>
      <c r="K163" t="s">
        <v>1464</v>
      </c>
      <c r="L163" s="17" t="s">
        <v>1156</v>
      </c>
      <c r="M163" s="13"/>
      <c r="N163" s="13"/>
      <c r="O163" s="13"/>
      <c r="P163" s="14"/>
      <c r="Q163" t="s">
        <v>1464</v>
      </c>
      <c r="R163" s="24" t="str">
        <f t="shared" si="12"/>
        <v>custom4</v>
      </c>
      <c r="S163" s="14" t="str">
        <f t="shared" si="13"/>
        <v>abap.char(40);</v>
      </c>
      <c r="V163" t="str">
        <f>IF(OR(ISERROR(W163),W163="--"),B163,IF(ISNUMBER(SEARCH("@",I163)),B163,I163&amp;"  :  "&amp;IF(W163="",J163,W163)))</f>
        <v>custom4  :  abap.char(40);</v>
      </c>
      <c r="W163" t="str">
        <f>IFERROR(INDEX('Resolved Data Elem'!$E$4:$E$1070,MATCH(J163,'Resolved Data Elem'!$D$4:$D$1070,0)),"--")</f>
        <v>abap.char(40);</v>
      </c>
    </row>
    <row r="164" spans="2:23" x14ac:dyDescent="0.25">
      <c r="B164" s="17" t="s">
        <v>926</v>
      </c>
      <c r="C164" s="13"/>
      <c r="D164" s="13"/>
      <c r="E164" s="13"/>
      <c r="F164" s="13"/>
      <c r="G164" s="14"/>
      <c r="H164" t="s">
        <v>1464</v>
      </c>
      <c r="I164" s="24" t="str">
        <f t="shared" si="10"/>
        <v>custom5</v>
      </c>
      <c r="J164" s="14" t="str">
        <f t="shared" si="11"/>
        <v>zde_custom5</v>
      </c>
      <c r="K164" t="s">
        <v>1464</v>
      </c>
      <c r="L164" s="17" t="s">
        <v>1157</v>
      </c>
      <c r="M164" s="13"/>
      <c r="N164" s="13"/>
      <c r="O164" s="13"/>
      <c r="P164" s="14"/>
      <c r="Q164" t="s">
        <v>1464</v>
      </c>
      <c r="R164" s="24" t="str">
        <f t="shared" si="12"/>
        <v>custom5</v>
      </c>
      <c r="S164" s="14" t="str">
        <f t="shared" si="13"/>
        <v>abap.char(40);</v>
      </c>
      <c r="V164" t="str">
        <f>IF(OR(ISERROR(W164),W164="--"),B164,IF(ISNUMBER(SEARCH("@",I164)),B164,I164&amp;"  :  "&amp;IF(W164="",J164,W164)))</f>
        <v>custom5  :  abap.char(40);</v>
      </c>
      <c r="W164" t="str">
        <f>IFERROR(INDEX('Resolved Data Elem'!$E$4:$E$1070,MATCH(J164,'Resolved Data Elem'!$D$4:$D$1070,0)),"--")</f>
        <v>abap.char(40);</v>
      </c>
    </row>
    <row r="165" spans="2:23" x14ac:dyDescent="0.25">
      <c r="B165" s="17" t="s">
        <v>927</v>
      </c>
      <c r="C165" s="13"/>
      <c r="D165" s="13"/>
      <c r="E165" s="13"/>
      <c r="F165" s="13"/>
      <c r="G165" s="14"/>
      <c r="H165" t="s">
        <v>1464</v>
      </c>
      <c r="I165" s="24" t="str">
        <f t="shared" si="10"/>
        <v>custom6</v>
      </c>
      <c r="J165" s="14" t="str">
        <f t="shared" si="11"/>
        <v>zde_custom6</v>
      </c>
      <c r="K165" t="s">
        <v>1464</v>
      </c>
      <c r="L165" s="17" t="s">
        <v>1158</v>
      </c>
      <c r="M165" s="13"/>
      <c r="N165" s="13"/>
      <c r="O165" s="13"/>
      <c r="P165" s="14"/>
      <c r="Q165" t="s">
        <v>1464</v>
      </c>
      <c r="R165" s="24" t="str">
        <f t="shared" si="12"/>
        <v>custom6</v>
      </c>
      <c r="S165" s="14" t="str">
        <f t="shared" si="13"/>
        <v>abap.char(40);</v>
      </c>
      <c r="V165" t="str">
        <f>IF(OR(ISERROR(W165),W165="--"),B165,IF(ISNUMBER(SEARCH("@",I165)),B165,I165&amp;"  :  "&amp;IF(W165="",J165,W165)))</f>
        <v>custom6  :  abap.char(40);</v>
      </c>
      <c r="W165" t="str">
        <f>IFERROR(INDEX('Resolved Data Elem'!$E$4:$E$1070,MATCH(J165,'Resolved Data Elem'!$D$4:$D$1070,0)),"--")</f>
        <v>abap.char(40);</v>
      </c>
    </row>
    <row r="166" spans="2:23" x14ac:dyDescent="0.25">
      <c r="B166" s="17" t="s">
        <v>928</v>
      </c>
      <c r="C166" s="13"/>
      <c r="D166" s="13"/>
      <c r="E166" s="13"/>
      <c r="F166" s="13"/>
      <c r="G166" s="14"/>
      <c r="H166" t="s">
        <v>1464</v>
      </c>
      <c r="I166" s="24" t="str">
        <f t="shared" si="10"/>
        <v>custom7</v>
      </c>
      <c r="J166" s="14" t="str">
        <f t="shared" si="11"/>
        <v>zde_custom7</v>
      </c>
      <c r="K166" t="s">
        <v>1464</v>
      </c>
      <c r="L166" s="17" t="s">
        <v>1159</v>
      </c>
      <c r="M166" s="13"/>
      <c r="N166" s="13"/>
      <c r="O166" s="13"/>
      <c r="P166" s="14"/>
      <c r="Q166" t="s">
        <v>1464</v>
      </c>
      <c r="R166" s="24" t="str">
        <f t="shared" si="12"/>
        <v>custom7</v>
      </c>
      <c r="S166" s="14" t="str">
        <f t="shared" si="13"/>
        <v>abap.char(40);</v>
      </c>
      <c r="V166" t="str">
        <f>IF(OR(ISERROR(W166),W166="--"),B166,IF(ISNUMBER(SEARCH("@",I166)),B166,I166&amp;"  :  "&amp;IF(W166="",J166,W166)))</f>
        <v>custom7  :  abap.char(40);</v>
      </c>
      <c r="W166" t="str">
        <f>IFERROR(INDEX('Resolved Data Elem'!$E$4:$E$1070,MATCH(J166,'Resolved Data Elem'!$D$4:$D$1070,0)),"--")</f>
        <v>abap.char(40);</v>
      </c>
    </row>
    <row r="167" spans="2:23" x14ac:dyDescent="0.25">
      <c r="B167" s="17" t="s">
        <v>929</v>
      </c>
      <c r="C167" s="13"/>
      <c r="D167" s="13"/>
      <c r="E167" s="13"/>
      <c r="F167" s="13"/>
      <c r="G167" s="14"/>
      <c r="H167" t="s">
        <v>1464</v>
      </c>
      <c r="I167" s="24" t="str">
        <f t="shared" si="10"/>
        <v>custom8</v>
      </c>
      <c r="J167" s="14" t="str">
        <f t="shared" si="11"/>
        <v>zde_custom8</v>
      </c>
      <c r="K167" t="s">
        <v>1464</v>
      </c>
      <c r="L167" s="17" t="s">
        <v>1160</v>
      </c>
      <c r="M167" s="13"/>
      <c r="N167" s="13"/>
      <c r="O167" s="13"/>
      <c r="P167" s="14"/>
      <c r="Q167" t="s">
        <v>1464</v>
      </c>
      <c r="R167" s="24" t="str">
        <f t="shared" si="12"/>
        <v>custom8</v>
      </c>
      <c r="S167" s="14" t="str">
        <f t="shared" si="13"/>
        <v>abap.char(40);</v>
      </c>
      <c r="V167" t="str">
        <f>IF(OR(ISERROR(W167),W167="--"),B167,IF(ISNUMBER(SEARCH("@",I167)),B167,I167&amp;"  :  "&amp;IF(W167="",J167,W167)))</f>
        <v>custom8  :  abap.char(40);</v>
      </c>
      <c r="W167" t="str">
        <f>IFERROR(INDEX('Resolved Data Elem'!$E$4:$E$1070,MATCH(J167,'Resolved Data Elem'!$D$4:$D$1070,0)),"--")</f>
        <v>abap.char(40);</v>
      </c>
    </row>
    <row r="168" spans="2:23" x14ac:dyDescent="0.25">
      <c r="B168" s="17" t="s">
        <v>930</v>
      </c>
      <c r="C168" s="13"/>
      <c r="D168" s="13"/>
      <c r="E168" s="13"/>
      <c r="F168" s="13"/>
      <c r="G168" s="14"/>
      <c r="H168" t="s">
        <v>1464</v>
      </c>
      <c r="I168" s="24" t="str">
        <f t="shared" si="10"/>
        <v>custom9</v>
      </c>
      <c r="J168" s="14" t="str">
        <f t="shared" si="11"/>
        <v>zde_custom9</v>
      </c>
      <c r="K168" t="s">
        <v>1464</v>
      </c>
      <c r="L168" s="17" t="s">
        <v>1161</v>
      </c>
      <c r="M168" s="13"/>
      <c r="N168" s="13"/>
      <c r="O168" s="13"/>
      <c r="P168" s="14"/>
      <c r="Q168" t="s">
        <v>1464</v>
      </c>
      <c r="R168" s="24" t="str">
        <f t="shared" si="12"/>
        <v>custom9</v>
      </c>
      <c r="S168" s="14" t="str">
        <f t="shared" si="13"/>
        <v>abap.char(40);</v>
      </c>
      <c r="V168" t="str">
        <f>IF(OR(ISERROR(W168),W168="--"),B168,IF(ISNUMBER(SEARCH("@",I168)),B168,I168&amp;"  :  "&amp;IF(W168="",J168,W168)))</f>
        <v>custom9  :  abap.char(40);</v>
      </c>
      <c r="W168" t="str">
        <f>IFERROR(INDEX('Resolved Data Elem'!$E$4:$E$1070,MATCH(J168,'Resolved Data Elem'!$D$4:$D$1070,0)),"--")</f>
        <v>abap.char(40);</v>
      </c>
    </row>
    <row r="169" spans="2:23" x14ac:dyDescent="0.25">
      <c r="B169" s="17" t="s">
        <v>931</v>
      </c>
      <c r="C169" s="13"/>
      <c r="D169" s="13"/>
      <c r="E169" s="13"/>
      <c r="F169" s="13"/>
      <c r="G169" s="14"/>
      <c r="H169" t="s">
        <v>1464</v>
      </c>
      <c r="I169" s="24" t="str">
        <f t="shared" si="10"/>
        <v>custom10</v>
      </c>
      <c r="J169" s="14" t="str">
        <f t="shared" si="11"/>
        <v>zde_custom10</v>
      </c>
      <c r="K169" t="s">
        <v>1464</v>
      </c>
      <c r="L169" s="17" t="s">
        <v>1162</v>
      </c>
      <c r="M169" s="13"/>
      <c r="N169" s="13"/>
      <c r="O169" s="13"/>
      <c r="P169" s="14"/>
      <c r="Q169" t="s">
        <v>1464</v>
      </c>
      <c r="R169" s="24" t="str">
        <f t="shared" si="12"/>
        <v>custom10</v>
      </c>
      <c r="S169" s="14" t="str">
        <f t="shared" si="13"/>
        <v>abap.char(40);</v>
      </c>
      <c r="V169" t="str">
        <f>IF(OR(ISERROR(W169),W169="--"),B169,IF(ISNUMBER(SEARCH("@",I169)),B169,I169&amp;"  :  "&amp;IF(W169="",J169,W169)))</f>
        <v>custom10  :  abap.char(40);</v>
      </c>
      <c r="W169" t="str">
        <f>IFERROR(INDEX('Resolved Data Elem'!$E$4:$E$1070,MATCH(J169,'Resolved Data Elem'!$D$4:$D$1070,0)),"--")</f>
        <v>abap.char(40);</v>
      </c>
    </row>
    <row r="170" spans="2:23" x14ac:dyDescent="0.25">
      <c r="B170" s="17" t="s">
        <v>932</v>
      </c>
      <c r="C170" s="13"/>
      <c r="D170" s="13"/>
      <c r="E170" s="13"/>
      <c r="F170" s="13"/>
      <c r="G170" s="14"/>
      <c r="H170" t="s">
        <v>1464</v>
      </c>
      <c r="I170" s="24" t="str">
        <f t="shared" si="10"/>
        <v>serialnumber</v>
      </c>
      <c r="J170" s="14" t="str">
        <f t="shared" si="11"/>
        <v>zde_serial_no1</v>
      </c>
      <c r="K170" t="s">
        <v>1464</v>
      </c>
      <c r="L170" s="17" t="s">
        <v>1163</v>
      </c>
      <c r="M170" s="13"/>
      <c r="N170" s="13"/>
      <c r="O170" s="13"/>
      <c r="P170" s="14"/>
      <c r="Q170" t="s">
        <v>1464</v>
      </c>
      <c r="R170" s="24" t="str">
        <f t="shared" si="12"/>
        <v>serialnumber</v>
      </c>
      <c r="S170" s="14" t="str">
        <f t="shared" si="13"/>
        <v>abap.char(15);</v>
      </c>
      <c r="V170" t="str">
        <f>IF(OR(ISERROR(W170),W170="--"),B170,IF(ISNUMBER(SEARCH("@",I170)),B170,I170&amp;"  :  "&amp;IF(W170="",J170,W170)))</f>
        <v>serialnumber  :  abap.char(15);</v>
      </c>
      <c r="W170" t="str">
        <f>IFERROR(INDEX('Resolved Data Elem'!$E$4:$E$1070,MATCH(J170,'Resolved Data Elem'!$D$4:$D$1070,0)),"--")</f>
        <v>abap.char(15);</v>
      </c>
    </row>
    <row r="171" spans="2:23" x14ac:dyDescent="0.25">
      <c r="B171" s="17" t="s">
        <v>933</v>
      </c>
      <c r="C171" s="13"/>
      <c r="D171" s="13"/>
      <c r="E171" s="13"/>
      <c r="F171" s="13"/>
      <c r="G171" s="14"/>
      <c r="H171" t="s">
        <v>1464</v>
      </c>
      <c r="I171" s="24" t="str">
        <f t="shared" si="10"/>
        <v>isservice</v>
      </c>
      <c r="J171" s="14" t="str">
        <f t="shared" si="11"/>
        <v>zde_isservice</v>
      </c>
      <c r="K171" t="s">
        <v>1464</v>
      </c>
      <c r="L171" s="17" t="s">
        <v>1164</v>
      </c>
      <c r="M171" s="13"/>
      <c r="N171" s="13"/>
      <c r="O171" s="13"/>
      <c r="P171" s="14"/>
      <c r="Q171" t="s">
        <v>1464</v>
      </c>
      <c r="R171" s="24" t="str">
        <f t="shared" si="12"/>
        <v>isservice</v>
      </c>
      <c r="S171" s="14" t="str">
        <f t="shared" si="13"/>
        <v>abap.char(15);</v>
      </c>
      <c r="V171" t="str">
        <f>IF(OR(ISERROR(W171),W171="--"),B171,IF(ISNUMBER(SEARCH("@",I171)),B171,I171&amp;"  :  "&amp;IF(W171="",J171,W171)))</f>
        <v>isservice  :  abap.char(15);</v>
      </c>
      <c r="W171" t="str">
        <f>IFERROR(INDEX('Resolved Data Elem'!$E$4:$E$1070,MATCH(J171,'Resolved Data Elem'!$D$4:$D$1070,0)),"--")</f>
        <v>abap.char(15);</v>
      </c>
    </row>
    <row r="172" spans="2:23" x14ac:dyDescent="0.25">
      <c r="B172" s="17" t="s">
        <v>934</v>
      </c>
      <c r="C172" s="13"/>
      <c r="D172" s="13"/>
      <c r="E172" s="13"/>
      <c r="F172" s="13"/>
      <c r="G172" s="14"/>
      <c r="H172" t="s">
        <v>1464</v>
      </c>
      <c r="I172" s="24" t="str">
        <f t="shared" si="10"/>
        <v>hsn</v>
      </c>
      <c r="J172" s="14" t="str">
        <f t="shared" si="11"/>
        <v>zde_hsn</v>
      </c>
      <c r="K172" t="s">
        <v>1464</v>
      </c>
      <c r="L172" s="17" t="s">
        <v>1165</v>
      </c>
      <c r="M172" s="13"/>
      <c r="N172" s="13"/>
      <c r="O172" s="13"/>
      <c r="P172" s="14"/>
      <c r="Q172" t="s">
        <v>1464</v>
      </c>
      <c r="R172" s="24" t="str">
        <f t="shared" si="12"/>
        <v>hsn</v>
      </c>
      <c r="S172" s="14" t="str">
        <f t="shared" si="13"/>
        <v>abap.char(16);</v>
      </c>
      <c r="V172" t="str">
        <f>IF(OR(ISERROR(W172),W172="--"),B172,IF(ISNUMBER(SEARCH("@",I172)),B172,I172&amp;"  :  "&amp;IF(W172="",J172,W172)))</f>
        <v>hsn  :  abap.char(16);</v>
      </c>
      <c r="W172" t="str">
        <f>IFERROR(INDEX('Resolved Data Elem'!$E$4:$E$1070,MATCH(J172,'Resolved Data Elem'!$D$4:$D$1070,0)),"--")</f>
        <v>abap.char(16);</v>
      </c>
    </row>
    <row r="173" spans="2:23" x14ac:dyDescent="0.25">
      <c r="B173" s="17" t="s">
        <v>935</v>
      </c>
      <c r="C173" s="13"/>
      <c r="D173" s="13"/>
      <c r="E173" s="13"/>
      <c r="F173" s="13"/>
      <c r="G173" s="14"/>
      <c r="H173" t="s">
        <v>1464</v>
      </c>
      <c r="I173" s="24" t="str">
        <f t="shared" si="10"/>
        <v>itemname</v>
      </c>
      <c r="J173" s="14" t="str">
        <f t="shared" si="11"/>
        <v>zde_itemname</v>
      </c>
      <c r="K173" t="s">
        <v>1464</v>
      </c>
      <c r="L173" s="17" t="s">
        <v>1166</v>
      </c>
      <c r="M173" s="13"/>
      <c r="N173" s="13"/>
      <c r="O173" s="13"/>
      <c r="P173" s="14"/>
      <c r="Q173" t="s">
        <v>1464</v>
      </c>
      <c r="R173" s="24" t="str">
        <f t="shared" si="12"/>
        <v>itemname</v>
      </c>
      <c r="S173" s="14" t="str">
        <f t="shared" si="13"/>
        <v>abap.char(100);</v>
      </c>
      <c r="V173" t="str">
        <f>IF(OR(ISERROR(W173),W173="--"),B173,IF(ISNUMBER(SEARCH("@",I173)),B173,I173&amp;"  :  "&amp;IF(W173="",J173,W173)))</f>
        <v>itemname  :  abap.char(100);</v>
      </c>
      <c r="W173" t="str">
        <f>IFERROR(INDEX('Resolved Data Elem'!$E$4:$E$1070,MATCH(J173,'Resolved Data Elem'!$D$4:$D$1070,0)),"--")</f>
        <v>abap.char(100);</v>
      </c>
    </row>
    <row r="174" spans="2:23" x14ac:dyDescent="0.25">
      <c r="B174" s="17" t="s">
        <v>936</v>
      </c>
      <c r="C174" s="13"/>
      <c r="D174" s="13"/>
      <c r="E174" s="13"/>
      <c r="F174" s="13"/>
      <c r="G174" s="14"/>
      <c r="H174" t="s">
        <v>1464</v>
      </c>
      <c r="I174" s="24" t="str">
        <f t="shared" si="10"/>
        <v>itemdescription</v>
      </c>
      <c r="J174" s="14" t="str">
        <f t="shared" si="11"/>
        <v>zde_item_description</v>
      </c>
      <c r="K174" t="s">
        <v>1464</v>
      </c>
      <c r="L174" s="17" t="s">
        <v>1167</v>
      </c>
      <c r="M174" s="13"/>
      <c r="N174" s="13"/>
      <c r="O174" s="13"/>
      <c r="P174" s="14"/>
      <c r="Q174" t="s">
        <v>1464</v>
      </c>
      <c r="R174" s="24" t="str">
        <f t="shared" si="12"/>
        <v>itemdescription</v>
      </c>
      <c r="S174" s="14" t="str">
        <f t="shared" si="13"/>
        <v>abap.char(200);</v>
      </c>
      <c r="V174" t="str">
        <f>IF(OR(ISERROR(W174),W174="--"),B174,IF(ISNUMBER(SEARCH("@",I174)),B174,I174&amp;"  :  "&amp;IF(W174="",J174,W174)))</f>
        <v>itemdescription  :  abap.char(200);</v>
      </c>
      <c r="W174" t="str">
        <f>IFERROR(INDEX('Resolved Data Elem'!$E$4:$E$1070,MATCH(J174,'Resolved Data Elem'!$D$4:$D$1070,0)),"--")</f>
        <v>abap.char(200);</v>
      </c>
    </row>
    <row r="175" spans="2:23" x14ac:dyDescent="0.25">
      <c r="B175" s="17" t="s">
        <v>937</v>
      </c>
      <c r="C175" s="13"/>
      <c r="D175" s="13"/>
      <c r="E175" s="13"/>
      <c r="F175" s="13"/>
      <c r="G175" s="14"/>
      <c r="H175" t="s">
        <v>1464</v>
      </c>
      <c r="I175" s="24" t="str">
        <f t="shared" si="10"/>
        <v>barcode</v>
      </c>
      <c r="J175" s="14" t="str">
        <f t="shared" si="11"/>
        <v>zde_barcode</v>
      </c>
      <c r="K175" t="s">
        <v>1464</v>
      </c>
      <c r="L175" s="17" t="s">
        <v>1168</v>
      </c>
      <c r="M175" s="13"/>
      <c r="N175" s="13"/>
      <c r="O175" s="13"/>
      <c r="P175" s="14"/>
      <c r="Q175" t="s">
        <v>1464</v>
      </c>
      <c r="R175" s="24" t="str">
        <f t="shared" si="12"/>
        <v>barcode</v>
      </c>
      <c r="S175" s="14" t="str">
        <f t="shared" si="13"/>
        <v>abap.char(100);</v>
      </c>
      <c r="V175" t="str">
        <f>IF(OR(ISERROR(W175),W175="--"),B175,IF(ISNUMBER(SEARCH("@",I175)),B175,I175&amp;"  :  "&amp;IF(W175="",J175,W175)))</f>
        <v>barcode  :  abap.char(100);</v>
      </c>
      <c r="W175" t="str">
        <f>IFERROR(INDEX('Resolved Data Elem'!$E$4:$E$1070,MATCH(J175,'Resolved Data Elem'!$D$4:$D$1070,0)),"--")</f>
        <v>abap.char(100);</v>
      </c>
    </row>
    <row r="176" spans="2:23" x14ac:dyDescent="0.25">
      <c r="B176" s="17" t="s">
        <v>938</v>
      </c>
      <c r="C176" s="13"/>
      <c r="D176" s="13"/>
      <c r="E176" s="13"/>
      <c r="F176" s="13"/>
      <c r="G176" s="14"/>
      <c r="H176" t="s">
        <v>1464</v>
      </c>
      <c r="I176" s="24" t="str">
        <f t="shared" si="10"/>
        <v>barcode2</v>
      </c>
      <c r="J176" s="14" t="str">
        <f t="shared" si="11"/>
        <v>zde_barcode2</v>
      </c>
      <c r="K176" t="s">
        <v>1464</v>
      </c>
      <c r="L176" s="17" t="s">
        <v>1169</v>
      </c>
      <c r="M176" s="13"/>
      <c r="N176" s="13"/>
      <c r="O176" s="13"/>
      <c r="P176" s="14"/>
      <c r="Q176" t="s">
        <v>1464</v>
      </c>
      <c r="R176" s="24" t="str">
        <f t="shared" si="12"/>
        <v>barcode2</v>
      </c>
      <c r="S176" s="14" t="str">
        <f t="shared" si="13"/>
        <v>abap.char(100);</v>
      </c>
      <c r="V176" t="str">
        <f>IF(OR(ISERROR(W176),W176="--"),B176,IF(ISNUMBER(SEARCH("@",I176)),B176,I176&amp;"  :  "&amp;IF(W176="",J176,W176)))</f>
        <v>barcode2  :  abap.char(100);</v>
      </c>
      <c r="W176" t="str">
        <f>IFERROR(INDEX('Resolved Data Elem'!$E$4:$E$1070,MATCH(J176,'Resolved Data Elem'!$D$4:$D$1070,0)),"--")</f>
        <v>abap.char(100);</v>
      </c>
    </row>
    <row r="177" spans="2:23" x14ac:dyDescent="0.25">
      <c r="B177" s="17" t="s">
        <v>939</v>
      </c>
      <c r="C177" s="13"/>
      <c r="D177" s="13"/>
      <c r="E177" s="13"/>
      <c r="F177" s="13"/>
      <c r="G177" s="14"/>
      <c r="H177" t="s">
        <v>1464</v>
      </c>
      <c r="I177" s="24" t="str">
        <f t="shared" si="10"/>
        <v>barcode3</v>
      </c>
      <c r="J177" s="14" t="str">
        <f t="shared" si="11"/>
        <v>zde_barcode3</v>
      </c>
      <c r="K177" t="s">
        <v>1464</v>
      </c>
      <c r="L177" s="17" t="s">
        <v>1170</v>
      </c>
      <c r="M177" s="13"/>
      <c r="N177" s="13"/>
      <c r="O177" s="13"/>
      <c r="P177" s="14"/>
      <c r="Q177" t="s">
        <v>1464</v>
      </c>
      <c r="R177" s="24" t="str">
        <f t="shared" si="12"/>
        <v>barcode3</v>
      </c>
      <c r="S177" s="14" t="str">
        <f t="shared" si="13"/>
        <v>abap.char(200);</v>
      </c>
      <c r="V177" t="str">
        <f>IF(OR(ISERROR(W177),W177="--"),B177,IF(ISNUMBER(SEARCH("@",I177)),B177,I177&amp;"  :  "&amp;IF(W177="",J177,W177)))</f>
        <v>barcode3  :  abap.char(200);</v>
      </c>
      <c r="W177" t="str">
        <f>IFERROR(INDEX('Resolved Data Elem'!$E$4:$E$1070,MATCH(J177,'Resolved Data Elem'!$D$4:$D$1070,0)),"--")</f>
        <v>abap.char(200);</v>
      </c>
    </row>
    <row r="178" spans="2:23" x14ac:dyDescent="0.25">
      <c r="B178" s="17" t="s">
        <v>940</v>
      </c>
      <c r="C178" s="13"/>
      <c r="D178" s="13"/>
      <c r="E178" s="13"/>
      <c r="F178" s="13"/>
      <c r="G178" s="14"/>
      <c r="H178" t="s">
        <v>1464</v>
      </c>
      <c r="I178" s="24" t="str">
        <f t="shared" si="10"/>
        <v>barcode4</v>
      </c>
      <c r="J178" s="14" t="str">
        <f t="shared" si="11"/>
        <v>zde_barcode4</v>
      </c>
      <c r="K178" t="s">
        <v>1464</v>
      </c>
      <c r="L178" s="17" t="s">
        <v>1171</v>
      </c>
      <c r="M178" s="13"/>
      <c r="N178" s="13"/>
      <c r="O178" s="13"/>
      <c r="P178" s="14"/>
      <c r="Q178" t="s">
        <v>1464</v>
      </c>
      <c r="R178" s="24" t="str">
        <f t="shared" si="12"/>
        <v>barcode4</v>
      </c>
      <c r="S178" s="14" t="str">
        <f t="shared" si="13"/>
        <v>abap.char(200);</v>
      </c>
      <c r="V178" t="str">
        <f>IF(OR(ISERROR(W178),W178="--"),B178,IF(ISNUMBER(SEARCH("@",I178)),B178,I178&amp;"  :  "&amp;IF(W178="",J178,W178)))</f>
        <v>barcode4  :  abap.char(200);</v>
      </c>
      <c r="W178" t="str">
        <f>IFERROR(INDEX('Resolved Data Elem'!$E$4:$E$1070,MATCH(J178,'Resolved Data Elem'!$D$4:$D$1070,0)),"--")</f>
        <v>abap.char(200);</v>
      </c>
    </row>
    <row r="179" spans="2:23" x14ac:dyDescent="0.25">
      <c r="B179" s="17" t="s">
        <v>941</v>
      </c>
      <c r="C179" s="13"/>
      <c r="D179" s="13"/>
      <c r="E179" s="13"/>
      <c r="F179" s="13"/>
      <c r="G179" s="14"/>
      <c r="H179" t="s">
        <v>1464</v>
      </c>
      <c r="I179" s="24" t="str">
        <f t="shared" si="10"/>
        <v>uqc</v>
      </c>
      <c r="J179" s="14" t="str">
        <f t="shared" si="11"/>
        <v>zde_uqc</v>
      </c>
      <c r="K179" t="s">
        <v>1464</v>
      </c>
      <c r="L179" s="17" t="s">
        <v>1172</v>
      </c>
      <c r="M179" s="13"/>
      <c r="N179" s="13"/>
      <c r="O179" s="13"/>
      <c r="P179" s="14"/>
      <c r="Q179" t="s">
        <v>1464</v>
      </c>
      <c r="R179" s="24" t="str">
        <f t="shared" si="12"/>
        <v>uqc</v>
      </c>
      <c r="S179" s="14" t="str">
        <f t="shared" si="13"/>
        <v>abap.char(3);</v>
      </c>
      <c r="V179" t="str">
        <f>IF(OR(ISERROR(W179),W179="--"),B179,IF(ISNUMBER(SEARCH("@",I179)),B179,I179&amp;"  :  "&amp;IF(W179="",J179,W179)))</f>
        <v>uqc  :  abap.char(3);</v>
      </c>
      <c r="W179" t="str">
        <f>IFERROR(INDEX('Resolved Data Elem'!$E$4:$E$1070,MATCH(J179,'Resolved Data Elem'!$D$4:$D$1070,0)),"--")</f>
        <v>abap.char(3);</v>
      </c>
    </row>
    <row r="180" spans="2:23" x14ac:dyDescent="0.25">
      <c r="B180" s="17" t="s">
        <v>942</v>
      </c>
      <c r="C180" s="13"/>
      <c r="D180" s="13"/>
      <c r="E180" s="13"/>
      <c r="F180" s="13"/>
      <c r="G180" s="14"/>
      <c r="H180" t="s">
        <v>1464</v>
      </c>
      <c r="I180" s="24" t="str">
        <f t="shared" si="10"/>
        <v>quantity</v>
      </c>
      <c r="J180" s="14" t="str">
        <f t="shared" si="11"/>
        <v>abap.string(0)</v>
      </c>
      <c r="K180" t="s">
        <v>1464</v>
      </c>
      <c r="L180" s="17" t="s">
        <v>942</v>
      </c>
      <c r="M180" s="13"/>
      <c r="N180" s="13"/>
      <c r="O180" s="13"/>
      <c r="P180" s="14"/>
      <c r="Q180" t="s">
        <v>1464</v>
      </c>
      <c r="R180" s="24" t="str">
        <f t="shared" si="12"/>
        <v>quantity</v>
      </c>
      <c r="S180" s="14" t="str">
        <f t="shared" si="13"/>
        <v>abap.string(0);</v>
      </c>
      <c r="V180" t="str">
        <f>IF(OR(ISERROR(W180),W180="--"),B180,IF(ISNUMBER(SEARCH("@",I180)),B180,I180&amp;"  :  "&amp;IF(W180="",J180,W180)))</f>
        <v>quantity  :  abap.string(0);</v>
      </c>
      <c r="W180" t="str">
        <f>IFERROR(INDEX('Resolved Data Elem'!$E$4:$E$1070,MATCH(J180,'Resolved Data Elem'!$D$4:$D$1070,0)),"--")</f>
        <v>abap.string(0);</v>
      </c>
    </row>
    <row r="181" spans="2:23" x14ac:dyDescent="0.25">
      <c r="B181" s="12" t="s">
        <v>943</v>
      </c>
      <c r="C181" s="13"/>
      <c r="D181" s="13"/>
      <c r="E181" s="13"/>
      <c r="F181" s="13"/>
      <c r="G181" s="14"/>
      <c r="H181" t="s">
        <v>1464</v>
      </c>
      <c r="I181" s="24" t="str">
        <f t="shared" si="10"/>
        <v>@Semantics.quantity.unitOfMeasure</v>
      </c>
      <c r="J181" s="14" t="str">
        <f t="shared" si="11"/>
        <v>'vbrp.meins'</v>
      </c>
      <c r="K181" t="s">
        <v>1464</v>
      </c>
      <c r="L181" s="12" t="s">
        <v>943</v>
      </c>
      <c r="M181" s="13"/>
      <c r="N181" s="13"/>
      <c r="O181" s="13"/>
      <c r="P181" s="14"/>
      <c r="Q181" t="s">
        <v>1464</v>
      </c>
      <c r="R181" s="24" t="str">
        <f t="shared" si="12"/>
        <v>@Semantics.quantity.unitOfMeasure</v>
      </c>
      <c r="S181" s="14" t="str">
        <f t="shared" si="13"/>
        <v>'vbrp.meins'</v>
      </c>
      <c r="V181" t="str">
        <f>IF(OR(ISERROR(W181),W181="--"),B181,IF(ISNUMBER(SEARCH("@",I181)),B181,I181&amp;"  :  "&amp;IF(W181="",J181,W181)))</f>
        <v>@Semantics.quantity.unitOfMeasure : 'vbrp.meins'</v>
      </c>
      <c r="W181" t="str">
        <f>IFERROR(INDEX('Resolved Data Elem'!$E$4:$E$1070,MATCH(J181,'Resolved Data Elem'!$D$4:$D$1070,0)),"--")</f>
        <v>--</v>
      </c>
    </row>
    <row r="182" spans="2:23" x14ac:dyDescent="0.25">
      <c r="B182" s="17" t="s">
        <v>944</v>
      </c>
      <c r="C182" s="13"/>
      <c r="D182" s="13"/>
      <c r="E182" s="13"/>
      <c r="F182" s="13"/>
      <c r="G182" s="14"/>
      <c r="H182" t="s">
        <v>1464</v>
      </c>
      <c r="I182" s="24" t="str">
        <f t="shared" si="10"/>
        <v>freequantity</v>
      </c>
      <c r="J182" s="14" t="str">
        <f t="shared" si="11"/>
        <v>menge_d</v>
      </c>
      <c r="K182" t="s">
        <v>1464</v>
      </c>
      <c r="L182" s="17" t="s">
        <v>944</v>
      </c>
      <c r="M182" s="13"/>
      <c r="N182" s="13"/>
      <c r="O182" s="13"/>
      <c r="P182" s="14"/>
      <c r="Q182" t="s">
        <v>1464</v>
      </c>
      <c r="R182" s="24" t="str">
        <f t="shared" si="12"/>
        <v>freequantity</v>
      </c>
      <c r="S182" s="14" t="str">
        <f t="shared" si="13"/>
        <v>menge_d;</v>
      </c>
      <c r="V182" t="str">
        <f>IF(OR(ISERROR(W182),W182="--"),B182,IF(ISNUMBER(SEARCH("@",I182)),B182,I182&amp;"  :  "&amp;IF(W182="",J182,W182)))</f>
        <v>freequantity  :  menge_d;</v>
      </c>
      <c r="W182" t="str">
        <f>IFERROR(INDEX('Resolved Data Elem'!$E$4:$E$1070,MATCH(J182,'Resolved Data Elem'!$D$4:$D$1070,0)),"--")</f>
        <v>menge_d;</v>
      </c>
    </row>
    <row r="183" spans="2:23" x14ac:dyDescent="0.25">
      <c r="B183" s="17" t="s">
        <v>945</v>
      </c>
      <c r="C183" s="13"/>
      <c r="D183" s="13"/>
      <c r="E183" s="13"/>
      <c r="F183" s="13"/>
      <c r="G183" s="14"/>
      <c r="H183" t="s">
        <v>1464</v>
      </c>
      <c r="I183" s="24" t="str">
        <f t="shared" si="10"/>
        <v>rate</v>
      </c>
      <c r="J183" s="14" t="str">
        <f t="shared" si="11"/>
        <v>zde_rate11</v>
      </c>
      <c r="K183" t="s">
        <v>1464</v>
      </c>
      <c r="L183" s="17" t="s">
        <v>1173</v>
      </c>
      <c r="M183" s="13"/>
      <c r="N183" s="13"/>
      <c r="O183" s="13"/>
      <c r="P183" s="14"/>
      <c r="Q183" t="s">
        <v>1464</v>
      </c>
      <c r="R183" s="24" t="str">
        <f t="shared" si="12"/>
        <v>rate</v>
      </c>
      <c r="S183" s="14" t="str">
        <f t="shared" si="13"/>
        <v>abap.char(18);</v>
      </c>
      <c r="V183" t="str">
        <f>IF(OR(ISERROR(W183),W183="--"),B183,IF(ISNUMBER(SEARCH("@",I183)),B183,I183&amp;"  :  "&amp;IF(W183="",J183,W183)))</f>
        <v>rate  :  abap.char(18);</v>
      </c>
      <c r="W183" t="str">
        <f>IFERROR(INDEX('Resolved Data Elem'!$E$4:$E$1070,MATCH(J183,'Resolved Data Elem'!$D$4:$D$1070,0)),"--")</f>
        <v>abap.char(18);</v>
      </c>
    </row>
    <row r="184" spans="2:23" x14ac:dyDescent="0.25">
      <c r="B184" s="17" t="s">
        <v>946</v>
      </c>
      <c r="C184" s="13"/>
      <c r="D184" s="13"/>
      <c r="E184" s="13"/>
      <c r="F184" s="13"/>
      <c r="G184" s="14"/>
      <c r="H184" t="s">
        <v>1464</v>
      </c>
      <c r="I184" s="24" t="str">
        <f t="shared" si="10"/>
        <v>cessrate</v>
      </c>
      <c r="J184" s="14" t="str">
        <f t="shared" si="11"/>
        <v>zde_cess_rate</v>
      </c>
      <c r="K184" t="s">
        <v>1464</v>
      </c>
      <c r="L184" s="17" t="s">
        <v>1174</v>
      </c>
      <c r="M184" s="13"/>
      <c r="N184" s="13"/>
      <c r="O184" s="13"/>
      <c r="P184" s="14"/>
      <c r="Q184" t="s">
        <v>1464</v>
      </c>
      <c r="R184" s="24" t="str">
        <f t="shared" si="12"/>
        <v>cessrate</v>
      </c>
      <c r="S184" s="14" t="str">
        <f t="shared" si="13"/>
        <v>abap.char(20);</v>
      </c>
      <c r="V184" t="str">
        <f>IF(OR(ISERROR(W184),W184="--"),B184,IF(ISNUMBER(SEARCH("@",I184)),B184,I184&amp;"  :  "&amp;IF(W184="",J184,W184)))</f>
        <v>cessrate  :  abap.char(20);</v>
      </c>
      <c r="W184" t="str">
        <f>IFERROR(INDEX('Resolved Data Elem'!$E$4:$E$1070,MATCH(J184,'Resolved Data Elem'!$D$4:$D$1070,0)),"--")</f>
        <v>abap.char(20);</v>
      </c>
    </row>
    <row r="185" spans="2:23" x14ac:dyDescent="0.25">
      <c r="B185" s="17" t="s">
        <v>947</v>
      </c>
      <c r="C185" s="13"/>
      <c r="D185" s="13"/>
      <c r="E185" s="13"/>
      <c r="F185" s="13"/>
      <c r="G185" s="14"/>
      <c r="H185" t="s">
        <v>1464</v>
      </c>
      <c r="I185" s="24" t="str">
        <f t="shared" si="10"/>
        <v>statecessrate</v>
      </c>
      <c r="J185" s="14" t="str">
        <f t="shared" si="11"/>
        <v>zde_cess_state_cess_rate</v>
      </c>
      <c r="K185" t="s">
        <v>1464</v>
      </c>
      <c r="L185" s="17" t="s">
        <v>1175</v>
      </c>
      <c r="M185" s="13"/>
      <c r="N185" s="13"/>
      <c r="O185" s="13"/>
      <c r="P185" s="14"/>
      <c r="Q185" t="s">
        <v>1464</v>
      </c>
      <c r="R185" s="24" t="str">
        <f t="shared" si="12"/>
        <v>statecessrate</v>
      </c>
      <c r="S185" s="14" t="str">
        <f t="shared" si="13"/>
        <v>abap.char(20);</v>
      </c>
      <c r="V185" t="str">
        <f>IF(OR(ISERROR(W185),W185="--"),B185,IF(ISNUMBER(SEARCH("@",I185)),B185,I185&amp;"  :  "&amp;IF(W185="",J185,W185)))</f>
        <v>statecessrate  :  abap.char(20);</v>
      </c>
      <c r="W185" t="str">
        <f>IFERROR(INDEX('Resolved Data Elem'!$E$4:$E$1070,MATCH(J185,'Resolved Data Elem'!$D$4:$D$1070,0)),"--")</f>
        <v>abap.char(20);</v>
      </c>
    </row>
    <row r="186" spans="2:23" x14ac:dyDescent="0.25">
      <c r="B186" s="17" t="s">
        <v>948</v>
      </c>
      <c r="C186" s="13"/>
      <c r="D186" s="13"/>
      <c r="E186" s="13"/>
      <c r="F186" s="13"/>
      <c r="G186" s="14"/>
      <c r="H186" t="s">
        <v>1464</v>
      </c>
      <c r="I186" s="24" t="str">
        <f t="shared" si="10"/>
        <v>cessnonadvaloremrate</v>
      </c>
      <c r="J186" s="14" t="str">
        <f t="shared" si="11"/>
        <v>zde_cess_non_advalorem_rat</v>
      </c>
      <c r="K186" t="s">
        <v>1464</v>
      </c>
      <c r="L186" s="17" t="s">
        <v>1176</v>
      </c>
      <c r="M186" s="13"/>
      <c r="N186" s="13"/>
      <c r="O186" s="13"/>
      <c r="P186" s="14"/>
      <c r="Q186" t="s">
        <v>1464</v>
      </c>
      <c r="R186" s="24" t="str">
        <f t="shared" si="12"/>
        <v>cessnonadvaloremrate</v>
      </c>
      <c r="S186" s="14" t="str">
        <f t="shared" si="13"/>
        <v>abap.char(20);</v>
      </c>
      <c r="V186" t="str">
        <f>IF(OR(ISERROR(W186),W186="--"),B186,IF(ISNUMBER(SEARCH("@",I186)),B186,I186&amp;"  :  "&amp;IF(W186="",J186,W186)))</f>
        <v>cessnonadvaloremrate  :  abap.char(20);</v>
      </c>
      <c r="W186" t="str">
        <f>IFERROR(INDEX('Resolved Data Elem'!$E$4:$E$1070,MATCH(J186,'Resolved Data Elem'!$D$4:$D$1070,0)),"--")</f>
        <v>abap.char(20);</v>
      </c>
    </row>
    <row r="187" spans="2:23" x14ac:dyDescent="0.25">
      <c r="B187" s="17" t="s">
        <v>949</v>
      </c>
      <c r="C187" s="13"/>
      <c r="D187" s="13"/>
      <c r="E187" s="13"/>
      <c r="F187" s="13"/>
      <c r="G187" s="14"/>
      <c r="H187" t="s">
        <v>1464</v>
      </c>
      <c r="I187" s="24" t="str">
        <f t="shared" si="10"/>
        <v>priceperquantity</v>
      </c>
      <c r="J187" s="14" t="str">
        <f t="shared" si="11"/>
        <v>zde_price_per_quantity</v>
      </c>
      <c r="K187" t="s">
        <v>1464</v>
      </c>
      <c r="L187" s="17" t="s">
        <v>1177</v>
      </c>
      <c r="M187" s="13"/>
      <c r="N187" s="13"/>
      <c r="O187" s="13"/>
      <c r="P187" s="14"/>
      <c r="Q187" t="s">
        <v>1464</v>
      </c>
      <c r="R187" s="24" t="str">
        <f t="shared" si="12"/>
        <v>priceperquantity</v>
      </c>
      <c r="S187" s="14" t="str">
        <f t="shared" si="13"/>
        <v>abap.char(20);</v>
      </c>
      <c r="V187" t="str">
        <f>IF(OR(ISERROR(W187),W187="--"),B187,IF(ISNUMBER(SEARCH("@",I187)),B187,I187&amp;"  :  "&amp;IF(W187="",J187,W187)))</f>
        <v>priceperquantity  :  abap.char(20);</v>
      </c>
      <c r="W187" t="str">
        <f>IFERROR(INDEX('Resolved Data Elem'!$E$4:$E$1070,MATCH(J187,'Resolved Data Elem'!$D$4:$D$1070,0)),"--")</f>
        <v>abap.char(20);</v>
      </c>
    </row>
    <row r="188" spans="2:23" x14ac:dyDescent="0.25">
      <c r="B188" s="17" t="s">
        <v>950</v>
      </c>
      <c r="C188" s="13"/>
      <c r="D188" s="13"/>
      <c r="E188" s="13"/>
      <c r="F188" s="13"/>
      <c r="G188" s="14"/>
      <c r="H188" t="s">
        <v>1464</v>
      </c>
      <c r="I188" s="24" t="str">
        <f t="shared" si="10"/>
        <v>discountamount</v>
      </c>
      <c r="J188" s="14" t="str">
        <f t="shared" si="11"/>
        <v>zde_discount_amount</v>
      </c>
      <c r="K188" t="s">
        <v>1464</v>
      </c>
      <c r="L188" s="17" t="s">
        <v>1178</v>
      </c>
      <c r="M188" s="13"/>
      <c r="N188" s="13"/>
      <c r="O188" s="13"/>
      <c r="P188" s="14"/>
      <c r="Q188" t="s">
        <v>1464</v>
      </c>
      <c r="R188" s="24" t="str">
        <f t="shared" si="12"/>
        <v>discountamount</v>
      </c>
      <c r="S188" s="14" t="str">
        <f t="shared" si="13"/>
        <v>abap.char(20);</v>
      </c>
      <c r="V188" t="str">
        <f>IF(OR(ISERROR(W188),W188="--"),B188,IF(ISNUMBER(SEARCH("@",I188)),B188,I188&amp;"  :  "&amp;IF(W188="",J188,W188)))</f>
        <v>discountamount  :  abap.char(20);</v>
      </c>
      <c r="W188" t="str">
        <f>IFERROR(INDEX('Resolved Data Elem'!$E$4:$E$1070,MATCH(J188,'Resolved Data Elem'!$D$4:$D$1070,0)),"--")</f>
        <v>abap.char(20);</v>
      </c>
    </row>
    <row r="189" spans="2:23" x14ac:dyDescent="0.25">
      <c r="B189" s="17" t="s">
        <v>951</v>
      </c>
      <c r="C189" s="13"/>
      <c r="D189" s="13"/>
      <c r="E189" s="13"/>
      <c r="F189" s="13"/>
      <c r="G189" s="14"/>
      <c r="H189" t="s">
        <v>1464</v>
      </c>
      <c r="I189" s="24" t="str">
        <f t="shared" si="10"/>
        <v>grossamount</v>
      </c>
      <c r="J189" s="14" t="str">
        <f t="shared" si="11"/>
        <v>zde_gross_amount</v>
      </c>
      <c r="K189" t="s">
        <v>1464</v>
      </c>
      <c r="L189" s="17" t="s">
        <v>1179</v>
      </c>
      <c r="M189" s="13"/>
      <c r="N189" s="13"/>
      <c r="O189" s="13"/>
      <c r="P189" s="14"/>
      <c r="Q189" t="s">
        <v>1464</v>
      </c>
      <c r="R189" s="24" t="str">
        <f t="shared" si="12"/>
        <v>grossamount</v>
      </c>
      <c r="S189" s="14" t="str">
        <f t="shared" si="13"/>
        <v>abap.char(20);</v>
      </c>
      <c r="V189" t="str">
        <f>IF(OR(ISERROR(W189),W189="--"),B189,IF(ISNUMBER(SEARCH("@",I189)),B189,I189&amp;"  :  "&amp;IF(W189="",J189,W189)))</f>
        <v>grossamount  :  abap.char(20);</v>
      </c>
      <c r="W189" t="str">
        <f>IFERROR(INDEX('Resolved Data Elem'!$E$4:$E$1070,MATCH(J189,'Resolved Data Elem'!$D$4:$D$1070,0)),"--")</f>
        <v>abap.char(20);</v>
      </c>
    </row>
    <row r="190" spans="2:23" x14ac:dyDescent="0.25">
      <c r="B190" s="17" t="s">
        <v>952</v>
      </c>
      <c r="C190" s="13"/>
      <c r="D190" s="13"/>
      <c r="E190" s="13"/>
      <c r="F190" s="13"/>
      <c r="G190" s="14"/>
      <c r="H190" t="s">
        <v>1464</v>
      </c>
      <c r="I190" s="24" t="str">
        <f t="shared" si="10"/>
        <v>othercharges</v>
      </c>
      <c r="J190" s="14" t="str">
        <f t="shared" si="11"/>
        <v>zde_other_charges</v>
      </c>
      <c r="K190" t="s">
        <v>1464</v>
      </c>
      <c r="L190" s="17" t="s">
        <v>1180</v>
      </c>
      <c r="M190" s="13"/>
      <c r="N190" s="13"/>
      <c r="O190" s="13"/>
      <c r="P190" s="14"/>
      <c r="Q190" t="s">
        <v>1464</v>
      </c>
      <c r="R190" s="24" t="str">
        <f t="shared" si="12"/>
        <v>othercharges</v>
      </c>
      <c r="S190" s="14" t="str">
        <f t="shared" si="13"/>
        <v>abap.char(20);</v>
      </c>
      <c r="V190" t="str">
        <f>IF(OR(ISERROR(W190),W190="--"),B190,IF(ISNUMBER(SEARCH("@",I190)),B190,I190&amp;"  :  "&amp;IF(W190="",J190,W190)))</f>
        <v>othercharges  :  abap.char(20);</v>
      </c>
      <c r="W190" t="str">
        <f>IFERROR(INDEX('Resolved Data Elem'!$E$4:$E$1070,MATCH(J190,'Resolved Data Elem'!$D$4:$D$1070,0)),"--")</f>
        <v>abap.char(20);</v>
      </c>
    </row>
    <row r="191" spans="2:23" x14ac:dyDescent="0.25">
      <c r="B191" s="17" t="s">
        <v>953</v>
      </c>
      <c r="C191" s="13"/>
      <c r="D191" s="13"/>
      <c r="E191" s="13"/>
      <c r="F191" s="13"/>
      <c r="G191" s="14"/>
      <c r="H191" t="s">
        <v>1464</v>
      </c>
      <c r="I191" s="24" t="str">
        <f t="shared" si="10"/>
        <v>taxablevalue</v>
      </c>
      <c r="J191" s="14" t="str">
        <f t="shared" si="11"/>
        <v>zde_taxable_value</v>
      </c>
      <c r="K191" t="s">
        <v>1464</v>
      </c>
      <c r="L191" s="17" t="s">
        <v>1181</v>
      </c>
      <c r="M191" s="13"/>
      <c r="N191" s="13"/>
      <c r="O191" s="13"/>
      <c r="P191" s="14"/>
      <c r="Q191" t="s">
        <v>1464</v>
      </c>
      <c r="R191" s="24" t="str">
        <f t="shared" si="12"/>
        <v>taxablevalue</v>
      </c>
      <c r="S191" s="14" t="str">
        <f t="shared" si="13"/>
        <v>abap.char(20);</v>
      </c>
      <c r="V191" t="str">
        <f>IF(OR(ISERROR(W191),W191="--"),B191,IF(ISNUMBER(SEARCH("@",I191)),B191,I191&amp;"  :  "&amp;IF(W191="",J191,W191)))</f>
        <v>taxablevalue  :  abap.char(20);</v>
      </c>
      <c r="W191" t="str">
        <f>IFERROR(INDEX('Resolved Data Elem'!$E$4:$E$1070,MATCH(J191,'Resolved Data Elem'!$D$4:$D$1070,0)),"--")</f>
        <v>abap.char(20);</v>
      </c>
    </row>
    <row r="192" spans="2:23" x14ac:dyDescent="0.25">
      <c r="B192" s="17" t="s">
        <v>954</v>
      </c>
      <c r="C192" s="13"/>
      <c r="D192" s="13"/>
      <c r="E192" s="13"/>
      <c r="F192" s="13"/>
      <c r="G192" s="14"/>
      <c r="H192" t="s">
        <v>1464</v>
      </c>
      <c r="I192" s="24" t="str">
        <f t="shared" si="10"/>
        <v>assessablevalue</v>
      </c>
      <c r="J192" s="14" t="str">
        <f t="shared" si="11"/>
        <v>zde_assessable_value</v>
      </c>
      <c r="K192" t="s">
        <v>1464</v>
      </c>
      <c r="L192" s="17" t="s">
        <v>1182</v>
      </c>
      <c r="M192" s="13"/>
      <c r="N192" s="13"/>
      <c r="O192" s="13"/>
      <c r="P192" s="14"/>
      <c r="Q192" t="s">
        <v>1464</v>
      </c>
      <c r="R192" s="24" t="str">
        <f t="shared" si="12"/>
        <v>assessablevalue</v>
      </c>
      <c r="S192" s="14" t="str">
        <f t="shared" si="13"/>
        <v>abap.char(15);</v>
      </c>
      <c r="V192" t="str">
        <f>IF(OR(ISERROR(W192),W192="--"),B192,IF(ISNUMBER(SEARCH("@",I192)),B192,I192&amp;"  :  "&amp;IF(W192="",J192,W192)))</f>
        <v>assessablevalue  :  abap.char(15);</v>
      </c>
      <c r="W192" t="str">
        <f>IFERROR(INDEX('Resolved Data Elem'!$E$4:$E$1070,MATCH(J192,'Resolved Data Elem'!$D$4:$D$1070,0)),"--")</f>
        <v>abap.char(15);</v>
      </c>
    </row>
    <row r="193" spans="2:23" x14ac:dyDescent="0.25">
      <c r="B193" s="17" t="s">
        <v>955</v>
      </c>
      <c r="C193" s="13"/>
      <c r="D193" s="13"/>
      <c r="E193" s="13"/>
      <c r="F193" s="13"/>
      <c r="G193" s="14"/>
      <c r="H193" t="s">
        <v>1464</v>
      </c>
      <c r="I193" s="24" t="str">
        <f t="shared" si="10"/>
        <v>pretaxvalue</v>
      </c>
      <c r="J193" s="14" t="str">
        <f t="shared" si="11"/>
        <v>zde_pretax_value</v>
      </c>
      <c r="K193" t="s">
        <v>1464</v>
      </c>
      <c r="L193" s="17" t="s">
        <v>1183</v>
      </c>
      <c r="M193" s="13"/>
      <c r="N193" s="13"/>
      <c r="O193" s="13"/>
      <c r="P193" s="14"/>
      <c r="Q193" t="s">
        <v>1464</v>
      </c>
      <c r="R193" s="24" t="str">
        <f t="shared" si="12"/>
        <v>pretaxvalue</v>
      </c>
      <c r="S193" s="14" t="str">
        <f t="shared" si="13"/>
        <v>abap.char(20);</v>
      </c>
      <c r="V193" t="str">
        <f>IF(OR(ISERROR(W193),W193="--"),B193,IF(ISNUMBER(SEARCH("@",I193)),B193,I193&amp;"  :  "&amp;IF(W193="",J193,W193)))</f>
        <v>pretaxvalue  :  abap.char(20);</v>
      </c>
      <c r="W193" t="str">
        <f>IFERROR(INDEX('Resolved Data Elem'!$E$4:$E$1070,MATCH(J193,'Resolved Data Elem'!$D$4:$D$1070,0)),"--")</f>
        <v>abap.char(20);</v>
      </c>
    </row>
    <row r="194" spans="2:23" x14ac:dyDescent="0.25">
      <c r="B194" s="17" t="s">
        <v>956</v>
      </c>
      <c r="C194" s="13"/>
      <c r="D194" s="13"/>
      <c r="E194" s="13"/>
      <c r="F194" s="13"/>
      <c r="G194" s="14"/>
      <c r="H194" t="s">
        <v>1464</v>
      </c>
      <c r="I194" s="24" t="str">
        <f t="shared" si="10"/>
        <v>igstamount</v>
      </c>
      <c r="J194" s="14" t="str">
        <f t="shared" si="11"/>
        <v>zde_igst_amount</v>
      </c>
      <c r="K194" t="s">
        <v>1464</v>
      </c>
      <c r="L194" s="17" t="s">
        <v>1184</v>
      </c>
      <c r="M194" s="13"/>
      <c r="N194" s="13"/>
      <c r="O194" s="13"/>
      <c r="P194" s="14"/>
      <c r="Q194" t="s">
        <v>1464</v>
      </c>
      <c r="R194" s="24" t="str">
        <f t="shared" si="12"/>
        <v>igstamount</v>
      </c>
      <c r="S194" s="14" t="str">
        <f t="shared" si="13"/>
        <v>abap.char(20);</v>
      </c>
      <c r="V194" t="str">
        <f>IF(OR(ISERROR(W194),W194="--"),B194,IF(ISNUMBER(SEARCH("@",I194)),B194,I194&amp;"  :  "&amp;IF(W194="",J194,W194)))</f>
        <v>igstamount  :  abap.char(20);</v>
      </c>
      <c r="W194" t="str">
        <f>IFERROR(INDEX('Resolved Data Elem'!$E$4:$E$1070,MATCH(J194,'Resolved Data Elem'!$D$4:$D$1070,0)),"--")</f>
        <v>abap.char(20);</v>
      </c>
    </row>
    <row r="195" spans="2:23" x14ac:dyDescent="0.25">
      <c r="B195" s="17" t="s">
        <v>957</v>
      </c>
      <c r="C195" s="13"/>
      <c r="D195" s="13"/>
      <c r="E195" s="13"/>
      <c r="F195" s="13"/>
      <c r="G195" s="14"/>
      <c r="H195" t="s">
        <v>1464</v>
      </c>
      <c r="I195" s="24" t="str">
        <f t="shared" si="10"/>
        <v>cgstamount</v>
      </c>
      <c r="J195" s="14" t="str">
        <f t="shared" si="11"/>
        <v>zde_cgst_amount</v>
      </c>
      <c r="K195" t="s">
        <v>1464</v>
      </c>
      <c r="L195" s="17" t="s">
        <v>1185</v>
      </c>
      <c r="M195" s="13"/>
      <c r="N195" s="13"/>
      <c r="O195" s="13"/>
      <c r="P195" s="14"/>
      <c r="Q195" t="s">
        <v>1464</v>
      </c>
      <c r="R195" s="24" t="str">
        <f t="shared" si="12"/>
        <v>cgstamount</v>
      </c>
      <c r="S195" s="14" t="str">
        <f t="shared" si="13"/>
        <v>abap.char(20);</v>
      </c>
      <c r="V195" t="str">
        <f>IF(OR(ISERROR(W195),W195="--"),B195,IF(ISNUMBER(SEARCH("@",I195)),B195,I195&amp;"  :  "&amp;IF(W195="",J195,W195)))</f>
        <v>cgstamount  :  abap.char(20);</v>
      </c>
      <c r="W195" t="str">
        <f>IFERROR(INDEX('Resolved Data Elem'!$E$4:$E$1070,MATCH(J195,'Resolved Data Elem'!$D$4:$D$1070,0)),"--")</f>
        <v>abap.char(20);</v>
      </c>
    </row>
    <row r="196" spans="2:23" x14ac:dyDescent="0.25">
      <c r="B196" s="17" t="s">
        <v>958</v>
      </c>
      <c r="C196" s="13"/>
      <c r="D196" s="13"/>
      <c r="E196" s="13"/>
      <c r="F196" s="13"/>
      <c r="G196" s="14"/>
      <c r="H196" t="s">
        <v>1464</v>
      </c>
      <c r="I196" s="24" t="str">
        <f t="shared" si="10"/>
        <v>sgstamount</v>
      </c>
      <c r="J196" s="14" t="str">
        <f t="shared" si="11"/>
        <v>zde_sgst_amount</v>
      </c>
      <c r="K196" t="s">
        <v>1464</v>
      </c>
      <c r="L196" s="17" t="s">
        <v>1186</v>
      </c>
      <c r="M196" s="13"/>
      <c r="N196" s="13"/>
      <c r="O196" s="13"/>
      <c r="P196" s="14"/>
      <c r="Q196" t="s">
        <v>1464</v>
      </c>
      <c r="R196" s="24" t="str">
        <f t="shared" si="12"/>
        <v>sgstamount</v>
      </c>
      <c r="S196" s="14" t="str">
        <f t="shared" si="13"/>
        <v>abap.char(20);</v>
      </c>
      <c r="V196" t="str">
        <f>IF(OR(ISERROR(W196),W196="--"),B196,IF(ISNUMBER(SEARCH("@",I196)),B196,I196&amp;"  :  "&amp;IF(W196="",J196,W196)))</f>
        <v>sgstamount  :  abap.char(20);</v>
      </c>
      <c r="W196" t="str">
        <f>IFERROR(INDEX('Resolved Data Elem'!$E$4:$E$1070,MATCH(J196,'Resolved Data Elem'!$D$4:$D$1070,0)),"--")</f>
        <v>abap.char(20);</v>
      </c>
    </row>
    <row r="197" spans="2:23" x14ac:dyDescent="0.25">
      <c r="B197" s="17" t="s">
        <v>959</v>
      </c>
      <c r="C197" s="13"/>
      <c r="D197" s="13"/>
      <c r="E197" s="13"/>
      <c r="F197" s="13"/>
      <c r="G197" s="14"/>
      <c r="H197" t="s">
        <v>1464</v>
      </c>
      <c r="I197" s="24" t="str">
        <f t="shared" si="10"/>
        <v>cessamount</v>
      </c>
      <c r="J197" s="14" t="str">
        <f t="shared" si="11"/>
        <v>zde_cess_amount</v>
      </c>
      <c r="K197" t="s">
        <v>1464</v>
      </c>
      <c r="L197" s="17" t="s">
        <v>1187</v>
      </c>
      <c r="M197" s="13"/>
      <c r="N197" s="13"/>
      <c r="O197" s="13"/>
      <c r="P197" s="14"/>
      <c r="Q197" t="s">
        <v>1464</v>
      </c>
      <c r="R197" s="24" t="str">
        <f t="shared" si="12"/>
        <v>cessamount</v>
      </c>
      <c r="S197" s="14" t="str">
        <f t="shared" si="13"/>
        <v>abap.char(20);</v>
      </c>
      <c r="V197" t="str">
        <f>IF(OR(ISERROR(W197),W197="--"),B197,IF(ISNUMBER(SEARCH("@",I197)),B197,I197&amp;"  :  "&amp;IF(W197="",J197,W197)))</f>
        <v>cessamount  :  abap.char(20);</v>
      </c>
      <c r="W197" t="str">
        <f>IFERROR(INDEX('Resolved Data Elem'!$E$4:$E$1070,MATCH(J197,'Resolved Data Elem'!$D$4:$D$1070,0)),"--")</f>
        <v>abap.char(20);</v>
      </c>
    </row>
    <row r="198" spans="2:23" x14ac:dyDescent="0.25">
      <c r="B198" s="17" t="s">
        <v>960</v>
      </c>
      <c r="C198" s="13"/>
      <c r="D198" s="13"/>
      <c r="E198" s="13"/>
      <c r="F198" s="13"/>
      <c r="G198" s="14"/>
      <c r="H198" t="s">
        <v>1464</v>
      </c>
      <c r="I198" s="24" t="str">
        <f t="shared" si="10"/>
        <v>statecessamount</v>
      </c>
      <c r="J198" s="14" t="str">
        <f t="shared" si="11"/>
        <v>zde_state_cess_amount</v>
      </c>
      <c r="K198" t="s">
        <v>1464</v>
      </c>
      <c r="L198" s="17" t="s">
        <v>1188</v>
      </c>
      <c r="M198" s="13"/>
      <c r="N198" s="13"/>
      <c r="O198" s="13"/>
      <c r="P198" s="14"/>
      <c r="Q198" t="s">
        <v>1464</v>
      </c>
      <c r="R198" s="24" t="str">
        <f t="shared" si="12"/>
        <v>statecessamount</v>
      </c>
      <c r="S198" s="14" t="str">
        <f t="shared" si="13"/>
        <v>abap.char(20);</v>
      </c>
      <c r="V198" t="str">
        <f>IF(OR(ISERROR(W198),W198="--"),B198,IF(ISNUMBER(SEARCH("@",I198)),B198,I198&amp;"  :  "&amp;IF(W198="",J198,W198)))</f>
        <v>statecessamount  :  abap.char(20);</v>
      </c>
      <c r="W198" t="str">
        <f>IFERROR(INDEX('Resolved Data Elem'!$E$4:$E$1070,MATCH(J198,'Resolved Data Elem'!$D$4:$D$1070,0)),"--")</f>
        <v>abap.char(20);</v>
      </c>
    </row>
    <row r="199" spans="2:23" x14ac:dyDescent="0.25">
      <c r="B199" s="17" t="s">
        <v>961</v>
      </c>
      <c r="C199" s="13"/>
      <c r="D199" s="13"/>
      <c r="E199" s="13"/>
      <c r="F199" s="13"/>
      <c r="G199" s="14"/>
      <c r="H199" t="s">
        <v>1464</v>
      </c>
      <c r="I199" s="24" t="str">
        <f t="shared" si="10"/>
        <v>cessnonadvaloremamount</v>
      </c>
      <c r="J199" s="14" t="str">
        <f t="shared" si="11"/>
        <v>zde_cess_non_advalorem_amo</v>
      </c>
      <c r="K199" t="s">
        <v>1464</v>
      </c>
      <c r="L199" s="17" t="s">
        <v>1189</v>
      </c>
      <c r="M199" s="13"/>
      <c r="N199" s="13"/>
      <c r="O199" s="13"/>
      <c r="P199" s="14"/>
      <c r="Q199" t="s">
        <v>1464</v>
      </c>
      <c r="R199" s="24" t="str">
        <f t="shared" si="12"/>
        <v>cessnonadvaloremamount</v>
      </c>
      <c r="S199" s="14" t="str">
        <f t="shared" si="13"/>
        <v>abap.char(20);</v>
      </c>
      <c r="V199" t="str">
        <f>IF(OR(ISERROR(W199),W199="--"),B199,IF(ISNUMBER(SEARCH("@",I199)),B199,I199&amp;"  :  "&amp;IF(W199="",J199,W199)))</f>
        <v>cessnonadvaloremamount  :  abap.char(20);</v>
      </c>
      <c r="W199" t="str">
        <f>IFERROR(INDEX('Resolved Data Elem'!$E$4:$E$1070,MATCH(J199,'Resolved Data Elem'!$D$4:$D$1070,0)),"--")</f>
        <v>abap.char(20);</v>
      </c>
    </row>
    <row r="200" spans="2:23" x14ac:dyDescent="0.25">
      <c r="B200" s="17" t="s">
        <v>962</v>
      </c>
      <c r="C200" s="13"/>
      <c r="D200" s="13"/>
      <c r="E200" s="13"/>
      <c r="F200" s="13"/>
      <c r="G200" s="14"/>
      <c r="H200" t="s">
        <v>1464</v>
      </c>
      <c r="I200" s="24" t="str">
        <f t="shared" si="10"/>
        <v>statecessnonadvaloremamount</v>
      </c>
      <c r="J200" s="14" t="str">
        <f t="shared" si="11"/>
        <v>zde_state_cess_nadvalo_amt</v>
      </c>
      <c r="K200" t="s">
        <v>1464</v>
      </c>
      <c r="L200" s="17" t="s">
        <v>1190</v>
      </c>
      <c r="M200" s="13"/>
      <c r="N200" s="13"/>
      <c r="O200" s="13"/>
      <c r="P200" s="14"/>
      <c r="Q200" t="s">
        <v>1464</v>
      </c>
      <c r="R200" s="24" t="str">
        <f t="shared" si="12"/>
        <v>statecessnonadvaloremamount</v>
      </c>
      <c r="S200" s="14" t="str">
        <f t="shared" si="13"/>
        <v>abap.char(20);</v>
      </c>
      <c r="V200" t="str">
        <f>IF(OR(ISERROR(W200),W200="--"),B200,IF(ISNUMBER(SEARCH("@",I200)),B200,I200&amp;"  :  "&amp;IF(W200="",J200,W200)))</f>
        <v>statecessnonadvaloremamount  :  abap.char(20);</v>
      </c>
      <c r="W200" t="str">
        <f>IFERROR(INDEX('Resolved Data Elem'!$E$4:$E$1070,MATCH(J200,'Resolved Data Elem'!$D$4:$D$1070,0)),"--")</f>
        <v>abap.char(20);</v>
      </c>
    </row>
    <row r="201" spans="2:23" x14ac:dyDescent="0.25">
      <c r="B201" s="17" t="s">
        <v>963</v>
      </c>
      <c r="C201" s="13"/>
      <c r="D201" s="13"/>
      <c r="E201" s="13"/>
      <c r="F201" s="13"/>
      <c r="G201" s="14"/>
      <c r="H201" t="s">
        <v>1464</v>
      </c>
      <c r="I201" s="24" t="str">
        <f t="shared" si="10"/>
        <v>itemserialnumber</v>
      </c>
      <c r="J201" s="14" t="str">
        <f t="shared" si="11"/>
        <v>zde_tem_serial_no</v>
      </c>
      <c r="K201" t="s">
        <v>1464</v>
      </c>
      <c r="L201" s="17" t="s">
        <v>1191</v>
      </c>
      <c r="M201" s="13"/>
      <c r="N201" s="13"/>
      <c r="O201" s="13"/>
      <c r="P201" s="14"/>
      <c r="Q201" t="s">
        <v>1464</v>
      </c>
      <c r="R201" s="24" t="str">
        <f t="shared" si="12"/>
        <v>itemserialnumber</v>
      </c>
      <c r="S201" s="14" t="str">
        <f t="shared" si="13"/>
        <v>abap.char(15);</v>
      </c>
      <c r="V201" t="str">
        <f>IF(OR(ISERROR(W201),W201="--"),B201,IF(ISNUMBER(SEARCH("@",I201)),B201,I201&amp;"  :  "&amp;IF(W201="",J201,W201)))</f>
        <v>itemserialnumber  :  abap.char(15);</v>
      </c>
      <c r="W201" t="str">
        <f>IFERROR(INDEX('Resolved Data Elem'!$E$4:$E$1070,MATCH(J201,'Resolved Data Elem'!$D$4:$D$1070,0)),"--")</f>
        <v>abap.char(15);</v>
      </c>
    </row>
    <row r="202" spans="2:23" x14ac:dyDescent="0.25">
      <c r="B202" s="17" t="s">
        <v>964</v>
      </c>
      <c r="C202" s="13"/>
      <c r="D202" s="13"/>
      <c r="E202" s="13"/>
      <c r="F202" s="13"/>
      <c r="G202" s="14"/>
      <c r="H202" t="s">
        <v>1464</v>
      </c>
      <c r="I202" s="24" t="str">
        <f t="shared" ref="I202:I242" si="14">TRIM(MID(B202,1,FIND(":",B202)-1))</f>
        <v>itemtotal</v>
      </c>
      <c r="J202" s="14" t="str">
        <f t="shared" ref="J202:J242" si="15">TRIM(SUBSTITUTE(SUBSTITUTE(TRIM(MID(B202,FIND(":",B202)+1,LEN(B202))),";",""),"not null",""))</f>
        <v>zde_item_total</v>
      </c>
      <c r="K202" t="s">
        <v>1464</v>
      </c>
      <c r="L202" s="17" t="s">
        <v>1192</v>
      </c>
      <c r="M202" s="13"/>
      <c r="N202" s="13"/>
      <c r="O202" s="13"/>
      <c r="P202" s="14"/>
      <c r="Q202" t="s">
        <v>1464</v>
      </c>
      <c r="R202" s="24" t="str">
        <f t="shared" si="12"/>
        <v>itemtotal</v>
      </c>
      <c r="S202" s="14" t="str">
        <f t="shared" si="13"/>
        <v>abap.char(15);</v>
      </c>
      <c r="V202" t="str">
        <f>IF(OR(ISERROR(W202),W202="--"),B202,IF(ISNUMBER(SEARCH("@",I202)),B202,I202&amp;"  :  "&amp;IF(W202="",J202,W202)))</f>
        <v>itemtotal  :  abap.char(15);</v>
      </c>
      <c r="W202" t="str">
        <f>IFERROR(INDEX('Resolved Data Elem'!$E$4:$E$1070,MATCH(J202,'Resolved Data Elem'!$D$4:$D$1070,0)),"--")</f>
        <v>abap.char(15);</v>
      </c>
    </row>
    <row r="203" spans="2:23" x14ac:dyDescent="0.25">
      <c r="B203" s="17" t="s">
        <v>965</v>
      </c>
      <c r="C203" s="13"/>
      <c r="D203" s="13"/>
      <c r="E203" s="13"/>
      <c r="F203" s="13"/>
      <c r="G203" s="14"/>
      <c r="H203" t="s">
        <v>1464</v>
      </c>
      <c r="I203" s="24" t="str">
        <f t="shared" si="14"/>
        <v>itemattributedetails</v>
      </c>
      <c r="J203" s="14" t="str">
        <f t="shared" si="15"/>
        <v>zde_item_attri</v>
      </c>
      <c r="K203" t="s">
        <v>1464</v>
      </c>
      <c r="L203" s="17" t="s">
        <v>1193</v>
      </c>
      <c r="M203" s="13"/>
      <c r="N203" s="13"/>
      <c r="O203" s="13"/>
      <c r="P203" s="14"/>
      <c r="Q203" t="s">
        <v>1464</v>
      </c>
      <c r="R203" s="24" t="str">
        <f t="shared" ref="R203:R242" si="16">TRIM(SUBSTITUTE(MID(L203,1,FIND(":",L203)-1),"key",""))</f>
        <v>itemattributedetails</v>
      </c>
      <c r="S203" s="14" t="str">
        <f t="shared" ref="S203:S242" si="17">TRIM(MID(L203,FIND(":",L203)+1,LEN(L203)))</f>
        <v>abap.char(20);</v>
      </c>
      <c r="V203" t="str">
        <f>IF(OR(ISERROR(W203),W203="--"),B203,IF(ISNUMBER(SEARCH("@",I203)),B203,I203&amp;"  :  "&amp;IF(W203="",J203,W203)))</f>
        <v>itemattributedetails  :  abap.char(20);</v>
      </c>
      <c r="W203" t="str">
        <f>IFERROR(INDEX('Resolved Data Elem'!$E$4:$E$1070,MATCH(J203,'Resolved Data Elem'!$D$4:$D$1070,0)),"--")</f>
        <v>abap.char(20);</v>
      </c>
    </row>
    <row r="204" spans="2:23" x14ac:dyDescent="0.25">
      <c r="B204" s="17" t="s">
        <v>966</v>
      </c>
      <c r="C204" s="13"/>
      <c r="D204" s="13"/>
      <c r="E204" s="13"/>
      <c r="F204" s="13"/>
      <c r="G204" s="14"/>
      <c r="H204" t="s">
        <v>1464</v>
      </c>
      <c r="I204" s="24" t="str">
        <f t="shared" si="14"/>
        <v>taxtype</v>
      </c>
      <c r="J204" s="14" t="str">
        <f t="shared" si="15"/>
        <v>zde_tax_type</v>
      </c>
      <c r="K204" t="s">
        <v>1464</v>
      </c>
      <c r="L204" s="17" t="s">
        <v>1194</v>
      </c>
      <c r="M204" s="13"/>
      <c r="N204" s="13"/>
      <c r="O204" s="13"/>
      <c r="P204" s="14"/>
      <c r="Q204" t="s">
        <v>1464</v>
      </c>
      <c r="R204" s="24" t="str">
        <f t="shared" si="16"/>
        <v>taxtype</v>
      </c>
      <c r="S204" s="14" t="str">
        <f t="shared" si="17"/>
        <v>abap.char(4);</v>
      </c>
      <c r="V204" t="str">
        <f>IF(OR(ISERROR(W204),W204="--"),B204,IF(ISNUMBER(SEARCH("@",I204)),B204,I204&amp;"  :  "&amp;IF(W204="",J204,W204)))</f>
        <v>taxtype  :  abap.char(4);</v>
      </c>
      <c r="W204" t="str">
        <f>IFERROR(INDEX('Resolved Data Elem'!$E$4:$E$1070,MATCH(J204,'Resolved Data Elem'!$D$4:$D$1070,0)),"--")</f>
        <v>abap.char(4);</v>
      </c>
    </row>
    <row r="205" spans="2:23" x14ac:dyDescent="0.25">
      <c r="B205" s="17" t="s">
        <v>967</v>
      </c>
      <c r="C205" s="13"/>
      <c r="D205" s="13"/>
      <c r="E205" s="13"/>
      <c r="F205" s="13"/>
      <c r="G205" s="14"/>
      <c r="H205" t="s">
        <v>1464</v>
      </c>
      <c r="I205" s="24" t="str">
        <f t="shared" si="14"/>
        <v>batchnamenumber</v>
      </c>
      <c r="J205" s="14" t="str">
        <f t="shared" si="15"/>
        <v>zde_batch_name_number</v>
      </c>
      <c r="K205" t="s">
        <v>1464</v>
      </c>
      <c r="L205" s="17" t="s">
        <v>1195</v>
      </c>
      <c r="M205" s="13"/>
      <c r="N205" s="13"/>
      <c r="O205" s="13"/>
      <c r="P205" s="14"/>
      <c r="Q205" t="s">
        <v>1464</v>
      </c>
      <c r="R205" s="24" t="str">
        <f t="shared" si="16"/>
        <v>batchnamenumber</v>
      </c>
      <c r="S205" s="14" t="str">
        <f t="shared" si="17"/>
        <v>abap.char(20);</v>
      </c>
      <c r="V205" t="str">
        <f>IF(OR(ISERROR(W205),W205="--"),B205,IF(ISNUMBER(SEARCH("@",I205)),B205,I205&amp;"  :  "&amp;IF(W205="",J205,W205)))</f>
        <v>batchnamenumber  :  abap.char(20);</v>
      </c>
      <c r="W205" t="str">
        <f>IFERROR(INDEX('Resolved Data Elem'!$E$4:$E$1070,MATCH(J205,'Resolved Data Elem'!$D$4:$D$1070,0)),"--")</f>
        <v>abap.char(20);</v>
      </c>
    </row>
    <row r="206" spans="2:23" x14ac:dyDescent="0.25">
      <c r="B206" s="17" t="s">
        <v>968</v>
      </c>
      <c r="C206" s="13"/>
      <c r="D206" s="13"/>
      <c r="E206" s="13"/>
      <c r="F206" s="13"/>
      <c r="G206" s="14"/>
      <c r="H206" t="s">
        <v>1464</v>
      </c>
      <c r="I206" s="24" t="str">
        <f t="shared" si="14"/>
        <v>batchexpirydate</v>
      </c>
      <c r="J206" s="14" t="str">
        <f t="shared" si="15"/>
        <v>zde_batch_expiry_date</v>
      </c>
      <c r="K206" t="s">
        <v>1464</v>
      </c>
      <c r="L206" s="17" t="s">
        <v>1196</v>
      </c>
      <c r="M206" s="13"/>
      <c r="N206" s="13"/>
      <c r="O206" s="13"/>
      <c r="P206" s="14"/>
      <c r="Q206" t="s">
        <v>1464</v>
      </c>
      <c r="R206" s="24" t="str">
        <f t="shared" si="16"/>
        <v>batchexpirydate</v>
      </c>
      <c r="S206" s="14" t="str">
        <f t="shared" si="17"/>
        <v>abap.char(10);</v>
      </c>
      <c r="V206" t="str">
        <f>IF(OR(ISERROR(W206),W206="--"),B206,IF(ISNUMBER(SEARCH("@",I206)),B206,I206&amp;"  :  "&amp;IF(W206="",J206,W206)))</f>
        <v>batchexpirydate  :  abap.char(10);</v>
      </c>
      <c r="W206" t="str">
        <f>IFERROR(INDEX('Resolved Data Elem'!$E$4:$E$1070,MATCH(J206,'Resolved Data Elem'!$D$4:$D$1070,0)),"--")</f>
        <v>abap.char(10);</v>
      </c>
    </row>
    <row r="207" spans="2:23" x14ac:dyDescent="0.25">
      <c r="B207" s="17" t="s">
        <v>969</v>
      </c>
      <c r="C207" s="13"/>
      <c r="D207" s="13"/>
      <c r="E207" s="13"/>
      <c r="F207" s="13"/>
      <c r="G207" s="14"/>
      <c r="H207" t="s">
        <v>1464</v>
      </c>
      <c r="I207" s="24" t="str">
        <f t="shared" si="14"/>
        <v>warrantydate</v>
      </c>
      <c r="J207" s="14" t="str">
        <f t="shared" si="15"/>
        <v>zde_warranty_date</v>
      </c>
      <c r="K207" t="s">
        <v>1464</v>
      </c>
      <c r="L207" s="17" t="s">
        <v>1197</v>
      </c>
      <c r="M207" s="13"/>
      <c r="N207" s="13"/>
      <c r="O207" s="13"/>
      <c r="P207" s="14"/>
      <c r="Q207" t="s">
        <v>1464</v>
      </c>
      <c r="R207" s="24" t="str">
        <f t="shared" si="16"/>
        <v>warrantydate</v>
      </c>
      <c r="S207" s="14" t="str">
        <f t="shared" si="17"/>
        <v>abap.char(10);</v>
      </c>
      <c r="V207" t="str">
        <f>IF(OR(ISERROR(W207),W207="--"),B207,IF(ISNUMBER(SEARCH("@",I207)),B207,I207&amp;"  :  "&amp;IF(W207="",J207,W207)))</f>
        <v>warrantydate  :  abap.char(10);</v>
      </c>
      <c r="W207" t="str">
        <f>IFERROR(INDEX('Resolved Data Elem'!$E$4:$E$1070,MATCH(J207,'Resolved Data Elem'!$D$4:$D$1070,0)),"--")</f>
        <v>abap.char(10);</v>
      </c>
    </row>
    <row r="208" spans="2:23" x14ac:dyDescent="0.25">
      <c r="B208" s="17" t="s">
        <v>970</v>
      </c>
      <c r="C208" s="13"/>
      <c r="D208" s="13"/>
      <c r="E208" s="13"/>
      <c r="F208" s="13"/>
      <c r="G208" s="14"/>
      <c r="H208" t="s">
        <v>1464</v>
      </c>
      <c r="I208" s="24" t="str">
        <f t="shared" si="14"/>
        <v>itceligibility</v>
      </c>
      <c r="J208" s="14" t="str">
        <f t="shared" si="15"/>
        <v>zde_itc_eligibility</v>
      </c>
      <c r="K208" t="s">
        <v>1464</v>
      </c>
      <c r="L208" s="17" t="s">
        <v>1198</v>
      </c>
      <c r="M208" s="13"/>
      <c r="N208" s="13"/>
      <c r="O208" s="13"/>
      <c r="P208" s="14"/>
      <c r="Q208" t="s">
        <v>1464</v>
      </c>
      <c r="R208" s="24" t="str">
        <f t="shared" si="16"/>
        <v>itceligibility</v>
      </c>
      <c r="S208" s="14" t="str">
        <f t="shared" si="17"/>
        <v>abap.char(2);</v>
      </c>
      <c r="V208" t="str">
        <f>IF(OR(ISERROR(W208),W208="--"),B208,IF(ISNUMBER(SEARCH("@",I208)),B208,I208&amp;"  :  "&amp;IF(W208="",J208,W208)))</f>
        <v>itceligibility  :  abap.char(2);</v>
      </c>
      <c r="W208" t="str">
        <f>IFERROR(INDEX('Resolved Data Elem'!$E$4:$E$1070,MATCH(J208,'Resolved Data Elem'!$D$4:$D$1070,0)),"--")</f>
        <v>abap.char(2);</v>
      </c>
    </row>
    <row r="209" spans="2:23" x14ac:dyDescent="0.25">
      <c r="B209" s="17" t="s">
        <v>971</v>
      </c>
      <c r="C209" s="13"/>
      <c r="D209" s="13"/>
      <c r="E209" s="13"/>
      <c r="F209" s="13"/>
      <c r="G209" s="14"/>
      <c r="H209" t="s">
        <v>1464</v>
      </c>
      <c r="I209" s="24" t="str">
        <f t="shared" si="14"/>
        <v>itcigstamount</v>
      </c>
      <c r="J209" s="14" t="str">
        <f t="shared" si="15"/>
        <v>zde_itc_igst_amount</v>
      </c>
      <c r="K209" t="s">
        <v>1464</v>
      </c>
      <c r="L209" s="17" t="s">
        <v>1199</v>
      </c>
      <c r="M209" s="13"/>
      <c r="N209" s="13"/>
      <c r="O209" s="13"/>
      <c r="P209" s="14"/>
      <c r="Q209" t="s">
        <v>1464</v>
      </c>
      <c r="R209" s="24" t="str">
        <f t="shared" si="16"/>
        <v>itcigstamount</v>
      </c>
      <c r="S209" s="14" t="str">
        <f t="shared" si="17"/>
        <v>abap.char(20);</v>
      </c>
      <c r="V209" t="str">
        <f>IF(OR(ISERROR(W209),W209="--"),B209,IF(ISNUMBER(SEARCH("@",I209)),B209,I209&amp;"  :  "&amp;IF(W209="",J209,W209)))</f>
        <v>itcigstamount  :  abap.char(20);</v>
      </c>
      <c r="W209" t="str">
        <f>IFERROR(INDEX('Resolved Data Elem'!$E$4:$E$1070,MATCH(J209,'Resolved Data Elem'!$D$4:$D$1070,0)),"--")</f>
        <v>abap.char(20);</v>
      </c>
    </row>
    <row r="210" spans="2:23" x14ac:dyDescent="0.25">
      <c r="B210" s="17" t="s">
        <v>972</v>
      </c>
      <c r="C210" s="13"/>
      <c r="D210" s="13"/>
      <c r="E210" s="13"/>
      <c r="F210" s="13"/>
      <c r="G210" s="14"/>
      <c r="H210" t="s">
        <v>1464</v>
      </c>
      <c r="I210" s="24" t="str">
        <f t="shared" si="14"/>
        <v>itccgstamount</v>
      </c>
      <c r="J210" s="14" t="str">
        <f t="shared" si="15"/>
        <v>zde_itc_cgst_amount</v>
      </c>
      <c r="K210" t="s">
        <v>1464</v>
      </c>
      <c r="L210" s="17" t="s">
        <v>1200</v>
      </c>
      <c r="M210" s="13"/>
      <c r="N210" s="13"/>
      <c r="O210" s="13"/>
      <c r="P210" s="14"/>
      <c r="Q210" t="s">
        <v>1464</v>
      </c>
      <c r="R210" s="24" t="str">
        <f t="shared" si="16"/>
        <v>itccgstamount</v>
      </c>
      <c r="S210" s="14" t="str">
        <f t="shared" si="17"/>
        <v>abap.char(20);</v>
      </c>
      <c r="V210" t="str">
        <f>IF(OR(ISERROR(W210),W210="--"),B210,IF(ISNUMBER(SEARCH("@",I210)),B210,I210&amp;"  :  "&amp;IF(W210="",J210,W210)))</f>
        <v>itccgstamount  :  abap.char(20);</v>
      </c>
      <c r="W210" t="str">
        <f>IFERROR(INDEX('Resolved Data Elem'!$E$4:$E$1070,MATCH(J210,'Resolved Data Elem'!$D$4:$D$1070,0)),"--")</f>
        <v>abap.char(20);</v>
      </c>
    </row>
    <row r="211" spans="2:23" x14ac:dyDescent="0.25">
      <c r="B211" s="17" t="s">
        <v>973</v>
      </c>
      <c r="C211" s="13"/>
      <c r="D211" s="13"/>
      <c r="E211" s="13"/>
      <c r="F211" s="13"/>
      <c r="G211" s="14"/>
      <c r="H211" t="s">
        <v>1464</v>
      </c>
      <c r="I211" s="24" t="str">
        <f t="shared" si="14"/>
        <v>itcsgstamount</v>
      </c>
      <c r="J211" s="14" t="str">
        <f t="shared" si="15"/>
        <v>zde_itc_sgst_amount</v>
      </c>
      <c r="K211" t="s">
        <v>1464</v>
      </c>
      <c r="L211" s="17" t="s">
        <v>1201</v>
      </c>
      <c r="M211" s="13"/>
      <c r="N211" s="13"/>
      <c r="O211" s="13"/>
      <c r="P211" s="14"/>
      <c r="Q211" t="s">
        <v>1464</v>
      </c>
      <c r="R211" s="24" t="str">
        <f t="shared" si="16"/>
        <v>itcsgstamount</v>
      </c>
      <c r="S211" s="14" t="str">
        <f t="shared" si="17"/>
        <v>abap.char(20);</v>
      </c>
      <c r="V211" t="str">
        <f>IF(OR(ISERROR(W211),W211="--"),B211,IF(ISNUMBER(SEARCH("@",I211)),B211,I211&amp;"  :  "&amp;IF(W211="",J211,W211)))</f>
        <v>itcsgstamount  :  abap.char(20);</v>
      </c>
      <c r="W211" t="str">
        <f>IFERROR(INDEX('Resolved Data Elem'!$E$4:$E$1070,MATCH(J211,'Resolved Data Elem'!$D$4:$D$1070,0)),"--")</f>
        <v>abap.char(20);</v>
      </c>
    </row>
    <row r="212" spans="2:23" x14ac:dyDescent="0.25">
      <c r="B212" s="17" t="s">
        <v>974</v>
      </c>
      <c r="C212" s="13"/>
      <c r="D212" s="13"/>
      <c r="E212" s="13"/>
      <c r="F212" s="13"/>
      <c r="G212" s="14"/>
      <c r="H212" t="s">
        <v>1464</v>
      </c>
      <c r="I212" s="24" t="str">
        <f t="shared" si="14"/>
        <v>itccessamount</v>
      </c>
      <c r="J212" s="14" t="str">
        <f t="shared" si="15"/>
        <v>zde_itc_cess_amount</v>
      </c>
      <c r="K212" t="s">
        <v>1464</v>
      </c>
      <c r="L212" s="17" t="s">
        <v>1202</v>
      </c>
      <c r="M212" s="13"/>
      <c r="N212" s="13"/>
      <c r="O212" s="13"/>
      <c r="P212" s="14"/>
      <c r="Q212" t="s">
        <v>1464</v>
      </c>
      <c r="R212" s="24" t="str">
        <f t="shared" si="16"/>
        <v>itccessamount</v>
      </c>
      <c r="S212" s="14" t="str">
        <f t="shared" si="17"/>
        <v>abap.char(20);</v>
      </c>
      <c r="V212" t="str">
        <f>IF(OR(ISERROR(W212),W212="--"),B212,IF(ISNUMBER(SEARCH("@",I212)),B212,I212&amp;"  :  "&amp;IF(W212="",J212,W212)))</f>
        <v>itccessamount  :  abap.char(20);</v>
      </c>
      <c r="W212" t="str">
        <f>IFERROR(INDEX('Resolved Data Elem'!$E$4:$E$1070,MATCH(J212,'Resolved Data Elem'!$D$4:$D$1070,0)),"--")</f>
        <v>abap.char(20);</v>
      </c>
    </row>
    <row r="213" spans="2:23" x14ac:dyDescent="0.25">
      <c r="B213" s="17" t="s">
        <v>975</v>
      </c>
      <c r="C213" s="13"/>
      <c r="D213" s="13"/>
      <c r="E213" s="13"/>
      <c r="F213" s="13"/>
      <c r="G213" s="14"/>
      <c r="H213" t="s">
        <v>1464</v>
      </c>
      <c r="I213" s="24" t="str">
        <f t="shared" si="14"/>
        <v>customitem1</v>
      </c>
      <c r="J213" s="14" t="str">
        <f t="shared" si="15"/>
        <v>zde_custom_item1</v>
      </c>
      <c r="K213" t="s">
        <v>1464</v>
      </c>
      <c r="L213" s="17" t="s">
        <v>1203</v>
      </c>
      <c r="M213" s="13"/>
      <c r="N213" s="13"/>
      <c r="O213" s="13"/>
      <c r="P213" s="14"/>
      <c r="Q213" t="s">
        <v>1464</v>
      </c>
      <c r="R213" s="24" t="str">
        <f t="shared" si="16"/>
        <v>customitem1</v>
      </c>
      <c r="S213" s="14" t="str">
        <f t="shared" si="17"/>
        <v>abap.char(40);</v>
      </c>
      <c r="V213" t="str">
        <f>IF(OR(ISERROR(W213),W213="--"),B213,IF(ISNUMBER(SEARCH("@",I213)),B213,I213&amp;"  :  "&amp;IF(W213="",J213,W213)))</f>
        <v>customitem1  :  abap.char(40);</v>
      </c>
      <c r="W213" t="str">
        <f>IFERROR(INDEX('Resolved Data Elem'!$E$4:$E$1070,MATCH(J213,'Resolved Data Elem'!$D$4:$D$1070,0)),"--")</f>
        <v>abap.char(40);</v>
      </c>
    </row>
    <row r="214" spans="2:23" x14ac:dyDescent="0.25">
      <c r="B214" s="17" t="s">
        <v>976</v>
      </c>
      <c r="C214" s="13"/>
      <c r="D214" s="13"/>
      <c r="E214" s="13"/>
      <c r="F214" s="13"/>
      <c r="G214" s="14"/>
      <c r="H214" t="s">
        <v>1464</v>
      </c>
      <c r="I214" s="24" t="str">
        <f t="shared" si="14"/>
        <v>customitem2</v>
      </c>
      <c r="J214" s="14" t="str">
        <f t="shared" si="15"/>
        <v>zde_custom_item2</v>
      </c>
      <c r="K214" t="s">
        <v>1464</v>
      </c>
      <c r="L214" s="17" t="s">
        <v>1204</v>
      </c>
      <c r="M214" s="13"/>
      <c r="N214" s="13"/>
      <c r="O214" s="13"/>
      <c r="P214" s="14"/>
      <c r="Q214" t="s">
        <v>1464</v>
      </c>
      <c r="R214" s="24" t="str">
        <f t="shared" si="16"/>
        <v>customitem2</v>
      </c>
      <c r="S214" s="14" t="str">
        <f t="shared" si="17"/>
        <v>abap.char(40);</v>
      </c>
      <c r="V214" t="str">
        <f>IF(OR(ISERROR(W214),W214="--"),B214,IF(ISNUMBER(SEARCH("@",I214)),B214,I214&amp;"  :  "&amp;IF(W214="",J214,W214)))</f>
        <v>customitem2  :  abap.char(40);</v>
      </c>
      <c r="W214" t="str">
        <f>IFERROR(INDEX('Resolved Data Elem'!$E$4:$E$1070,MATCH(J214,'Resolved Data Elem'!$D$4:$D$1070,0)),"--")</f>
        <v>abap.char(40);</v>
      </c>
    </row>
    <row r="215" spans="2:23" x14ac:dyDescent="0.25">
      <c r="B215" s="17" t="s">
        <v>977</v>
      </c>
      <c r="C215" s="13"/>
      <c r="D215" s="13"/>
      <c r="E215" s="13"/>
      <c r="F215" s="13"/>
      <c r="G215" s="14"/>
      <c r="H215" t="s">
        <v>1464</v>
      </c>
      <c r="I215" s="24" t="str">
        <f t="shared" si="14"/>
        <v>customitem3</v>
      </c>
      <c r="J215" s="14" t="str">
        <f t="shared" si="15"/>
        <v>zde_custom_item3</v>
      </c>
      <c r="K215" t="s">
        <v>1464</v>
      </c>
      <c r="L215" s="17" t="s">
        <v>1205</v>
      </c>
      <c r="M215" s="13"/>
      <c r="N215" s="13"/>
      <c r="O215" s="13"/>
      <c r="P215" s="14"/>
      <c r="Q215" t="s">
        <v>1464</v>
      </c>
      <c r="R215" s="24" t="str">
        <f t="shared" si="16"/>
        <v>customitem3</v>
      </c>
      <c r="S215" s="14" t="str">
        <f t="shared" si="17"/>
        <v>abap.char(40);</v>
      </c>
      <c r="V215" t="str">
        <f>IF(OR(ISERROR(W215),W215="--"),B215,IF(ISNUMBER(SEARCH("@",I215)),B215,I215&amp;"  :  "&amp;IF(W215="",J215,W215)))</f>
        <v>customitem3  :  abap.char(40);</v>
      </c>
      <c r="W215" t="str">
        <f>IFERROR(INDEX('Resolved Data Elem'!$E$4:$E$1070,MATCH(J215,'Resolved Data Elem'!$D$4:$D$1070,0)),"--")</f>
        <v>abap.char(40);</v>
      </c>
    </row>
    <row r="216" spans="2:23" x14ac:dyDescent="0.25">
      <c r="B216" s="17" t="s">
        <v>978</v>
      </c>
      <c r="C216" s="13"/>
      <c r="D216" s="13"/>
      <c r="E216" s="13"/>
      <c r="F216" s="13"/>
      <c r="G216" s="14"/>
      <c r="H216" t="s">
        <v>1464</v>
      </c>
      <c r="I216" s="24" t="str">
        <f t="shared" si="14"/>
        <v>customitem4</v>
      </c>
      <c r="J216" s="14" t="str">
        <f t="shared" si="15"/>
        <v>zde_custom_item4</v>
      </c>
      <c r="K216" t="s">
        <v>1464</v>
      </c>
      <c r="L216" s="17" t="s">
        <v>1206</v>
      </c>
      <c r="M216" s="13"/>
      <c r="N216" s="13"/>
      <c r="O216" s="13"/>
      <c r="P216" s="14"/>
      <c r="Q216" t="s">
        <v>1464</v>
      </c>
      <c r="R216" s="24" t="str">
        <f t="shared" si="16"/>
        <v>customitem4</v>
      </c>
      <c r="S216" s="14" t="str">
        <f t="shared" si="17"/>
        <v>abap.char(40);</v>
      </c>
      <c r="V216" t="str">
        <f>IF(OR(ISERROR(W216),W216="--"),B216,IF(ISNUMBER(SEARCH("@",I216)),B216,I216&amp;"  :  "&amp;IF(W216="",J216,W216)))</f>
        <v>customitem4  :  abap.char(40);</v>
      </c>
      <c r="W216" t="str">
        <f>IFERROR(INDEX('Resolved Data Elem'!$E$4:$E$1070,MATCH(J216,'Resolved Data Elem'!$D$4:$D$1070,0)),"--")</f>
        <v>abap.char(40);</v>
      </c>
    </row>
    <row r="217" spans="2:23" x14ac:dyDescent="0.25">
      <c r="B217" s="17" t="s">
        <v>979</v>
      </c>
      <c r="C217" s="13"/>
      <c r="D217" s="13"/>
      <c r="E217" s="13"/>
      <c r="F217" s="13"/>
      <c r="G217" s="14"/>
      <c r="H217" t="s">
        <v>1464</v>
      </c>
      <c r="I217" s="24" t="str">
        <f t="shared" si="14"/>
        <v>customitem5</v>
      </c>
      <c r="J217" s="14" t="str">
        <f t="shared" si="15"/>
        <v>zde_custom_item5</v>
      </c>
      <c r="K217" t="s">
        <v>1464</v>
      </c>
      <c r="L217" s="17" t="s">
        <v>1207</v>
      </c>
      <c r="M217" s="13"/>
      <c r="N217" s="13"/>
      <c r="O217" s="13"/>
      <c r="P217" s="14"/>
      <c r="Q217" t="s">
        <v>1464</v>
      </c>
      <c r="R217" s="24" t="str">
        <f t="shared" si="16"/>
        <v>customitem5</v>
      </c>
      <c r="S217" s="14" t="str">
        <f t="shared" si="17"/>
        <v>abap.char(40);</v>
      </c>
      <c r="V217" t="str">
        <f>IF(OR(ISERROR(W217),W217="--"),B217,IF(ISNUMBER(SEARCH("@",I217)),B217,I217&amp;"  :  "&amp;IF(W217="",J217,W217)))</f>
        <v>customitem5  :  abap.char(40);</v>
      </c>
      <c r="W217" t="str">
        <f>IFERROR(INDEX('Resolved Data Elem'!$E$4:$E$1070,MATCH(J217,'Resolved Data Elem'!$D$4:$D$1070,0)),"--")</f>
        <v>abap.char(40);</v>
      </c>
    </row>
    <row r="218" spans="2:23" x14ac:dyDescent="0.25">
      <c r="B218" s="17" t="s">
        <v>980</v>
      </c>
      <c r="C218" s="13"/>
      <c r="D218" s="13"/>
      <c r="E218" s="13"/>
      <c r="F218" s="13"/>
      <c r="G218" s="14"/>
      <c r="H218" t="s">
        <v>1464</v>
      </c>
      <c r="I218" s="24" t="str">
        <f t="shared" si="14"/>
        <v>customitem6</v>
      </c>
      <c r="J218" s="14" t="str">
        <f t="shared" si="15"/>
        <v>zde_custom_item6</v>
      </c>
      <c r="K218" t="s">
        <v>1464</v>
      </c>
      <c r="L218" s="17" t="s">
        <v>1208</v>
      </c>
      <c r="M218" s="13"/>
      <c r="N218" s="13"/>
      <c r="O218" s="13"/>
      <c r="P218" s="14"/>
      <c r="Q218" t="s">
        <v>1464</v>
      </c>
      <c r="R218" s="24" t="str">
        <f t="shared" si="16"/>
        <v>customitem6</v>
      </c>
      <c r="S218" s="14" t="str">
        <f t="shared" si="17"/>
        <v>abap.char(40);</v>
      </c>
      <c r="V218" t="str">
        <f>IF(OR(ISERROR(W218),W218="--"),B218,IF(ISNUMBER(SEARCH("@",I218)),B218,I218&amp;"  :  "&amp;IF(W218="",J218,W218)))</f>
        <v>customitem6  :  abap.char(40);</v>
      </c>
      <c r="W218" t="str">
        <f>IFERROR(INDEX('Resolved Data Elem'!$E$4:$E$1070,MATCH(J218,'Resolved Data Elem'!$D$4:$D$1070,0)),"--")</f>
        <v>abap.char(40);</v>
      </c>
    </row>
    <row r="219" spans="2:23" x14ac:dyDescent="0.25">
      <c r="B219" s="17" t="s">
        <v>981</v>
      </c>
      <c r="C219" s="13"/>
      <c r="D219" s="13"/>
      <c r="E219" s="13"/>
      <c r="F219" s="13"/>
      <c r="G219" s="14"/>
      <c r="H219" t="s">
        <v>1464</v>
      </c>
      <c r="I219" s="24" t="str">
        <f t="shared" si="14"/>
        <v>customitem7</v>
      </c>
      <c r="J219" s="14" t="str">
        <f t="shared" si="15"/>
        <v>zde_custom_item7</v>
      </c>
      <c r="K219" t="s">
        <v>1464</v>
      </c>
      <c r="L219" s="17" t="s">
        <v>1209</v>
      </c>
      <c r="M219" s="13"/>
      <c r="N219" s="13"/>
      <c r="O219" s="13"/>
      <c r="P219" s="14"/>
      <c r="Q219" t="s">
        <v>1464</v>
      </c>
      <c r="R219" s="24" t="str">
        <f t="shared" si="16"/>
        <v>customitem7</v>
      </c>
      <c r="S219" s="14" t="str">
        <f t="shared" si="17"/>
        <v>abap.char(40);</v>
      </c>
      <c r="V219" t="str">
        <f>IF(OR(ISERROR(W219),W219="--"),B219,IF(ISNUMBER(SEARCH("@",I219)),B219,I219&amp;"  :  "&amp;IF(W219="",J219,W219)))</f>
        <v>customitem7  :  abap.char(40);</v>
      </c>
      <c r="W219" t="str">
        <f>IFERROR(INDEX('Resolved Data Elem'!$E$4:$E$1070,MATCH(J219,'Resolved Data Elem'!$D$4:$D$1070,0)),"--")</f>
        <v>abap.char(40);</v>
      </c>
    </row>
    <row r="220" spans="2:23" x14ac:dyDescent="0.25">
      <c r="B220" s="17" t="s">
        <v>982</v>
      </c>
      <c r="C220" s="13"/>
      <c r="D220" s="13"/>
      <c r="E220" s="13"/>
      <c r="F220" s="13"/>
      <c r="G220" s="14"/>
      <c r="H220" t="s">
        <v>1464</v>
      </c>
      <c r="I220" s="24" t="str">
        <f t="shared" si="14"/>
        <v>customitem8</v>
      </c>
      <c r="J220" s="14" t="str">
        <f t="shared" si="15"/>
        <v>zde_custom_item8</v>
      </c>
      <c r="K220" t="s">
        <v>1464</v>
      </c>
      <c r="L220" s="17" t="s">
        <v>1210</v>
      </c>
      <c r="M220" s="13"/>
      <c r="N220" s="13"/>
      <c r="O220" s="13"/>
      <c r="P220" s="14"/>
      <c r="Q220" t="s">
        <v>1464</v>
      </c>
      <c r="R220" s="24" t="str">
        <f t="shared" si="16"/>
        <v>customitem8</v>
      </c>
      <c r="S220" s="14" t="str">
        <f t="shared" si="17"/>
        <v>abap.char(40);</v>
      </c>
      <c r="V220" t="str">
        <f>IF(OR(ISERROR(W220),W220="--"),B220,IF(ISNUMBER(SEARCH("@",I220)),B220,I220&amp;"  :  "&amp;IF(W220="",J220,W220)))</f>
        <v>customitem8  :  abap.char(40);</v>
      </c>
      <c r="W220" t="str">
        <f>IFERROR(INDEX('Resolved Data Elem'!$E$4:$E$1070,MATCH(J220,'Resolved Data Elem'!$D$4:$D$1070,0)),"--")</f>
        <v>abap.char(40);</v>
      </c>
    </row>
    <row r="221" spans="2:23" x14ac:dyDescent="0.25">
      <c r="B221" s="17" t="s">
        <v>983</v>
      </c>
      <c r="C221" s="13"/>
      <c r="D221" s="13"/>
      <c r="E221" s="13"/>
      <c r="F221" s="13"/>
      <c r="G221" s="14"/>
      <c r="H221" t="s">
        <v>1464</v>
      </c>
      <c r="I221" s="24" t="str">
        <f t="shared" si="14"/>
        <v>customitem9</v>
      </c>
      <c r="J221" s="14" t="str">
        <f t="shared" si="15"/>
        <v>zde_custom_item9</v>
      </c>
      <c r="K221" t="s">
        <v>1464</v>
      </c>
      <c r="L221" s="17" t="s">
        <v>1211</v>
      </c>
      <c r="M221" s="13"/>
      <c r="N221" s="13"/>
      <c r="O221" s="13"/>
      <c r="P221" s="14"/>
      <c r="Q221" t="s">
        <v>1464</v>
      </c>
      <c r="R221" s="24" t="str">
        <f t="shared" si="16"/>
        <v>customitem9</v>
      </c>
      <c r="S221" s="14" t="str">
        <f t="shared" si="17"/>
        <v>abap.char(40);</v>
      </c>
      <c r="V221" t="str">
        <f>IF(OR(ISERROR(W221),W221="--"),B221,IF(ISNUMBER(SEARCH("@",I221)),B221,I221&amp;"  :  "&amp;IF(W221="",J221,W221)))</f>
        <v>customitem9  :  abap.char(40);</v>
      </c>
      <c r="W221" t="str">
        <f>IFERROR(INDEX('Resolved Data Elem'!$E$4:$E$1070,MATCH(J221,'Resolved Data Elem'!$D$4:$D$1070,0)),"--")</f>
        <v>abap.char(40);</v>
      </c>
    </row>
    <row r="222" spans="2:23" x14ac:dyDescent="0.25">
      <c r="B222" s="12" t="s">
        <v>908</v>
      </c>
      <c r="C222" s="13"/>
      <c r="D222" s="13"/>
      <c r="E222" s="13"/>
      <c r="F222" s="13"/>
      <c r="G222" s="14"/>
      <c r="H222" t="s">
        <v>1464</v>
      </c>
      <c r="I222" s="24" t="str">
        <f t="shared" si="14"/>
        <v>@EndUserText.label</v>
      </c>
      <c r="J222" s="14" t="str">
        <f t="shared" si="15"/>
        <v>'CUSTOM ITEM10'</v>
      </c>
      <c r="K222" t="s">
        <v>1464</v>
      </c>
      <c r="L222" s="12" t="s">
        <v>908</v>
      </c>
      <c r="M222" s="13"/>
      <c r="N222" s="13"/>
      <c r="O222" s="13"/>
      <c r="P222" s="14"/>
      <c r="Q222" t="s">
        <v>1464</v>
      </c>
      <c r="R222" s="24" t="str">
        <f t="shared" si="16"/>
        <v>@EndUserText.label</v>
      </c>
      <c r="S222" s="14" t="str">
        <f t="shared" si="17"/>
        <v>'CUSTOM ITEM10'</v>
      </c>
      <c r="V222" t="str">
        <f>IF(OR(ISERROR(W222),W222="--"),B222,IF(ISNUMBER(SEARCH("@",I222)),B222,I222&amp;"  :  "&amp;IF(W222="",J222,W222)))</f>
        <v>@EndUserText.label : 'CUSTOM ITEM10'</v>
      </c>
      <c r="W222" t="str">
        <f>IFERROR(INDEX('Resolved Data Elem'!$E$4:$E$1070,MATCH(J222,'Resolved Data Elem'!$D$4:$D$1070,0)),"--")</f>
        <v>--</v>
      </c>
    </row>
    <row r="223" spans="2:23" x14ac:dyDescent="0.25">
      <c r="B223" s="17" t="s">
        <v>984</v>
      </c>
      <c r="C223" s="13"/>
      <c r="D223" s="13"/>
      <c r="E223" s="13"/>
      <c r="F223" s="13"/>
      <c r="G223" s="14"/>
      <c r="H223" t="s">
        <v>1464</v>
      </c>
      <c r="I223" s="24" t="str">
        <f t="shared" si="14"/>
        <v>customitem10</v>
      </c>
      <c r="J223" s="14" t="str">
        <f t="shared" si="15"/>
        <v>abap.char(200)</v>
      </c>
      <c r="K223" t="s">
        <v>1464</v>
      </c>
      <c r="L223" s="17" t="s">
        <v>984</v>
      </c>
      <c r="M223" s="13"/>
      <c r="N223" s="13"/>
      <c r="O223" s="13"/>
      <c r="P223" s="14"/>
      <c r="Q223" t="s">
        <v>1464</v>
      </c>
      <c r="R223" s="24" t="str">
        <f t="shared" si="16"/>
        <v>customitem10</v>
      </c>
      <c r="S223" s="14" t="str">
        <f t="shared" si="17"/>
        <v>abap.char(200);</v>
      </c>
      <c r="V223" t="str">
        <f>IF(OR(ISERROR(W223),W223="--"),B223,IF(ISNUMBER(SEARCH("@",I223)),B223,I223&amp;"  :  "&amp;IF(W223="",J223,W223)))</f>
        <v>customitem10  :  abap.char(200);</v>
      </c>
      <c r="W223" t="str">
        <f>IFERROR(INDEX('Resolved Data Elem'!$E$4:$E$1070,MATCH(J223,'Resolved Data Elem'!$D$4:$D$1070,0)),"--")</f>
        <v>abap.char(200);</v>
      </c>
    </row>
    <row r="224" spans="2:23" x14ac:dyDescent="0.25">
      <c r="B224" s="17" t="s">
        <v>985</v>
      </c>
      <c r="C224" s="13"/>
      <c r="D224" s="13"/>
      <c r="E224" s="13"/>
      <c r="F224" s="13"/>
      <c r="G224" s="14"/>
      <c r="H224" t="s">
        <v>1464</v>
      </c>
      <c r="I224" s="24" t="str">
        <f t="shared" si="14"/>
        <v>invoicenumber</v>
      </c>
      <c r="J224" s="14" t="str">
        <f t="shared" si="15"/>
        <v>zde_invoice_no</v>
      </c>
      <c r="K224" t="s">
        <v>1464</v>
      </c>
      <c r="L224" s="17" t="s">
        <v>1212</v>
      </c>
      <c r="M224" s="13"/>
      <c r="N224" s="13"/>
      <c r="O224" s="13"/>
      <c r="P224" s="14"/>
      <c r="Q224" t="s">
        <v>1464</v>
      </c>
      <c r="R224" s="24" t="str">
        <f t="shared" si="16"/>
        <v>invoicenumber</v>
      </c>
      <c r="S224" s="14" t="str">
        <f t="shared" si="17"/>
        <v>abap.char(32);</v>
      </c>
      <c r="V224" t="str">
        <f>IF(OR(ISERROR(W224),W224="--"),B224,IF(ISNUMBER(SEARCH("@",I224)),B224,I224&amp;"  :  "&amp;IF(W224="",J224,W224)))</f>
        <v>invoicenumber  :  abap.char(32);</v>
      </c>
      <c r="W224" t="str">
        <f>IFERROR(INDEX('Resolved Data Elem'!$E$4:$E$1070,MATCH(J224,'Resolved Data Elem'!$D$4:$D$1070,0)),"--")</f>
        <v>abap.char(32);</v>
      </c>
    </row>
    <row r="225" spans="2:23" x14ac:dyDescent="0.25">
      <c r="B225" s="17" t="s">
        <v>986</v>
      </c>
      <c r="C225" s="13"/>
      <c r="D225" s="13"/>
      <c r="E225" s="13"/>
      <c r="F225" s="13"/>
      <c r="G225" s="14"/>
      <c r="H225" t="s">
        <v>1464</v>
      </c>
      <c r="I225" s="24" t="str">
        <f t="shared" si="14"/>
        <v>cancelled_date</v>
      </c>
      <c r="J225" s="14" t="str">
        <f t="shared" si="15"/>
        <v>abap.string(0)</v>
      </c>
      <c r="K225" t="s">
        <v>1464</v>
      </c>
      <c r="L225" s="17" t="s">
        <v>986</v>
      </c>
      <c r="M225" s="13"/>
      <c r="N225" s="13"/>
      <c r="O225" s="13"/>
      <c r="P225" s="14"/>
      <c r="Q225" t="s">
        <v>1464</v>
      </c>
      <c r="R225" s="24" t="str">
        <f t="shared" si="16"/>
        <v>cancelled_date</v>
      </c>
      <c r="S225" s="14" t="str">
        <f t="shared" si="17"/>
        <v>abap.string(0);</v>
      </c>
      <c r="V225" t="str">
        <f>IF(OR(ISERROR(W225),W225="--"),B225,IF(ISNUMBER(SEARCH("@",I225)),B225,I225&amp;"  :  "&amp;IF(W225="",J225,W225)))</f>
        <v>cancelled_date  :  abap.string(0);</v>
      </c>
      <c r="W225" t="str">
        <f>IFERROR(INDEX('Resolved Data Elem'!$E$4:$E$1070,MATCH(J225,'Resolved Data Elem'!$D$4:$D$1070,0)),"--")</f>
        <v>abap.string(0);</v>
      </c>
    </row>
    <row r="226" spans="2:23" x14ac:dyDescent="0.25">
      <c r="B226" s="17" t="s">
        <v>987</v>
      </c>
      <c r="C226" s="13"/>
      <c r="D226" s="13"/>
      <c r="E226" s="13"/>
      <c r="F226" s="13"/>
      <c r="G226" s="14"/>
      <c r="H226" t="s">
        <v>1464</v>
      </c>
      <c r="I226" s="24" t="str">
        <f t="shared" si="14"/>
        <v>invoicedate</v>
      </c>
      <c r="J226" s="14" t="str">
        <f t="shared" si="15"/>
        <v>zde_invoice_date</v>
      </c>
      <c r="K226" t="s">
        <v>1464</v>
      </c>
      <c r="L226" s="17" t="s">
        <v>1213</v>
      </c>
      <c r="M226" s="13"/>
      <c r="N226" s="13"/>
      <c r="O226" s="13"/>
      <c r="P226" s="14"/>
      <c r="Q226" t="s">
        <v>1464</v>
      </c>
      <c r="R226" s="24" t="str">
        <f t="shared" si="16"/>
        <v>invoicedate</v>
      </c>
      <c r="S226" s="14" t="str">
        <f t="shared" si="17"/>
        <v>abap.char(10);</v>
      </c>
      <c r="V226" t="str">
        <f>IF(OR(ISERROR(W226),W226="--"),B226,IF(ISNUMBER(SEARCH("@",I226)),B226,I226&amp;"  :  "&amp;IF(W226="",J226,W226)))</f>
        <v>invoicedate  :  abap.char(10);</v>
      </c>
      <c r="W226" t="str">
        <f>IFERROR(INDEX('Resolved Data Elem'!$E$4:$E$1070,MATCH(J226,'Resolved Data Elem'!$D$4:$D$1070,0)),"--")</f>
        <v>abap.char(10);</v>
      </c>
    </row>
    <row r="227" spans="2:23" x14ac:dyDescent="0.25">
      <c r="B227" s="17" t="s">
        <v>988</v>
      </c>
      <c r="C227" s="13"/>
      <c r="D227" s="13"/>
      <c r="E227" s="13"/>
      <c r="F227" s="13"/>
      <c r="G227" s="14"/>
      <c r="H227" t="s">
        <v>1464</v>
      </c>
      <c r="I227" s="24" t="str">
        <f t="shared" si="14"/>
        <v>acknumber</v>
      </c>
      <c r="J227" s="14" t="str">
        <f t="shared" si="15"/>
        <v>zde_acknumber</v>
      </c>
      <c r="K227" t="s">
        <v>1464</v>
      </c>
      <c r="L227" s="17" t="s">
        <v>1214</v>
      </c>
      <c r="M227" s="13"/>
      <c r="N227" s="13"/>
      <c r="O227" s="13"/>
      <c r="P227" s="14"/>
      <c r="Q227" t="s">
        <v>1464</v>
      </c>
      <c r="R227" s="24" t="str">
        <f t="shared" si="16"/>
        <v>acknumber</v>
      </c>
      <c r="S227" s="14" t="str">
        <f t="shared" si="17"/>
        <v>abap.char(15);</v>
      </c>
      <c r="V227" t="str">
        <f>IF(OR(ISERROR(W227),W227="--"),B227,IF(ISNUMBER(SEARCH("@",I227)),B227,I227&amp;"  :  "&amp;IF(W227="",J227,W227)))</f>
        <v>acknumber  :  abap.char(15);</v>
      </c>
      <c r="W227" t="str">
        <f>IFERROR(INDEX('Resolved Data Elem'!$E$4:$E$1070,MATCH(J227,'Resolved Data Elem'!$D$4:$D$1070,0)),"--")</f>
        <v>abap.char(15);</v>
      </c>
    </row>
    <row r="228" spans="2:23" x14ac:dyDescent="0.25">
      <c r="B228" s="17" t="s">
        <v>989</v>
      </c>
      <c r="C228" s="13"/>
      <c r="D228" s="13"/>
      <c r="E228" s="13"/>
      <c r="F228" s="13"/>
      <c r="G228" s="14"/>
      <c r="H228" t="s">
        <v>1464</v>
      </c>
      <c r="I228" s="24" t="str">
        <f t="shared" si="14"/>
        <v>ackdate</v>
      </c>
      <c r="J228" s="14" t="str">
        <f t="shared" si="15"/>
        <v>zde_ackdate</v>
      </c>
      <c r="K228" t="s">
        <v>1464</v>
      </c>
      <c r="L228" s="17" t="s">
        <v>1215</v>
      </c>
      <c r="M228" s="13"/>
      <c r="N228" s="13"/>
      <c r="O228" s="13"/>
      <c r="P228" s="14"/>
      <c r="Q228" t="s">
        <v>1464</v>
      </c>
      <c r="R228" s="24" t="str">
        <f t="shared" si="16"/>
        <v>ackdate</v>
      </c>
      <c r="S228" s="14" t="str">
        <f t="shared" si="17"/>
        <v>abap.char(10);</v>
      </c>
      <c r="V228" t="str">
        <f>IF(OR(ISERROR(W228),W228="--"),B228,IF(ISNUMBER(SEARCH("@",I228)),B228,I228&amp;"  :  "&amp;IF(W228="",J228,W228)))</f>
        <v>ackdate  :  abap.char(10);</v>
      </c>
      <c r="W228" t="str">
        <f>IFERROR(INDEX('Resolved Data Elem'!$E$4:$E$1070,MATCH(J228,'Resolved Data Elem'!$D$4:$D$1070,0)),"--")</f>
        <v>abap.char(10);</v>
      </c>
    </row>
    <row r="229" spans="2:23" x14ac:dyDescent="0.25">
      <c r="B229" s="17" t="s">
        <v>990</v>
      </c>
      <c r="C229" s="13"/>
      <c r="D229" s="13"/>
      <c r="E229" s="13"/>
      <c r="F229" s="13"/>
      <c r="G229" s="14"/>
      <c r="H229" t="s">
        <v>1464</v>
      </c>
      <c r="I229" s="24" t="str">
        <f t="shared" si="14"/>
        <v>success</v>
      </c>
      <c r="J229" s="14" t="str">
        <f t="shared" si="15"/>
        <v>zde_assessable_success</v>
      </c>
      <c r="K229" t="s">
        <v>1464</v>
      </c>
      <c r="L229" s="17" t="s">
        <v>525</v>
      </c>
      <c r="M229" s="13"/>
      <c r="N229" s="13"/>
      <c r="O229" s="13"/>
      <c r="P229" s="14"/>
      <c r="Q229" t="s">
        <v>1464</v>
      </c>
      <c r="R229" s="24" t="str">
        <f t="shared" si="16"/>
        <v>success</v>
      </c>
      <c r="S229" s="14" t="str">
        <f t="shared" si="17"/>
        <v>abap.char(1);</v>
      </c>
      <c r="V229" t="str">
        <f>IF(OR(ISERROR(W229),W229="--"),B229,IF(ISNUMBER(SEARCH("@",I229)),B229,I229&amp;"  :  "&amp;IF(W229="",J229,W229)))</f>
        <v>success  :  abap.char(1);</v>
      </c>
      <c r="W229" t="str">
        <f>IFERROR(INDEX('Resolved Data Elem'!$E$4:$E$1070,MATCH(J229,'Resolved Data Elem'!$D$4:$D$1070,0)),"--")</f>
        <v>abap.char(1);</v>
      </c>
    </row>
    <row r="230" spans="2:23" x14ac:dyDescent="0.25">
      <c r="B230" s="17" t="s">
        <v>991</v>
      </c>
      <c r="C230" s="13"/>
      <c r="D230" s="13"/>
      <c r="E230" s="13"/>
      <c r="F230" s="13"/>
      <c r="G230" s="14"/>
      <c r="H230" t="s">
        <v>1464</v>
      </c>
      <c r="I230" s="24" t="str">
        <f t="shared" si="14"/>
        <v>fail</v>
      </c>
      <c r="J230" s="14" t="str">
        <f t="shared" si="15"/>
        <v>zde_assessable_fail</v>
      </c>
      <c r="K230" t="s">
        <v>1464</v>
      </c>
      <c r="L230" s="17" t="s">
        <v>524</v>
      </c>
      <c r="M230" s="13"/>
      <c r="N230" s="13"/>
      <c r="O230" s="13"/>
      <c r="P230" s="14"/>
      <c r="Q230" t="s">
        <v>1464</v>
      </c>
      <c r="R230" s="24" t="str">
        <f t="shared" si="16"/>
        <v>fail</v>
      </c>
      <c r="S230" s="14" t="str">
        <f t="shared" si="17"/>
        <v>abap.char(1);</v>
      </c>
      <c r="V230" t="str">
        <f>IF(OR(ISERROR(W230),W230="--"),B230,IF(ISNUMBER(SEARCH("@",I230)),B230,I230&amp;"  :  "&amp;IF(W230="",J230,W230)))</f>
        <v>fail  :  abap.char(1);</v>
      </c>
      <c r="W230" t="str">
        <f>IFERROR(INDEX('Resolved Data Elem'!$E$4:$E$1070,MATCH(J230,'Resolved Data Elem'!$D$4:$D$1070,0)),"--")</f>
        <v>abap.char(1);</v>
      </c>
    </row>
    <row r="231" spans="2:23" x14ac:dyDescent="0.25">
      <c r="B231" s="17" t="s">
        <v>992</v>
      </c>
      <c r="C231" s="13"/>
      <c r="D231" s="13"/>
      <c r="E231" s="13"/>
      <c r="F231" s="13"/>
      <c r="G231" s="14"/>
      <c r="H231" t="s">
        <v>1464</v>
      </c>
      <c r="I231" s="24" t="str">
        <f t="shared" si="14"/>
        <v>pending</v>
      </c>
      <c r="J231" s="14" t="str">
        <f t="shared" si="15"/>
        <v>zde_assessable_pending</v>
      </c>
      <c r="K231" t="s">
        <v>1464</v>
      </c>
      <c r="L231" s="17" t="s">
        <v>523</v>
      </c>
      <c r="M231" s="13"/>
      <c r="N231" s="13"/>
      <c r="O231" s="13"/>
      <c r="P231" s="14"/>
      <c r="Q231" t="s">
        <v>1464</v>
      </c>
      <c r="R231" s="24" t="str">
        <f t="shared" si="16"/>
        <v>pending</v>
      </c>
      <c r="S231" s="14" t="str">
        <f t="shared" si="17"/>
        <v>abap.char(1);</v>
      </c>
      <c r="V231" t="str">
        <f>IF(OR(ISERROR(W231),W231="--"),B231,IF(ISNUMBER(SEARCH("@",I231)),B231,I231&amp;"  :  "&amp;IF(W231="",J231,W231)))</f>
        <v>pending  :  abap.char(1);</v>
      </c>
      <c r="W231" t="str">
        <f>IFERROR(INDEX('Resolved Data Elem'!$E$4:$E$1070,MATCH(J231,'Resolved Data Elem'!$D$4:$D$1070,0)),"--")</f>
        <v>abap.char(1);</v>
      </c>
    </row>
    <row r="232" spans="2:23" x14ac:dyDescent="0.25">
      <c r="B232" s="17" t="s">
        <v>993</v>
      </c>
      <c r="C232" s="13"/>
      <c r="D232" s="13"/>
      <c r="E232" s="13"/>
      <c r="F232" s="13"/>
      <c r="G232" s="14"/>
      <c r="H232" t="s">
        <v>1464</v>
      </c>
      <c r="I232" s="24" t="str">
        <f t="shared" si="14"/>
        <v>reprocess</v>
      </c>
      <c r="J232" s="14" t="str">
        <f t="shared" si="15"/>
        <v>zde_assessable_reprocess</v>
      </c>
      <c r="K232" t="s">
        <v>1464</v>
      </c>
      <c r="L232" s="17" t="s">
        <v>1216</v>
      </c>
      <c r="M232" s="13"/>
      <c r="N232" s="13"/>
      <c r="O232" s="13"/>
      <c r="P232" s="14"/>
      <c r="Q232" t="s">
        <v>1464</v>
      </c>
      <c r="R232" s="24" t="str">
        <f t="shared" si="16"/>
        <v>reprocess</v>
      </c>
      <c r="S232" s="14" t="str">
        <f t="shared" si="17"/>
        <v>abap.char(1);</v>
      </c>
      <c r="V232" t="str">
        <f>IF(OR(ISERROR(W232),W232="--"),B232,IF(ISNUMBER(SEARCH("@",I232)),B232,I232&amp;"  :  "&amp;IF(W232="",J232,W232)))</f>
        <v>reprocess  :  abap.char(1);</v>
      </c>
      <c r="W232" t="str">
        <f>IFERROR(INDEX('Resolved Data Elem'!$E$4:$E$1070,MATCH(J232,'Resolved Data Elem'!$D$4:$D$1070,0)),"--")</f>
        <v>abap.char(1);</v>
      </c>
    </row>
    <row r="233" spans="2:23" x14ac:dyDescent="0.25">
      <c r="B233" s="17" t="s">
        <v>994</v>
      </c>
      <c r="C233" s="13"/>
      <c r="D233" s="13"/>
      <c r="E233" s="13"/>
      <c r="F233" s="13"/>
      <c r="G233" s="14"/>
      <c r="H233" t="s">
        <v>1464</v>
      </c>
      <c r="I233" s="24" t="str">
        <f t="shared" si="14"/>
        <v>error_description</v>
      </c>
      <c r="J233" s="14" t="str">
        <f t="shared" si="15"/>
        <v>zde_error_des</v>
      </c>
      <c r="K233" t="s">
        <v>1464</v>
      </c>
      <c r="L233" s="17" t="s">
        <v>1217</v>
      </c>
      <c r="M233" s="13"/>
      <c r="N233" s="13"/>
      <c r="O233" s="13"/>
      <c r="P233" s="14"/>
      <c r="Q233" t="s">
        <v>1464</v>
      </c>
      <c r="R233" s="24" t="str">
        <f t="shared" si="16"/>
        <v>error_description</v>
      </c>
      <c r="S233" s="14" t="str">
        <f t="shared" si="17"/>
        <v>abap.char(200);</v>
      </c>
      <c r="V233" t="str">
        <f>IF(OR(ISERROR(W233),W233="--"),B233,IF(ISNUMBER(SEARCH("@",I233)),B233,I233&amp;"  :  "&amp;IF(W233="",J233,W233)))</f>
        <v>error_description  :  abap.char(200);</v>
      </c>
      <c r="W233" t="str">
        <f>IFERROR(INDEX('Resolved Data Elem'!$E$4:$E$1070,MATCH(J233,'Resolved Data Elem'!$D$4:$D$1070,0)),"--")</f>
        <v>abap.char(200);</v>
      </c>
    </row>
    <row r="234" spans="2:23" x14ac:dyDescent="0.25">
      <c r="B234" s="17" t="s">
        <v>995</v>
      </c>
      <c r="C234" s="13"/>
      <c r="D234" s="13"/>
      <c r="E234" s="13"/>
      <c r="F234" s="13"/>
      <c r="G234" s="14"/>
      <c r="H234" t="s">
        <v>1464</v>
      </c>
      <c r="I234" s="24" t="str">
        <f t="shared" si="14"/>
        <v>referenceid</v>
      </c>
      <c r="J234" s="14" t="str">
        <f t="shared" si="15"/>
        <v>zde_referenceid</v>
      </c>
      <c r="K234" t="s">
        <v>1464</v>
      </c>
      <c r="L234" s="17" t="s">
        <v>1218</v>
      </c>
      <c r="M234" s="13"/>
      <c r="N234" s="13"/>
      <c r="O234" s="13"/>
      <c r="P234" s="14"/>
      <c r="Q234" t="s">
        <v>1464</v>
      </c>
      <c r="R234" s="24" t="str">
        <f t="shared" si="16"/>
        <v>referenceid</v>
      </c>
      <c r="S234" s="14" t="str">
        <f t="shared" si="17"/>
        <v>abap.char(50);</v>
      </c>
      <c r="V234" t="str">
        <f>IF(OR(ISERROR(W234),W234="--"),B234,IF(ISNUMBER(SEARCH("@",I234)),B234,I234&amp;"  :  "&amp;IF(W234="",J234,W234)))</f>
        <v>referenceid  :  abap.char(50);</v>
      </c>
      <c r="W234" t="str">
        <f>IFERROR(INDEX('Resolved Data Elem'!$E$4:$E$1070,MATCH(J234,'Resolved Data Elem'!$D$4:$D$1070,0)),"--")</f>
        <v>abap.char(50);</v>
      </c>
    </row>
    <row r="235" spans="2:23" x14ac:dyDescent="0.25">
      <c r="B235" s="17" t="s">
        <v>996</v>
      </c>
      <c r="C235" s="13"/>
      <c r="D235" s="13"/>
      <c r="E235" s="13"/>
      <c r="F235" s="13"/>
      <c r="G235" s="14"/>
      <c r="H235" t="s">
        <v>1464</v>
      </c>
      <c r="I235" s="24" t="str">
        <f t="shared" si="14"/>
        <v>file_name</v>
      </c>
      <c r="J235" s="14" t="str">
        <f t="shared" si="15"/>
        <v>zde_file_name1</v>
      </c>
      <c r="K235" t="s">
        <v>1464</v>
      </c>
      <c r="L235" s="17" t="s">
        <v>1219</v>
      </c>
      <c r="M235" s="13"/>
      <c r="N235" s="13"/>
      <c r="O235" s="13"/>
      <c r="P235" s="14"/>
      <c r="Q235" t="s">
        <v>1464</v>
      </c>
      <c r="R235" s="24" t="str">
        <f t="shared" si="16"/>
        <v>file_name</v>
      </c>
      <c r="S235" s="14" t="str">
        <f t="shared" si="17"/>
        <v>abap.char(200);</v>
      </c>
      <c r="V235" t="str">
        <f>IF(OR(ISERROR(W235),W235="--"),B235,IF(ISNUMBER(SEARCH("@",I235)),B235,I235&amp;"  :  "&amp;IF(W235="",J235,W235)))</f>
        <v>file_name  :  abap.char(200);</v>
      </c>
      <c r="W235" t="str">
        <f>IFERROR(INDEX('Resolved Data Elem'!$E$4:$E$1070,MATCH(J235,'Resolved Data Elem'!$D$4:$D$1070,0)),"--")</f>
        <v>abap.char(200);</v>
      </c>
    </row>
    <row r="236" spans="2:23" x14ac:dyDescent="0.25">
      <c r="B236" s="17" t="s">
        <v>997</v>
      </c>
      <c r="C236" s="13"/>
      <c r="D236" s="13"/>
      <c r="E236" s="13"/>
      <c r="F236" s="13"/>
      <c r="G236" s="14"/>
      <c r="H236" t="s">
        <v>1464</v>
      </c>
      <c r="I236" s="24" t="str">
        <f t="shared" si="14"/>
        <v>send_date</v>
      </c>
      <c r="J236" s="14" t="str">
        <f t="shared" si="15"/>
        <v>zde_send_date</v>
      </c>
      <c r="K236" t="s">
        <v>1464</v>
      </c>
      <c r="L236" s="17" t="s">
        <v>1220</v>
      </c>
      <c r="M236" s="13"/>
      <c r="N236" s="13"/>
      <c r="O236" s="13"/>
      <c r="P236" s="14"/>
      <c r="Q236" t="s">
        <v>1464</v>
      </c>
      <c r="R236" s="24" t="str">
        <f t="shared" si="16"/>
        <v>send_date</v>
      </c>
      <c r="S236" s="14" t="str">
        <f t="shared" si="17"/>
        <v>abap.char(8);</v>
      </c>
      <c r="V236" t="str">
        <f>IF(OR(ISERROR(W236),W236="--"),B236,IF(ISNUMBER(SEARCH("@",I236)),B236,I236&amp;"  :  "&amp;IF(W236="",J236,W236)))</f>
        <v>send_date  :  abap.char(8);</v>
      </c>
      <c r="W236" t="str">
        <f>IFERROR(INDEX('Resolved Data Elem'!$E$4:$E$1070,MATCH(J236,'Resolved Data Elem'!$D$4:$D$1070,0)),"--")</f>
        <v>abap.char(8);</v>
      </c>
    </row>
    <row r="237" spans="2:23" x14ac:dyDescent="0.25">
      <c r="B237" s="17" t="s">
        <v>998</v>
      </c>
      <c r="C237" s="13"/>
      <c r="D237" s="13"/>
      <c r="E237" s="13"/>
      <c r="F237" s="13"/>
      <c r="G237" s="14"/>
      <c r="H237" t="s">
        <v>1464</v>
      </c>
      <c r="I237" s="24" t="str">
        <f t="shared" si="14"/>
        <v>return_date</v>
      </c>
      <c r="J237" s="14" t="str">
        <f t="shared" si="15"/>
        <v>zde_return_date</v>
      </c>
      <c r="K237" t="s">
        <v>1464</v>
      </c>
      <c r="L237" s="17" t="s">
        <v>1221</v>
      </c>
      <c r="M237" s="13"/>
      <c r="N237" s="13"/>
      <c r="O237" s="13"/>
      <c r="P237" s="14"/>
      <c r="Q237" t="s">
        <v>1464</v>
      </c>
      <c r="R237" s="24" t="str">
        <f t="shared" si="16"/>
        <v>return_date</v>
      </c>
      <c r="S237" s="14" t="str">
        <f t="shared" si="17"/>
        <v>abap.char(8);</v>
      </c>
      <c r="V237" t="str">
        <f>IF(OR(ISERROR(W237),W237="--"),B237,IF(ISNUMBER(SEARCH("@",I237)),B237,I237&amp;"  :  "&amp;IF(W237="",J237,W237)))</f>
        <v>return_date  :  abap.char(8);</v>
      </c>
      <c r="W237" t="str">
        <f>IFERROR(INDEX('Resolved Data Elem'!$E$4:$E$1070,MATCH(J237,'Resolved Data Elem'!$D$4:$D$1070,0)),"--")</f>
        <v>abap.char(8);</v>
      </c>
    </row>
    <row r="238" spans="2:23" x14ac:dyDescent="0.25">
      <c r="B238" s="17" t="s">
        <v>999</v>
      </c>
      <c r="C238" s="13"/>
      <c r="D238" s="13"/>
      <c r="E238" s="13"/>
      <c r="F238" s="13"/>
      <c r="G238" s="14"/>
      <c r="H238" t="s">
        <v>1464</v>
      </c>
      <c r="I238" s="24" t="str">
        <f t="shared" si="14"/>
        <v>send_time</v>
      </c>
      <c r="J238" s="14" t="str">
        <f t="shared" si="15"/>
        <v>zde_return_time</v>
      </c>
      <c r="K238" t="s">
        <v>1464</v>
      </c>
      <c r="L238" s="17" t="s">
        <v>1222</v>
      </c>
      <c r="M238" s="13"/>
      <c r="N238" s="13"/>
      <c r="O238" s="13"/>
      <c r="P238" s="14"/>
      <c r="Q238" t="s">
        <v>1464</v>
      </c>
      <c r="R238" s="24" t="str">
        <f t="shared" si="16"/>
        <v>send_time</v>
      </c>
      <c r="S238" s="14" t="str">
        <f t="shared" si="17"/>
        <v>abap.char(6);</v>
      </c>
      <c r="V238" t="str">
        <f>IF(OR(ISERROR(W238),W238="--"),B238,IF(ISNUMBER(SEARCH("@",I238)),B238,I238&amp;"  :  "&amp;IF(W238="",J238,W238)))</f>
        <v>send_time  :  abap.char(6);</v>
      </c>
      <c r="W238" t="str">
        <f>IFERROR(INDEX('Resolved Data Elem'!$E$4:$E$1070,MATCH(J238,'Resolved Data Elem'!$D$4:$D$1070,0)),"--")</f>
        <v>abap.char(6);</v>
      </c>
    </row>
    <row r="239" spans="2:23" x14ac:dyDescent="0.25">
      <c r="B239" s="17" t="s">
        <v>1000</v>
      </c>
      <c r="C239" s="13"/>
      <c r="D239" s="13"/>
      <c r="E239" s="13"/>
      <c r="F239" s="13"/>
      <c r="G239" s="14"/>
      <c r="H239" t="s">
        <v>1464</v>
      </c>
      <c r="I239" s="24" t="str">
        <f t="shared" si="14"/>
        <v>gjahr</v>
      </c>
      <c r="J239" s="14" t="str">
        <f t="shared" si="15"/>
        <v>zde_gjahr</v>
      </c>
      <c r="K239" t="s">
        <v>1464</v>
      </c>
      <c r="L239" s="17" t="s">
        <v>1223</v>
      </c>
      <c r="M239" s="13"/>
      <c r="N239" s="13"/>
      <c r="O239" s="13"/>
      <c r="P239" s="14"/>
      <c r="Q239" t="s">
        <v>1464</v>
      </c>
      <c r="R239" s="24" t="str">
        <f t="shared" si="16"/>
        <v>gjahr</v>
      </c>
      <c r="S239" s="14" t="str">
        <f t="shared" si="17"/>
        <v>abap.char(4);</v>
      </c>
      <c r="V239" t="str">
        <f>IF(OR(ISERROR(W239),W239="--"),B239,IF(ISNUMBER(SEARCH("@",I239)),B239,I239&amp;"  :  "&amp;IF(W239="",J239,W239)))</f>
        <v>gjahr  :  abap.char(4);</v>
      </c>
      <c r="W239" t="str">
        <f>IFERROR(INDEX('Resolved Data Elem'!$E$4:$E$1070,MATCH(J239,'Resolved Data Elem'!$D$4:$D$1070,0)),"--")</f>
        <v>abap.char(4);</v>
      </c>
    </row>
    <row r="240" spans="2:23" x14ac:dyDescent="0.25">
      <c r="B240" s="12" t="s">
        <v>1001</v>
      </c>
      <c r="C240" s="13"/>
      <c r="D240" s="13"/>
      <c r="E240" s="13"/>
      <c r="F240" s="13"/>
      <c r="G240" s="14"/>
      <c r="H240" t="s">
        <v>1464</v>
      </c>
      <c r="I240" s="24" t="str">
        <f t="shared" si="14"/>
        <v>@EndUserText.label</v>
      </c>
      <c r="J240" s="14" t="str">
        <f t="shared" si="15"/>
        <v>'tid'</v>
      </c>
      <c r="K240" t="s">
        <v>1464</v>
      </c>
      <c r="L240" s="12" t="s">
        <v>1001</v>
      </c>
      <c r="M240" s="13"/>
      <c r="N240" s="13"/>
      <c r="O240" s="13"/>
      <c r="P240" s="14"/>
      <c r="Q240" t="s">
        <v>1464</v>
      </c>
      <c r="R240" s="24" t="str">
        <f t="shared" si="16"/>
        <v>@EndUserText.label</v>
      </c>
      <c r="S240" s="14" t="str">
        <f t="shared" si="17"/>
        <v>'tid'</v>
      </c>
      <c r="V240" t="str">
        <f>IF(OR(ISERROR(W240),W240="--"),B240,IF(ISNUMBER(SEARCH("@",I240)),B240,I240&amp;"  :  "&amp;IF(W240="",J240,W240)))</f>
        <v>@EndUserText.label : 'tid'</v>
      </c>
      <c r="W240" t="str">
        <f>IFERROR(INDEX('Resolved Data Elem'!$E$4:$E$1070,MATCH(J240,'Resolved Data Elem'!$D$4:$D$1070,0)),"--")</f>
        <v>--</v>
      </c>
    </row>
    <row r="241" spans="2:23" x14ac:dyDescent="0.25">
      <c r="B241" s="17" t="s">
        <v>1002</v>
      </c>
      <c r="C241" s="13"/>
      <c r="D241" s="13"/>
      <c r="E241" s="13"/>
      <c r="F241" s="13"/>
      <c r="G241" s="14"/>
      <c r="H241" t="s">
        <v>1464</v>
      </c>
      <c r="I241" s="24" t="str">
        <f t="shared" si="14"/>
        <v>dd_hdl_transid</v>
      </c>
      <c r="J241" s="14" t="str">
        <f t="shared" si="15"/>
        <v>abap.int4</v>
      </c>
      <c r="K241" t="s">
        <v>1464</v>
      </c>
      <c r="L241" s="17" t="s">
        <v>1002</v>
      </c>
      <c r="M241" s="13"/>
      <c r="N241" s="13"/>
      <c r="O241" s="13"/>
      <c r="P241" s="14"/>
      <c r="Q241" t="s">
        <v>1464</v>
      </c>
      <c r="R241" s="24" t="str">
        <f t="shared" si="16"/>
        <v>dd_hdl_transid</v>
      </c>
      <c r="S241" s="14" t="str">
        <f t="shared" si="17"/>
        <v>abap.int4;</v>
      </c>
      <c r="V241" t="str">
        <f>IF(OR(ISERROR(W241),W241="--"),B241,IF(ISNUMBER(SEARCH("@",I241)),B241,I241&amp;"  :  "&amp;IF(W241="",J241,W241)))</f>
        <v>dd_hdl_transid  :  abap.int4;</v>
      </c>
      <c r="W241" t="str">
        <f>IFERROR(INDEX('Resolved Data Elem'!$E$4:$E$1070,MATCH(J241,'Resolved Data Elem'!$D$4:$D$1070,0)),"--")</f>
        <v>abap.int4;</v>
      </c>
    </row>
    <row r="242" spans="2:23" x14ac:dyDescent="0.25">
      <c r="B242" s="17" t="s">
        <v>1003</v>
      </c>
      <c r="C242" s="13"/>
      <c r="D242" s="13"/>
      <c r="E242" s="13"/>
      <c r="F242" s="13"/>
      <c r="G242" s="14"/>
      <c r="H242" t="s">
        <v>1464</v>
      </c>
      <c r="I242" s="24" t="str">
        <f t="shared" si="14"/>
        <v>dd_hdl_transnm</v>
      </c>
      <c r="J242" s="14" t="str">
        <f t="shared" si="15"/>
        <v>abap.int4</v>
      </c>
      <c r="K242" t="s">
        <v>1464</v>
      </c>
      <c r="L242" s="17" t="s">
        <v>1003</v>
      </c>
      <c r="M242" s="13"/>
      <c r="N242" s="13"/>
      <c r="O242" s="13"/>
      <c r="P242" s="14"/>
      <c r="Q242" t="s">
        <v>1464</v>
      </c>
      <c r="R242" s="24" t="str">
        <f t="shared" si="16"/>
        <v>dd_hdl_transnm</v>
      </c>
      <c r="S242" s="14" t="str">
        <f t="shared" si="17"/>
        <v>abap.int4;</v>
      </c>
      <c r="V242" t="str">
        <f>IF(OR(ISERROR(W242),W242="--"),B242,IF(ISNUMBER(SEARCH("@",I242)),B242,I242&amp;"  :  "&amp;IF(W242="",J242,W242)))</f>
        <v>dd_hdl_transnm  :  abap.int4;</v>
      </c>
      <c r="W242" t="str">
        <f>IFERROR(INDEX('Resolved Data Elem'!$E$4:$E$1070,MATCH(J242,'Resolved Data Elem'!$D$4:$D$1070,0)),"--")</f>
        <v>abap.int4;</v>
      </c>
    </row>
    <row r="243" spans="2:23" x14ac:dyDescent="0.25">
      <c r="B243" s="16"/>
      <c r="C243" s="13"/>
      <c r="D243" s="13"/>
      <c r="E243" s="13"/>
      <c r="F243" s="13"/>
      <c r="G243" s="14"/>
      <c r="H243" t="s">
        <v>1464</v>
      </c>
      <c r="I243" s="24"/>
      <c r="J243" s="14"/>
      <c r="K243" t="s">
        <v>1464</v>
      </c>
      <c r="L243" s="16"/>
      <c r="M243" s="13"/>
      <c r="N243" s="13"/>
      <c r="O243" s="13"/>
      <c r="P243" s="14"/>
      <c r="Q243" t="s">
        <v>1464</v>
      </c>
      <c r="R243" s="24"/>
      <c r="S243" s="14"/>
    </row>
    <row r="244" spans="2:23" ht="15.75" thickBot="1" x14ac:dyDescent="0.3">
      <c r="B244" s="18" t="s">
        <v>283</v>
      </c>
      <c r="C244" s="19"/>
      <c r="D244" s="19"/>
      <c r="E244" s="19"/>
      <c r="F244" s="19"/>
      <c r="G244" s="20"/>
      <c r="H244" t="s">
        <v>1464</v>
      </c>
      <c r="I244" s="25"/>
      <c r="J244" s="20"/>
      <c r="K244" t="s">
        <v>1464</v>
      </c>
      <c r="L244" s="18" t="s">
        <v>283</v>
      </c>
      <c r="M244" s="19"/>
      <c r="N244" s="19"/>
      <c r="O244" s="19"/>
      <c r="P244" s="20"/>
      <c r="Q244" t="s">
        <v>1464</v>
      </c>
      <c r="R244" s="25"/>
      <c r="S244" s="20"/>
    </row>
  </sheetData>
  <mergeCells count="3">
    <mergeCell ref="I2:J6"/>
    <mergeCell ref="R2:S6"/>
    <mergeCell ref="V2:W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3519-00E7-402C-AD41-6F8AED65AF05}">
  <sheetPr>
    <tabColor rgb="FF92D050"/>
  </sheetPr>
  <dimension ref="A2:Q13"/>
  <sheetViews>
    <sheetView workbookViewId="0">
      <selection activeCell="H7" sqref="H7:I10"/>
    </sheetView>
  </sheetViews>
  <sheetFormatPr defaultRowHeight="15" x14ac:dyDescent="0.25"/>
  <cols>
    <col min="8" max="8" width="18.28515625" bestFit="1" customWidth="1"/>
    <col min="9" max="9" width="26.42578125" bestFit="1" customWidth="1"/>
    <col min="16" max="16" width="14.5703125" bestFit="1" customWidth="1"/>
    <col min="17" max="17" width="21.140625" bestFit="1" customWidth="1"/>
  </cols>
  <sheetData>
    <row r="2" spans="1:17" x14ac:dyDescent="0.25">
      <c r="A2" s="1" t="s">
        <v>713</v>
      </c>
      <c r="K2" s="1" t="s">
        <v>713</v>
      </c>
    </row>
    <row r="3" spans="1:17" x14ac:dyDescent="0.25">
      <c r="A3" s="1" t="s">
        <v>482</v>
      </c>
      <c r="K3" s="1" t="s">
        <v>482</v>
      </c>
    </row>
    <row r="4" spans="1:17" x14ac:dyDescent="0.25">
      <c r="A4" s="1" t="s">
        <v>483</v>
      </c>
      <c r="K4" s="1" t="s">
        <v>483</v>
      </c>
    </row>
    <row r="5" spans="1:17" x14ac:dyDescent="0.25">
      <c r="A5" s="1" t="s">
        <v>484</v>
      </c>
      <c r="K5" s="1" t="s">
        <v>484</v>
      </c>
    </row>
    <row r="6" spans="1:17" x14ac:dyDescent="0.25">
      <c r="A6" s="1" t="s">
        <v>714</v>
      </c>
      <c r="K6" s="1" t="s">
        <v>714</v>
      </c>
    </row>
    <row r="7" spans="1:17" x14ac:dyDescent="0.25">
      <c r="A7" s="2" t="s">
        <v>715</v>
      </c>
      <c r="H7" t="s">
        <v>582</v>
      </c>
      <c r="I7" t="s">
        <v>583</v>
      </c>
      <c r="K7" s="2" t="s">
        <v>734</v>
      </c>
      <c r="P7" t="s">
        <v>582</v>
      </c>
      <c r="Q7" t="s">
        <v>617</v>
      </c>
    </row>
    <row r="8" spans="1:17" x14ac:dyDescent="0.25">
      <c r="A8" s="3"/>
      <c r="K8" s="3"/>
    </row>
    <row r="9" spans="1:17" x14ac:dyDescent="0.25">
      <c r="A9" s="2" t="s">
        <v>487</v>
      </c>
      <c r="H9" t="str">
        <f>TRIM(MID(A9,1,FIND(":",A9)-1))</f>
        <v>key client</v>
      </c>
      <c r="I9" t="str">
        <f>TRIM(SUBSTITUTE(SUBSTITUTE(TRIM(MID(A9,FIND(":",A9)+1,LEN(A9))),";",""),"not null",""))</f>
        <v>mandt</v>
      </c>
      <c r="K9" s="2" t="s">
        <v>487</v>
      </c>
      <c r="P9" t="str">
        <f>TRIM(SUBSTITUTE(MID(K9,1,FIND(":",K9)-1),"key",""))</f>
        <v>client</v>
      </c>
      <c r="Q9" t="str">
        <f>TRIM(MID(K9,FIND(":",K9)+1,LEN(K9)))</f>
        <v>mandt not null;</v>
      </c>
    </row>
    <row r="10" spans="1:17" x14ac:dyDescent="0.25">
      <c r="A10" s="2" t="s">
        <v>716</v>
      </c>
      <c r="H10" t="str">
        <f>TRIM(MID(A10,1,FIND(":",A10)-1))</f>
        <v>key condition_type</v>
      </c>
      <c r="I10" t="str">
        <f t="shared" ref="I10:I11" si="0">TRIM(SUBSTITUTE(SUBSTITUTE(TRIM(MID(A10,FIND(":",A10)+1,LEN(A10))),";",""),"not null",""))</f>
        <v>zde_condition_type</v>
      </c>
      <c r="K10" s="2" t="s">
        <v>735</v>
      </c>
      <c r="P10" t="str">
        <f t="shared" ref="P10:P11" si="1">TRIM(SUBSTITUTE(MID(K10,1,FIND(":",K10)-1),"key",""))</f>
        <v>condition_type</v>
      </c>
      <c r="Q10" t="str">
        <f t="shared" ref="Q10:Q11" si="2">TRIM(MID(K10,FIND(":",K10)+1,LEN(K10)))</f>
        <v>abap.char(10) not null;</v>
      </c>
    </row>
    <row r="11" spans="1:17" x14ac:dyDescent="0.25">
      <c r="A11" s="4" t="s">
        <v>717</v>
      </c>
      <c r="H11" t="str">
        <f>TRIM(MID(A11,1,FIND(":",A11)-1))</f>
        <v>category</v>
      </c>
      <c r="I11" t="str">
        <f t="shared" si="0"/>
        <v>zde_category</v>
      </c>
      <c r="K11" s="4" t="s">
        <v>736</v>
      </c>
      <c r="P11" t="str">
        <f t="shared" si="1"/>
        <v>category</v>
      </c>
      <c r="Q11" t="str">
        <f t="shared" si="2"/>
        <v>abap.char(4);</v>
      </c>
    </row>
    <row r="12" spans="1:17" x14ac:dyDescent="0.25">
      <c r="A12" s="3"/>
      <c r="K12" s="3"/>
    </row>
    <row r="13" spans="1:17" x14ac:dyDescent="0.25">
      <c r="A13" s="2" t="s">
        <v>283</v>
      </c>
      <c r="K13" s="2" t="s">
        <v>283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9552-8F26-45DC-8751-1EE1D03E3EA3}">
  <sheetPr>
    <tabColor rgb="FF92D050"/>
  </sheetPr>
  <dimension ref="A2:Q13"/>
  <sheetViews>
    <sheetView workbookViewId="0">
      <selection activeCell="Q10" sqref="Q10:Q11"/>
    </sheetView>
  </sheetViews>
  <sheetFormatPr defaultRowHeight="15" x14ac:dyDescent="0.25"/>
  <cols>
    <col min="8" max="8" width="12.5703125" bestFit="1" customWidth="1"/>
    <col min="9" max="9" width="20.7109375" bestFit="1" customWidth="1"/>
  </cols>
  <sheetData>
    <row r="2" spans="1:17" x14ac:dyDescent="0.25">
      <c r="A2" s="1" t="s">
        <v>718</v>
      </c>
      <c r="K2" s="1" t="s">
        <v>718</v>
      </c>
    </row>
    <row r="3" spans="1:17" x14ac:dyDescent="0.25">
      <c r="A3" s="1" t="s">
        <v>482</v>
      </c>
      <c r="K3" s="1" t="s">
        <v>482</v>
      </c>
    </row>
    <row r="4" spans="1:17" x14ac:dyDescent="0.25">
      <c r="A4" s="1" t="s">
        <v>483</v>
      </c>
      <c r="K4" s="1" t="s">
        <v>483</v>
      </c>
    </row>
    <row r="5" spans="1:17" x14ac:dyDescent="0.25">
      <c r="A5" s="1" t="s">
        <v>484</v>
      </c>
      <c r="K5" s="1" t="s">
        <v>484</v>
      </c>
    </row>
    <row r="6" spans="1:17" x14ac:dyDescent="0.25">
      <c r="A6" s="1" t="s">
        <v>714</v>
      </c>
      <c r="K6" s="1" t="s">
        <v>714</v>
      </c>
    </row>
    <row r="7" spans="1:17" x14ac:dyDescent="0.25">
      <c r="A7" s="2" t="s">
        <v>719</v>
      </c>
      <c r="H7" t="s">
        <v>582</v>
      </c>
      <c r="I7" t="s">
        <v>583</v>
      </c>
      <c r="K7" s="2" t="s">
        <v>737</v>
      </c>
      <c r="P7" t="s">
        <v>582</v>
      </c>
      <c r="Q7" t="s">
        <v>617</v>
      </c>
    </row>
    <row r="8" spans="1:17" x14ac:dyDescent="0.25">
      <c r="A8" s="3"/>
      <c r="K8" s="3"/>
    </row>
    <row r="9" spans="1:17" x14ac:dyDescent="0.25">
      <c r="A9" s="2" t="s">
        <v>487</v>
      </c>
      <c r="H9" t="str">
        <f>TRIM(MID(A9,1,FIND(":",A9)-1))</f>
        <v>key client</v>
      </c>
      <c r="I9" t="str">
        <f>TRIM(SUBSTITUTE(SUBSTITUTE(TRIM(MID(A9,FIND(":",A9)+1,LEN(A9))),";",""),"not null",""))</f>
        <v>mandt</v>
      </c>
      <c r="K9" s="2" t="s">
        <v>487</v>
      </c>
      <c r="P9" t="str">
        <f>TRIM(SUBSTITUTE(MID(K9,1,FIND(":",K9)-1),"key",""))</f>
        <v>client</v>
      </c>
      <c r="Q9" t="str">
        <f>TRIM(MID(K9,FIND(":",K9)+1,LEN(K9)))</f>
        <v>mandt not null;</v>
      </c>
    </row>
    <row r="10" spans="1:17" x14ac:dyDescent="0.25">
      <c r="A10" s="2" t="s">
        <v>720</v>
      </c>
      <c r="H10" t="str">
        <f>TRIM(MID(A10,1,FIND(":",A10)-1))</f>
        <v>key sap_uom</v>
      </c>
      <c r="I10" t="str">
        <f>TRIM(SUBSTITUTE(SUBSTITUTE(TRIM(MID(A10,FIND(":",A10)+1,LEN(A10))),";",""),"not null",""))</f>
        <v>zde_sap_uom</v>
      </c>
      <c r="K10" s="2" t="s">
        <v>738</v>
      </c>
      <c r="P10" t="str">
        <f t="shared" ref="P10" si="0">TRIM(SUBSTITUTE(MID(K10,1,FIND(":",K10)-1),"key",""))</f>
        <v>sap_uom</v>
      </c>
      <c r="Q10" t="str">
        <f t="shared" ref="Q10" si="1">TRIM(MID(K10,FIND(":",K10)+1,LEN(K10)))</f>
        <v>abap.unit(3) not null;</v>
      </c>
    </row>
    <row r="11" spans="1:17" x14ac:dyDescent="0.25">
      <c r="A11" s="4" t="s">
        <v>721</v>
      </c>
      <c r="H11" t="str">
        <f>TRIM(MID(A11,1,FIND(":",A11)-1))</f>
        <v>gst_uom</v>
      </c>
      <c r="I11" t="str">
        <f>TRIM(SUBSTITUTE(SUBSTITUTE(TRIM(MID(A11,FIND(":",A11)+1,LEN(A11))),";",""),"not null",""))</f>
        <v>zde_gst_uom</v>
      </c>
      <c r="K11" s="4" t="s">
        <v>739</v>
      </c>
      <c r="P11" t="str">
        <f t="shared" ref="P11" si="2">TRIM(SUBSTITUTE(MID(K11,1,FIND(":",K11)-1),"key",""))</f>
        <v>gst_uom</v>
      </c>
      <c r="Q11" t="str">
        <f t="shared" ref="Q11" si="3">TRIM(MID(K11,FIND(":",K11)+1,LEN(K11)))</f>
        <v>abap.unit(3);</v>
      </c>
    </row>
    <row r="12" spans="1:17" x14ac:dyDescent="0.25">
      <c r="A12" s="3"/>
      <c r="K12" s="3"/>
    </row>
    <row r="13" spans="1:17" x14ac:dyDescent="0.25">
      <c r="A13" s="2" t="s">
        <v>283</v>
      </c>
      <c r="K13" s="2" t="s">
        <v>283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30C5-4BEE-4DFC-9C01-A078328FEE45}">
  <sheetPr>
    <tabColor rgb="FF92D050"/>
  </sheetPr>
  <dimension ref="A2:Q13"/>
  <sheetViews>
    <sheetView workbookViewId="0">
      <selection activeCell="Q11" sqref="Q11"/>
    </sheetView>
  </sheetViews>
  <sheetFormatPr defaultRowHeight="15" x14ac:dyDescent="0.25"/>
  <cols>
    <col min="8" max="8" width="9.5703125" bestFit="1" customWidth="1"/>
    <col min="9" max="9" width="14.140625" bestFit="1" customWidth="1"/>
  </cols>
  <sheetData>
    <row r="2" spans="1:17" x14ac:dyDescent="0.25">
      <c r="A2" s="1" t="s">
        <v>722</v>
      </c>
      <c r="K2" s="1" t="s">
        <v>722</v>
      </c>
    </row>
    <row r="3" spans="1:17" x14ac:dyDescent="0.25">
      <c r="A3" s="1" t="s">
        <v>482</v>
      </c>
      <c r="K3" s="1" t="s">
        <v>482</v>
      </c>
    </row>
    <row r="4" spans="1:17" x14ac:dyDescent="0.25">
      <c r="A4" s="1" t="s">
        <v>483</v>
      </c>
      <c r="K4" s="1" t="s">
        <v>483</v>
      </c>
    </row>
    <row r="5" spans="1:17" x14ac:dyDescent="0.25">
      <c r="A5" s="1" t="s">
        <v>484</v>
      </c>
      <c r="K5" s="1" t="s">
        <v>484</v>
      </c>
    </row>
    <row r="6" spans="1:17" x14ac:dyDescent="0.25">
      <c r="A6" s="1" t="s">
        <v>714</v>
      </c>
      <c r="K6" s="1" t="s">
        <v>714</v>
      </c>
    </row>
    <row r="7" spans="1:17" x14ac:dyDescent="0.25">
      <c r="A7" s="2" t="s">
        <v>723</v>
      </c>
      <c r="H7" t="s">
        <v>582</v>
      </c>
      <c r="I7" t="s">
        <v>583</v>
      </c>
      <c r="K7" s="2" t="s">
        <v>740</v>
      </c>
      <c r="P7" t="s">
        <v>582</v>
      </c>
      <c r="Q7" t="s">
        <v>617</v>
      </c>
    </row>
    <row r="8" spans="1:17" x14ac:dyDescent="0.25">
      <c r="A8" s="3"/>
      <c r="K8" s="3"/>
    </row>
    <row r="9" spans="1:17" x14ac:dyDescent="0.25">
      <c r="A9" s="2" t="s">
        <v>487</v>
      </c>
      <c r="H9" t="str">
        <f>TRIM(MID(A9,1,FIND(":",A9)-1))</f>
        <v>key client</v>
      </c>
      <c r="I9" t="str">
        <f>TRIM(SUBSTITUTE(SUBSTITUTE(TRIM(MID(A9,FIND(":",A9)+1,LEN(A9))),";",""),"not null",""))</f>
        <v>mandt</v>
      </c>
      <c r="K9" s="2" t="s">
        <v>487</v>
      </c>
      <c r="P9" t="str">
        <f>TRIM(SUBSTITUTE(MID(K9,1,FIND(":",K9)-1),"key",""))</f>
        <v>client</v>
      </c>
      <c r="Q9" t="str">
        <f>TRIM(MID(K9,FIND(":",K9)+1,LEN(K9)))</f>
        <v>mandt not null;</v>
      </c>
    </row>
    <row r="10" spans="1:17" x14ac:dyDescent="0.25">
      <c r="A10" s="2" t="s">
        <v>724</v>
      </c>
      <c r="H10" t="str">
        <f>TRIM(MID(A10,1,FIND(":",A10)-1))</f>
        <v>key fkart</v>
      </c>
      <c r="I10" t="str">
        <f>TRIM(SUBSTITUTE(SUBSTITUTE(TRIM(MID(A10,FIND(":",A10)+1,LEN(A10))),";",""),"not null",""))</f>
        <v>fkart</v>
      </c>
      <c r="K10" s="2" t="s">
        <v>724</v>
      </c>
      <c r="P10" t="str">
        <f t="shared" ref="P10" si="0">TRIM(SUBSTITUTE(MID(K10,1,FIND(":",K10)-1),"key",""))</f>
        <v>fkart</v>
      </c>
      <c r="Q10" t="str">
        <f t="shared" ref="Q10" si="1">TRIM(MID(K10,FIND(":",K10)+1,LEN(K10)))</f>
        <v>fkart not null;</v>
      </c>
    </row>
    <row r="11" spans="1:17" x14ac:dyDescent="0.25">
      <c r="A11" s="4" t="s">
        <v>725</v>
      </c>
      <c r="H11" t="str">
        <f>TRIM(MID(A11,1,FIND(":",A11)-1))</f>
        <v>doc_type</v>
      </c>
      <c r="I11" t="str">
        <f>TRIM(SUBSTITUTE(SUBSTITUTE(TRIM(MID(A11,FIND(":",A11)+1,LEN(A11))),";",""),"not null",""))</f>
        <v>zde_doc_type</v>
      </c>
      <c r="K11" s="4" t="s">
        <v>741</v>
      </c>
      <c r="P11" t="str">
        <f t="shared" ref="P11" si="2">TRIM(SUBSTITUTE(MID(K11,1,FIND(":",K11)-1),"key",""))</f>
        <v>doc_type</v>
      </c>
      <c r="Q11" t="str">
        <f t="shared" ref="Q11" si="3">TRIM(MID(K11,FIND(":",K11)+1,LEN(K11)))</f>
        <v>abap.char(3);</v>
      </c>
    </row>
    <row r="12" spans="1:17" x14ac:dyDescent="0.25">
      <c r="A12" s="3"/>
      <c r="K12" s="3"/>
    </row>
    <row r="13" spans="1:17" x14ac:dyDescent="0.25">
      <c r="A13" s="2" t="s">
        <v>283</v>
      </c>
      <c r="K13" s="2" t="s">
        <v>283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0F34-3067-4F49-B136-3B9C91FACAE3}">
  <sheetPr>
    <tabColor rgb="FF92D050"/>
  </sheetPr>
  <dimension ref="A2:Q17"/>
  <sheetViews>
    <sheetView workbookViewId="0">
      <selection activeCell="Q10" sqref="Q10:Q15"/>
    </sheetView>
  </sheetViews>
  <sheetFormatPr defaultRowHeight="15" x14ac:dyDescent="0.25"/>
  <cols>
    <col min="8" max="8" width="14.5703125" bestFit="1" customWidth="1"/>
    <col min="9" max="9" width="22.7109375" bestFit="1" customWidth="1"/>
  </cols>
  <sheetData>
    <row r="2" spans="1:17" x14ac:dyDescent="0.25">
      <c r="A2" s="1" t="s">
        <v>726</v>
      </c>
      <c r="K2" s="1" t="s">
        <v>726</v>
      </c>
    </row>
    <row r="3" spans="1:17" x14ac:dyDescent="0.25">
      <c r="A3" s="1" t="s">
        <v>482</v>
      </c>
      <c r="K3" s="1" t="s">
        <v>482</v>
      </c>
    </row>
    <row r="4" spans="1:17" x14ac:dyDescent="0.25">
      <c r="A4" s="1" t="s">
        <v>483</v>
      </c>
      <c r="K4" s="1" t="s">
        <v>483</v>
      </c>
    </row>
    <row r="5" spans="1:17" x14ac:dyDescent="0.25">
      <c r="A5" s="1" t="s">
        <v>484</v>
      </c>
      <c r="K5" s="1" t="s">
        <v>484</v>
      </c>
    </row>
    <row r="6" spans="1:17" x14ac:dyDescent="0.25">
      <c r="A6" s="1" t="s">
        <v>714</v>
      </c>
      <c r="K6" s="1" t="s">
        <v>714</v>
      </c>
    </row>
    <row r="7" spans="1:17" x14ac:dyDescent="0.25">
      <c r="A7" s="2" t="s">
        <v>727</v>
      </c>
      <c r="H7" t="s">
        <v>582</v>
      </c>
      <c r="I7" t="s">
        <v>583</v>
      </c>
      <c r="K7" s="2" t="s">
        <v>742</v>
      </c>
      <c r="P7" t="s">
        <v>582</v>
      </c>
      <c r="Q7" t="s">
        <v>617</v>
      </c>
    </row>
    <row r="8" spans="1:17" x14ac:dyDescent="0.25">
      <c r="A8" s="3"/>
      <c r="K8" s="3"/>
    </row>
    <row r="9" spans="1:17" x14ac:dyDescent="0.25">
      <c r="A9" s="2" t="s">
        <v>487</v>
      </c>
      <c r="H9" t="str">
        <f>TRIM(MID(A9,1,FIND(":",A9)-1))</f>
        <v>key client</v>
      </c>
      <c r="I9" t="str">
        <f>TRIM(SUBSTITUTE(SUBSTITUTE(TRIM(MID(A9,FIND(":",A9)+1,LEN(A9))),";",""),"not null",""))</f>
        <v>mandt</v>
      </c>
      <c r="K9" s="2" t="s">
        <v>487</v>
      </c>
      <c r="P9" t="str">
        <f>TRIM(SUBSTITUTE(MID(K9,1,FIND(":",K9)-1),"key",""))</f>
        <v>client</v>
      </c>
      <c r="Q9" t="str">
        <f>TRIM(MID(K9,FIND(":",K9)+1,LEN(K9)))</f>
        <v>mandt not null;</v>
      </c>
    </row>
    <row r="10" spans="1:17" x14ac:dyDescent="0.25">
      <c r="A10" s="2" t="s">
        <v>728</v>
      </c>
      <c r="H10" t="str">
        <f>TRIM(MID(A10,1,FIND(":",A10)-1))</f>
        <v>key warehouse</v>
      </c>
      <c r="I10" t="str">
        <f t="shared" ref="I10:I15" si="0">TRIM(SUBSTITUTE(SUBSTITUTE(TRIM(MID(A10,FIND(":",A10)+1,LEN(A10))),";",""),"not null",""))</f>
        <v>zde_warehouse</v>
      </c>
      <c r="K10" s="2" t="s">
        <v>743</v>
      </c>
      <c r="P10" t="str">
        <f t="shared" ref="P10:P15" si="1">TRIM(SUBSTITUTE(MID(K10,1,FIND(":",K10)-1),"key",""))</f>
        <v>warehouse</v>
      </c>
      <c r="Q10" t="str">
        <f t="shared" ref="Q10:Q15" si="2">TRIM(MID(K10,FIND(":",K10)+1,LEN(K10)))</f>
        <v>abap.char(3) not null;</v>
      </c>
    </row>
    <row r="11" spans="1:17" x14ac:dyDescent="0.25">
      <c r="A11" s="2" t="s">
        <v>729</v>
      </c>
      <c r="H11" t="str">
        <f t="shared" ref="H11:H15" si="3">TRIM(MID(A11,1,FIND(":",A11)-1))</f>
        <v>key shipping_point</v>
      </c>
      <c r="I11" t="str">
        <f t="shared" si="0"/>
        <v>zde_shipping_point</v>
      </c>
      <c r="K11" s="2" t="s">
        <v>744</v>
      </c>
      <c r="P11" t="str">
        <f t="shared" si="1"/>
        <v>shipping_point</v>
      </c>
      <c r="Q11" t="str">
        <f t="shared" si="2"/>
        <v>abap.char(4) not null;</v>
      </c>
    </row>
    <row r="12" spans="1:17" x14ac:dyDescent="0.25">
      <c r="A12" s="4" t="s">
        <v>730</v>
      </c>
      <c r="H12" t="str">
        <f t="shared" si="3"/>
        <v>address1</v>
      </c>
      <c r="I12" t="str">
        <f t="shared" si="0"/>
        <v>zde_address1</v>
      </c>
      <c r="K12" s="4" t="s">
        <v>745</v>
      </c>
      <c r="P12" t="str">
        <f t="shared" si="1"/>
        <v>address1</v>
      </c>
      <c r="Q12" t="str">
        <f t="shared" si="2"/>
        <v>abap.char(100);</v>
      </c>
    </row>
    <row r="13" spans="1:17" x14ac:dyDescent="0.25">
      <c r="A13" s="4" t="s">
        <v>731</v>
      </c>
      <c r="H13" t="str">
        <f t="shared" si="3"/>
        <v>address2</v>
      </c>
      <c r="I13" t="str">
        <f t="shared" si="0"/>
        <v>zde_address2</v>
      </c>
      <c r="K13" s="4" t="s">
        <v>746</v>
      </c>
      <c r="P13" t="str">
        <f t="shared" si="1"/>
        <v>address2</v>
      </c>
      <c r="Q13" t="str">
        <f t="shared" si="2"/>
        <v>abap.char(100);</v>
      </c>
    </row>
    <row r="14" spans="1:17" x14ac:dyDescent="0.25">
      <c r="A14" s="4" t="s">
        <v>732</v>
      </c>
      <c r="H14" t="str">
        <f t="shared" si="3"/>
        <v>place</v>
      </c>
      <c r="I14" t="str">
        <f t="shared" si="0"/>
        <v>zde_place</v>
      </c>
      <c r="K14" s="4" t="s">
        <v>747</v>
      </c>
      <c r="P14" t="str">
        <f t="shared" si="1"/>
        <v>place</v>
      </c>
      <c r="Q14" t="str">
        <f t="shared" si="2"/>
        <v>abap.char(40);</v>
      </c>
    </row>
    <row r="15" spans="1:17" x14ac:dyDescent="0.25">
      <c r="A15" s="4" t="s">
        <v>733</v>
      </c>
      <c r="H15" t="str">
        <f t="shared" si="3"/>
        <v>pincode</v>
      </c>
      <c r="I15" t="str">
        <f t="shared" si="0"/>
        <v>zde_pincode</v>
      </c>
      <c r="K15" s="4" t="s">
        <v>748</v>
      </c>
      <c r="P15" t="str">
        <f t="shared" si="1"/>
        <v>pincode</v>
      </c>
      <c r="Q15" t="str">
        <f t="shared" si="2"/>
        <v>abap.char(10);</v>
      </c>
    </row>
    <row r="16" spans="1:17" x14ac:dyDescent="0.25">
      <c r="A16" s="3"/>
      <c r="K16" s="3"/>
    </row>
    <row r="17" spans="1:11" x14ac:dyDescent="0.25">
      <c r="A17" s="2" t="s">
        <v>283</v>
      </c>
      <c r="K17" s="2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zmm_t_dc_iut</vt:lpstr>
      <vt:lpstr>Sheet1</vt:lpstr>
      <vt:lpstr>Sheet2</vt:lpstr>
      <vt:lpstr>Required OBJ</vt:lpstr>
      <vt:lpstr>Resolved Data Elem</vt:lpstr>
      <vt:lpstr>ZFI_T_DOCTYPE</vt:lpstr>
      <vt:lpstr>Sheet6</vt:lpstr>
      <vt:lpstr>Backup</vt:lpstr>
      <vt:lpstr>ZEINV_STATUS</vt:lpstr>
      <vt:lpstr>ZSD_S_GLOBAL_ST</vt:lpstr>
      <vt:lpstr>ZSD_T_EINV_LOG</vt:lpstr>
      <vt:lpstr>ZSD_T_EINV</vt:lpstr>
      <vt:lpstr>ZSD_T_CONDTYPE</vt:lpstr>
      <vt:lpstr>ZSD_T_EINV_UOM</vt:lpstr>
      <vt:lpstr>ZSD_T_BILLTYPE</vt:lpstr>
      <vt:lpstr>ZSD_T_SUPPDETAIL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2026-10-15T16:17:27Z</dcterms:created>
  <dcterms:modified xsi:type="dcterms:W3CDTF">2026-10-18T18:54:23Z</dcterms:modified>
</cp:coreProperties>
</file>