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ten\OneDrive\Documents\"/>
    </mc:Choice>
  </mc:AlternateContent>
  <xr:revisionPtr revIDLastSave="0" documentId="13_ncr:1_{3BF06B48-43C8-4EBC-9C47-6EC1037A4EC2}" xr6:coauthVersionLast="47" xr6:coauthVersionMax="47" xr10:uidLastSave="{00000000-0000-0000-0000-000000000000}"/>
  <bookViews>
    <workbookView xWindow="-110" yWindow="-110" windowWidth="19420" windowHeight="10300" activeTab="1" xr2:uid="{AD5D681E-D051-48F5-B24F-B99F73C69B22}"/>
  </bookViews>
  <sheets>
    <sheet name="Sheet2" sheetId="2" r:id="rId1"/>
    <sheet name="Sheet1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" i="1" l="1"/>
  <c r="B145" i="1"/>
  <c r="B148" i="1" s="1"/>
  <c r="B144" i="1"/>
  <c r="B143" i="1"/>
  <c r="B142" i="1"/>
  <c r="B140" i="1"/>
  <c r="B139" i="1"/>
  <c r="B138" i="1"/>
  <c r="B137" i="1"/>
  <c r="B141" i="1" s="1"/>
  <c r="B136" i="1"/>
  <c r="C125" i="1"/>
  <c r="B123" i="1"/>
  <c r="B121" i="1"/>
  <c r="B118" i="1"/>
  <c r="B116" i="1"/>
  <c r="B115" i="1"/>
  <c r="B114" i="1"/>
  <c r="B113" i="1"/>
  <c r="B112" i="1"/>
  <c r="B111" i="1"/>
  <c r="B110" i="1"/>
  <c r="B109" i="1"/>
  <c r="B107" i="1"/>
  <c r="B105" i="1"/>
  <c r="B103" i="1"/>
  <c r="B100" i="1"/>
  <c r="B101" i="1" s="1"/>
  <c r="B98" i="1"/>
  <c r="B96" i="1"/>
  <c r="B93" i="1"/>
  <c r="B90" i="1"/>
  <c r="B88" i="1"/>
  <c r="B87" i="1"/>
  <c r="B86" i="1"/>
  <c r="B84" i="1"/>
  <c r="B83" i="1"/>
  <c r="B91" i="1" s="1"/>
  <c r="B81" i="1"/>
  <c r="B80" i="1"/>
  <c r="B78" i="1"/>
  <c r="B77" i="1"/>
  <c r="B75" i="1"/>
  <c r="B74" i="1"/>
  <c r="B71" i="1"/>
  <c r="B72" i="1"/>
  <c r="B66" i="1"/>
  <c r="B52" i="1"/>
  <c r="H26" i="1"/>
  <c r="C26" i="1"/>
  <c r="G16" i="1"/>
  <c r="H8" i="1"/>
  <c r="E7" i="1"/>
  <c r="B8" i="1"/>
</calcChain>
</file>

<file path=xl/sharedStrings.xml><?xml version="1.0" encoding="utf-8"?>
<sst xmlns="http://schemas.openxmlformats.org/spreadsheetml/2006/main" count="157" uniqueCount="104">
  <si>
    <t xml:space="preserve">Age </t>
  </si>
  <si>
    <t xml:space="preserve">Spending </t>
  </si>
  <si>
    <t xml:space="preserve">Study Time </t>
  </si>
  <si>
    <t>Exam Score</t>
  </si>
  <si>
    <t>Advertising expenses</t>
  </si>
  <si>
    <t>sales</t>
  </si>
  <si>
    <t xml:space="preserve">Correlation Topics </t>
  </si>
  <si>
    <t xml:space="preserve">Covariance Topics </t>
  </si>
  <si>
    <t xml:space="preserve">study Hours </t>
  </si>
  <si>
    <t xml:space="preserve">exam score </t>
  </si>
  <si>
    <t xml:space="preserve">Data Validation </t>
  </si>
  <si>
    <t>product</t>
  </si>
  <si>
    <t>price</t>
  </si>
  <si>
    <t xml:space="preserve">Quantity </t>
  </si>
  <si>
    <t>Pencil</t>
  </si>
  <si>
    <t>Paper</t>
  </si>
  <si>
    <t>pen</t>
  </si>
  <si>
    <t>Copy</t>
  </si>
  <si>
    <t>Book</t>
  </si>
  <si>
    <t xml:space="preserve">HLOOKUP </t>
  </si>
  <si>
    <t xml:space="preserve">product name </t>
  </si>
  <si>
    <t xml:space="preserve">product code </t>
  </si>
  <si>
    <t>P001</t>
  </si>
  <si>
    <t>P002</t>
  </si>
  <si>
    <t>P003</t>
  </si>
  <si>
    <t xml:space="preserve">Laptop </t>
  </si>
  <si>
    <t>Tablet</t>
  </si>
  <si>
    <t>Phone</t>
  </si>
  <si>
    <t>VLOOKUP</t>
  </si>
  <si>
    <t>Functions</t>
  </si>
  <si>
    <t>1. Left()</t>
  </si>
  <si>
    <t>Jitendra</t>
  </si>
  <si>
    <t>2.RIGHT()</t>
  </si>
  <si>
    <t xml:space="preserve">MOHAN </t>
  </si>
  <si>
    <t>3. LEN()</t>
  </si>
  <si>
    <t>POOJA</t>
  </si>
  <si>
    <t>4. MID()</t>
  </si>
  <si>
    <t>RAKESH</t>
  </si>
  <si>
    <t>5. CONCATENATE()</t>
  </si>
  <si>
    <t>singh</t>
  </si>
  <si>
    <t>6. CONCAT()</t>
  </si>
  <si>
    <t xml:space="preserve">JITENDRA </t>
  </si>
  <si>
    <t>SINGH</t>
  </si>
  <si>
    <t>7. TEXT</t>
  </si>
  <si>
    <t>8.UPPER()</t>
  </si>
  <si>
    <t>jitendra</t>
  </si>
  <si>
    <t>9. Lower()</t>
  </si>
  <si>
    <t>10. PROPER()</t>
  </si>
  <si>
    <t>JITENdra sinGH</t>
  </si>
  <si>
    <t>11. TRIM()</t>
  </si>
  <si>
    <t>"    EXCEL   "</t>
  </si>
  <si>
    <t>12. SUBSTITUTE()</t>
  </si>
  <si>
    <t>DATA SCIENTIST</t>
  </si>
  <si>
    <t>DATA ANALYST</t>
  </si>
  <si>
    <t xml:space="preserve">13. REPLACE </t>
  </si>
  <si>
    <t>14. FIND()</t>
  </si>
  <si>
    <t>MY NAME IS JITENDRA SINGH I AM A DATA SCIENTIST</t>
  </si>
  <si>
    <t>15. SEARCH()</t>
  </si>
  <si>
    <t>16. REPT()</t>
  </si>
  <si>
    <t>17. CHAR()</t>
  </si>
  <si>
    <t>18. CODE()</t>
  </si>
  <si>
    <t>19. CLEAN()</t>
  </si>
  <si>
    <t>6573YJHUEDGHY327637826</t>
  </si>
  <si>
    <t>20. T()</t>
  </si>
  <si>
    <t>21. VALUE()</t>
  </si>
  <si>
    <t>"123.34"</t>
  </si>
  <si>
    <t>22. Sum()</t>
  </si>
  <si>
    <t>23. Average</t>
  </si>
  <si>
    <t xml:space="preserve">24. Max() </t>
  </si>
  <si>
    <t>25. Min()</t>
  </si>
  <si>
    <t>26. count()</t>
  </si>
  <si>
    <t>27. IF ()</t>
  </si>
  <si>
    <t>28. Date()</t>
  </si>
  <si>
    <t>29. SUMIF()</t>
  </si>
  <si>
    <t>30. countif()</t>
  </si>
  <si>
    <t>31. Averageif()</t>
  </si>
  <si>
    <t>32.ifError()</t>
  </si>
  <si>
    <t>33. Round ()</t>
  </si>
  <si>
    <t xml:space="preserve">Pivote Table </t>
  </si>
  <si>
    <t xml:space="preserve">empid </t>
  </si>
  <si>
    <t xml:space="preserve">first name </t>
  </si>
  <si>
    <t>last name</t>
  </si>
  <si>
    <t xml:space="preserve">department </t>
  </si>
  <si>
    <t>salary</t>
  </si>
  <si>
    <t>alex</t>
  </si>
  <si>
    <t>john</t>
  </si>
  <si>
    <t>sita</t>
  </si>
  <si>
    <t>pooja</t>
  </si>
  <si>
    <t>rekha</t>
  </si>
  <si>
    <t xml:space="preserve">neha </t>
  </si>
  <si>
    <t>doe</t>
  </si>
  <si>
    <t>singhal</t>
  </si>
  <si>
    <t>kumari</t>
  </si>
  <si>
    <t>yadav</t>
  </si>
  <si>
    <t>sharma</t>
  </si>
  <si>
    <t>data analyst</t>
  </si>
  <si>
    <t>data scientist</t>
  </si>
  <si>
    <t>data engineer</t>
  </si>
  <si>
    <t>business analyst</t>
  </si>
  <si>
    <t>hr analyst</t>
  </si>
  <si>
    <t>nlp enigneer</t>
  </si>
  <si>
    <t>Row Labels</t>
  </si>
  <si>
    <t>Grand Total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</si>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</sst>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8"/>
      <color rgb="FFE6EDF3"/>
      <name val="Segoe UI"/>
      <family val="2"/>
    </font>
    <font>
      <sz val="1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Sheet1!$F$10:$F$15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5D-4140-AADF-6533AF77602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Sheet1!$G$10:$G$15</c:f>
              <c:numCache>
                <c:formatCode>General</c:formatCode>
                <c:ptCount val="6"/>
                <c:pt idx="0">
                  <c:v>0</c:v>
                </c:pt>
                <c:pt idx="1">
                  <c:v>300</c:v>
                </c:pt>
                <c:pt idx="2">
                  <c:v>250</c:v>
                </c:pt>
                <c:pt idx="3">
                  <c:v>200</c:v>
                </c:pt>
                <c:pt idx="4">
                  <c:v>150</c:v>
                </c:pt>
                <c:pt idx="5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5D-4140-AADF-6533AF77602F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Sheet1!$H$10:$H$15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5D-4140-AADF-6533AF7760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64179200"/>
        <c:axId val="364184608"/>
      </c:scatterChart>
      <c:valAx>
        <c:axId val="36417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84608"/>
        <c:crosses val="autoZero"/>
        <c:crossBetween val="midCat"/>
      </c:valAx>
      <c:valAx>
        <c:axId val="36418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Advertising expenses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17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</xdr:row>
      <xdr:rowOff>139700</xdr:rowOff>
    </xdr:from>
    <xdr:to>
      <xdr:col>18</xdr:col>
      <xdr:colOff>352425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71487-B794-4D3C-A024-A1B1B5E03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22mba10913@cuchd.in jitendra Kumar Singh" refreshedDate="45396.656791550929" createdVersion="7" refreshedVersion="7" minRefreshableVersion="3" recordCount="6" xr:uid="{3344D07C-CEE5-4445-8BB8-3513ECA5964B}">
  <cacheSource type="worksheet">
    <worksheetSource ref="A152:E158" sheet="Sheet1"/>
  </cacheSource>
  <cacheFields count="5">
    <cacheField name="empid " numFmtId="0">
      <sharedItems containsSemiMixedTypes="0" containsString="0" containsNumber="1" containsInteger="1" minValue="101" maxValue="106" count="6">
        <n v="101"/>
        <n v="102"/>
        <n v="103"/>
        <n v="104"/>
        <n v="105"/>
        <n v="106"/>
      </sharedItems>
    </cacheField>
    <cacheField name="first name " numFmtId="0">
      <sharedItems count="6">
        <s v="alex"/>
        <s v="john"/>
        <s v="sita"/>
        <s v="pooja"/>
        <s v="rekha"/>
        <s v="neha "/>
      </sharedItems>
    </cacheField>
    <cacheField name="last name" numFmtId="0">
      <sharedItems count="6">
        <s v="singh"/>
        <s v="doe"/>
        <s v="singhal"/>
        <s v="kumari"/>
        <s v="yadav"/>
        <s v="sharma"/>
      </sharedItems>
    </cacheField>
    <cacheField name="department " numFmtId="0">
      <sharedItems count="6">
        <s v="data analyst"/>
        <s v="data scientist"/>
        <s v="data engineer"/>
        <s v="business analyst"/>
        <s v="hr analyst"/>
        <s v="nlp enigneer"/>
      </sharedItems>
    </cacheField>
    <cacheField name="salary" numFmtId="0">
      <sharedItems containsSemiMixedTypes="0" containsString="0" containsNumber="1" containsInteger="1" minValue="500000" maxValue="6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x v="0"/>
    <x v="0"/>
    <x v="0"/>
    <n v="500000"/>
  </r>
  <r>
    <x v="1"/>
    <x v="1"/>
    <x v="1"/>
    <x v="1"/>
    <n v="6000000"/>
  </r>
  <r>
    <x v="2"/>
    <x v="2"/>
    <x v="2"/>
    <x v="2"/>
    <n v="700000"/>
  </r>
  <r>
    <x v="3"/>
    <x v="3"/>
    <x v="3"/>
    <x v="3"/>
    <n v="800000"/>
  </r>
  <r>
    <x v="4"/>
    <x v="4"/>
    <x v="4"/>
    <x v="4"/>
    <n v="900000"/>
  </r>
  <r>
    <x v="5"/>
    <x v="5"/>
    <x v="5"/>
    <x v="5"/>
    <n v="1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DCC5E-5AAD-452C-9E0F-A2554AD17F45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8" firstHeaderRow="1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Row" showAll="0">
      <items count="7">
        <item x="0"/>
        <item x="1"/>
        <item x="5"/>
        <item x="3"/>
        <item x="4"/>
        <item x="2"/>
        <item t="default"/>
      </items>
    </pivotField>
    <pivotField axis="axisRow" showAll="0">
      <items count="7">
        <item x="1"/>
        <item x="3"/>
        <item x="5"/>
        <item x="0"/>
        <item x="2"/>
        <item x="4"/>
        <item t="default"/>
      </items>
    </pivotField>
    <pivotField axis="axisRow" showAll="0">
      <items count="7">
        <item x="3"/>
        <item x="0"/>
        <item x="2"/>
        <item x="1"/>
        <item x="4"/>
        <item x="5"/>
        <item t="default"/>
      </items>
    </pivotField>
    <pivotField dataField="1" showAll="0"/>
  </pivotFields>
  <rowFields count="4">
    <field x="0"/>
    <field x="2"/>
    <field x="3"/>
    <field x="1"/>
  </rowFields>
  <rowItems count="25">
    <i>
      <x/>
    </i>
    <i r="1">
      <x v="3"/>
    </i>
    <i r="2">
      <x v="1"/>
    </i>
    <i r="3">
      <x/>
    </i>
    <i>
      <x v="1"/>
    </i>
    <i r="1">
      <x/>
    </i>
    <i r="2">
      <x v="3"/>
    </i>
    <i r="3">
      <x v="1"/>
    </i>
    <i>
      <x v="2"/>
    </i>
    <i r="1">
      <x v="4"/>
    </i>
    <i r="2">
      <x v="2"/>
    </i>
    <i r="3">
      <x v="5"/>
    </i>
    <i>
      <x v="3"/>
    </i>
    <i r="1">
      <x v="1"/>
    </i>
    <i r="2">
      <x/>
    </i>
    <i r="3">
      <x v="3"/>
    </i>
    <i>
      <x v="4"/>
    </i>
    <i r="1">
      <x v="5"/>
    </i>
    <i r="2">
      <x v="4"/>
    </i>
    <i r="3">
      <x v="4"/>
    </i>
    <i>
      <x v="5"/>
    </i>
    <i r="1">
      <x v="2"/>
    </i>
    <i r="2">
      <x v="5"/>
    </i>
    <i r="3">
      <x v="2"/>
    </i>
    <i t="grand">
      <x/>
    </i>
  </rowItems>
  <colItems count="1">
    <i/>
  </colItems>
  <dataFields count="1">
    <dataField name="Sum of salar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C343B-270D-4B49-91A4-A9C689841535}">
  <dimension ref="A3:B28"/>
  <sheetViews>
    <sheetView topLeftCell="A10" workbookViewId="0">
      <selection activeCell="A3" sqref="A3"/>
    </sheetView>
  </sheetViews>
  <sheetFormatPr defaultRowHeight="14.5" x14ac:dyDescent="0.35"/>
  <cols>
    <col min="1" max="1" width="20.36328125" bestFit="1" customWidth="1"/>
    <col min="2" max="2" width="12" bestFit="1" customWidth="1"/>
    <col min="3" max="3" width="7.81640625" bestFit="1" customWidth="1"/>
    <col min="4" max="6" width="6.81640625" bestFit="1" customWidth="1"/>
    <col min="7" max="7" width="7.81640625" bestFit="1" customWidth="1"/>
    <col min="8" max="8" width="10.7265625" bestFit="1" customWidth="1"/>
  </cols>
  <sheetData>
    <row r="3" spans="1:2" x14ac:dyDescent="0.35">
      <c r="A3" s="5" t="s">
        <v>101</v>
      </c>
      <c r="B3" t="s">
        <v>103</v>
      </c>
    </row>
    <row r="4" spans="1:2" x14ac:dyDescent="0.35">
      <c r="A4" s="6">
        <v>101</v>
      </c>
      <c r="B4" s="4">
        <v>500000</v>
      </c>
    </row>
    <row r="5" spans="1:2" x14ac:dyDescent="0.35">
      <c r="A5" s="7" t="s">
        <v>39</v>
      </c>
      <c r="B5" s="4">
        <v>500000</v>
      </c>
    </row>
    <row r="6" spans="1:2" x14ac:dyDescent="0.35">
      <c r="A6" s="8" t="s">
        <v>95</v>
      </c>
      <c r="B6" s="4">
        <v>500000</v>
      </c>
    </row>
    <row r="7" spans="1:2" x14ac:dyDescent="0.35">
      <c r="A7" s="9" t="s">
        <v>84</v>
      </c>
      <c r="B7" s="4">
        <v>500000</v>
      </c>
    </row>
    <row r="8" spans="1:2" x14ac:dyDescent="0.35">
      <c r="A8" s="6">
        <v>102</v>
      </c>
      <c r="B8" s="4">
        <v>6000000</v>
      </c>
    </row>
    <row r="9" spans="1:2" x14ac:dyDescent="0.35">
      <c r="A9" s="7" t="s">
        <v>90</v>
      </c>
      <c r="B9" s="4">
        <v>6000000</v>
      </c>
    </row>
    <row r="10" spans="1:2" x14ac:dyDescent="0.35">
      <c r="A10" s="8" t="s">
        <v>96</v>
      </c>
      <c r="B10" s="4">
        <v>6000000</v>
      </c>
    </row>
    <row r="11" spans="1:2" x14ac:dyDescent="0.35">
      <c r="A11" s="9" t="s">
        <v>85</v>
      </c>
      <c r="B11" s="4">
        <v>6000000</v>
      </c>
    </row>
    <row r="12" spans="1:2" x14ac:dyDescent="0.35">
      <c r="A12" s="6">
        <v>103</v>
      </c>
      <c r="B12" s="4">
        <v>700000</v>
      </c>
    </row>
    <row r="13" spans="1:2" x14ac:dyDescent="0.35">
      <c r="A13" s="7" t="s">
        <v>91</v>
      </c>
      <c r="B13" s="4">
        <v>700000</v>
      </c>
    </row>
    <row r="14" spans="1:2" x14ac:dyDescent="0.35">
      <c r="A14" s="8" t="s">
        <v>97</v>
      </c>
      <c r="B14" s="4">
        <v>700000</v>
      </c>
    </row>
    <row r="15" spans="1:2" x14ac:dyDescent="0.35">
      <c r="A15" s="9" t="s">
        <v>86</v>
      </c>
      <c r="B15" s="4">
        <v>700000</v>
      </c>
    </row>
    <row r="16" spans="1:2" x14ac:dyDescent="0.35">
      <c r="A16" s="6">
        <v>104</v>
      </c>
      <c r="B16" s="4">
        <v>800000</v>
      </c>
    </row>
    <row r="17" spans="1:2" x14ac:dyDescent="0.35">
      <c r="A17" s="7" t="s">
        <v>92</v>
      </c>
      <c r="B17" s="4">
        <v>800000</v>
      </c>
    </row>
    <row r="18" spans="1:2" x14ac:dyDescent="0.35">
      <c r="A18" s="8" t="s">
        <v>98</v>
      </c>
      <c r="B18" s="4">
        <v>800000</v>
      </c>
    </row>
    <row r="19" spans="1:2" x14ac:dyDescent="0.35">
      <c r="A19" s="9" t="s">
        <v>87</v>
      </c>
      <c r="B19" s="4">
        <v>800000</v>
      </c>
    </row>
    <row r="20" spans="1:2" x14ac:dyDescent="0.35">
      <c r="A20" s="6">
        <v>105</v>
      </c>
      <c r="B20" s="4">
        <v>900000</v>
      </c>
    </row>
    <row r="21" spans="1:2" x14ac:dyDescent="0.35">
      <c r="A21" s="7" t="s">
        <v>93</v>
      </c>
      <c r="B21" s="4">
        <v>900000</v>
      </c>
    </row>
    <row r="22" spans="1:2" x14ac:dyDescent="0.35">
      <c r="A22" s="8" t="s">
        <v>99</v>
      </c>
      <c r="B22" s="4">
        <v>900000</v>
      </c>
    </row>
    <row r="23" spans="1:2" x14ac:dyDescent="0.35">
      <c r="A23" s="9" t="s">
        <v>88</v>
      </c>
      <c r="B23" s="4">
        <v>900000</v>
      </c>
    </row>
    <row r="24" spans="1:2" x14ac:dyDescent="0.35">
      <c r="A24" s="6">
        <v>106</v>
      </c>
      <c r="B24" s="4">
        <v>1000000</v>
      </c>
    </row>
    <row r="25" spans="1:2" x14ac:dyDescent="0.35">
      <c r="A25" s="7" t="s">
        <v>94</v>
      </c>
      <c r="B25" s="4">
        <v>1000000</v>
      </c>
    </row>
    <row r="26" spans="1:2" x14ac:dyDescent="0.35">
      <c r="A26" s="8" t="s">
        <v>100</v>
      </c>
      <c r="B26" s="4">
        <v>1000000</v>
      </c>
    </row>
    <row r="27" spans="1:2" x14ac:dyDescent="0.35">
      <c r="A27" s="9" t="s">
        <v>89</v>
      </c>
      <c r="B27" s="4">
        <v>1000000</v>
      </c>
    </row>
    <row r="28" spans="1:2" x14ac:dyDescent="0.35">
      <c r="A28" s="6" t="s">
        <v>102</v>
      </c>
      <c r="B28" s="4">
        <v>9900000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BD7B-CB30-4565-85FF-7C2CE5E4FE6D}">
  <dimension ref="A1:K158"/>
  <sheetViews>
    <sheetView tabSelected="1" topLeftCell="A73" workbookViewId="0">
      <selection activeCell="A152" sqref="A152:E158"/>
    </sheetView>
  </sheetViews>
  <sheetFormatPr defaultRowHeight="14.5" x14ac:dyDescent="0.35"/>
  <cols>
    <col min="1" max="1" width="16.6328125" bestFit="1" customWidth="1"/>
    <col min="2" max="2" width="45.90625" bestFit="1" customWidth="1"/>
    <col min="3" max="4" width="13.36328125" bestFit="1" customWidth="1"/>
    <col min="7" max="7" width="10.453125" bestFit="1" customWidth="1"/>
  </cols>
  <sheetData>
    <row r="1" spans="1:11" ht="23.5" x14ac:dyDescent="0.35">
      <c r="A1" s="13" t="s">
        <v>6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x14ac:dyDescent="0.35">
      <c r="A2" t="s">
        <v>0</v>
      </c>
      <c r="B2" t="s">
        <v>1</v>
      </c>
      <c r="G2" t="s">
        <v>2</v>
      </c>
      <c r="H2" t="s">
        <v>3</v>
      </c>
    </row>
    <row r="3" spans="1:11" x14ac:dyDescent="0.35">
      <c r="A3">
        <v>23</v>
      </c>
      <c r="B3">
        <v>200</v>
      </c>
      <c r="C3">
        <v>600</v>
      </c>
      <c r="G3">
        <v>1</v>
      </c>
      <c r="H3">
        <v>20</v>
      </c>
    </row>
    <row r="4" spans="1:11" x14ac:dyDescent="0.35">
      <c r="A4">
        <v>24</v>
      </c>
      <c r="B4">
        <v>300</v>
      </c>
      <c r="C4">
        <v>500</v>
      </c>
      <c r="G4">
        <v>2</v>
      </c>
      <c r="H4">
        <v>30</v>
      </c>
    </row>
    <row r="5" spans="1:11" x14ac:dyDescent="0.35">
      <c r="A5">
        <v>25</v>
      </c>
      <c r="B5">
        <v>400</v>
      </c>
      <c r="C5">
        <v>400</v>
      </c>
      <c r="G5">
        <v>3</v>
      </c>
      <c r="H5">
        <v>40</v>
      </c>
    </row>
    <row r="6" spans="1:11" x14ac:dyDescent="0.35">
      <c r="A6">
        <v>26</v>
      </c>
      <c r="B6">
        <v>500</v>
      </c>
      <c r="C6">
        <v>300</v>
      </c>
      <c r="G6">
        <v>4</v>
      </c>
      <c r="H6">
        <v>50</v>
      </c>
    </row>
    <row r="7" spans="1:11" x14ac:dyDescent="0.35">
      <c r="A7">
        <v>27</v>
      </c>
      <c r="B7">
        <v>600</v>
      </c>
      <c r="C7">
        <v>200</v>
      </c>
      <c r="E7">
        <f>CORREL(A3:A7,C3:C7)</f>
        <v>-0.99999999999999989</v>
      </c>
      <c r="G7">
        <v>5</v>
      </c>
      <c r="H7">
        <v>60</v>
      </c>
    </row>
    <row r="8" spans="1:11" x14ac:dyDescent="0.35">
      <c r="B8">
        <f>CORREL(A3:A7,B3:B7)</f>
        <v>0.99999999999999989</v>
      </c>
      <c r="H8">
        <f>CORREL(G3:G7,H3:H7)</f>
        <v>0.99999999999999978</v>
      </c>
    </row>
    <row r="10" spans="1:11" x14ac:dyDescent="0.35">
      <c r="F10" t="s">
        <v>5</v>
      </c>
      <c r="G10" t="s">
        <v>4</v>
      </c>
    </row>
    <row r="11" spans="1:11" x14ac:dyDescent="0.35">
      <c r="F11">
        <v>100</v>
      </c>
      <c r="G11">
        <v>300</v>
      </c>
    </row>
    <row r="12" spans="1:11" x14ac:dyDescent="0.35">
      <c r="F12">
        <v>150</v>
      </c>
      <c r="G12">
        <v>250</v>
      </c>
    </row>
    <row r="13" spans="1:11" x14ac:dyDescent="0.35">
      <c r="F13">
        <v>200</v>
      </c>
      <c r="G13">
        <v>200</v>
      </c>
    </row>
    <row r="14" spans="1:11" x14ac:dyDescent="0.35">
      <c r="F14">
        <v>250</v>
      </c>
      <c r="G14">
        <v>150</v>
      </c>
    </row>
    <row r="15" spans="1:11" x14ac:dyDescent="0.35">
      <c r="F15">
        <v>300</v>
      </c>
      <c r="G15">
        <v>100</v>
      </c>
    </row>
    <row r="16" spans="1:11" x14ac:dyDescent="0.35">
      <c r="G16">
        <f>CORREL(F11:F15,G11:G15)</f>
        <v>-1</v>
      </c>
    </row>
    <row r="17" spans="1:11" ht="69" customHeight="1" x14ac:dyDescent="0.35">
      <c r="A17" s="1"/>
      <c r="B17" s="1"/>
      <c r="C17" s="1"/>
      <c r="D17" s="1"/>
      <c r="E17" s="1"/>
      <c r="F17" s="1"/>
      <c r="G17" s="1"/>
      <c r="H17" s="1"/>
    </row>
    <row r="18" spans="1:11" ht="23.5" x14ac:dyDescent="0.55000000000000004">
      <c r="A18" s="10" t="s">
        <v>7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20" spans="1:11" x14ac:dyDescent="0.35">
      <c r="B20" t="s">
        <v>8</v>
      </c>
      <c r="C20" t="s">
        <v>9</v>
      </c>
      <c r="G20" t="s">
        <v>8</v>
      </c>
      <c r="H20" t="s">
        <v>9</v>
      </c>
    </row>
    <row r="21" spans="1:11" x14ac:dyDescent="0.35">
      <c r="B21">
        <v>1</v>
      </c>
      <c r="C21">
        <v>50</v>
      </c>
      <c r="G21">
        <v>1</v>
      </c>
      <c r="H21">
        <v>90</v>
      </c>
    </row>
    <row r="22" spans="1:11" x14ac:dyDescent="0.35">
      <c r="B22">
        <v>2</v>
      </c>
      <c r="C22">
        <v>60</v>
      </c>
      <c r="G22">
        <v>2</v>
      </c>
      <c r="H22">
        <v>80</v>
      </c>
    </row>
    <row r="23" spans="1:11" x14ac:dyDescent="0.35">
      <c r="B23">
        <v>3</v>
      </c>
      <c r="C23">
        <v>70</v>
      </c>
      <c r="G23">
        <v>3</v>
      </c>
      <c r="H23">
        <v>70</v>
      </c>
    </row>
    <row r="24" spans="1:11" x14ac:dyDescent="0.35">
      <c r="B24">
        <v>4</v>
      </c>
      <c r="C24">
        <v>80</v>
      </c>
      <c r="G24">
        <v>4</v>
      </c>
      <c r="H24">
        <v>60</v>
      </c>
    </row>
    <row r="25" spans="1:11" x14ac:dyDescent="0.35">
      <c r="B25">
        <v>5</v>
      </c>
      <c r="C25">
        <v>90</v>
      </c>
      <c r="G25">
        <v>5</v>
      </c>
      <c r="H25">
        <v>50</v>
      </c>
    </row>
    <row r="26" spans="1:11" x14ac:dyDescent="0.35">
      <c r="C26">
        <f>_xlfn.COVARIANCE.S(B21:B25,C21:C25)</f>
        <v>25</v>
      </c>
      <c r="H26">
        <f>_xlfn.COVARIANCE.S(G21:G25,H21:H25)</f>
        <v>-25</v>
      </c>
    </row>
    <row r="29" spans="1:11" ht="23.5" x14ac:dyDescent="0.55000000000000004">
      <c r="A29" s="10" t="s">
        <v>10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11" x14ac:dyDescent="0.35">
      <c r="A30" t="s">
        <v>11</v>
      </c>
      <c r="B30" t="s">
        <v>12</v>
      </c>
      <c r="C30" t="s">
        <v>13</v>
      </c>
    </row>
    <row r="31" spans="1:11" x14ac:dyDescent="0.35">
      <c r="A31" t="s">
        <v>14</v>
      </c>
      <c r="B31">
        <v>100</v>
      </c>
      <c r="C31">
        <v>20</v>
      </c>
      <c r="G31">
        <v>20</v>
      </c>
      <c r="I31" t="s">
        <v>14</v>
      </c>
    </row>
    <row r="32" spans="1:11" x14ac:dyDescent="0.35">
      <c r="A32" t="s">
        <v>16</v>
      </c>
      <c r="B32">
        <v>200</v>
      </c>
      <c r="C32">
        <v>30</v>
      </c>
      <c r="G32">
        <v>30</v>
      </c>
      <c r="I32" t="s">
        <v>16</v>
      </c>
    </row>
    <row r="33" spans="1:11" x14ac:dyDescent="0.35">
      <c r="A33" t="s">
        <v>15</v>
      </c>
      <c r="B33">
        <v>300</v>
      </c>
      <c r="C33">
        <v>30</v>
      </c>
      <c r="G33">
        <v>40</v>
      </c>
      <c r="I33" t="s">
        <v>15</v>
      </c>
    </row>
    <row r="34" spans="1:11" x14ac:dyDescent="0.35">
      <c r="A34" t="s">
        <v>17</v>
      </c>
      <c r="B34">
        <v>400</v>
      </c>
      <c r="C34">
        <v>50</v>
      </c>
      <c r="G34">
        <v>50</v>
      </c>
      <c r="I34" t="s">
        <v>17</v>
      </c>
    </row>
    <row r="35" spans="1:11" x14ac:dyDescent="0.35">
      <c r="A35" t="s">
        <v>18</v>
      </c>
      <c r="B35">
        <v>500</v>
      </c>
      <c r="C35">
        <v>60</v>
      </c>
      <c r="G35">
        <v>60</v>
      </c>
      <c r="I35" t="s">
        <v>18</v>
      </c>
    </row>
    <row r="36" spans="1:11" x14ac:dyDescent="0.35">
      <c r="A36" t="s">
        <v>14</v>
      </c>
    </row>
    <row r="37" spans="1:11" x14ac:dyDescent="0.35">
      <c r="A37" t="s">
        <v>15</v>
      </c>
    </row>
    <row r="38" spans="1:11" x14ac:dyDescent="0.35">
      <c r="A38" t="s">
        <v>17</v>
      </c>
    </row>
    <row r="39" spans="1:11" x14ac:dyDescent="0.35">
      <c r="A39" t="s">
        <v>17</v>
      </c>
    </row>
    <row r="40" spans="1:11" x14ac:dyDescent="0.35">
      <c r="A40" t="s">
        <v>18</v>
      </c>
    </row>
    <row r="41" spans="1:11" x14ac:dyDescent="0.35">
      <c r="A41" t="s">
        <v>18</v>
      </c>
    </row>
    <row r="42" spans="1:11" x14ac:dyDescent="0.35">
      <c r="A42" t="s">
        <v>16</v>
      </c>
    </row>
    <row r="43" spans="1:11" x14ac:dyDescent="0.35">
      <c r="A43" t="s">
        <v>15</v>
      </c>
    </row>
    <row r="45" spans="1:11" ht="23.5" x14ac:dyDescent="0.55000000000000004">
      <c r="A45" s="10" t="s">
        <v>19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</row>
    <row r="47" spans="1:11" x14ac:dyDescent="0.35">
      <c r="A47" t="s">
        <v>21</v>
      </c>
      <c r="B47" t="s">
        <v>22</v>
      </c>
      <c r="C47" t="s">
        <v>23</v>
      </c>
      <c r="D47" t="s">
        <v>24</v>
      </c>
    </row>
    <row r="48" spans="1:11" x14ac:dyDescent="0.35">
      <c r="A48" t="s">
        <v>20</v>
      </c>
      <c r="B48" t="s">
        <v>25</v>
      </c>
      <c r="C48" t="s">
        <v>26</v>
      </c>
      <c r="D48" t="s">
        <v>27</v>
      </c>
    </row>
    <row r="49" spans="1:11" x14ac:dyDescent="0.35">
      <c r="A49" t="s">
        <v>12</v>
      </c>
      <c r="B49">
        <v>500000</v>
      </c>
      <c r="C49">
        <v>40000</v>
      </c>
      <c r="D49">
        <v>30000</v>
      </c>
    </row>
    <row r="52" spans="1:11" x14ac:dyDescent="0.35">
      <c r="A52" t="s">
        <v>22</v>
      </c>
      <c r="B52" t="str">
        <f>HLOOKUP(A52,B47:D49,2,0)</f>
        <v xml:space="preserve">Laptop </v>
      </c>
    </row>
    <row r="56" spans="1:11" ht="23.5" x14ac:dyDescent="0.55000000000000004">
      <c r="A56" s="10" t="s">
        <v>28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</row>
    <row r="58" spans="1:11" x14ac:dyDescent="0.35">
      <c r="A58" t="s">
        <v>21</v>
      </c>
      <c r="B58" t="s">
        <v>20</v>
      </c>
      <c r="C58" t="s">
        <v>12</v>
      </c>
    </row>
    <row r="59" spans="1:11" x14ac:dyDescent="0.35">
      <c r="A59" t="s">
        <v>22</v>
      </c>
      <c r="B59" t="s">
        <v>25</v>
      </c>
      <c r="C59">
        <v>500000</v>
      </c>
    </row>
    <row r="60" spans="1:11" x14ac:dyDescent="0.35">
      <c r="A60" t="s">
        <v>23</v>
      </c>
      <c r="B60" t="s">
        <v>26</v>
      </c>
      <c r="C60">
        <v>40000</v>
      </c>
    </row>
    <row r="61" spans="1:11" x14ac:dyDescent="0.35">
      <c r="A61" t="s">
        <v>24</v>
      </c>
      <c r="B61" t="s">
        <v>27</v>
      </c>
      <c r="C61">
        <v>30000</v>
      </c>
    </row>
    <row r="66" spans="1:11" x14ac:dyDescent="0.35">
      <c r="A66" t="s">
        <v>22</v>
      </c>
      <c r="B66">
        <f>VLOOKUP(A66,A59:C61,3,0)</f>
        <v>500000</v>
      </c>
    </row>
    <row r="68" spans="1:11" ht="23.5" x14ac:dyDescent="0.55000000000000004">
      <c r="A68" s="10" t="s">
        <v>29</v>
      </c>
      <c r="B68" s="12"/>
      <c r="C68" s="12"/>
      <c r="D68" s="12"/>
      <c r="E68" s="12"/>
      <c r="F68" s="12"/>
      <c r="G68" s="12"/>
      <c r="H68" s="12"/>
      <c r="I68" s="12"/>
      <c r="J68" s="12"/>
      <c r="K68" s="12"/>
    </row>
    <row r="70" spans="1:11" x14ac:dyDescent="0.35">
      <c r="A70" t="s">
        <v>30</v>
      </c>
      <c r="B70" t="s">
        <v>31</v>
      </c>
    </row>
    <row r="71" spans="1:11" x14ac:dyDescent="0.35">
      <c r="B71" t="str">
        <f>LEFT(B70,4)</f>
        <v>Jite</v>
      </c>
    </row>
    <row r="72" spans="1:11" x14ac:dyDescent="0.35">
      <c r="B72" t="str">
        <f>LEFT(B70,5)</f>
        <v>Jiten</v>
      </c>
    </row>
    <row r="73" spans="1:11" x14ac:dyDescent="0.35">
      <c r="A73" t="s">
        <v>32</v>
      </c>
      <c r="B73" t="s">
        <v>33</v>
      </c>
    </row>
    <row r="74" spans="1:11" x14ac:dyDescent="0.35">
      <c r="B74" t="str">
        <f>RIGHT(B73,3)</f>
        <v xml:space="preserve">AN </v>
      </c>
    </row>
    <row r="75" spans="1:11" x14ac:dyDescent="0.35">
      <c r="B75" t="str">
        <f>RIGHT(B73,2)</f>
        <v xml:space="preserve">N </v>
      </c>
    </row>
    <row r="76" spans="1:11" x14ac:dyDescent="0.35">
      <c r="A76" t="s">
        <v>34</v>
      </c>
      <c r="B76" t="s">
        <v>35</v>
      </c>
    </row>
    <row r="77" spans="1:11" x14ac:dyDescent="0.35">
      <c r="B77">
        <f>LEN(B76)</f>
        <v>5</v>
      </c>
    </row>
    <row r="78" spans="1:11" x14ac:dyDescent="0.35">
      <c r="B78">
        <f>LEN(B73)</f>
        <v>6</v>
      </c>
    </row>
    <row r="79" spans="1:11" x14ac:dyDescent="0.35">
      <c r="A79" t="s">
        <v>36</v>
      </c>
      <c r="B79" t="s">
        <v>37</v>
      </c>
    </row>
    <row r="80" spans="1:11" x14ac:dyDescent="0.35">
      <c r="B80" t="str">
        <f>MID(B79,2,4)</f>
        <v>AKES</v>
      </c>
    </row>
    <row r="81" spans="1:3" x14ac:dyDescent="0.35">
      <c r="B81" t="str">
        <f>MID(B76,1,3)</f>
        <v>POO</v>
      </c>
    </row>
    <row r="82" spans="1:3" x14ac:dyDescent="0.35">
      <c r="A82" t="s">
        <v>38</v>
      </c>
      <c r="B82" t="s">
        <v>31</v>
      </c>
      <c r="C82" t="s">
        <v>39</v>
      </c>
    </row>
    <row r="83" spans="1:3" x14ac:dyDescent="0.35">
      <c r="B83" t="str">
        <f>CONCATENATE(B82,C82)</f>
        <v>Jitendrasingh</v>
      </c>
    </row>
    <row r="84" spans="1:3" x14ac:dyDescent="0.35">
      <c r="B84" t="str">
        <f>CONCATENATE(B82,"  ",C82)</f>
        <v>Jitendra  singh</v>
      </c>
    </row>
    <row r="85" spans="1:3" x14ac:dyDescent="0.35">
      <c r="A85" t="s">
        <v>40</v>
      </c>
      <c r="B85" t="s">
        <v>41</v>
      </c>
      <c r="C85" t="s">
        <v>42</v>
      </c>
    </row>
    <row r="86" spans="1:3" x14ac:dyDescent="0.35">
      <c r="B86" t="str">
        <f>_xlfn.CONCAT(B85,C85)</f>
        <v>JITENDRA SINGH</v>
      </c>
    </row>
    <row r="87" spans="1:3" x14ac:dyDescent="0.35">
      <c r="A87" t="s">
        <v>43</v>
      </c>
      <c r="B87" t="str">
        <f ca="1">TEXT(NOW(),"dd-mmm-yyyy")</f>
        <v>21-Apr-2024</v>
      </c>
    </row>
    <row r="88" spans="1:3" x14ac:dyDescent="0.35">
      <c r="B88" t="str">
        <f ca="1">TEXT(NOW(),"dd-mm-yyyyy")</f>
        <v>21-04-2024</v>
      </c>
    </row>
    <row r="89" spans="1:3" x14ac:dyDescent="0.35">
      <c r="A89" t="s">
        <v>44</v>
      </c>
      <c r="B89" t="s">
        <v>45</v>
      </c>
    </row>
    <row r="90" spans="1:3" x14ac:dyDescent="0.35">
      <c r="B90" t="str">
        <f>UPPER(B89)</f>
        <v>JITENDRA</v>
      </c>
    </row>
    <row r="91" spans="1:3" x14ac:dyDescent="0.35">
      <c r="B91" t="str">
        <f>UPPER(B83)</f>
        <v>JITENDRASINGH</v>
      </c>
    </row>
    <row r="92" spans="1:3" x14ac:dyDescent="0.35">
      <c r="A92" t="s">
        <v>46</v>
      </c>
      <c r="B92" t="s">
        <v>35</v>
      </c>
    </row>
    <row r="93" spans="1:3" x14ac:dyDescent="0.35">
      <c r="B93" t="str">
        <f>LOWER(B92)</f>
        <v>pooja</v>
      </c>
    </row>
    <row r="95" spans="1:3" x14ac:dyDescent="0.35">
      <c r="A95" t="s">
        <v>47</v>
      </c>
      <c r="B95" t="s">
        <v>48</v>
      </c>
    </row>
    <row r="96" spans="1:3" x14ac:dyDescent="0.35">
      <c r="B96" t="str">
        <f>PROPER(B95)</f>
        <v>Jitendra Singh</v>
      </c>
    </row>
    <row r="97" spans="1:4" x14ac:dyDescent="0.35">
      <c r="A97" t="s">
        <v>49</v>
      </c>
      <c r="B97" t="s">
        <v>50</v>
      </c>
    </row>
    <row r="98" spans="1:4" x14ac:dyDescent="0.35">
      <c r="B98" t="str">
        <f>TRIM(B97)</f>
        <v>" EXCEL "</v>
      </c>
    </row>
    <row r="99" spans="1:4" x14ac:dyDescent="0.35">
      <c r="A99" t="s">
        <v>51</v>
      </c>
      <c r="B99" t="s">
        <v>52</v>
      </c>
      <c r="D99" t="s">
        <v>53</v>
      </c>
    </row>
    <row r="100" spans="1:4" x14ac:dyDescent="0.35">
      <c r="B100" t="str">
        <f>SUBSTITUTE(B99,"SCIENTIST","ANALYST",1)</f>
        <v>DATA ANALYST</v>
      </c>
    </row>
    <row r="101" spans="1:4" x14ac:dyDescent="0.35">
      <c r="B101" t="str">
        <f xml:space="preserve"> SUBSTITUTE(B100,"ANALYST","SCIENTIST",1)</f>
        <v>DATA SCIENTIST</v>
      </c>
    </row>
    <row r="102" spans="1:4" x14ac:dyDescent="0.35">
      <c r="A102" t="s">
        <v>54</v>
      </c>
      <c r="B102" t="s">
        <v>52</v>
      </c>
      <c r="C102" t="s">
        <v>53</v>
      </c>
    </row>
    <row r="103" spans="1:4" x14ac:dyDescent="0.35">
      <c r="B103" t="str">
        <f>REPLACE(B102,6,14,C102)</f>
        <v>DATA DATA ANALYST</v>
      </c>
    </row>
    <row r="104" spans="1:4" x14ac:dyDescent="0.35">
      <c r="A104" t="s">
        <v>55</v>
      </c>
      <c r="B104" t="s">
        <v>56</v>
      </c>
    </row>
    <row r="105" spans="1:4" x14ac:dyDescent="0.35">
      <c r="B105">
        <f>FIND("SCIENTIST",B104,12)</f>
        <v>39</v>
      </c>
    </row>
    <row r="106" spans="1:4" x14ac:dyDescent="0.35">
      <c r="A106" t="s">
        <v>57</v>
      </c>
      <c r="B106" t="s">
        <v>56</v>
      </c>
    </row>
    <row r="107" spans="1:4" x14ac:dyDescent="0.35">
      <c r="B107">
        <f>SEARCH("SCIENTIST",B106,3)</f>
        <v>39</v>
      </c>
    </row>
    <row r="108" spans="1:4" x14ac:dyDescent="0.35">
      <c r="A108" t="s">
        <v>58</v>
      </c>
      <c r="B108" t="s">
        <v>56</v>
      </c>
    </row>
    <row r="109" spans="1:4" x14ac:dyDescent="0.35">
      <c r="B109" t="str">
        <f>REPT(B108,4)</f>
        <v>MY NAME IS JITENDRA SINGH I AM A DATA SCIENTISTMY NAME IS JITENDRA SINGH I AM A DATA SCIENTISTMY NAME IS JITENDRA SINGH I AM A DATA SCIENTISTMY NAME IS JITENDRA SINGH I AM A DATA SCIENTIST</v>
      </c>
    </row>
    <row r="110" spans="1:4" x14ac:dyDescent="0.35">
      <c r="A110" t="s">
        <v>59</v>
      </c>
      <c r="B110" t="str">
        <f>CHAR(90)</f>
        <v>Z</v>
      </c>
    </row>
    <row r="111" spans="1:4" x14ac:dyDescent="0.35">
      <c r="B111" t="str">
        <f>CHAR(78)</f>
        <v>N</v>
      </c>
    </row>
    <row r="112" spans="1:4" x14ac:dyDescent="0.35">
      <c r="B112" t="str">
        <f>CHAR(67)</f>
        <v>C</v>
      </c>
    </row>
    <row r="113" spans="1:11" x14ac:dyDescent="0.35">
      <c r="B113" t="str">
        <f>CHAR(34)</f>
        <v>"</v>
      </c>
    </row>
    <row r="114" spans="1:11" x14ac:dyDescent="0.35">
      <c r="A114" t="s">
        <v>60</v>
      </c>
      <c r="B114">
        <f>CODE("B")</f>
        <v>66</v>
      </c>
    </row>
    <row r="115" spans="1:11" x14ac:dyDescent="0.35">
      <c r="B115">
        <f>CODE("O")</f>
        <v>79</v>
      </c>
    </row>
    <row r="116" spans="1:11" x14ac:dyDescent="0.35">
      <c r="B116">
        <f>CODE("*")</f>
        <v>42</v>
      </c>
    </row>
    <row r="117" spans="1:11" x14ac:dyDescent="0.35">
      <c r="A117" t="s">
        <v>61</v>
      </c>
      <c r="B117" t="s">
        <v>56</v>
      </c>
    </row>
    <row r="118" spans="1:11" x14ac:dyDescent="0.35">
      <c r="B118" t="str">
        <f>CLEAN(B117)</f>
        <v>MY NAME IS JITENDRA SINGH I AM A DATA SCIENTIST</v>
      </c>
    </row>
    <row r="119" spans="1:11" x14ac:dyDescent="0.35">
      <c r="B119" t="s">
        <v>62</v>
      </c>
    </row>
    <row r="120" spans="1:11" x14ac:dyDescent="0.35">
      <c r="A120" t="s">
        <v>63</v>
      </c>
      <c r="B120">
        <v>123</v>
      </c>
    </row>
    <row r="121" spans="1:11" x14ac:dyDescent="0.35">
      <c r="B121" t="str">
        <f>T(B120)</f>
        <v/>
      </c>
    </row>
    <row r="122" spans="1:11" x14ac:dyDescent="0.35">
      <c r="A122" t="s">
        <v>64</v>
      </c>
      <c r="B122" t="s">
        <v>65</v>
      </c>
    </row>
    <row r="123" spans="1:11" x14ac:dyDescent="0.35">
      <c r="B123" t="e">
        <f>VALUE(B122)</f>
        <v>#VALUE!</v>
      </c>
    </row>
    <row r="125" spans="1:11" x14ac:dyDescent="0.35">
      <c r="A125" t="s">
        <v>66</v>
      </c>
      <c r="B125">
        <v>21</v>
      </c>
      <c r="C125">
        <f>SUM(B125:B129)</f>
        <v>115</v>
      </c>
    </row>
    <row r="126" spans="1:11" x14ac:dyDescent="0.35">
      <c r="B126" s="2">
        <v>22</v>
      </c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35">
      <c r="A127" s="2"/>
      <c r="B127" s="2">
        <v>23</v>
      </c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35">
      <c r="B128">
        <v>24</v>
      </c>
    </row>
    <row r="129" spans="1:3" x14ac:dyDescent="0.35">
      <c r="B129">
        <v>25</v>
      </c>
    </row>
    <row r="130" spans="1:3" x14ac:dyDescent="0.35">
      <c r="A130" t="s">
        <v>67</v>
      </c>
      <c r="B130">
        <v>23</v>
      </c>
    </row>
    <row r="131" spans="1:3" x14ac:dyDescent="0.35">
      <c r="B131">
        <v>24</v>
      </c>
    </row>
    <row r="132" spans="1:3" x14ac:dyDescent="0.35">
      <c r="B132">
        <v>25</v>
      </c>
    </row>
    <row r="133" spans="1:3" x14ac:dyDescent="0.35">
      <c r="B133">
        <v>26</v>
      </c>
    </row>
    <row r="134" spans="1:3" x14ac:dyDescent="0.35">
      <c r="B134">
        <v>37</v>
      </c>
    </row>
    <row r="135" spans="1:3" x14ac:dyDescent="0.35">
      <c r="B135">
        <v>48</v>
      </c>
    </row>
    <row r="136" spans="1:3" x14ac:dyDescent="0.35">
      <c r="B136">
        <f>AVERAGE(B130:B135)</f>
        <v>30.5</v>
      </c>
    </row>
    <row r="137" spans="1:3" x14ac:dyDescent="0.35">
      <c r="A137" t="s">
        <v>68</v>
      </c>
      <c r="B137">
        <f>MAX(B130:B135)</f>
        <v>48</v>
      </c>
    </row>
    <row r="138" spans="1:3" x14ac:dyDescent="0.35">
      <c r="A138" t="s">
        <v>69</v>
      </c>
      <c r="B138">
        <f>MIN(B130:B135)</f>
        <v>23</v>
      </c>
    </row>
    <row r="139" spans="1:3" x14ac:dyDescent="0.35">
      <c r="A139" t="s">
        <v>70</v>
      </c>
      <c r="B139">
        <f>COUNT(B130:B135)</f>
        <v>6</v>
      </c>
    </row>
    <row r="140" spans="1:3" x14ac:dyDescent="0.35">
      <c r="A140" t="s">
        <v>71</v>
      </c>
      <c r="B140" t="str">
        <f>IF(B130&gt; 34, "True","False")</f>
        <v>False</v>
      </c>
    </row>
    <row r="141" spans="1:3" x14ac:dyDescent="0.35">
      <c r="B141" t="str">
        <f xml:space="preserve"> IF(B137&gt;34,"Yes","NO")</f>
        <v>Yes</v>
      </c>
    </row>
    <row r="142" spans="1:3" x14ac:dyDescent="0.35">
      <c r="A142" t="s">
        <v>72</v>
      </c>
      <c r="B142" s="3">
        <f>DATE(2023,6,7)</f>
        <v>45084</v>
      </c>
      <c r="C142">
        <v>100</v>
      </c>
    </row>
    <row r="143" spans="1:3" x14ac:dyDescent="0.35">
      <c r="A143" t="s">
        <v>73</v>
      </c>
      <c r="B143">
        <f>SUMIF(B125:B129, "&gt; 23")</f>
        <v>49</v>
      </c>
      <c r="C143">
        <v>0</v>
      </c>
    </row>
    <row r="144" spans="1:3" x14ac:dyDescent="0.35">
      <c r="A144" t="s">
        <v>74</v>
      </c>
      <c r="B144">
        <f>COUNTIF(B125:B129,"&gt;23")</f>
        <v>2</v>
      </c>
    </row>
    <row r="145" spans="1:7" x14ac:dyDescent="0.35">
      <c r="A145" t="s">
        <v>75</v>
      </c>
      <c r="B145">
        <f>AVERAGEIF(B130:B135,"&gt;34")</f>
        <v>42.5</v>
      </c>
    </row>
    <row r="146" spans="1:7" x14ac:dyDescent="0.35">
      <c r="A146" t="s">
        <v>76</v>
      </c>
      <c r="B146" t="str">
        <f>IFERROR(C142/C143,"Error: Division BY ZERO")</f>
        <v>Error: Division BY ZERO</v>
      </c>
    </row>
    <row r="148" spans="1:7" x14ac:dyDescent="0.35">
      <c r="A148" t="s">
        <v>77</v>
      </c>
      <c r="B148">
        <f>ROUND(B145,0)</f>
        <v>43</v>
      </c>
    </row>
    <row r="150" spans="1:7" ht="23.5" x14ac:dyDescent="0.55000000000000004">
      <c r="A150" s="10" t="s">
        <v>78</v>
      </c>
      <c r="B150" s="11"/>
      <c r="C150" s="11"/>
      <c r="D150" s="11"/>
      <c r="E150" s="11"/>
      <c r="F150" s="11"/>
      <c r="G150" s="11"/>
    </row>
    <row r="152" spans="1:7" x14ac:dyDescent="0.35">
      <c r="A152" t="s">
        <v>79</v>
      </c>
      <c r="B152" t="s">
        <v>80</v>
      </c>
      <c r="C152" t="s">
        <v>81</v>
      </c>
      <c r="D152" t="s">
        <v>82</v>
      </c>
      <c r="E152" t="s">
        <v>83</v>
      </c>
    </row>
    <row r="153" spans="1:7" x14ac:dyDescent="0.35">
      <c r="A153">
        <v>101</v>
      </c>
      <c r="B153" t="s">
        <v>84</v>
      </c>
      <c r="C153" t="s">
        <v>39</v>
      </c>
      <c r="D153" t="s">
        <v>95</v>
      </c>
      <c r="E153">
        <v>500000</v>
      </c>
    </row>
    <row r="154" spans="1:7" x14ac:dyDescent="0.35">
      <c r="A154">
        <v>102</v>
      </c>
      <c r="B154" t="s">
        <v>85</v>
      </c>
      <c r="C154" t="s">
        <v>90</v>
      </c>
      <c r="D154" t="s">
        <v>96</v>
      </c>
      <c r="E154">
        <v>6000000</v>
      </c>
    </row>
    <row r="155" spans="1:7" x14ac:dyDescent="0.35">
      <c r="A155">
        <v>103</v>
      </c>
      <c r="B155" t="s">
        <v>86</v>
      </c>
      <c r="C155" t="s">
        <v>91</v>
      </c>
      <c r="D155" t="s">
        <v>97</v>
      </c>
      <c r="E155">
        <v>700000</v>
      </c>
    </row>
    <row r="156" spans="1:7" x14ac:dyDescent="0.35">
      <c r="A156">
        <v>104</v>
      </c>
      <c r="B156" t="s">
        <v>87</v>
      </c>
      <c r="C156" t="s">
        <v>92</v>
      </c>
      <c r="D156" t="s">
        <v>98</v>
      </c>
      <c r="E156">
        <v>800000</v>
      </c>
    </row>
    <row r="157" spans="1:7" x14ac:dyDescent="0.35">
      <c r="A157">
        <v>105</v>
      </c>
      <c r="B157" t="s">
        <v>88</v>
      </c>
      <c r="C157" t="s">
        <v>93</v>
      </c>
      <c r="D157" t="s">
        <v>99</v>
      </c>
      <c r="E157">
        <v>900000</v>
      </c>
    </row>
    <row r="158" spans="1:7" x14ac:dyDescent="0.35">
      <c r="A158">
        <v>106</v>
      </c>
      <c r="B158" t="s">
        <v>89</v>
      </c>
      <c r="C158" t="s">
        <v>94</v>
      </c>
      <c r="D158" t="s">
        <v>100</v>
      </c>
      <c r="E158">
        <v>1000000</v>
      </c>
    </row>
  </sheetData>
  <mergeCells count="7">
    <mergeCell ref="A150:G150"/>
    <mergeCell ref="A68:K68"/>
    <mergeCell ref="A1:K1"/>
    <mergeCell ref="A18:K18"/>
    <mergeCell ref="A29:K29"/>
    <mergeCell ref="A45:K45"/>
    <mergeCell ref="A56:K56"/>
  </mergeCells>
  <dataValidations count="2">
    <dataValidation type="list" allowBlank="1" showInputMessage="1" showErrorMessage="1" sqref="C31:C35" xr:uid="{00031C07-95A4-426E-8823-A97F7DCBF748}">
      <formula1>$G$31:$G$35</formula1>
    </dataValidation>
    <dataValidation type="list" allowBlank="1" showInputMessage="1" showErrorMessage="1" sqref="A31:A43" xr:uid="{42F5BAE7-A556-4064-93A9-DEDB5EA35BCD}">
      <formula1>$I$31:$I$35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22mba10913@cuchd.in jitendra Kumar Singh</dc:creator>
  <cp:lastModifiedBy>22mba10913@cuchd.in jitendra Kumar Singh</cp:lastModifiedBy>
  <cp:lastPrinted>2024-04-21T17:22:10Z</cp:lastPrinted>
  <dcterms:created xsi:type="dcterms:W3CDTF">2024-04-13T15:46:00Z</dcterms:created>
  <dcterms:modified xsi:type="dcterms:W3CDTF">2024-04-21T17:22:46Z</dcterms:modified>
</cp:coreProperties>
</file>