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B8_246\Python\"/>
    </mc:Choice>
  </mc:AlternateContent>
  <bookViews>
    <workbookView xWindow="0" yWindow="0" windowWidth="20490" windowHeight="7755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2" i="1"/>
  <c r="N20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L2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E2" i="1"/>
  <c r="H2" i="1" s="1"/>
  <c r="F2" i="1"/>
  <c r="G2" i="1"/>
  <c r="J2" i="1"/>
  <c r="K2" i="1" s="1"/>
  <c r="E3" i="1"/>
  <c r="H3" i="1" s="1"/>
  <c r="F3" i="1"/>
  <c r="G3" i="1"/>
  <c r="J3" i="1"/>
  <c r="K3" i="1" s="1"/>
  <c r="L3" i="1" s="1"/>
  <c r="M3" i="1" s="1"/>
  <c r="E4" i="1"/>
  <c r="H4" i="1" s="1"/>
  <c r="F4" i="1"/>
  <c r="G4" i="1"/>
  <c r="J4" i="1"/>
  <c r="K4" i="1" s="1"/>
  <c r="M4" i="1" s="1"/>
  <c r="E5" i="1"/>
  <c r="H5" i="1" s="1"/>
  <c r="F5" i="1"/>
  <c r="G5" i="1"/>
  <c r="J5" i="1"/>
  <c r="K5" i="1" s="1"/>
  <c r="M5" i="1" s="1"/>
  <c r="E6" i="1"/>
  <c r="H6" i="1" s="1"/>
  <c r="F6" i="1"/>
  <c r="G6" i="1"/>
  <c r="J6" i="1"/>
  <c r="K6" i="1" s="1"/>
  <c r="M6" i="1" s="1"/>
  <c r="E7" i="1"/>
  <c r="H7" i="1" s="1"/>
  <c r="F7" i="1"/>
  <c r="G7" i="1"/>
  <c r="J7" i="1"/>
  <c r="K7" i="1" s="1"/>
  <c r="M7" i="1" s="1"/>
  <c r="E8" i="1"/>
  <c r="H8" i="1" s="1"/>
  <c r="F8" i="1"/>
  <c r="G8" i="1"/>
  <c r="J8" i="1"/>
  <c r="K8" i="1" s="1"/>
  <c r="M8" i="1" s="1"/>
  <c r="E9" i="1"/>
  <c r="H9" i="1" s="1"/>
  <c r="F9" i="1"/>
  <c r="G9" i="1"/>
  <c r="J9" i="1"/>
  <c r="K9" i="1" s="1"/>
  <c r="M9" i="1" s="1"/>
  <c r="E10" i="1"/>
  <c r="H10" i="1" s="1"/>
  <c r="F10" i="1"/>
  <c r="G10" i="1"/>
  <c r="J10" i="1"/>
  <c r="K10" i="1" s="1"/>
  <c r="M10" i="1" s="1"/>
  <c r="E11" i="1"/>
  <c r="H11" i="1" s="1"/>
  <c r="F11" i="1"/>
  <c r="G11" i="1"/>
  <c r="J11" i="1"/>
  <c r="K11" i="1" s="1"/>
  <c r="M11" i="1" s="1"/>
  <c r="E12" i="1"/>
  <c r="H12" i="1" s="1"/>
  <c r="F12" i="1"/>
  <c r="G12" i="1"/>
  <c r="J12" i="1"/>
  <c r="K12" i="1" s="1"/>
  <c r="M12" i="1" s="1"/>
  <c r="E13" i="1"/>
  <c r="H13" i="1" s="1"/>
  <c r="F13" i="1"/>
  <c r="G13" i="1"/>
  <c r="J13" i="1"/>
  <c r="K13" i="1" s="1"/>
  <c r="M13" i="1" s="1"/>
  <c r="E14" i="1"/>
  <c r="H14" i="1" s="1"/>
  <c r="F14" i="1"/>
  <c r="G14" i="1"/>
  <c r="J14" i="1"/>
  <c r="K14" i="1" s="1"/>
  <c r="M14" i="1" s="1"/>
  <c r="E15" i="1"/>
  <c r="H15" i="1" s="1"/>
  <c r="F15" i="1"/>
  <c r="G15" i="1"/>
  <c r="J15" i="1"/>
  <c r="K15" i="1" s="1"/>
  <c r="M15" i="1" s="1"/>
  <c r="E16" i="1"/>
  <c r="H16" i="1" s="1"/>
  <c r="F16" i="1"/>
  <c r="G16" i="1"/>
  <c r="J16" i="1"/>
  <c r="K16" i="1" s="1"/>
  <c r="M16" i="1" s="1"/>
  <c r="L1048576" i="1" l="1"/>
  <c r="M2" i="1"/>
</calcChain>
</file>

<file path=xl/sharedStrings.xml><?xml version="1.0" encoding="utf-8"?>
<sst xmlns="http://schemas.openxmlformats.org/spreadsheetml/2006/main" count="20" uniqueCount="17">
  <si>
    <t>X</t>
  </si>
  <si>
    <t>Y</t>
  </si>
  <si>
    <t>mean x (x')</t>
  </si>
  <si>
    <t>mean y (y')</t>
  </si>
  <si>
    <t>x-x'</t>
  </si>
  <si>
    <t>y-y'</t>
  </si>
  <si>
    <t>(x-x')(y-y')</t>
  </si>
  <si>
    <t>(x-x')^2</t>
  </si>
  <si>
    <t>m</t>
  </si>
  <si>
    <t>c  = y'-(m * x')</t>
  </si>
  <si>
    <t>Y pred = mx + c</t>
  </si>
  <si>
    <t>y - y_pred</t>
  </si>
  <si>
    <t>(y_pred-y)^2</t>
  </si>
  <si>
    <t>MAE</t>
  </si>
  <si>
    <t>MSE</t>
  </si>
  <si>
    <t>Ssres = sum(Y - y_pred</t>
  </si>
  <si>
    <t>SSTOTA = (y-y')^2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</si>
</sst>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4"/>
      <color theme="4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48576"/>
  <sheetViews>
    <sheetView workbookViewId="0">
      <selection sqref="A1:B16"/>
    </sheetView>
  </sheetViews>
  <sheetFormatPr defaultRowHeight="15" x14ac:dyDescent="0.25"/>
  <cols>
    <col min="1" max="2" width="9.140625" style="1"/>
    <col min="3" max="3" width="15.140625" style="1" customWidth="1"/>
    <col min="4" max="4" width="13" style="1" customWidth="1"/>
    <col min="5" max="6" width="9.140625" style="1"/>
    <col min="7" max="7" width="13.85546875" style="1" customWidth="1"/>
    <col min="8" max="8" width="12" style="1" customWidth="1"/>
    <col min="9" max="9" width="9.140625" style="1" customWidth="1"/>
    <col min="10" max="10" width="16" style="1" customWidth="1"/>
    <col min="11" max="11" width="20.140625" style="1" customWidth="1"/>
    <col min="12" max="12" width="14" style="1" customWidth="1"/>
    <col min="13" max="13" width="16.5703125" style="1" customWidth="1"/>
    <col min="14" max="14" width="26.85546875" style="1" customWidth="1"/>
    <col min="15" max="15" width="23.140625" style="1" customWidth="1"/>
    <col min="16" max="16384" width="9.140625" style="1"/>
  </cols>
  <sheetData>
    <row r="1" spans="1:15" s="2" customFormat="1" ht="14.25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15</v>
      </c>
      <c r="O1" s="2" t="s">
        <v>16</v>
      </c>
    </row>
    <row r="2" spans="1:15" x14ac:dyDescent="0.25">
      <c r="A2" s="1">
        <v>15</v>
      </c>
      <c r="B2" s="1">
        <v>49</v>
      </c>
      <c r="C2" s="1">
        <v>19.933</v>
      </c>
      <c r="D2" s="1">
        <v>56.8</v>
      </c>
      <c r="E2" s="1">
        <f>A2-C2</f>
        <v>-4.9329999999999998</v>
      </c>
      <c r="F2" s="1">
        <f>B2-D2</f>
        <v>-7.7999999999999972</v>
      </c>
      <c r="G2" s="1">
        <f>(A2-C2)*(B2-D2)</f>
        <v>38.477399999999982</v>
      </c>
      <c r="H2" s="1">
        <f>(E2)^2</f>
        <v>24.334488999999998</v>
      </c>
      <c r="I2" s="1">
        <v>1.8939482999999999</v>
      </c>
      <c r="J2" s="1">
        <f>D2-(I2*C2)</f>
        <v>19.047928536100002</v>
      </c>
      <c r="K2" s="1">
        <f>I2*A2+J2</f>
        <v>47.457153036100003</v>
      </c>
      <c r="L2" s="1">
        <f>ABS(K2-B2)</f>
        <v>1.5428469638999971</v>
      </c>
      <c r="M2" s="1">
        <f>-L2^2</f>
        <v>2.380376754015439</v>
      </c>
      <c r="N2" s="1">
        <f>L2^2</f>
        <v>2.380376754015439</v>
      </c>
      <c r="O2" s="1">
        <f>SUM(F2)^2</f>
        <v>60.839999999999954</v>
      </c>
    </row>
    <row r="3" spans="1:15" x14ac:dyDescent="0.25">
      <c r="A3" s="1">
        <v>23</v>
      </c>
      <c r="B3" s="1">
        <v>63</v>
      </c>
      <c r="C3" s="1">
        <v>19.933</v>
      </c>
      <c r="D3" s="1">
        <v>56.8</v>
      </c>
      <c r="E3" s="1">
        <f t="shared" ref="E3:E16" si="0">A3-C3</f>
        <v>3.0670000000000002</v>
      </c>
      <c r="F3" s="1">
        <f t="shared" ref="F3:F16" si="1">B3-D3</f>
        <v>6.2000000000000028</v>
      </c>
      <c r="G3" s="1">
        <f t="shared" ref="G3:G16" si="2">(A3-C3)*(B3-D3)</f>
        <v>19.01540000000001</v>
      </c>
      <c r="H3" s="1">
        <f t="shared" ref="H3:H16" si="3">(E3)^2</f>
        <v>9.4064890000000005</v>
      </c>
      <c r="I3" s="1">
        <v>1.8939482999999999</v>
      </c>
      <c r="J3" s="1">
        <f t="shared" ref="J3:J16" si="4">D3-(I3*C3)</f>
        <v>19.047928536100002</v>
      </c>
      <c r="K3" s="1">
        <f t="shared" ref="K3:K16" si="5">I3*A3+J3</f>
        <v>62.608739436100002</v>
      </c>
      <c r="L3" s="1">
        <f t="shared" ref="L3:L16" si="6">ABS(K3-B3)</f>
        <v>0.39126056389999775</v>
      </c>
      <c r="M3" s="1">
        <f t="shared" ref="M3:M17" si="7">-L3^2</f>
        <v>0.15308482886334421</v>
      </c>
      <c r="N3" s="1">
        <f t="shared" ref="N3:N19" si="8">L3^2</f>
        <v>0.15308482886334421</v>
      </c>
      <c r="O3" s="1">
        <f t="shared" ref="O3:O19" si="9">SUM(F3)^2</f>
        <v>38.440000000000033</v>
      </c>
    </row>
    <row r="4" spans="1:15" x14ac:dyDescent="0.25">
      <c r="A4" s="1">
        <v>18</v>
      </c>
      <c r="B4" s="1">
        <v>58</v>
      </c>
      <c r="C4" s="1">
        <v>19.933</v>
      </c>
      <c r="D4" s="1">
        <v>56.8</v>
      </c>
      <c r="E4" s="1">
        <f t="shared" si="0"/>
        <v>-1.9329999999999998</v>
      </c>
      <c r="F4" s="1">
        <f t="shared" si="1"/>
        <v>1.2000000000000028</v>
      </c>
      <c r="G4" s="1">
        <f t="shared" si="2"/>
        <v>-2.3196000000000052</v>
      </c>
      <c r="H4" s="1">
        <f t="shared" si="3"/>
        <v>3.7364889999999993</v>
      </c>
      <c r="I4" s="1">
        <v>1.8939482999999999</v>
      </c>
      <c r="J4" s="1">
        <f t="shared" si="4"/>
        <v>19.047928536100002</v>
      </c>
      <c r="K4" s="1">
        <f t="shared" si="5"/>
        <v>53.138997936099997</v>
      </c>
      <c r="L4" s="1">
        <f t="shared" si="6"/>
        <v>4.8610020639000027</v>
      </c>
      <c r="M4" s="1">
        <f t="shared" si="7"/>
        <v>23.629341065240087</v>
      </c>
      <c r="N4" s="1">
        <f t="shared" si="8"/>
        <v>23.629341065240087</v>
      </c>
      <c r="O4" s="1">
        <f t="shared" si="9"/>
        <v>1.4400000000000068</v>
      </c>
    </row>
    <row r="5" spans="1:15" x14ac:dyDescent="0.25">
      <c r="A5" s="1">
        <v>23</v>
      </c>
      <c r="B5" s="1">
        <v>60</v>
      </c>
      <c r="C5" s="1">
        <v>19.933</v>
      </c>
      <c r="D5" s="1">
        <v>56.8</v>
      </c>
      <c r="E5" s="1">
        <f t="shared" si="0"/>
        <v>3.0670000000000002</v>
      </c>
      <c r="F5" s="1">
        <f t="shared" si="1"/>
        <v>3.2000000000000028</v>
      </c>
      <c r="G5" s="1">
        <f t="shared" si="2"/>
        <v>9.8144000000000098</v>
      </c>
      <c r="H5" s="1">
        <f t="shared" si="3"/>
        <v>9.4064890000000005</v>
      </c>
      <c r="I5" s="1">
        <v>1.8939482999999999</v>
      </c>
      <c r="J5" s="1">
        <f t="shared" si="4"/>
        <v>19.047928536100002</v>
      </c>
      <c r="K5" s="1">
        <f t="shared" si="5"/>
        <v>62.608739436100002</v>
      </c>
      <c r="L5" s="1">
        <f t="shared" si="6"/>
        <v>2.6087394361000023</v>
      </c>
      <c r="M5" s="1">
        <f t="shared" si="7"/>
        <v>6.8055214454633575</v>
      </c>
      <c r="N5" s="1">
        <f t="shared" si="8"/>
        <v>6.8055214454633575</v>
      </c>
      <c r="O5" s="1">
        <f t="shared" si="9"/>
        <v>10.240000000000018</v>
      </c>
    </row>
    <row r="6" spans="1:15" x14ac:dyDescent="0.25">
      <c r="A6" s="1">
        <v>24</v>
      </c>
      <c r="B6" s="1">
        <v>58</v>
      </c>
      <c r="C6" s="1">
        <v>19.933</v>
      </c>
      <c r="D6" s="1">
        <v>56.8</v>
      </c>
      <c r="E6" s="1">
        <f t="shared" si="0"/>
        <v>4.0670000000000002</v>
      </c>
      <c r="F6" s="1">
        <f t="shared" si="1"/>
        <v>1.2000000000000028</v>
      </c>
      <c r="G6" s="1">
        <f t="shared" si="2"/>
        <v>4.8804000000000114</v>
      </c>
      <c r="H6" s="1">
        <f t="shared" si="3"/>
        <v>16.540489000000001</v>
      </c>
      <c r="I6" s="1">
        <v>1.8939482999999999</v>
      </c>
      <c r="J6" s="1">
        <f t="shared" si="4"/>
        <v>19.047928536100002</v>
      </c>
      <c r="K6" s="1">
        <f t="shared" si="5"/>
        <v>64.5026877361</v>
      </c>
      <c r="L6" s="1">
        <f t="shared" si="6"/>
        <v>6.5026877361000004</v>
      </c>
      <c r="M6" s="1">
        <f t="shared" si="7"/>
        <v>42.284947793225349</v>
      </c>
      <c r="N6" s="1">
        <f t="shared" si="8"/>
        <v>42.284947793225349</v>
      </c>
      <c r="O6" s="1">
        <f t="shared" si="9"/>
        <v>1.4400000000000068</v>
      </c>
    </row>
    <row r="7" spans="1:15" x14ac:dyDescent="0.25">
      <c r="A7" s="1">
        <v>22</v>
      </c>
      <c r="B7" s="1">
        <v>61</v>
      </c>
      <c r="C7" s="1">
        <v>19.933</v>
      </c>
      <c r="D7" s="1">
        <v>56.8</v>
      </c>
      <c r="E7" s="1">
        <f t="shared" si="0"/>
        <v>2.0670000000000002</v>
      </c>
      <c r="F7" s="1">
        <f t="shared" si="1"/>
        <v>4.2000000000000028</v>
      </c>
      <c r="G7" s="1">
        <f t="shared" si="2"/>
        <v>8.6814000000000071</v>
      </c>
      <c r="H7" s="1">
        <f t="shared" si="3"/>
        <v>4.2724890000000011</v>
      </c>
      <c r="I7" s="1">
        <v>1.8939482999999999</v>
      </c>
      <c r="J7" s="1">
        <f t="shared" si="4"/>
        <v>19.047928536100002</v>
      </c>
      <c r="K7" s="1">
        <f t="shared" si="5"/>
        <v>60.714791136100004</v>
      </c>
      <c r="L7" s="1">
        <f t="shared" si="6"/>
        <v>0.28520886389999589</v>
      </c>
      <c r="M7" s="1">
        <f t="shared" si="7"/>
        <v>8.1344096047126377E-2</v>
      </c>
      <c r="N7" s="1">
        <f t="shared" si="8"/>
        <v>8.1344096047126377E-2</v>
      </c>
      <c r="O7" s="1">
        <f t="shared" si="9"/>
        <v>17.640000000000025</v>
      </c>
    </row>
    <row r="8" spans="1:15" x14ac:dyDescent="0.25">
      <c r="A8" s="1">
        <v>22</v>
      </c>
      <c r="B8" s="1">
        <v>60</v>
      </c>
      <c r="C8" s="1">
        <v>19.933</v>
      </c>
      <c r="D8" s="1">
        <v>56.8</v>
      </c>
      <c r="E8" s="1">
        <f t="shared" si="0"/>
        <v>2.0670000000000002</v>
      </c>
      <c r="F8" s="1">
        <f t="shared" si="1"/>
        <v>3.2000000000000028</v>
      </c>
      <c r="G8" s="1">
        <f t="shared" si="2"/>
        <v>6.6144000000000061</v>
      </c>
      <c r="H8" s="1">
        <f t="shared" si="3"/>
        <v>4.2724890000000011</v>
      </c>
      <c r="I8" s="1">
        <v>1.8939482999999999</v>
      </c>
      <c r="J8" s="1">
        <f t="shared" si="4"/>
        <v>19.047928536100002</v>
      </c>
      <c r="K8" s="1">
        <f t="shared" si="5"/>
        <v>60.714791136100004</v>
      </c>
      <c r="L8" s="1">
        <f t="shared" si="6"/>
        <v>0.71479113610000411</v>
      </c>
      <c r="M8" s="1">
        <f t="shared" si="7"/>
        <v>0.51092636824713455</v>
      </c>
      <c r="N8" s="1">
        <f t="shared" si="8"/>
        <v>0.51092636824713455</v>
      </c>
      <c r="O8" s="1">
        <f t="shared" si="9"/>
        <v>10.240000000000018</v>
      </c>
    </row>
    <row r="9" spans="1:15" x14ac:dyDescent="0.25">
      <c r="A9" s="1">
        <v>19</v>
      </c>
      <c r="B9" s="1">
        <v>63</v>
      </c>
      <c r="C9" s="1">
        <v>19.933</v>
      </c>
      <c r="D9" s="1">
        <v>56.8</v>
      </c>
      <c r="E9" s="1">
        <f t="shared" si="0"/>
        <v>-0.93299999999999983</v>
      </c>
      <c r="F9" s="1">
        <f t="shared" si="1"/>
        <v>6.2000000000000028</v>
      </c>
      <c r="G9" s="1">
        <f t="shared" si="2"/>
        <v>-5.784600000000002</v>
      </c>
      <c r="H9" s="1">
        <f t="shared" si="3"/>
        <v>0.87048899999999974</v>
      </c>
      <c r="I9" s="1">
        <v>1.8939482999999999</v>
      </c>
      <c r="J9" s="1">
        <f t="shared" si="4"/>
        <v>19.047928536100002</v>
      </c>
      <c r="K9" s="1">
        <f t="shared" si="5"/>
        <v>55.032946236100003</v>
      </c>
      <c r="L9" s="1">
        <f t="shared" si="6"/>
        <v>7.9670537638999974</v>
      </c>
      <c r="M9" s="1">
        <f t="shared" si="7"/>
        <v>63.473945676873115</v>
      </c>
      <c r="N9" s="1">
        <f t="shared" si="8"/>
        <v>63.473945676873115</v>
      </c>
      <c r="O9" s="1">
        <f t="shared" si="9"/>
        <v>38.440000000000033</v>
      </c>
    </row>
    <row r="10" spans="1:15" x14ac:dyDescent="0.25">
      <c r="A10" s="1">
        <v>19</v>
      </c>
      <c r="B10" s="1">
        <v>60</v>
      </c>
      <c r="C10" s="1">
        <v>19.933</v>
      </c>
      <c r="D10" s="1">
        <v>56.8</v>
      </c>
      <c r="E10" s="1">
        <f t="shared" si="0"/>
        <v>-0.93299999999999983</v>
      </c>
      <c r="F10" s="1">
        <f t="shared" si="1"/>
        <v>3.2000000000000028</v>
      </c>
      <c r="G10" s="1">
        <f t="shared" si="2"/>
        <v>-2.985600000000002</v>
      </c>
      <c r="H10" s="1">
        <f t="shared" si="3"/>
        <v>0.87048899999999974</v>
      </c>
      <c r="I10" s="1">
        <v>1.8939482999999999</v>
      </c>
      <c r="J10" s="1">
        <f t="shared" si="4"/>
        <v>19.047928536100002</v>
      </c>
      <c r="K10" s="1">
        <f t="shared" si="5"/>
        <v>55.032946236100003</v>
      </c>
      <c r="L10" s="1">
        <f t="shared" si="6"/>
        <v>4.9670537638999974</v>
      </c>
      <c r="M10" s="1">
        <f t="shared" si="7"/>
        <v>24.67162309347313</v>
      </c>
      <c r="N10" s="1">
        <f t="shared" si="8"/>
        <v>24.67162309347313</v>
      </c>
      <c r="O10" s="1">
        <f t="shared" si="9"/>
        <v>10.240000000000018</v>
      </c>
    </row>
    <row r="11" spans="1:15" x14ac:dyDescent="0.25">
      <c r="A11" s="1">
        <v>16</v>
      </c>
      <c r="B11" s="1">
        <v>52</v>
      </c>
      <c r="C11" s="1">
        <v>19.933</v>
      </c>
      <c r="D11" s="1">
        <v>56.8</v>
      </c>
      <c r="E11" s="1">
        <f t="shared" si="0"/>
        <v>-3.9329999999999998</v>
      </c>
      <c r="F11" s="1">
        <f t="shared" si="1"/>
        <v>-4.7999999999999972</v>
      </c>
      <c r="G11" s="1">
        <f t="shared" si="2"/>
        <v>18.878399999999989</v>
      </c>
      <c r="H11" s="1">
        <f t="shared" si="3"/>
        <v>15.468488999999998</v>
      </c>
      <c r="I11" s="1">
        <v>1.8939482999999999</v>
      </c>
      <c r="J11" s="1">
        <f t="shared" si="4"/>
        <v>19.047928536100002</v>
      </c>
      <c r="K11" s="1">
        <f t="shared" si="5"/>
        <v>49.351101336100001</v>
      </c>
      <c r="L11" s="1">
        <f t="shared" si="6"/>
        <v>2.648898663899999</v>
      </c>
      <c r="M11" s="1">
        <f t="shared" si="7"/>
        <v>7.0166641316111997</v>
      </c>
      <c r="N11" s="1">
        <f t="shared" si="8"/>
        <v>7.0166641316111997</v>
      </c>
      <c r="O11" s="1">
        <f t="shared" si="9"/>
        <v>23.039999999999974</v>
      </c>
    </row>
    <row r="12" spans="1:15" x14ac:dyDescent="0.25">
      <c r="A12" s="1">
        <v>24</v>
      </c>
      <c r="B12" s="1">
        <v>62</v>
      </c>
      <c r="C12" s="1">
        <v>19.933</v>
      </c>
      <c r="D12" s="1">
        <v>56.8</v>
      </c>
      <c r="E12" s="1">
        <f t="shared" si="0"/>
        <v>4.0670000000000002</v>
      </c>
      <c r="F12" s="1">
        <f t="shared" si="1"/>
        <v>5.2000000000000028</v>
      </c>
      <c r="G12" s="1">
        <f t="shared" si="2"/>
        <v>21.148400000000013</v>
      </c>
      <c r="H12" s="1">
        <f t="shared" si="3"/>
        <v>16.540489000000001</v>
      </c>
      <c r="I12" s="1">
        <v>1.8939482999999999</v>
      </c>
      <c r="J12" s="1">
        <f t="shared" si="4"/>
        <v>19.047928536100002</v>
      </c>
      <c r="K12" s="1">
        <f t="shared" si="5"/>
        <v>64.5026877361</v>
      </c>
      <c r="L12" s="1">
        <f t="shared" si="6"/>
        <v>2.5026877361000004</v>
      </c>
      <c r="M12" s="1">
        <f t="shared" si="7"/>
        <v>6.2634459044253452</v>
      </c>
      <c r="N12" s="1">
        <f t="shared" si="8"/>
        <v>6.2634459044253452</v>
      </c>
      <c r="O12" s="1">
        <f t="shared" si="9"/>
        <v>27.040000000000031</v>
      </c>
    </row>
    <row r="13" spans="1:15" x14ac:dyDescent="0.25">
      <c r="A13" s="1">
        <v>11</v>
      </c>
      <c r="B13" s="1">
        <v>30</v>
      </c>
      <c r="C13" s="1">
        <v>19.933</v>
      </c>
      <c r="D13" s="1">
        <v>56.8</v>
      </c>
      <c r="E13" s="1">
        <f t="shared" si="0"/>
        <v>-8.9329999999999998</v>
      </c>
      <c r="F13" s="1">
        <f t="shared" si="1"/>
        <v>-26.799999999999997</v>
      </c>
      <c r="G13" s="1">
        <f t="shared" si="2"/>
        <v>239.40439999999998</v>
      </c>
      <c r="H13" s="1">
        <f t="shared" si="3"/>
        <v>79.798489000000004</v>
      </c>
      <c r="I13" s="1">
        <v>1.8939482999999999</v>
      </c>
      <c r="J13" s="1">
        <f t="shared" si="4"/>
        <v>19.047928536100002</v>
      </c>
      <c r="K13" s="1">
        <f t="shared" si="5"/>
        <v>39.881359836100003</v>
      </c>
      <c r="L13" s="1">
        <f t="shared" si="6"/>
        <v>9.8813598361000032</v>
      </c>
      <c r="M13" s="1">
        <f t="shared" si="7"/>
        <v>97.641272210490285</v>
      </c>
      <c r="N13" s="1">
        <f t="shared" si="8"/>
        <v>97.641272210490285</v>
      </c>
      <c r="O13" s="1">
        <f t="shared" si="9"/>
        <v>718.2399999999999</v>
      </c>
    </row>
    <row r="14" spans="1:15" x14ac:dyDescent="0.25">
      <c r="A14" s="1">
        <v>24</v>
      </c>
      <c r="B14" s="1">
        <v>59</v>
      </c>
      <c r="C14" s="1">
        <v>19.933</v>
      </c>
      <c r="D14" s="1">
        <v>56.8</v>
      </c>
      <c r="E14" s="1">
        <f t="shared" si="0"/>
        <v>4.0670000000000002</v>
      </c>
      <c r="F14" s="1">
        <f t="shared" si="1"/>
        <v>2.2000000000000028</v>
      </c>
      <c r="G14" s="1">
        <f t="shared" si="2"/>
        <v>8.9474000000000125</v>
      </c>
      <c r="H14" s="1">
        <f t="shared" si="3"/>
        <v>16.540489000000001</v>
      </c>
      <c r="I14" s="1">
        <v>1.8939482999999999</v>
      </c>
      <c r="J14" s="1">
        <f t="shared" si="4"/>
        <v>19.047928536100002</v>
      </c>
      <c r="K14" s="1">
        <f t="shared" si="5"/>
        <v>64.5026877361</v>
      </c>
      <c r="L14" s="1">
        <f t="shared" si="6"/>
        <v>5.5026877361000004</v>
      </c>
      <c r="M14" s="1">
        <f t="shared" si="7"/>
        <v>30.279572321025348</v>
      </c>
      <c r="N14" s="1">
        <f t="shared" si="8"/>
        <v>30.279572321025348</v>
      </c>
      <c r="O14" s="1">
        <f t="shared" si="9"/>
        <v>4.8400000000000123</v>
      </c>
    </row>
    <row r="15" spans="1:15" x14ac:dyDescent="0.25">
      <c r="A15" s="1">
        <v>16</v>
      </c>
      <c r="B15" s="1">
        <v>49</v>
      </c>
      <c r="C15" s="1">
        <v>19.933</v>
      </c>
      <c r="D15" s="1">
        <v>56.8</v>
      </c>
      <c r="E15" s="1">
        <f t="shared" si="0"/>
        <v>-3.9329999999999998</v>
      </c>
      <c r="F15" s="1">
        <f t="shared" si="1"/>
        <v>-7.7999999999999972</v>
      </c>
      <c r="G15" s="1">
        <f t="shared" si="2"/>
        <v>30.677399999999988</v>
      </c>
      <c r="H15" s="1">
        <f t="shared" si="3"/>
        <v>15.468488999999998</v>
      </c>
      <c r="I15" s="1">
        <v>1.8939482999999999</v>
      </c>
      <c r="J15" s="1">
        <f t="shared" si="4"/>
        <v>19.047928536100002</v>
      </c>
      <c r="K15" s="1">
        <f t="shared" si="5"/>
        <v>49.351101336100001</v>
      </c>
      <c r="L15" s="1">
        <f t="shared" si="6"/>
        <v>0.35110133610000105</v>
      </c>
      <c r="M15" s="1">
        <f t="shared" si="7"/>
        <v>0.1232721482112059</v>
      </c>
      <c r="N15" s="1">
        <f t="shared" si="8"/>
        <v>0.1232721482112059</v>
      </c>
      <c r="O15" s="1">
        <f t="shared" si="9"/>
        <v>60.839999999999954</v>
      </c>
    </row>
    <row r="16" spans="1:15" x14ac:dyDescent="0.25">
      <c r="A16" s="1">
        <v>23</v>
      </c>
      <c r="B16" s="1">
        <v>68</v>
      </c>
      <c r="C16" s="1">
        <v>19.933</v>
      </c>
      <c r="D16" s="1">
        <v>56.8</v>
      </c>
      <c r="E16" s="1">
        <f t="shared" si="0"/>
        <v>3.0670000000000002</v>
      </c>
      <c r="F16" s="1">
        <f t="shared" si="1"/>
        <v>11.200000000000003</v>
      </c>
      <c r="G16" s="1">
        <f t="shared" si="2"/>
        <v>34.350400000000008</v>
      </c>
      <c r="H16" s="1">
        <f t="shared" si="3"/>
        <v>9.4064890000000005</v>
      </c>
      <c r="I16" s="1">
        <v>1.8939482999999999</v>
      </c>
      <c r="J16" s="1">
        <f t="shared" si="4"/>
        <v>19.047928536100002</v>
      </c>
      <c r="K16" s="1">
        <f t="shared" si="5"/>
        <v>62.608739436100002</v>
      </c>
      <c r="L16" s="1">
        <f t="shared" si="6"/>
        <v>5.3912605638999977</v>
      </c>
      <c r="M16" s="1">
        <f t="shared" si="7"/>
        <v>29.065690467863323</v>
      </c>
      <c r="N16" s="1">
        <f t="shared" si="8"/>
        <v>29.065690467863323</v>
      </c>
      <c r="O16" s="1">
        <f t="shared" si="9"/>
        <v>125.44000000000007</v>
      </c>
    </row>
    <row r="18" spans="6:14" x14ac:dyDescent="0.25">
      <c r="G18" s="1">
        <v>429.8</v>
      </c>
      <c r="H18" s="1">
        <v>226.933335</v>
      </c>
      <c r="L18" s="1">
        <v>3.7412429999999999</v>
      </c>
      <c r="M18" s="1">
        <v>22.29206855</v>
      </c>
    </row>
    <row r="19" spans="6:14" x14ac:dyDescent="0.25">
      <c r="F19" s="1" t="s">
        <v>8</v>
      </c>
      <c r="G19" s="1">
        <v>1.8939482999999999</v>
      </c>
      <c r="L19" s="1" t="s">
        <v>13</v>
      </c>
      <c r="M19" s="1" t="s">
        <v>14</v>
      </c>
    </row>
    <row r="20" spans="6:14" x14ac:dyDescent="0.25">
      <c r="N20" s="1">
        <f>SUM(N2:N16)</f>
        <v>334.38102830507472</v>
      </c>
    </row>
    <row r="1048576" spans="12:12" x14ac:dyDescent="0.25">
      <c r="L1048576" s="1">
        <f>AVERAGE(L2:L1048575)</f>
        <v>3.7412426977437496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tabSelected="1" workbookViewId="0">
      <selection activeCell="E7" sqref="E7"/>
    </sheetView>
  </sheetViews>
  <sheetFormatPr defaultRowHeight="15" x14ac:dyDescent="0.25"/>
  <sheetData>
    <row r="1" spans="1:2" ht="18.75" x14ac:dyDescent="0.25">
      <c r="A1" s="2" t="s">
        <v>0</v>
      </c>
      <c r="B1" s="2" t="s">
        <v>1</v>
      </c>
    </row>
    <row r="2" spans="1:2" x14ac:dyDescent="0.25">
      <c r="A2" s="1">
        <v>15</v>
      </c>
      <c r="B2" s="1">
        <v>49</v>
      </c>
    </row>
    <row r="3" spans="1:2" x14ac:dyDescent="0.25">
      <c r="A3" s="1">
        <v>23</v>
      </c>
      <c r="B3" s="1">
        <v>63</v>
      </c>
    </row>
    <row r="4" spans="1:2" x14ac:dyDescent="0.25">
      <c r="A4" s="1">
        <v>18</v>
      </c>
      <c r="B4" s="1">
        <v>58</v>
      </c>
    </row>
    <row r="5" spans="1:2" x14ac:dyDescent="0.25">
      <c r="A5" s="1">
        <v>23</v>
      </c>
      <c r="B5" s="1">
        <v>60</v>
      </c>
    </row>
    <row r="6" spans="1:2" x14ac:dyDescent="0.25">
      <c r="A6" s="1">
        <v>24</v>
      </c>
      <c r="B6" s="1">
        <v>58</v>
      </c>
    </row>
    <row r="7" spans="1:2" x14ac:dyDescent="0.25">
      <c r="A7" s="1">
        <v>22</v>
      </c>
      <c r="B7" s="1">
        <v>61</v>
      </c>
    </row>
    <row r="8" spans="1:2" x14ac:dyDescent="0.25">
      <c r="A8" s="1">
        <v>22</v>
      </c>
      <c r="B8" s="1">
        <v>60</v>
      </c>
    </row>
    <row r="9" spans="1:2" x14ac:dyDescent="0.25">
      <c r="A9" s="1">
        <v>19</v>
      </c>
      <c r="B9" s="1">
        <v>63</v>
      </c>
    </row>
    <row r="10" spans="1:2" x14ac:dyDescent="0.25">
      <c r="A10" s="1">
        <v>19</v>
      </c>
      <c r="B10" s="1">
        <v>60</v>
      </c>
    </row>
    <row r="11" spans="1:2" x14ac:dyDescent="0.25">
      <c r="A11" s="1">
        <v>16</v>
      </c>
      <c r="B11" s="1">
        <v>52</v>
      </c>
    </row>
    <row r="12" spans="1:2" x14ac:dyDescent="0.25">
      <c r="A12" s="1">
        <v>24</v>
      </c>
      <c r="B12" s="1">
        <v>62</v>
      </c>
    </row>
    <row r="13" spans="1:2" x14ac:dyDescent="0.25">
      <c r="A13" s="1">
        <v>11</v>
      </c>
      <c r="B13" s="1">
        <v>30</v>
      </c>
    </row>
    <row r="14" spans="1:2" x14ac:dyDescent="0.25">
      <c r="A14" s="1">
        <v>24</v>
      </c>
      <c r="B14" s="1">
        <v>59</v>
      </c>
    </row>
    <row r="15" spans="1:2" x14ac:dyDescent="0.25">
      <c r="A15" s="1">
        <v>16</v>
      </c>
      <c r="B15" s="1">
        <v>49</v>
      </c>
    </row>
    <row r="16" spans="1:2" x14ac:dyDescent="0.25">
      <c r="A16" s="1">
        <v>23</v>
      </c>
      <c r="B16" s="1">
        <v>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LJENG</dc:creator>
  <cp:lastModifiedBy>LJENG</cp:lastModifiedBy>
  <dcterms:created xsi:type="dcterms:W3CDTF">2025-04-24T06:40:37Z</dcterms:created>
  <dcterms:modified xsi:type="dcterms:W3CDTF">2025-04-24T07:31:55Z</dcterms:modified>
</cp:coreProperties>
</file>