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itus\Downloads\"/>
    </mc:Choice>
  </mc:AlternateContent>
  <xr:revisionPtr revIDLastSave="0" documentId="13_ncr:1_{0010A75C-436A-48F6-860B-0628E764177B}" xr6:coauthVersionLast="47" xr6:coauthVersionMax="47" xr10:uidLastSave="{00000000-0000-0000-0000-000000000000}"/>
  <bookViews>
    <workbookView xWindow="-108" yWindow="-108" windowWidth="23256" windowHeight="13176" activeTab="1" xr2:uid="{00000000-000D-0000-FFFF-FFFF00000000}"/>
  </bookViews>
  <sheets>
    <sheet name="Tasks" sheetId="2" r:id="rId1"/>
    <sheet name="Expense" sheetId="1" r:id="rId2"/>
  </sheets>
  <definedNames>
    <definedName name="_xlnm._FilterDatabase" localSheetId="1"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a="1"/>
  <c r="G2" i="1" s="1"/>
  <c r="E2" i="1" a="1"/>
  <c r="E2" i="1" s="1"/>
  <c r="D2" i="1" a="1"/>
  <c r="D2" i="1" s="1"/>
  <c r="J37" i="1"/>
  <c r="J36" i="1"/>
  <c r="J35" i="1"/>
  <c r="J34" i="1"/>
  <c r="J33" i="1"/>
  <c r="J32" i="1"/>
  <c r="J31" i="1"/>
  <c r="J30" i="1"/>
  <c r="J29" i="1"/>
  <c r="J28" i="1"/>
  <c r="J27" i="1"/>
  <c r="J26" i="1"/>
  <c r="J21" i="1"/>
  <c r="J20" i="1"/>
  <c r="J19" i="1"/>
  <c r="J18" i="1"/>
  <c r="J17" i="1"/>
  <c r="J16" i="1"/>
  <c r="J15" i="1"/>
  <c r="J14" i="1"/>
  <c r="J13" i="1"/>
  <c r="J12" i="1"/>
  <c r="J11" i="1"/>
  <c r="J10" i="1"/>
  <c r="K10" i="1" l="1" a="1"/>
  <c r="K10" i="1" s="1"/>
  <c r="I5" i="1" a="1"/>
  <c r="I5" i="1" s="1"/>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<sst xmlns="http://schemas.openxmlformats.org/spreadsheetml/2006/main" count="110" uniqueCount="38">
  <si>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</si>
  <si>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</si>
  <si>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</si>
  <si>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</si>
  <si>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</si>
  <si>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</si>
  <si>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</si>
  <si>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</si>
  <si>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</si>
  <si>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</si>
  <si>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</si>
  <si>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</si>
  <si>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</si>
  <si>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</si>
  <si>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</si>
  <si>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</si>
  <si>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</si>
  <si>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</si>
  <si>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</si>
  <si>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</si>
  <si>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</si>
  <si>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</si>
  <si>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</si>
  <si>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</si>
  <si>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Q.no1 How many times has Priya done transactions on online shopping, ordering food and gifts?</t>
  </si>
  <si>
    <t>MedicineB2:B51</t>
  </si>
  <si>
    <t>Total Expenses</t>
  </si>
  <si>
    <t xml:space="preserve">Items  </t>
  </si>
  <si>
    <t>IN ORDER</t>
  </si>
  <si>
    <t>Q.no2 Calculate the total expenses against each distinct item.  , Q.no 3 Arrange the item-wise total expense in descending order.</t>
  </si>
  <si>
    <t>Q.no 4  Present the item-wise total expense through a chart that shows the expense of each item as a percentage of the total expense. Don’t take trip expenses into consideration.</t>
  </si>
  <si>
    <t>month</t>
  </si>
  <si>
    <t xml:space="preserve"> month name</t>
  </si>
  <si>
    <t xml:space="preserve">Task 1 :- Extract only month value from date , task 2 :- if the month number is given , then print  it month name </t>
  </si>
  <si>
    <t>category</t>
  </si>
  <si>
    <t>Essential</t>
  </si>
  <si>
    <t>non-Essentia</t>
  </si>
  <si>
    <t>Expense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</si>
</sst>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6"/>
      <color theme="1"/>
      <name val="Calibri"/>
      <family val="2"/>
      <scheme val="minor"/>
    </font>
    <font>
      <sz val="11"/>
      <color theme="1"/>
      <name val="Verdana"/>
      <family val="2"/>
    </font>
    <font>
      <b/>
      <sz val="11"/>
      <color theme="1"/>
      <name val="Verdana"/>
      <family val="2"/>
    </font>
    <font>
      <b/>
      <sz val="11"/>
      <color theme="8" tint="-0.499984740745262"/>
      <name val="Verdana"/>
      <family val="2"/>
    </font>
    <font>
      <b/>
      <sz val="14"/>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Expense!$J$24</c:f>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AFD-46FF-90D5-2BA2A8CA6F1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AFD-46FF-90D5-2BA2A8CA6F1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AFD-46FF-90D5-2BA2A8CA6F1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AFD-46FF-90D5-2BA2A8CA6F1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AFD-46FF-90D5-2BA2A8CA6F1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AFD-46FF-90D5-2BA2A8CA6F1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AFD-46FF-90D5-2BA2A8CA6F1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AFD-46FF-90D5-2BA2A8CA6F1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EAFD-46FF-90D5-2BA2A8CA6F1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EAFD-46FF-90D5-2BA2A8CA6F1A}"/>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EAFD-46FF-90D5-2BA2A8CA6F1A}"/>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EAFD-46FF-90D5-2BA2A8CA6F1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Expense!$I$25:$I$37</c15:sqref>
                  </c15:fullRef>
                </c:ext>
              </c:extLst>
              <c:f>Expense!$I$25:$I$36</c:f>
              <c:strCache>
                <c:ptCount val="12"/>
                <c:pt idx="0">
                  <c:v>Items  </c:v>
                </c:pt>
                <c:pt idx="1">
                  <c:v>MedicineB2:B51</c:v>
                </c:pt>
                <c:pt idx="2">
                  <c:v>Online shopping</c:v>
                </c:pt>
                <c:pt idx="3">
                  <c:v>Other essential items</c:v>
                </c:pt>
                <c:pt idx="4">
                  <c:v>Vegetables &amp; Fruit</c:v>
                </c:pt>
                <c:pt idx="5">
                  <c:v>Fish &amp; Chicken</c:v>
                </c:pt>
                <c:pt idx="6">
                  <c:v>Gifts</c:v>
                </c:pt>
                <c:pt idx="7">
                  <c:v>Ordering food</c:v>
                </c:pt>
                <c:pt idx="8">
                  <c:v>Movie with friends</c:v>
                </c:pt>
                <c:pt idx="9">
                  <c:v>Mobile Bill Payment</c:v>
                </c:pt>
                <c:pt idx="10">
                  <c:v>Medicine</c:v>
                </c:pt>
                <c:pt idx="11">
                  <c:v>Cab to office</c:v>
                </c:pt>
              </c:strCache>
            </c:strRef>
          </c:cat>
          <c:val>
            <c:numRef>
              <c:extLst>
                <c:ext xmlns:c15="http://schemas.microsoft.com/office/drawing/2012/chart" uri="{02D57815-91ED-43cb-92C2-25804820EDAC}">
                  <c15:fullRef>
                    <c15:sqref>Expense!$J$25:$J$37</c15:sqref>
                  </c15:fullRef>
                </c:ext>
              </c:extLst>
              <c:f>Expense!$J$25:$J$36</c:f>
              <c:numCache>
                <c:formatCode>General</c:formatCode>
                <c:ptCount val="12"/>
                <c:pt idx="0">
                  <c:v>0</c:v>
                </c:pt>
                <c:pt idx="1">
                  <c:v>2300</c:v>
                </c:pt>
                <c:pt idx="2">
                  <c:v>7464</c:v>
                </c:pt>
                <c:pt idx="3">
                  <c:v>10194.1</c:v>
                </c:pt>
                <c:pt idx="4">
                  <c:v>3217</c:v>
                </c:pt>
                <c:pt idx="5">
                  <c:v>3342</c:v>
                </c:pt>
                <c:pt idx="6">
                  <c:v>5688</c:v>
                </c:pt>
                <c:pt idx="7">
                  <c:v>1857</c:v>
                </c:pt>
                <c:pt idx="8">
                  <c:v>2586</c:v>
                </c:pt>
                <c:pt idx="9">
                  <c:v>1411.26</c:v>
                </c:pt>
                <c:pt idx="10">
                  <c:v>5475</c:v>
                </c:pt>
                <c:pt idx="11">
                  <c:v>1510.9099999999999</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A5DD-45E5-93B1-FBBB67102B4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202046</xdr:colOff>
      <xdr:row>23</xdr:row>
      <xdr:rowOff>92364</xdr:rowOff>
    </xdr:from>
    <xdr:to>
      <xdr:col>16</xdr:col>
      <xdr:colOff>40410</xdr:colOff>
      <xdr:row>36</xdr:row>
      <xdr:rowOff>138545</xdr:rowOff>
    </xdr:to>
    <xdr:graphicFrame macro="">
      <xdr:nvGraphicFramePr>
        <xdr:cNvPr id="2" name="Chart 1">
          <a:extLst>
            <a:ext uri="{FF2B5EF4-FFF2-40B4-BE49-F238E27FC236}">
              <a16:creationId xmlns:a16="http://schemas.microsoft.com/office/drawing/2014/main" id="{2F5448EC-D255-9121-BC93-60B48B773D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5" sqref="B5"/>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topLeftCell="D1" zoomScale="73" zoomScaleNormal="73" workbookViewId="0">
      <selection activeCell="I47" sqref="I47"/>
    </sheetView>
  </sheetViews>
  <sheetFormatPr defaultRowHeight="14.4" x14ac:dyDescent="0.3"/>
  <cols>
    <col min="1" max="1" width="17.109375" customWidth="1"/>
    <col min="2" max="2" width="24.5546875" customWidth="1"/>
    <col min="3" max="3" width="14.44140625" style="11" customWidth="1"/>
    <col min="5" max="5" width="16.5546875" bestFit="1" customWidth="1"/>
    <col min="6" max="6" width="16.109375" bestFit="1" customWidth="1"/>
    <col min="7" max="7" width="16.6640625" bestFit="1" customWidth="1"/>
    <col min="8" max="8" width="16.6640625" customWidth="1"/>
    <col min="9" max="9" width="208.88671875" bestFit="1" customWidth="1"/>
    <col min="10" max="10" width="18.44140625" bestFit="1" customWidth="1"/>
    <col min="11" max="11" width="24.33203125" bestFit="1" customWidth="1"/>
  </cols>
  <sheetData>
    <row r="1" spans="1:12" ht="13.8" customHeight="1" x14ac:dyDescent="0.3">
      <c r="A1" s="3" t="s">
        <v>0</v>
      </c>
      <c r="B1" s="3" t="s">
        <v>14</v>
      </c>
      <c r="C1" s="8" t="s">
        <v>1</v>
      </c>
      <c r="D1" s="17" t="s">
        <v>31</v>
      </c>
      <c r="E1" s="17" t="s">
        <v>32</v>
      </c>
      <c r="F1" s="17" t="s">
        <v>34</v>
      </c>
      <c r="G1" s="17" t="s">
        <v>37</v>
      </c>
      <c r="H1" s="17"/>
    </row>
    <row r="2" spans="1:12" ht="18" customHeight="1" x14ac:dyDescent="0.3">
      <c r="A2" s="4">
        <v>44470</v>
      </c>
      <c r="B2" s="5" t="s">
        <v>25</v>
      </c>
      <c r="C2" s="9">
        <v>2300</v>
      </c>
      <c r="D2" cm="1">
        <f t="array" ref="D2:D51">MONTH($A$2:$A$51)</f>
        <v>10</v>
      </c>
      <c r="E2" s="19" t="str" cm="1">
        <f t="array" ref="E2:E51">TEXT(A2:A51,"mmmm")</f>
        <v>October</v>
      </c>
      <c r="F2" t="s">
        <v>35</v>
      </c>
      <c r="G2" t="str" cm="1">
        <f t="array" ref="G2:G51">IF(C2:C51&gt;2000,"over budget","within budget")</f>
        <v>over budget</v>
      </c>
    </row>
    <row r="3" spans="1:12" ht="21" x14ac:dyDescent="0.4">
      <c r="A3" s="6">
        <v>44470</v>
      </c>
      <c r="B3" s="7" t="s">
        <v>3</v>
      </c>
      <c r="C3" s="9">
        <v>767</v>
      </c>
      <c r="D3">
        <v>10</v>
      </c>
      <c r="E3" s="19" t="str">
        <v>October</v>
      </c>
      <c r="F3" t="s">
        <v>36</v>
      </c>
      <c r="G3" t="str">
        <v>within budget</v>
      </c>
      <c r="I3" s="14" t="s">
        <v>24</v>
      </c>
    </row>
    <row r="4" spans="1:12" x14ac:dyDescent="0.3">
      <c r="A4" s="6">
        <v>44470</v>
      </c>
      <c r="B4" s="7" t="s">
        <v>4</v>
      </c>
      <c r="C4" s="10">
        <v>2500</v>
      </c>
      <c r="D4">
        <v>10</v>
      </c>
      <c r="E4" s="19" t="str">
        <v>October</v>
      </c>
      <c r="F4" t="s">
        <v>35</v>
      </c>
      <c r="G4" t="str">
        <v>over budget</v>
      </c>
    </row>
    <row r="5" spans="1:12" x14ac:dyDescent="0.3">
      <c r="A5" s="6">
        <v>44473</v>
      </c>
      <c r="B5" s="7" t="s">
        <v>5</v>
      </c>
      <c r="C5" s="9">
        <v>710</v>
      </c>
      <c r="D5">
        <v>10</v>
      </c>
      <c r="E5" s="19" t="str">
        <v>October</v>
      </c>
      <c r="F5" t="s">
        <v>36</v>
      </c>
      <c r="G5" t="str">
        <v>within budget</v>
      </c>
      <c r="I5" cm="1">
        <f t="array" ref="I5:K5">COUNTIF(B2:B51,{"Online Shopping","ordering food","gifts"})</f>
        <v>6</v>
      </c>
      <c r="J5">
        <v>5</v>
      </c>
      <c r="K5">
        <v>4</v>
      </c>
    </row>
    <row r="6" spans="1:12" x14ac:dyDescent="0.3">
      <c r="A6" s="4">
        <v>44473</v>
      </c>
      <c r="B6" s="5" t="s">
        <v>6</v>
      </c>
      <c r="C6" s="9">
        <v>760</v>
      </c>
      <c r="D6">
        <v>10</v>
      </c>
      <c r="E6" s="19" t="str">
        <v>October</v>
      </c>
      <c r="F6" t="s">
        <v>36</v>
      </c>
      <c r="G6" t="str">
        <v>within budget</v>
      </c>
    </row>
    <row r="7" spans="1:12" ht="21" x14ac:dyDescent="0.4">
      <c r="A7" s="6">
        <v>44476</v>
      </c>
      <c r="B7" s="7" t="s">
        <v>10</v>
      </c>
      <c r="C7" s="10">
        <v>1900</v>
      </c>
      <c r="D7">
        <v>10</v>
      </c>
      <c r="E7" s="19" t="str">
        <v>October</v>
      </c>
      <c r="F7" t="s">
        <v>35</v>
      </c>
      <c r="G7" t="str">
        <v>within budget</v>
      </c>
      <c r="I7" s="14" t="s">
        <v>29</v>
      </c>
    </row>
    <row r="8" spans="1:12" x14ac:dyDescent="0.3">
      <c r="A8" s="4">
        <v>44477</v>
      </c>
      <c r="B8" s="5" t="s">
        <v>7</v>
      </c>
      <c r="C8" s="9">
        <v>450</v>
      </c>
      <c r="D8">
        <v>10</v>
      </c>
      <c r="E8" s="19" t="str">
        <v>October</v>
      </c>
      <c r="F8" t="s">
        <v>35</v>
      </c>
      <c r="G8" t="str">
        <v>within budget</v>
      </c>
    </row>
    <row r="9" spans="1:12" x14ac:dyDescent="0.3">
      <c r="A9" s="6">
        <v>44484</v>
      </c>
      <c r="B9" s="7" t="s">
        <v>8</v>
      </c>
      <c r="C9" s="9">
        <v>620</v>
      </c>
      <c r="D9">
        <v>10</v>
      </c>
      <c r="E9" s="19" t="str">
        <v>October</v>
      </c>
      <c r="F9" t="s">
        <v>36</v>
      </c>
      <c r="G9" t="str">
        <v>within budget</v>
      </c>
      <c r="I9" s="3" t="s">
        <v>27</v>
      </c>
      <c r="J9" s="16" t="s">
        <v>26</v>
      </c>
      <c r="K9" s="16" t="s">
        <v>28</v>
      </c>
    </row>
    <row r="10" spans="1:12" x14ac:dyDescent="0.3">
      <c r="A10" s="6">
        <v>44485</v>
      </c>
      <c r="B10" s="7" t="s">
        <v>11</v>
      </c>
      <c r="C10" s="9">
        <v>470</v>
      </c>
      <c r="D10">
        <v>10</v>
      </c>
      <c r="E10" s="19" t="str">
        <v>October</v>
      </c>
      <c r="F10" t="s">
        <v>35</v>
      </c>
      <c r="G10" t="str">
        <v>within budget</v>
      </c>
      <c r="I10" s="5" t="s">
        <v>25</v>
      </c>
      <c r="J10">
        <f t="shared" ref="J10:J21" si="0">SUMIF($B$2:$B$51,I10,$C$2:$C$51)</f>
        <v>2300</v>
      </c>
      <c r="K10" s="15" t="str" cm="1">
        <f t="array" ref="K10:L21">_xlfn._xlws.SORT(I10:J21,2,-1)</f>
        <v>Trip</v>
      </c>
      <c r="L10">
        <v>12000</v>
      </c>
    </row>
    <row r="11" spans="1:12" x14ac:dyDescent="0.3">
      <c r="A11" s="6">
        <v>44487</v>
      </c>
      <c r="B11" s="7" t="s">
        <v>3</v>
      </c>
      <c r="C11" s="9">
        <v>970</v>
      </c>
      <c r="D11">
        <v>10</v>
      </c>
      <c r="E11" s="19" t="str">
        <v>October</v>
      </c>
      <c r="F11" t="s">
        <v>35</v>
      </c>
      <c r="G11" t="str">
        <v>within budget</v>
      </c>
      <c r="I11" s="7" t="s">
        <v>3</v>
      </c>
      <c r="J11">
        <f t="shared" si="0"/>
        <v>7464</v>
      </c>
      <c r="K11" s="15" t="str">
        <v>Other essential items</v>
      </c>
      <c r="L11">
        <v>10194.1</v>
      </c>
    </row>
    <row r="12" spans="1:12" x14ac:dyDescent="0.3">
      <c r="A12" s="6">
        <v>44487</v>
      </c>
      <c r="B12" s="5" t="s">
        <v>2</v>
      </c>
      <c r="C12" s="10">
        <v>1075</v>
      </c>
      <c r="D12">
        <v>10</v>
      </c>
      <c r="E12" s="19" t="str">
        <v>October</v>
      </c>
      <c r="F12" t="s">
        <v>36</v>
      </c>
      <c r="G12" t="str">
        <v>within budget</v>
      </c>
      <c r="I12" s="7" t="s">
        <v>4</v>
      </c>
      <c r="J12">
        <f t="shared" si="0"/>
        <v>10194.1</v>
      </c>
      <c r="K12" s="15" t="str">
        <v>Online shopping</v>
      </c>
      <c r="L12">
        <v>7464</v>
      </c>
    </row>
    <row r="13" spans="1:12" x14ac:dyDescent="0.3">
      <c r="A13" s="6">
        <v>44488</v>
      </c>
      <c r="B13" s="7" t="s">
        <v>7</v>
      </c>
      <c r="C13" s="9">
        <v>489</v>
      </c>
      <c r="D13">
        <v>10</v>
      </c>
      <c r="E13" s="19" t="str">
        <v>October</v>
      </c>
      <c r="G13" t="str">
        <v>within budget</v>
      </c>
      <c r="I13" s="7" t="s">
        <v>5</v>
      </c>
      <c r="J13">
        <f t="shared" si="0"/>
        <v>3217</v>
      </c>
      <c r="K13" s="15" t="str">
        <v>Gifts</v>
      </c>
      <c r="L13">
        <v>5688</v>
      </c>
    </row>
    <row r="14" spans="1:12" x14ac:dyDescent="0.3">
      <c r="A14" s="6">
        <v>44491</v>
      </c>
      <c r="B14" s="7" t="s">
        <v>4</v>
      </c>
      <c r="C14" s="10">
        <v>1574.1</v>
      </c>
      <c r="D14">
        <v>10</v>
      </c>
      <c r="E14" s="19" t="str">
        <v>October</v>
      </c>
      <c r="G14" t="str">
        <v>within budget</v>
      </c>
      <c r="I14" s="5" t="s">
        <v>6</v>
      </c>
      <c r="J14">
        <f t="shared" si="0"/>
        <v>3342</v>
      </c>
      <c r="K14" s="15" t="str">
        <v>Medicine</v>
      </c>
      <c r="L14">
        <v>5475</v>
      </c>
    </row>
    <row r="15" spans="1:12" x14ac:dyDescent="0.3">
      <c r="A15" s="6">
        <v>44491</v>
      </c>
      <c r="B15" s="7" t="s">
        <v>6</v>
      </c>
      <c r="C15" s="9">
        <v>550</v>
      </c>
      <c r="D15">
        <v>10</v>
      </c>
      <c r="E15" s="19" t="str">
        <v>October</v>
      </c>
      <c r="G15" t="str">
        <v>within budget</v>
      </c>
      <c r="I15" s="7" t="s">
        <v>10</v>
      </c>
      <c r="J15">
        <f t="shared" si="0"/>
        <v>5688</v>
      </c>
      <c r="K15" s="15" t="str">
        <v>Fish &amp; Chicken</v>
      </c>
      <c r="L15">
        <v>3342</v>
      </c>
    </row>
    <row r="16" spans="1:12" x14ac:dyDescent="0.3">
      <c r="A16" s="6">
        <v>44494</v>
      </c>
      <c r="B16" s="7" t="s">
        <v>9</v>
      </c>
      <c r="C16" s="9">
        <v>423</v>
      </c>
      <c r="D16">
        <v>10</v>
      </c>
      <c r="E16" s="19" t="str">
        <v>October</v>
      </c>
      <c r="G16" t="str">
        <v>within budget</v>
      </c>
      <c r="I16" s="5" t="s">
        <v>7</v>
      </c>
      <c r="J16">
        <f t="shared" si="0"/>
        <v>1857</v>
      </c>
      <c r="K16" s="15" t="str">
        <v>Vegetables &amp; Fruit</v>
      </c>
      <c r="L16">
        <v>3217</v>
      </c>
    </row>
    <row r="17" spans="1:12" x14ac:dyDescent="0.3">
      <c r="A17" s="6">
        <v>44496</v>
      </c>
      <c r="B17" s="7" t="s">
        <v>9</v>
      </c>
      <c r="C17" s="9">
        <v>358.22</v>
      </c>
      <c r="D17">
        <v>10</v>
      </c>
      <c r="E17" s="19" t="str">
        <v>October</v>
      </c>
      <c r="G17" t="str">
        <v>within budget</v>
      </c>
      <c r="I17" s="7" t="s">
        <v>8</v>
      </c>
      <c r="J17">
        <f t="shared" si="0"/>
        <v>2586</v>
      </c>
      <c r="K17" s="15" t="str">
        <v>Movie with friends</v>
      </c>
      <c r="L17">
        <v>2586</v>
      </c>
    </row>
    <row r="18" spans="1:12" x14ac:dyDescent="0.3">
      <c r="A18" s="6">
        <v>44496</v>
      </c>
      <c r="B18" s="7" t="s">
        <v>8</v>
      </c>
      <c r="C18" s="9">
        <v>520</v>
      </c>
      <c r="D18">
        <v>10</v>
      </c>
      <c r="E18" s="19" t="str">
        <v>October</v>
      </c>
      <c r="G18" t="str">
        <v>within budget</v>
      </c>
      <c r="I18" s="7" t="s">
        <v>11</v>
      </c>
      <c r="J18">
        <f t="shared" si="0"/>
        <v>1411.26</v>
      </c>
      <c r="K18" s="15" t="str">
        <v>MedicineB2:B51</v>
      </c>
      <c r="L18">
        <v>2300</v>
      </c>
    </row>
    <row r="19" spans="1:12" x14ac:dyDescent="0.3">
      <c r="A19" s="4">
        <v>44497</v>
      </c>
      <c r="B19" s="5" t="s">
        <v>5</v>
      </c>
      <c r="C19" s="9">
        <v>300</v>
      </c>
      <c r="D19">
        <v>10</v>
      </c>
      <c r="E19" s="19" t="str">
        <v>October</v>
      </c>
      <c r="G19" t="str">
        <v>within budget</v>
      </c>
      <c r="I19" s="5" t="s">
        <v>2</v>
      </c>
      <c r="J19">
        <f t="shared" si="0"/>
        <v>5475</v>
      </c>
      <c r="K19" s="15" t="str">
        <v>Ordering food</v>
      </c>
      <c r="L19">
        <v>1857</v>
      </c>
    </row>
    <row r="20" spans="1:12" x14ac:dyDescent="0.3">
      <c r="A20" s="4">
        <v>44498</v>
      </c>
      <c r="B20" s="5" t="s">
        <v>9</v>
      </c>
      <c r="C20" s="9">
        <v>407.05</v>
      </c>
      <c r="D20">
        <v>10</v>
      </c>
      <c r="E20" s="19" t="str">
        <v>October</v>
      </c>
      <c r="G20" t="str">
        <v>within budget</v>
      </c>
      <c r="I20" s="7" t="s">
        <v>9</v>
      </c>
      <c r="J20">
        <f t="shared" si="0"/>
        <v>1510.9099999999999</v>
      </c>
      <c r="K20" s="15" t="str">
        <v>Cab to office</v>
      </c>
      <c r="L20">
        <v>1510.9099999999999</v>
      </c>
    </row>
    <row r="21" spans="1:12" x14ac:dyDescent="0.3">
      <c r="A21" s="4">
        <v>44499</v>
      </c>
      <c r="B21" s="5" t="s">
        <v>4</v>
      </c>
      <c r="C21" s="9">
        <v>300</v>
      </c>
      <c r="D21">
        <v>10</v>
      </c>
      <c r="E21" s="19" t="str">
        <v>October</v>
      </c>
      <c r="G21" t="str">
        <v>within budget</v>
      </c>
      <c r="I21" s="5" t="s">
        <v>12</v>
      </c>
      <c r="J21">
        <f t="shared" si="0"/>
        <v>12000</v>
      </c>
      <c r="K21" s="15" t="str">
        <v>Mobile Bill Payment</v>
      </c>
      <c r="L21">
        <v>1411.26</v>
      </c>
    </row>
    <row r="22" spans="1:12" x14ac:dyDescent="0.3">
      <c r="A22" s="6">
        <v>44501</v>
      </c>
      <c r="B22" s="7" t="s">
        <v>3</v>
      </c>
      <c r="C22" s="10">
        <v>2327</v>
      </c>
      <c r="D22">
        <v>11</v>
      </c>
      <c r="E22" s="19" t="str">
        <v>November</v>
      </c>
      <c r="G22" t="str">
        <v>over budget</v>
      </c>
    </row>
    <row r="23" spans="1:12" x14ac:dyDescent="0.3">
      <c r="A23" s="6">
        <v>44502</v>
      </c>
      <c r="B23" s="7" t="s">
        <v>10</v>
      </c>
      <c r="C23" s="9">
        <v>1150</v>
      </c>
      <c r="D23">
        <v>11</v>
      </c>
      <c r="E23" s="19" t="str">
        <v>November</v>
      </c>
      <c r="G23" t="str">
        <v>within budget</v>
      </c>
      <c r="I23" s="16" t="s">
        <v>30</v>
      </c>
    </row>
    <row r="24" spans="1:12" x14ac:dyDescent="0.3">
      <c r="A24" s="6">
        <v>44504</v>
      </c>
      <c r="B24" s="7" t="s">
        <v>10</v>
      </c>
      <c r="C24" s="10">
        <v>1138</v>
      </c>
      <c r="D24">
        <v>11</v>
      </c>
      <c r="E24" s="19" t="str">
        <v>November</v>
      </c>
      <c r="G24" t="str">
        <v>within budget</v>
      </c>
    </row>
    <row r="25" spans="1:12" x14ac:dyDescent="0.3">
      <c r="A25" s="4">
        <v>44505</v>
      </c>
      <c r="B25" s="5" t="s">
        <v>13</v>
      </c>
      <c r="C25" s="9">
        <v>500</v>
      </c>
      <c r="D25">
        <v>11</v>
      </c>
      <c r="E25" s="19" t="str">
        <v>November</v>
      </c>
      <c r="G25" t="str">
        <v>within budget</v>
      </c>
      <c r="I25" s="3" t="s">
        <v>27</v>
      </c>
      <c r="J25" s="16" t="s">
        <v>26</v>
      </c>
    </row>
    <row r="26" spans="1:12" x14ac:dyDescent="0.3">
      <c r="A26" s="4">
        <v>44508</v>
      </c>
      <c r="B26" s="5" t="s">
        <v>6</v>
      </c>
      <c r="C26" s="9">
        <v>702</v>
      </c>
      <c r="D26">
        <v>11</v>
      </c>
      <c r="E26" s="19" t="str">
        <v>November</v>
      </c>
      <c r="G26" t="str">
        <v>within budget</v>
      </c>
      <c r="I26" s="5" t="s">
        <v>25</v>
      </c>
      <c r="J26">
        <f t="shared" ref="J26:J37" si="1">SUMIF($B$2:$B$51,I26,$C$2:$C$51)</f>
        <v>2300</v>
      </c>
    </row>
    <row r="27" spans="1:12" x14ac:dyDescent="0.3">
      <c r="A27" s="6">
        <v>44509</v>
      </c>
      <c r="B27" s="7" t="s">
        <v>4</v>
      </c>
      <c r="C27" s="10">
        <v>1600</v>
      </c>
      <c r="D27">
        <v>11</v>
      </c>
      <c r="E27" s="19" t="str">
        <v>November</v>
      </c>
      <c r="G27" t="str">
        <v>within budget</v>
      </c>
      <c r="I27" s="7" t="s">
        <v>3</v>
      </c>
      <c r="J27">
        <f t="shared" si="1"/>
        <v>7464</v>
      </c>
    </row>
    <row r="28" spans="1:12" x14ac:dyDescent="0.3">
      <c r="A28" s="6">
        <v>44512</v>
      </c>
      <c r="B28" s="7" t="s">
        <v>5</v>
      </c>
      <c r="C28" s="9">
        <v>600</v>
      </c>
      <c r="D28">
        <v>11</v>
      </c>
      <c r="E28" s="19" t="str">
        <v>November</v>
      </c>
      <c r="G28" t="str">
        <v>within budget</v>
      </c>
      <c r="I28" s="7" t="s">
        <v>4</v>
      </c>
      <c r="J28">
        <f t="shared" si="1"/>
        <v>10194.1</v>
      </c>
    </row>
    <row r="29" spans="1:12" ht="19.2" customHeight="1" x14ac:dyDescent="0.3">
      <c r="A29" s="4">
        <v>44515</v>
      </c>
      <c r="B29" s="5" t="s">
        <v>13</v>
      </c>
      <c r="C29" s="9">
        <v>900</v>
      </c>
      <c r="D29">
        <v>11</v>
      </c>
      <c r="E29" s="19" t="str">
        <v>November</v>
      </c>
      <c r="G29" t="str">
        <v>within budget</v>
      </c>
      <c r="I29" s="7" t="s">
        <v>5</v>
      </c>
      <c r="J29">
        <f t="shared" si="1"/>
        <v>3217</v>
      </c>
    </row>
    <row r="30" spans="1:12" x14ac:dyDescent="0.3">
      <c r="A30" s="6">
        <v>44515</v>
      </c>
      <c r="B30" s="5" t="s">
        <v>6</v>
      </c>
      <c r="C30" s="9">
        <v>150</v>
      </c>
      <c r="D30">
        <v>11</v>
      </c>
      <c r="E30" s="19" t="str">
        <v>November</v>
      </c>
      <c r="G30" t="str">
        <v>within budget</v>
      </c>
      <c r="I30" s="5" t="s">
        <v>6</v>
      </c>
      <c r="J30">
        <f t="shared" si="1"/>
        <v>3342</v>
      </c>
    </row>
    <row r="31" spans="1:12" x14ac:dyDescent="0.3">
      <c r="A31" s="4">
        <v>44515</v>
      </c>
      <c r="B31" s="5" t="s">
        <v>2</v>
      </c>
      <c r="C31" s="9">
        <v>2100</v>
      </c>
      <c r="D31">
        <v>11</v>
      </c>
      <c r="E31" s="19" t="str">
        <v>November</v>
      </c>
      <c r="G31" t="str">
        <v>over budget</v>
      </c>
      <c r="I31" s="7" t="s">
        <v>10</v>
      </c>
      <c r="J31">
        <f t="shared" si="1"/>
        <v>5688</v>
      </c>
    </row>
    <row r="32" spans="1:12" x14ac:dyDescent="0.3">
      <c r="A32" s="4">
        <v>44517</v>
      </c>
      <c r="B32" s="5" t="s">
        <v>11</v>
      </c>
      <c r="C32" s="9">
        <v>470.63</v>
      </c>
      <c r="D32">
        <v>11</v>
      </c>
      <c r="E32" s="19" t="str">
        <v>November</v>
      </c>
      <c r="G32" t="str">
        <v>within budget</v>
      </c>
      <c r="I32" s="5" t="s">
        <v>7</v>
      </c>
      <c r="J32">
        <f t="shared" si="1"/>
        <v>1857</v>
      </c>
    </row>
    <row r="33" spans="1:10" x14ac:dyDescent="0.3">
      <c r="A33" s="4">
        <v>44517</v>
      </c>
      <c r="B33" s="5" t="s">
        <v>9</v>
      </c>
      <c r="C33" s="9">
        <v>322.64</v>
      </c>
      <c r="D33">
        <v>11</v>
      </c>
      <c r="E33" s="19" t="str">
        <v>November</v>
      </c>
      <c r="G33" t="str">
        <v>within budget</v>
      </c>
      <c r="I33" s="7" t="s">
        <v>8</v>
      </c>
      <c r="J33">
        <f t="shared" si="1"/>
        <v>2586</v>
      </c>
    </row>
    <row r="34" spans="1:10" x14ac:dyDescent="0.3">
      <c r="A34" s="4">
        <v>44518</v>
      </c>
      <c r="B34" s="7" t="s">
        <v>8</v>
      </c>
      <c r="C34" s="9">
        <v>428</v>
      </c>
      <c r="D34">
        <v>11</v>
      </c>
      <c r="E34" s="19" t="str">
        <v>November</v>
      </c>
      <c r="G34" t="str">
        <v>within budget</v>
      </c>
      <c r="I34" s="7" t="s">
        <v>11</v>
      </c>
      <c r="J34">
        <f t="shared" si="1"/>
        <v>1411.26</v>
      </c>
    </row>
    <row r="35" spans="1:10" x14ac:dyDescent="0.3">
      <c r="A35" s="4">
        <v>44519</v>
      </c>
      <c r="B35" s="5" t="s">
        <v>5</v>
      </c>
      <c r="C35" s="9">
        <v>447</v>
      </c>
      <c r="D35">
        <v>11</v>
      </c>
      <c r="E35" s="19" t="str">
        <v>November</v>
      </c>
      <c r="G35" t="str">
        <v>within budget</v>
      </c>
      <c r="I35" s="5" t="s">
        <v>2</v>
      </c>
      <c r="J35">
        <f t="shared" si="1"/>
        <v>5475</v>
      </c>
    </row>
    <row r="36" spans="1:10" x14ac:dyDescent="0.3">
      <c r="A36" s="4">
        <v>44522</v>
      </c>
      <c r="B36" s="5" t="s">
        <v>4</v>
      </c>
      <c r="C36" s="10">
        <v>1720</v>
      </c>
      <c r="D36">
        <v>11</v>
      </c>
      <c r="E36" s="19" t="str">
        <v>November</v>
      </c>
      <c r="G36" t="str">
        <v>within budget</v>
      </c>
      <c r="I36" s="7" t="s">
        <v>9</v>
      </c>
      <c r="J36">
        <f t="shared" si="1"/>
        <v>1510.9099999999999</v>
      </c>
    </row>
    <row r="37" spans="1:10" x14ac:dyDescent="0.3">
      <c r="A37" s="6">
        <v>44524</v>
      </c>
      <c r="B37" s="7" t="s">
        <v>6</v>
      </c>
      <c r="C37" s="9">
        <v>540</v>
      </c>
      <c r="D37">
        <v>11</v>
      </c>
      <c r="E37" s="19" t="str">
        <v>November</v>
      </c>
      <c r="G37" t="str">
        <v>within budget</v>
      </c>
      <c r="I37" s="5" t="s">
        <v>12</v>
      </c>
      <c r="J37">
        <f t="shared" si="1"/>
        <v>12000</v>
      </c>
    </row>
    <row r="38" spans="1:10" x14ac:dyDescent="0.3">
      <c r="A38" s="4">
        <v>44525</v>
      </c>
      <c r="B38" s="5" t="s">
        <v>7</v>
      </c>
      <c r="C38" s="9">
        <v>314</v>
      </c>
      <c r="D38">
        <v>11</v>
      </c>
      <c r="E38" s="19" t="str">
        <v>November</v>
      </c>
      <c r="G38" t="str">
        <v>within budget</v>
      </c>
    </row>
    <row r="39" spans="1:10" ht="18" customHeight="1" x14ac:dyDescent="0.35">
      <c r="A39" s="4">
        <v>44526</v>
      </c>
      <c r="B39" s="5" t="s">
        <v>8</v>
      </c>
      <c r="C39" s="9">
        <v>518</v>
      </c>
      <c r="D39">
        <v>11</v>
      </c>
      <c r="E39" s="19" t="str">
        <v>November</v>
      </c>
      <c r="G39" t="str">
        <v>within budget</v>
      </c>
      <c r="I39" s="18" t="s">
        <v>33</v>
      </c>
    </row>
    <row r="40" spans="1:10" ht="15.6" customHeight="1" x14ac:dyDescent="0.3">
      <c r="A40" s="4">
        <v>44526</v>
      </c>
      <c r="B40" s="7" t="s">
        <v>3</v>
      </c>
      <c r="C40" s="10">
        <v>2000</v>
      </c>
      <c r="D40">
        <v>11</v>
      </c>
      <c r="E40" s="19" t="str">
        <v>November</v>
      </c>
      <c r="G40" t="str">
        <v>within budget</v>
      </c>
    </row>
    <row r="41" spans="1:10" x14ac:dyDescent="0.3">
      <c r="A41" s="6">
        <v>44529</v>
      </c>
      <c r="B41" s="7" t="s">
        <v>7</v>
      </c>
      <c r="C41" s="9">
        <v>337</v>
      </c>
      <c r="D41">
        <v>11</v>
      </c>
      <c r="E41" s="19" t="str">
        <v>November</v>
      </c>
      <c r="G41" t="str">
        <v>within budget</v>
      </c>
    </row>
    <row r="42" spans="1:10" x14ac:dyDescent="0.3">
      <c r="A42" s="4">
        <v>44530</v>
      </c>
      <c r="B42" s="5" t="s">
        <v>8</v>
      </c>
      <c r="C42" s="9">
        <v>500</v>
      </c>
      <c r="D42">
        <v>11</v>
      </c>
      <c r="E42" s="19" t="str">
        <v>November</v>
      </c>
      <c r="G42" t="str">
        <v>within budget</v>
      </c>
    </row>
    <row r="43" spans="1:10" x14ac:dyDescent="0.3">
      <c r="A43" s="4">
        <v>44531</v>
      </c>
      <c r="B43" s="5" t="s">
        <v>4</v>
      </c>
      <c r="C43" s="10">
        <v>2500</v>
      </c>
      <c r="D43">
        <v>12</v>
      </c>
      <c r="E43" s="19" t="str">
        <v>December</v>
      </c>
      <c r="G43" t="str">
        <v>over budget</v>
      </c>
    </row>
    <row r="44" spans="1:10" x14ac:dyDescent="0.3">
      <c r="A44" s="6">
        <v>44534</v>
      </c>
      <c r="B44" s="7" t="s">
        <v>5</v>
      </c>
      <c r="C44" s="9">
        <v>710</v>
      </c>
      <c r="D44">
        <v>12</v>
      </c>
      <c r="E44" s="19" t="str">
        <v>December</v>
      </c>
      <c r="G44" t="str">
        <v>within budget</v>
      </c>
    </row>
    <row r="45" spans="1:10" x14ac:dyDescent="0.3">
      <c r="A45" s="4">
        <v>44537</v>
      </c>
      <c r="B45" s="5" t="s">
        <v>2</v>
      </c>
      <c r="C45" s="9">
        <v>2300</v>
      </c>
      <c r="D45">
        <v>12</v>
      </c>
      <c r="E45" s="19" t="str">
        <v>December</v>
      </c>
      <c r="G45" t="str">
        <v>over budget</v>
      </c>
    </row>
    <row r="46" spans="1:10" x14ac:dyDescent="0.3">
      <c r="A46" s="4">
        <v>44539</v>
      </c>
      <c r="B46" s="5" t="s">
        <v>12</v>
      </c>
      <c r="C46" s="9">
        <v>12000</v>
      </c>
      <c r="D46">
        <v>12</v>
      </c>
      <c r="E46" s="19" t="str">
        <v>December</v>
      </c>
      <c r="G46" t="str">
        <v>over budget</v>
      </c>
    </row>
    <row r="47" spans="1:10" x14ac:dyDescent="0.3">
      <c r="A47" s="4">
        <v>44545</v>
      </c>
      <c r="B47" s="7" t="s">
        <v>10</v>
      </c>
      <c r="C47" s="9">
        <v>1500</v>
      </c>
      <c r="D47">
        <v>12</v>
      </c>
      <c r="E47" s="19" t="str">
        <v>December</v>
      </c>
      <c r="G47" t="str">
        <v>within budget</v>
      </c>
    </row>
    <row r="48" spans="1:10" x14ac:dyDescent="0.3">
      <c r="A48" s="4">
        <v>44547</v>
      </c>
      <c r="B48" s="5" t="s">
        <v>11</v>
      </c>
      <c r="C48" s="9">
        <v>470.63</v>
      </c>
      <c r="D48">
        <v>12</v>
      </c>
      <c r="E48" s="19" t="str">
        <v>December</v>
      </c>
      <c r="G48" t="str">
        <v>within budget</v>
      </c>
    </row>
    <row r="49" spans="1:7" x14ac:dyDescent="0.3">
      <c r="A49" s="4">
        <v>44550</v>
      </c>
      <c r="B49" s="5" t="s">
        <v>7</v>
      </c>
      <c r="C49" s="9">
        <v>267</v>
      </c>
      <c r="D49">
        <v>12</v>
      </c>
      <c r="E49" s="19" t="str">
        <v>December</v>
      </c>
      <c r="G49" t="str">
        <v>within budget</v>
      </c>
    </row>
    <row r="50" spans="1:7" x14ac:dyDescent="0.3">
      <c r="A50" s="4">
        <v>44553</v>
      </c>
      <c r="B50" s="5" t="s">
        <v>6</v>
      </c>
      <c r="C50" s="9">
        <v>640</v>
      </c>
      <c r="D50">
        <v>12</v>
      </c>
      <c r="E50" s="19" t="str">
        <v>December</v>
      </c>
      <c r="G50" t="str">
        <v>within budget</v>
      </c>
    </row>
    <row r="51" spans="1:7" x14ac:dyDescent="0.3">
      <c r="A51" s="4">
        <v>44553</v>
      </c>
      <c r="B51" s="5" t="s">
        <v>5</v>
      </c>
      <c r="C51" s="9">
        <v>450</v>
      </c>
      <c r="D51">
        <v>12</v>
      </c>
      <c r="E51" s="19" t="str">
        <v>December</v>
      </c>
      <c r="G51" t="str">
        <v>within budget</v>
      </c>
    </row>
    <row r="52" spans="1:7" ht="31.2" x14ac:dyDescent="0.3">
      <c r="A52" s="2"/>
      <c r="C52" s="11">
        <f>SUM(C2:C51)</f>
        <v>57045.27</v>
      </c>
    </row>
    <row r="53" spans="1:7" ht="15.6" x14ac:dyDescent="0.3">
      <c r="A53" s="1"/>
    </row>
  </sheetData>
  <dataValidations count="1">
    <dataValidation type="list" allowBlank="1" showInputMessage="1" showErrorMessage="1" sqref="F2:F51" xr:uid="{18127E58-C264-49C5-A7AC-69BDB16B028A}">
      <formula1>"Essential, non-Essentia"</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Expense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jitu shah</cp:lastModifiedBy>
  <dcterms:created xsi:type="dcterms:W3CDTF">2015-06-05T18:17:20Z</dcterms:created>
  <dcterms:modified xsi:type="dcterms:W3CDTF">2024-11-05T10:57:35Z</dcterms:modified>
</cp:coreProperties>
</file>