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 GeoPTAR\"/>
    </mc:Choice>
  </mc:AlternateContent>
  <xr:revisionPtr revIDLastSave="0" documentId="13_ncr:1_{A326C723-E346-4547-9DF4-EC8BCB46ECA9}" xr6:coauthVersionLast="47" xr6:coauthVersionMax="47" xr10:uidLastSave="{00000000-0000-0000-0000-000000000000}"/>
  <bookViews>
    <workbookView xWindow="-27990" yWindow="-30" windowWidth="28110" windowHeight="16440" xr2:uid="{C35E4718-D5A5-4D16-B0D7-EF1C5BC76B18}"/>
  </bookViews>
  <sheets>
    <sheet name="Hoja1" sheetId="1" r:id="rId1"/>
    <sheet name="Parametro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5" i="1"/>
  <c r="B2" i="1"/>
  <c r="J3" i="1"/>
  <c r="J4" i="1"/>
  <c r="J5" i="1"/>
  <c r="J2" i="1"/>
  <c r="I3" i="1"/>
  <c r="I4" i="1"/>
  <c r="I5" i="1"/>
  <c r="I2" i="1"/>
  <c r="G5" i="1"/>
  <c r="H3" i="1"/>
  <c r="H4" i="1"/>
  <c r="H5" i="1"/>
  <c r="H2" i="1"/>
  <c r="G3" i="1"/>
  <c r="G4" i="1"/>
  <c r="G2" i="1"/>
</calcChain>
</file>

<file path=xl/sharedStrings.xml><?xml version="1.0" encoding="utf-8"?>
<sst xmlns="http://schemas.openxmlformats.org/spreadsheetml/2006/main" count="197" uniqueCount="112">
  <si>
    <t>Parametro_id</t>
  </si>
  <si>
    <t>Fecha</t>
  </si>
  <si>
    <t>Hora</t>
  </si>
  <si>
    <t>pH</t>
  </si>
  <si>
    <t>Temperatura</t>
  </si>
  <si>
    <t>Solidos disueltos totales</t>
  </si>
  <si>
    <t>DBO5</t>
  </si>
  <si>
    <t>DQO</t>
  </si>
  <si>
    <t>Coliformes fecales</t>
  </si>
  <si>
    <t>Color mg Pt/l</t>
  </si>
  <si>
    <t>Turbidez</t>
  </si>
  <si>
    <t>Solidos Sedimentales</t>
  </si>
  <si>
    <t>Aluminio</t>
  </si>
  <si>
    <t>Antimonio</t>
  </si>
  <si>
    <t>Arsenico Total</t>
  </si>
  <si>
    <t>Bancano</t>
  </si>
  <si>
    <t>Berilio</t>
  </si>
  <si>
    <t>Calcio</t>
  </si>
  <si>
    <t>Cadmio</t>
  </si>
  <si>
    <t>Cianuros</t>
  </si>
  <si>
    <t>Cloruros</t>
  </si>
  <si>
    <t>Cobalto</t>
  </si>
  <si>
    <t>Cromo hexavalente</t>
  </si>
  <si>
    <t>Cromo trivalente</t>
  </si>
  <si>
    <t>1,2 Diclorostano</t>
  </si>
  <si>
    <t>1,1 Diclorostano</t>
  </si>
  <si>
    <t>Fenoles</t>
  </si>
  <si>
    <t>Hierro Soluble</t>
  </si>
  <si>
    <t>Fluoruros</t>
  </si>
  <si>
    <t>Fosfato total</t>
  </si>
  <si>
    <t>Magnesio</t>
  </si>
  <si>
    <t>Manganeso</t>
  </si>
  <si>
    <t>Mercurio</t>
  </si>
  <si>
    <t>Libio</t>
  </si>
  <si>
    <t>Niquel</t>
  </si>
  <si>
    <t>Nitrato</t>
  </si>
  <si>
    <t>Nitrito</t>
  </si>
  <si>
    <t>Nitrogeno Total</t>
  </si>
  <si>
    <t>Plata</t>
  </si>
  <si>
    <t>Pentaclorofenal</t>
  </si>
  <si>
    <t>Selenio</t>
  </si>
  <si>
    <t>Sodio</t>
  </si>
  <si>
    <t>Solidos flotantes</t>
  </si>
  <si>
    <t>Sulfuros</t>
  </si>
  <si>
    <t>S.A.A.M. (detergentes)</t>
  </si>
  <si>
    <t>Tetracloruro de carbono</t>
  </si>
  <si>
    <t>2:4,5 Triclorofenol</t>
  </si>
  <si>
    <t>Vanadio</t>
  </si>
  <si>
    <t>Zinc</t>
  </si>
  <si>
    <t>Aldrin - Dieldrin @</t>
  </si>
  <si>
    <t>D.D.T @</t>
  </si>
  <si>
    <t>Endrin @</t>
  </si>
  <si>
    <t>Endosulfan @</t>
  </si>
  <si>
    <t>Lindano (Gama- BHC) @</t>
  </si>
  <si>
    <t>Metoxicloro</t>
  </si>
  <si>
    <t>Bifenilas Policloradas</t>
  </si>
  <si>
    <t>(PCB's)</t>
  </si>
  <si>
    <t>Gution</t>
  </si>
  <si>
    <t>Malation</t>
  </si>
  <si>
    <t>Carbaril</t>
  </si>
  <si>
    <t>2,4 - D Herbicida: Chlorophenoxy</t>
  </si>
  <si>
    <t>2,4,5 - TP: Herbicida: Chlorophenoxy</t>
  </si>
  <si>
    <t>2,4,5 -T  @</t>
  </si>
  <si>
    <t>Radiacion alfa global</t>
  </si>
  <si>
    <t>Solidos Suspendidos Totales</t>
  </si>
  <si>
    <t>Alcalinidad total</t>
  </si>
  <si>
    <t>Conductividad</t>
  </si>
  <si>
    <t>Solidos filtrables</t>
  </si>
  <si>
    <t>DBO5 sol</t>
  </si>
  <si>
    <t>Fosforo Totales</t>
  </si>
  <si>
    <t>Coliformes Totales</t>
  </si>
  <si>
    <t>Coliformes Termotolerantes</t>
  </si>
  <si>
    <t xml:space="preserve">Nombre Parametro </t>
  </si>
  <si>
    <t>Valor Parametro</t>
  </si>
  <si>
    <t>CAfluente</t>
  </si>
  <si>
    <t>Aceites y Grasas</t>
  </si>
  <si>
    <t>Parasitos</t>
  </si>
  <si>
    <t>Oxigeno disuelto</t>
  </si>
  <si>
    <t>Amoniaco</t>
  </si>
  <si>
    <t>Bario</t>
  </si>
  <si>
    <t>Boro</t>
  </si>
  <si>
    <t>Cobre</t>
  </si>
  <si>
    <t>Estaño</t>
  </si>
  <si>
    <t>Plomo</t>
  </si>
  <si>
    <t>Sulfatos</t>
  </si>
  <si>
    <t>Tetraclorosteno</t>
  </si>
  <si>
    <t>Triclorosteno</t>
  </si>
  <si>
    <t>Uranio Total</t>
  </si>
  <si>
    <t>Clordano @</t>
  </si>
  <si>
    <t>Toxafeno @</t>
  </si>
  <si>
    <t>Demeton</t>
  </si>
  <si>
    <t>Paration @</t>
  </si>
  <si>
    <t>Radiacion Beta global</t>
  </si>
  <si>
    <t>Parametro</t>
  </si>
  <si>
    <t>Laboratorio_propio</t>
  </si>
  <si>
    <t>Laboratorio</t>
  </si>
  <si>
    <t>SI</t>
  </si>
  <si>
    <t>NO</t>
  </si>
  <si>
    <t>Valor</t>
  </si>
  <si>
    <t>Laboratorio_id</t>
  </si>
  <si>
    <t>Fecha_afluente</t>
  </si>
  <si>
    <t>Hora_afluente</t>
  </si>
  <si>
    <t>Unidad</t>
  </si>
  <si>
    <t>ºC</t>
  </si>
  <si>
    <t>mg/l</t>
  </si>
  <si>
    <t>NMP/100ml</t>
  </si>
  <si>
    <t>N/l</t>
  </si>
  <si>
    <t>UNT</t>
  </si>
  <si>
    <t>ug/l</t>
  </si>
  <si>
    <t>Bq/l</t>
  </si>
  <si>
    <t>µS/cm</t>
  </si>
  <si>
    <t>NP/100ml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</si>
</sst>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5" borderId="0" applyNumberFormat="0" applyBorder="0" applyAlignment="0" applyProtection="0"/>
    <xf numFmtId="0" fontId="5" fillId="8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5" borderId="1" xfId="1" applyFont="1" applyBorder="1" applyAlignment="1">
      <alignment horizontal="center" vertical="center" wrapText="1"/>
    </xf>
    <xf numFmtId="0" fontId="3" fillId="5" borderId="2" xfId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5" borderId="1" xfId="1" applyFont="1" applyBorder="1"/>
    <xf numFmtId="0" fontId="6" fillId="8" borderId="1" xfId="2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64" fontId="1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0" fontId="1" fillId="9" borderId="1" xfId="0" applyFont="1" applyFill="1" applyBorder="1" applyAlignment="1">
      <alignment horizontal="center" vertical="center"/>
    </xf>
    <xf numFmtId="165" fontId="0" fillId="0" borderId="1" xfId="0" applyNumberFormat="1" applyBorder="1"/>
  </cellXfs>
  <cellStyles count="3">
    <cellStyle name="Incorrecto" xfId="2" builtinId="27"/>
    <cellStyle name="Neutral" xfId="1" builtinId="28"/>
    <cellStyle name="Normal" xfId="0" builtinId="0"/>
  </cellStyles>
  <dxfs count="1">
    <dxf>
      <font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752475</xdr:colOff>
      <xdr:row>1</xdr:row>
      <xdr:rowOff>9525</xdr:rowOff>
    </xdr:from>
    <xdr:to>
      <xdr:col>13</xdr:col>
      <xdr:colOff>10638</xdr:colOff>
      <xdr:row>14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44409E6-984F-4FC5-9C53-8249AD50A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0" y="476250"/>
          <a:ext cx="4477863" cy="252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7B34-7AA6-4F98-97E0-2886774757B5}">
  <dimension ref="A1:J5"/>
  <sheetViews>
    <sheetView tabSelected="1" workbookViewId="0"/>
  </sheetViews>
  <sheetFormatPr baseColWidth="10" defaultRowHeight="15" x14ac:dyDescent="0.25"/>
  <cols>
    <col min="1" max="1" width="26.140625" customWidth="1"/>
    <col min="2" max="3" width="20.140625" customWidth="1"/>
    <col min="5" max="5" width="19.85546875" style="11" customWidth="1"/>
    <col min="6" max="6" width="17.5703125" style="12" bestFit="1" customWidth="1"/>
    <col min="7" max="8" width="13.5703125" customWidth="1"/>
    <col min="9" max="9" width="18.140625" bestFit="1" customWidth="1"/>
    <col min="12" max="13" width="33.42578125" bestFit="1" customWidth="1"/>
  </cols>
  <sheetData>
    <row r="1" spans="1:10" ht="36.75" customHeight="1" x14ac:dyDescent="0.25">
      <c r="A1" s="7" t="s">
        <v>93</v>
      </c>
      <c r="B1" s="15" t="s">
        <v>102</v>
      </c>
      <c r="C1" s="6" t="s">
        <v>94</v>
      </c>
      <c r="D1" s="2" t="s">
        <v>74</v>
      </c>
      <c r="E1" s="10" t="s">
        <v>100</v>
      </c>
      <c r="F1" s="13" t="s">
        <v>101</v>
      </c>
      <c r="G1" s="9" t="s">
        <v>0</v>
      </c>
      <c r="H1" s="9" t="s">
        <v>99</v>
      </c>
      <c r="I1" s="9" t="s">
        <v>1</v>
      </c>
      <c r="J1" s="9" t="s">
        <v>2</v>
      </c>
    </row>
    <row r="2" spans="1:10" x14ac:dyDescent="0.25">
      <c r="A2" s="1" t="s">
        <v>5</v>
      </c>
      <c r="B2" s="1" t="str">
        <f>IF(ISBLANK(VLOOKUP(A2,Parametro!$A$2:$C$89,3,FALSE)),"",VLOOKUP(A2,Parametro!$A$2:$C$89,3,FALSE))</f>
        <v>mg/l</v>
      </c>
      <c r="C2" s="1" t="s">
        <v>97</v>
      </c>
      <c r="D2" s="1">
        <v>3.5</v>
      </c>
      <c r="E2" s="16">
        <v>41244</v>
      </c>
      <c r="F2" s="14">
        <v>0.33680555555555558</v>
      </c>
      <c r="G2" s="1">
        <f>+_xlfn.IFNA(VLOOKUP(A2,Parametro!$A$2:$B$89,2,FALSE),"")</f>
        <v>3</v>
      </c>
      <c r="H2" s="1">
        <f>VLOOKUP(C2,Parametro!$D$2:$E$3,2,FALSE)</f>
        <v>0</v>
      </c>
      <c r="I2" s="1" t="str">
        <f>TEXT(E2,"yyyy-mm-dd")</f>
        <v>2012-12-01</v>
      </c>
      <c r="J2" s="1" t="str">
        <f>TEXT(F2,"hh:mm:ss")</f>
        <v>08:05:00</v>
      </c>
    </row>
    <row r="3" spans="1:10" x14ac:dyDescent="0.25">
      <c r="A3" s="1" t="s">
        <v>5</v>
      </c>
      <c r="B3" s="1" t="str">
        <f>IF(ISBLANK(VLOOKUP(A3,Parametro!$A$2:$C$89,3,FALSE)),"",VLOOKUP(A3,Parametro!$A$2:$C$89,3,FALSE))</f>
        <v>mg/l</v>
      </c>
      <c r="C3" s="1" t="s">
        <v>96</v>
      </c>
      <c r="D3" s="1">
        <v>3.4</v>
      </c>
      <c r="E3" s="16">
        <v>41245</v>
      </c>
      <c r="F3" s="14">
        <v>0.33749999999999997</v>
      </c>
      <c r="G3" s="1">
        <f>+_xlfn.IFNA(VLOOKUP(A3,Parametro!$A$2:$B$89,2,FALSE),"")</f>
        <v>3</v>
      </c>
      <c r="H3" s="1">
        <f>VLOOKUP(C3,Parametro!$D$2:$E$3,2,FALSE)</f>
        <v>1</v>
      </c>
      <c r="I3" s="1" t="str">
        <f t="shared" ref="I3:I5" si="0">TEXT(E3,"yyyy-mm-dd")</f>
        <v>2012-12-02</v>
      </c>
      <c r="J3" s="1" t="str">
        <f t="shared" ref="J3:J5" si="1">TEXT(F3,"hh:mm:ss")</f>
        <v>08:06:00</v>
      </c>
    </row>
    <row r="4" spans="1:10" x14ac:dyDescent="0.25">
      <c r="A4" s="1" t="s">
        <v>75</v>
      </c>
      <c r="B4" s="1" t="str">
        <f>IF(ISBLANK(VLOOKUP(A4,Parametro!$A$2:$C$89,3,FALSE)),"",VLOOKUP(A4,Parametro!$A$2:$C$89,3,FALSE))</f>
        <v>mg/l</v>
      </c>
      <c r="C4" s="1" t="s">
        <v>97</v>
      </c>
      <c r="D4" s="1">
        <v>4.0999999999999996</v>
      </c>
      <c r="E4" s="16">
        <v>41246</v>
      </c>
      <c r="F4" s="14">
        <v>0.33819444444444446</v>
      </c>
      <c r="G4" s="1">
        <f>+_xlfn.IFNA(VLOOKUP(A4,Parametro!$A$2:$B$89,2,FALSE),"")</f>
        <v>4</v>
      </c>
      <c r="H4" s="1">
        <f>VLOOKUP(C4,Parametro!$D$2:$E$3,2,FALSE)</f>
        <v>0</v>
      </c>
      <c r="I4" s="1" t="str">
        <f t="shared" si="0"/>
        <v>2012-12-03</v>
      </c>
      <c r="J4" s="1" t="str">
        <f t="shared" si="1"/>
        <v>08:07:00</v>
      </c>
    </row>
    <row r="5" spans="1:10" x14ac:dyDescent="0.25">
      <c r="A5" s="1" t="s">
        <v>77</v>
      </c>
      <c r="B5" s="1" t="str">
        <f>IF(ISBLANK(VLOOKUP(A5,Parametro!$A$2:$C$89,3,FALSE)),"",VLOOKUP(A5,Parametro!$A$2:$C$89,3,FALSE))</f>
        <v>mg/l</v>
      </c>
      <c r="C5" s="1" t="s">
        <v>96</v>
      </c>
      <c r="D5" s="1">
        <v>6.2</v>
      </c>
      <c r="E5" s="16">
        <v>41247</v>
      </c>
      <c r="F5" s="14">
        <v>0.33888888888888885</v>
      </c>
      <c r="G5" s="1">
        <f>+_xlfn.IFNA(VLOOKUP(A5,Parametro!$A$2:$B$89,2,FALSE),"")</f>
        <v>10</v>
      </c>
      <c r="H5" s="1">
        <f>VLOOKUP(C5,Parametro!$D$2:$E$3,2,FALSE)</f>
        <v>1</v>
      </c>
      <c r="I5" s="1" t="str">
        <f t="shared" si="0"/>
        <v>2012-12-04</v>
      </c>
      <c r="J5" s="1" t="str">
        <f t="shared" si="1"/>
        <v>08:08:00</v>
      </c>
    </row>
  </sheetData>
  <phoneticPr fontId="4" type="noConversion"/>
  <conditionalFormatting sqref="D2:E5">
    <cfRule type="containsBlanks" dxfId="0" priority="1">
      <formula>LEN(TRIM(D2))=0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BEBBB834-948C-4536-A4E4-9612E0CC2285}">
          <x14:formula1>
            <xm:f>Parametro!$A$2:$A$89</xm:f>
          </x14:formula1>
          <xm:sqref>A2:A5</xm:sqref>
        </x14:dataValidation>
        <x14:dataValidation type="list" allowBlank="1" xr:uid="{65A3ED1D-5F65-432A-A0F1-113E7AA729AE}">
          <x14:formula1>
            <xm:f>Parametro!$D$2:$D$3</xm:f>
          </x14:formula1>
          <xm:sqref>C2:C5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4F33-1775-4733-929C-F50AC865DD3A}">
  <dimension ref="A1:E89"/>
  <sheetViews>
    <sheetView workbookViewId="0">
      <selection activeCell="C3" sqref="C3"/>
    </sheetView>
  </sheetViews>
  <sheetFormatPr baseColWidth="10" defaultRowHeight="15" x14ac:dyDescent="0.25"/>
  <cols>
    <col min="1" max="1" width="33.42578125" bestFit="1" customWidth="1"/>
    <col min="4" max="4" width="23.5703125" customWidth="1"/>
  </cols>
  <sheetData>
    <row r="1" spans="1:5" ht="30" x14ac:dyDescent="0.25">
      <c r="A1" s="5" t="s">
        <v>72</v>
      </c>
      <c r="B1" s="4" t="s">
        <v>73</v>
      </c>
      <c r="C1" s="4" t="s">
        <v>102</v>
      </c>
      <c r="D1" s="8" t="s">
        <v>95</v>
      </c>
      <c r="E1" s="8" t="s">
        <v>98</v>
      </c>
    </row>
    <row r="2" spans="1:5" x14ac:dyDescent="0.25">
      <c r="A2" s="1"/>
      <c r="B2" s="1"/>
      <c r="C2" s="1"/>
      <c r="D2" s="1" t="s">
        <v>97</v>
      </c>
      <c r="E2" s="1">
        <v>0</v>
      </c>
    </row>
    <row r="3" spans="1:5" x14ac:dyDescent="0.25">
      <c r="A3" s="1" t="s">
        <v>3</v>
      </c>
      <c r="B3" s="3">
        <v>1</v>
      </c>
      <c r="C3" s="1"/>
      <c r="D3" s="1" t="s">
        <v>96</v>
      </c>
      <c r="E3" s="1">
        <v>1</v>
      </c>
    </row>
    <row r="4" spans="1:5" x14ac:dyDescent="0.25">
      <c r="A4" s="1" t="s">
        <v>4</v>
      </c>
      <c r="B4" s="1">
        <v>2</v>
      </c>
      <c r="C4" s="1" t="s">
        <v>103</v>
      </c>
    </row>
    <row r="5" spans="1:5" x14ac:dyDescent="0.25">
      <c r="A5" s="1" t="s">
        <v>5</v>
      </c>
      <c r="B5" s="1">
        <v>3</v>
      </c>
      <c r="C5" s="1" t="s">
        <v>104</v>
      </c>
    </row>
    <row r="6" spans="1:5" x14ac:dyDescent="0.25">
      <c r="A6" s="1" t="s">
        <v>75</v>
      </c>
      <c r="B6" s="1">
        <v>4</v>
      </c>
      <c r="C6" s="1" t="s">
        <v>104</v>
      </c>
    </row>
    <row r="7" spans="1:5" x14ac:dyDescent="0.25">
      <c r="A7" s="1" t="s">
        <v>6</v>
      </c>
      <c r="B7" s="1">
        <v>5</v>
      </c>
      <c r="C7" s="1" t="s">
        <v>104</v>
      </c>
    </row>
    <row r="8" spans="1:5" x14ac:dyDescent="0.25">
      <c r="A8" s="1" t="s">
        <v>7</v>
      </c>
      <c r="B8" s="1">
        <v>6</v>
      </c>
      <c r="C8" s="1" t="s">
        <v>104</v>
      </c>
    </row>
    <row r="9" spans="1:5" x14ac:dyDescent="0.25">
      <c r="A9" s="1" t="s">
        <v>8</v>
      </c>
      <c r="B9" s="1">
        <v>7</v>
      </c>
      <c r="C9" s="1" t="s">
        <v>105</v>
      </c>
    </row>
    <row r="10" spans="1:5" x14ac:dyDescent="0.25">
      <c r="A10" s="1" t="s">
        <v>76</v>
      </c>
      <c r="B10" s="1">
        <v>8</v>
      </c>
      <c r="C10" s="1" t="s">
        <v>106</v>
      </c>
    </row>
    <row r="11" spans="1:5" x14ac:dyDescent="0.25">
      <c r="A11" s="1" t="s">
        <v>9</v>
      </c>
      <c r="B11" s="1">
        <v>9</v>
      </c>
      <c r="C11" s="1" t="s">
        <v>104</v>
      </c>
    </row>
    <row r="12" spans="1:5" x14ac:dyDescent="0.25">
      <c r="A12" s="1" t="s">
        <v>77</v>
      </c>
      <c r="B12" s="1">
        <v>10</v>
      </c>
      <c r="C12" s="1" t="s">
        <v>104</v>
      </c>
    </row>
    <row r="13" spans="1:5" x14ac:dyDescent="0.25">
      <c r="A13" s="1" t="s">
        <v>10</v>
      </c>
      <c r="B13" s="1">
        <v>11</v>
      </c>
      <c r="C13" s="1" t="s">
        <v>107</v>
      </c>
    </row>
    <row r="14" spans="1:5" x14ac:dyDescent="0.25">
      <c r="A14" s="1" t="s">
        <v>11</v>
      </c>
      <c r="B14" s="1">
        <v>12</v>
      </c>
      <c r="C14" s="1" t="s">
        <v>104</v>
      </c>
    </row>
    <row r="15" spans="1:5" x14ac:dyDescent="0.25">
      <c r="A15" s="1" t="s">
        <v>12</v>
      </c>
      <c r="B15" s="1">
        <v>13</v>
      </c>
      <c r="C15" s="1" t="s">
        <v>104</v>
      </c>
    </row>
    <row r="16" spans="1:5" x14ac:dyDescent="0.25">
      <c r="A16" s="1" t="s">
        <v>78</v>
      </c>
      <c r="B16" s="1">
        <v>14</v>
      </c>
      <c r="C16" s="1" t="s">
        <v>104</v>
      </c>
    </row>
    <row r="17" spans="1:3" x14ac:dyDescent="0.25">
      <c r="A17" s="1" t="s">
        <v>13</v>
      </c>
      <c r="B17" s="1">
        <v>15</v>
      </c>
      <c r="C17" s="1" t="s">
        <v>104</v>
      </c>
    </row>
    <row r="18" spans="1:3" x14ac:dyDescent="0.25">
      <c r="A18" s="1" t="s">
        <v>14</v>
      </c>
      <c r="B18" s="1">
        <v>16</v>
      </c>
      <c r="C18" s="1" t="s">
        <v>104</v>
      </c>
    </row>
    <row r="19" spans="1:3" x14ac:dyDescent="0.25">
      <c r="A19" s="1" t="s">
        <v>15</v>
      </c>
      <c r="B19" s="1">
        <v>17</v>
      </c>
      <c r="C19" s="1" t="s">
        <v>108</v>
      </c>
    </row>
    <row r="20" spans="1:3" x14ac:dyDescent="0.25">
      <c r="A20" s="1" t="s">
        <v>79</v>
      </c>
      <c r="B20" s="1">
        <v>18</v>
      </c>
      <c r="C20" s="1" t="s">
        <v>104</v>
      </c>
    </row>
    <row r="21" spans="1:3" x14ac:dyDescent="0.25">
      <c r="A21" s="1" t="s">
        <v>16</v>
      </c>
      <c r="B21" s="1">
        <v>19</v>
      </c>
      <c r="C21" s="1" t="s">
        <v>104</v>
      </c>
    </row>
    <row r="22" spans="1:3" x14ac:dyDescent="0.25">
      <c r="A22" s="1" t="s">
        <v>80</v>
      </c>
      <c r="B22" s="1">
        <v>20</v>
      </c>
      <c r="C22" s="1" t="s">
        <v>104</v>
      </c>
    </row>
    <row r="23" spans="1:3" x14ac:dyDescent="0.25">
      <c r="A23" s="1" t="s">
        <v>17</v>
      </c>
      <c r="B23" s="1">
        <v>21</v>
      </c>
      <c r="C23" s="1" t="s">
        <v>104</v>
      </c>
    </row>
    <row r="24" spans="1:3" x14ac:dyDescent="0.25">
      <c r="A24" s="1" t="s">
        <v>18</v>
      </c>
      <c r="B24" s="1">
        <v>22</v>
      </c>
      <c r="C24" s="1" t="s">
        <v>104</v>
      </c>
    </row>
    <row r="25" spans="1:3" x14ac:dyDescent="0.25">
      <c r="A25" s="1" t="s">
        <v>19</v>
      </c>
      <c r="B25" s="1">
        <v>23</v>
      </c>
      <c r="C25" s="1" t="s">
        <v>104</v>
      </c>
    </row>
    <row r="26" spans="1:3" x14ac:dyDescent="0.25">
      <c r="A26" s="1" t="s">
        <v>20</v>
      </c>
      <c r="B26" s="1">
        <v>24</v>
      </c>
      <c r="C26" s="1" t="s">
        <v>104</v>
      </c>
    </row>
    <row r="27" spans="1:3" x14ac:dyDescent="0.25">
      <c r="A27" s="1" t="s">
        <v>81</v>
      </c>
      <c r="B27" s="1">
        <v>25</v>
      </c>
      <c r="C27" s="1" t="s">
        <v>104</v>
      </c>
    </row>
    <row r="28" spans="1:3" x14ac:dyDescent="0.25">
      <c r="A28" s="1" t="s">
        <v>21</v>
      </c>
      <c r="B28" s="1">
        <v>26</v>
      </c>
      <c r="C28" s="1" t="s">
        <v>104</v>
      </c>
    </row>
    <row r="29" spans="1:3" x14ac:dyDescent="0.25">
      <c r="A29" s="1" t="s">
        <v>22</v>
      </c>
      <c r="B29" s="1">
        <v>27</v>
      </c>
      <c r="C29" s="1" t="s">
        <v>104</v>
      </c>
    </row>
    <row r="30" spans="1:3" x14ac:dyDescent="0.25">
      <c r="A30" s="1" t="s">
        <v>23</v>
      </c>
      <c r="B30" s="1">
        <v>28</v>
      </c>
      <c r="C30" s="1" t="s">
        <v>104</v>
      </c>
    </row>
    <row r="31" spans="1:3" x14ac:dyDescent="0.25">
      <c r="A31" s="1" t="s">
        <v>24</v>
      </c>
      <c r="B31" s="1">
        <v>29</v>
      </c>
      <c r="C31" s="1" t="s">
        <v>108</v>
      </c>
    </row>
    <row r="32" spans="1:3" x14ac:dyDescent="0.25">
      <c r="A32" s="1" t="s">
        <v>25</v>
      </c>
      <c r="B32" s="1">
        <v>30</v>
      </c>
      <c r="C32" s="1" t="s">
        <v>108</v>
      </c>
    </row>
    <row r="33" spans="1:3" x14ac:dyDescent="0.25">
      <c r="A33" s="1" t="s">
        <v>82</v>
      </c>
      <c r="B33" s="1">
        <v>31</v>
      </c>
      <c r="C33" s="1" t="s">
        <v>104</v>
      </c>
    </row>
    <row r="34" spans="1:3" x14ac:dyDescent="0.25">
      <c r="A34" s="1" t="s">
        <v>26</v>
      </c>
      <c r="B34" s="1">
        <v>32</v>
      </c>
      <c r="C34" s="1" t="s">
        <v>108</v>
      </c>
    </row>
    <row r="35" spans="1:3" x14ac:dyDescent="0.25">
      <c r="A35" s="1" t="s">
        <v>27</v>
      </c>
      <c r="B35" s="1">
        <v>33</v>
      </c>
      <c r="C35" s="1" t="s">
        <v>104</v>
      </c>
    </row>
    <row r="36" spans="1:3" x14ac:dyDescent="0.25">
      <c r="A36" s="1" t="s">
        <v>28</v>
      </c>
      <c r="B36" s="1">
        <v>34</v>
      </c>
      <c r="C36" s="1" t="s">
        <v>104</v>
      </c>
    </row>
    <row r="37" spans="1:3" x14ac:dyDescent="0.25">
      <c r="A37" s="1" t="s">
        <v>29</v>
      </c>
      <c r="B37" s="1">
        <v>35</v>
      </c>
      <c r="C37" s="1" t="s">
        <v>104</v>
      </c>
    </row>
    <row r="38" spans="1:3" x14ac:dyDescent="0.25">
      <c r="A38" s="1" t="s">
        <v>30</v>
      </c>
      <c r="B38" s="1">
        <v>36</v>
      </c>
      <c r="C38" s="1" t="s">
        <v>104</v>
      </c>
    </row>
    <row r="39" spans="1:3" x14ac:dyDescent="0.25">
      <c r="A39" s="1" t="s">
        <v>31</v>
      </c>
      <c r="B39" s="1">
        <v>37</v>
      </c>
      <c r="C39" s="1" t="s">
        <v>104</v>
      </c>
    </row>
    <row r="40" spans="1:3" x14ac:dyDescent="0.25">
      <c r="A40" s="1" t="s">
        <v>32</v>
      </c>
      <c r="B40" s="1">
        <v>38</v>
      </c>
      <c r="C40" s="1" t="s">
        <v>104</v>
      </c>
    </row>
    <row r="41" spans="1:3" x14ac:dyDescent="0.25">
      <c r="A41" s="1" t="s">
        <v>33</v>
      </c>
      <c r="B41" s="1">
        <v>39</v>
      </c>
      <c r="C41" s="1" t="s">
        <v>104</v>
      </c>
    </row>
    <row r="42" spans="1:3" x14ac:dyDescent="0.25">
      <c r="A42" s="1" t="s">
        <v>34</v>
      </c>
      <c r="B42" s="1">
        <v>40</v>
      </c>
      <c r="C42" s="1" t="s">
        <v>104</v>
      </c>
    </row>
    <row r="43" spans="1:3" x14ac:dyDescent="0.25">
      <c r="A43" s="1" t="s">
        <v>35</v>
      </c>
      <c r="B43" s="1">
        <v>41</v>
      </c>
      <c r="C43" s="1" t="s">
        <v>104</v>
      </c>
    </row>
    <row r="44" spans="1:3" x14ac:dyDescent="0.25">
      <c r="A44" s="1" t="s">
        <v>36</v>
      </c>
      <c r="B44" s="1">
        <v>42</v>
      </c>
      <c r="C44" s="1" t="s">
        <v>104</v>
      </c>
    </row>
    <row r="45" spans="1:3" x14ac:dyDescent="0.25">
      <c r="A45" s="1" t="s">
        <v>37</v>
      </c>
      <c r="B45" s="1">
        <v>43</v>
      </c>
      <c r="C45" s="1" t="s">
        <v>104</v>
      </c>
    </row>
    <row r="46" spans="1:3" x14ac:dyDescent="0.25">
      <c r="A46" s="1" t="s">
        <v>83</v>
      </c>
      <c r="B46" s="1">
        <v>44</v>
      </c>
      <c r="C46" s="1" t="s">
        <v>104</v>
      </c>
    </row>
    <row r="47" spans="1:3" x14ac:dyDescent="0.25">
      <c r="A47" s="1" t="s">
        <v>38</v>
      </c>
      <c r="B47" s="1">
        <v>45</v>
      </c>
      <c r="C47" s="1" t="s">
        <v>104</v>
      </c>
    </row>
    <row r="48" spans="1:3" x14ac:dyDescent="0.25">
      <c r="A48" s="1" t="s">
        <v>39</v>
      </c>
      <c r="B48" s="1">
        <v>46</v>
      </c>
      <c r="C48" s="1" t="s">
        <v>108</v>
      </c>
    </row>
    <row r="49" spans="1:3" x14ac:dyDescent="0.25">
      <c r="A49" s="1" t="s">
        <v>40</v>
      </c>
      <c r="B49" s="1">
        <v>47</v>
      </c>
      <c r="C49" s="1" t="s">
        <v>104</v>
      </c>
    </row>
    <row r="50" spans="1:3" x14ac:dyDescent="0.25">
      <c r="A50" s="1" t="s">
        <v>41</v>
      </c>
      <c r="B50" s="1">
        <v>48</v>
      </c>
      <c r="C50" s="1" t="s">
        <v>104</v>
      </c>
    </row>
    <row r="51" spans="1:3" x14ac:dyDescent="0.25">
      <c r="A51" s="1" t="s">
        <v>42</v>
      </c>
      <c r="B51" s="1">
        <v>49</v>
      </c>
      <c r="C51" s="1"/>
    </row>
    <row r="52" spans="1:3" x14ac:dyDescent="0.25">
      <c r="A52" s="1" t="s">
        <v>84</v>
      </c>
      <c r="B52" s="1">
        <v>50</v>
      </c>
      <c r="C52" s="1" t="s">
        <v>104</v>
      </c>
    </row>
    <row r="53" spans="1:3" x14ac:dyDescent="0.25">
      <c r="A53" s="1" t="s">
        <v>43</v>
      </c>
      <c r="B53" s="1">
        <v>51</v>
      </c>
      <c r="C53" s="1" t="s">
        <v>104</v>
      </c>
    </row>
    <row r="54" spans="1:3" x14ac:dyDescent="0.25">
      <c r="A54" s="1" t="s">
        <v>44</v>
      </c>
      <c r="B54" s="1">
        <v>52</v>
      </c>
      <c r="C54" s="1" t="s">
        <v>104</v>
      </c>
    </row>
    <row r="55" spans="1:3" x14ac:dyDescent="0.25">
      <c r="A55" s="1" t="s">
        <v>85</v>
      </c>
      <c r="B55" s="1">
        <v>53</v>
      </c>
      <c r="C55" s="1" t="s">
        <v>108</v>
      </c>
    </row>
    <row r="56" spans="1:3" x14ac:dyDescent="0.25">
      <c r="A56" s="1" t="s">
        <v>86</v>
      </c>
      <c r="B56" s="1">
        <v>54</v>
      </c>
      <c r="C56" s="1" t="s">
        <v>108</v>
      </c>
    </row>
    <row r="57" spans="1:3" x14ac:dyDescent="0.25">
      <c r="A57" s="1" t="s">
        <v>45</v>
      </c>
      <c r="B57" s="1">
        <v>55</v>
      </c>
      <c r="C57" s="1" t="s">
        <v>108</v>
      </c>
    </row>
    <row r="58" spans="1:3" x14ac:dyDescent="0.25">
      <c r="A58" s="1" t="s">
        <v>46</v>
      </c>
      <c r="B58" s="1">
        <v>56</v>
      </c>
      <c r="C58" s="1" t="s">
        <v>108</v>
      </c>
    </row>
    <row r="59" spans="1:3" x14ac:dyDescent="0.25">
      <c r="A59" s="1" t="s">
        <v>87</v>
      </c>
      <c r="B59" s="1">
        <v>57</v>
      </c>
      <c r="C59" s="1" t="s">
        <v>104</v>
      </c>
    </row>
    <row r="60" spans="1:3" x14ac:dyDescent="0.25">
      <c r="A60" s="1" t="s">
        <v>47</v>
      </c>
      <c r="B60" s="1">
        <v>58</v>
      </c>
      <c r="C60" s="1" t="s">
        <v>104</v>
      </c>
    </row>
    <row r="61" spans="1:3" x14ac:dyDescent="0.25">
      <c r="A61" s="1" t="s">
        <v>48</v>
      </c>
      <c r="B61" s="1">
        <v>59</v>
      </c>
      <c r="C61" s="1" t="s">
        <v>104</v>
      </c>
    </row>
    <row r="62" spans="1:3" x14ac:dyDescent="0.25">
      <c r="A62" s="1" t="s">
        <v>49</v>
      </c>
      <c r="B62" s="1">
        <v>60</v>
      </c>
      <c r="C62" s="1" t="s">
        <v>108</v>
      </c>
    </row>
    <row r="63" spans="1:3" x14ac:dyDescent="0.25">
      <c r="A63" s="1" t="s">
        <v>88</v>
      </c>
      <c r="B63" s="1">
        <v>61</v>
      </c>
      <c r="C63" s="1" t="s">
        <v>108</v>
      </c>
    </row>
    <row r="64" spans="1:3" x14ac:dyDescent="0.25">
      <c r="A64" s="1" t="s">
        <v>50</v>
      </c>
      <c r="B64" s="1">
        <v>62</v>
      </c>
      <c r="C64" s="1" t="s">
        <v>108</v>
      </c>
    </row>
    <row r="65" spans="1:3" x14ac:dyDescent="0.25">
      <c r="A65" s="1" t="s">
        <v>51</v>
      </c>
      <c r="B65" s="1">
        <v>63</v>
      </c>
      <c r="C65" s="1" t="s">
        <v>108</v>
      </c>
    </row>
    <row r="66" spans="1:3" x14ac:dyDescent="0.25">
      <c r="A66" s="1" t="s">
        <v>52</v>
      </c>
      <c r="B66" s="1">
        <v>64</v>
      </c>
      <c r="C66" s="1" t="s">
        <v>108</v>
      </c>
    </row>
    <row r="67" spans="1:3" x14ac:dyDescent="0.25">
      <c r="A67" s="1" t="s">
        <v>53</v>
      </c>
      <c r="B67" s="1">
        <v>65</v>
      </c>
      <c r="C67" s="1" t="s">
        <v>108</v>
      </c>
    </row>
    <row r="68" spans="1:3" x14ac:dyDescent="0.25">
      <c r="A68" s="1" t="s">
        <v>54</v>
      </c>
      <c r="B68" s="1">
        <v>66</v>
      </c>
      <c r="C68" s="1" t="s">
        <v>108</v>
      </c>
    </row>
    <row r="69" spans="1:3" x14ac:dyDescent="0.25">
      <c r="A69" s="1" t="s">
        <v>55</v>
      </c>
      <c r="B69" s="1">
        <v>67</v>
      </c>
      <c r="C69" s="1" t="s">
        <v>108</v>
      </c>
    </row>
    <row r="70" spans="1:3" x14ac:dyDescent="0.25">
      <c r="A70" s="1" t="s">
        <v>56</v>
      </c>
      <c r="B70" s="1">
        <v>68</v>
      </c>
      <c r="C70" s="1" t="s">
        <v>108</v>
      </c>
    </row>
    <row r="71" spans="1:3" x14ac:dyDescent="0.25">
      <c r="A71" s="1" t="s">
        <v>89</v>
      </c>
      <c r="B71" s="1">
        <v>69</v>
      </c>
      <c r="C71" s="1" t="s">
        <v>108</v>
      </c>
    </row>
    <row r="72" spans="1:3" x14ac:dyDescent="0.25">
      <c r="A72" s="1" t="s">
        <v>90</v>
      </c>
      <c r="B72" s="1">
        <v>70</v>
      </c>
      <c r="C72" s="1" t="s">
        <v>108</v>
      </c>
    </row>
    <row r="73" spans="1:3" x14ac:dyDescent="0.25">
      <c r="A73" s="1" t="s">
        <v>57</v>
      </c>
      <c r="B73" s="1">
        <v>71</v>
      </c>
      <c r="C73" s="1" t="s">
        <v>108</v>
      </c>
    </row>
    <row r="74" spans="1:3" x14ac:dyDescent="0.25">
      <c r="A74" s="1" t="s">
        <v>58</v>
      </c>
      <c r="B74" s="1">
        <v>72</v>
      </c>
      <c r="C74" s="1" t="s">
        <v>108</v>
      </c>
    </row>
    <row r="75" spans="1:3" x14ac:dyDescent="0.25">
      <c r="A75" s="1" t="s">
        <v>91</v>
      </c>
      <c r="B75" s="1">
        <v>73</v>
      </c>
      <c r="C75" s="1" t="s">
        <v>108</v>
      </c>
    </row>
    <row r="76" spans="1:3" x14ac:dyDescent="0.25">
      <c r="A76" s="1" t="s">
        <v>59</v>
      </c>
      <c r="B76" s="1">
        <v>74</v>
      </c>
      <c r="C76" s="1" t="s">
        <v>108</v>
      </c>
    </row>
    <row r="77" spans="1:3" x14ac:dyDescent="0.25">
      <c r="A77" s="1" t="s">
        <v>60</v>
      </c>
      <c r="B77" s="1">
        <v>75</v>
      </c>
      <c r="C77" s="1" t="s">
        <v>108</v>
      </c>
    </row>
    <row r="78" spans="1:3" x14ac:dyDescent="0.25">
      <c r="A78" s="1" t="s">
        <v>61</v>
      </c>
      <c r="B78" s="1">
        <v>76</v>
      </c>
      <c r="C78" s="1" t="s">
        <v>108</v>
      </c>
    </row>
    <row r="79" spans="1:3" x14ac:dyDescent="0.25">
      <c r="A79" s="1" t="s">
        <v>62</v>
      </c>
      <c r="B79" s="1">
        <v>77</v>
      </c>
      <c r="C79" s="1" t="s">
        <v>108</v>
      </c>
    </row>
    <row r="80" spans="1:3" x14ac:dyDescent="0.25">
      <c r="A80" s="1" t="s">
        <v>63</v>
      </c>
      <c r="B80" s="1">
        <v>78</v>
      </c>
      <c r="C80" s="1" t="s">
        <v>109</v>
      </c>
    </row>
    <row r="81" spans="1:3" x14ac:dyDescent="0.25">
      <c r="A81" s="1" t="s">
        <v>92</v>
      </c>
      <c r="B81" s="1">
        <v>79</v>
      </c>
      <c r="C81" s="1" t="s">
        <v>109</v>
      </c>
    </row>
    <row r="82" spans="1:3" x14ac:dyDescent="0.25">
      <c r="A82" s="1" t="s">
        <v>64</v>
      </c>
      <c r="B82" s="1">
        <v>80</v>
      </c>
      <c r="C82" s="1" t="s">
        <v>104</v>
      </c>
    </row>
    <row r="83" spans="1:3" x14ac:dyDescent="0.25">
      <c r="A83" s="1" t="s">
        <v>65</v>
      </c>
      <c r="B83" s="1">
        <v>81</v>
      </c>
      <c r="C83" s="1" t="s">
        <v>104</v>
      </c>
    </row>
    <row r="84" spans="1:3" x14ac:dyDescent="0.25">
      <c r="A84" s="1" t="s">
        <v>66</v>
      </c>
      <c r="B84" s="1">
        <v>82</v>
      </c>
      <c r="C84" s="1" t="s">
        <v>110</v>
      </c>
    </row>
    <row r="85" spans="1:3" x14ac:dyDescent="0.25">
      <c r="A85" s="1" t="s">
        <v>67</v>
      </c>
      <c r="B85" s="1">
        <v>83</v>
      </c>
      <c r="C85" s="1" t="s">
        <v>104</v>
      </c>
    </row>
    <row r="86" spans="1:3" x14ac:dyDescent="0.25">
      <c r="A86" s="1" t="s">
        <v>68</v>
      </c>
      <c r="B86" s="1">
        <v>84</v>
      </c>
      <c r="C86" s="1" t="s">
        <v>104</v>
      </c>
    </row>
    <row r="87" spans="1:3" x14ac:dyDescent="0.25">
      <c r="A87" s="1" t="s">
        <v>69</v>
      </c>
      <c r="B87" s="1">
        <v>85</v>
      </c>
      <c r="C87" s="1" t="s">
        <v>104</v>
      </c>
    </row>
    <row r="88" spans="1:3" x14ac:dyDescent="0.25">
      <c r="A88" s="1" t="s">
        <v>70</v>
      </c>
      <c r="B88" s="1">
        <v>86</v>
      </c>
      <c r="C88" s="1" t="s">
        <v>104</v>
      </c>
    </row>
    <row r="89" spans="1:3" x14ac:dyDescent="0.25">
      <c r="A89" s="1" t="s">
        <v>71</v>
      </c>
      <c r="B89" s="1">
        <v>87</v>
      </c>
      <c r="C89" s="1" t="s">
        <v>111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Parametro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Julieta Quispe Calle</cp:lastModifiedBy>
  <dcterms:created xsi:type="dcterms:W3CDTF">2022-11-16T15:06:59Z</dcterms:created>
  <dcterms:modified xsi:type="dcterms:W3CDTF">2022-12-19T15:05:31Z</dcterms:modified>
</cp:coreProperties>
</file>