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hreyas/Spring 2017/ExploratoryDataAnalysis/Assignments/Problem Set 4/"/>
    </mc:Choice>
  </mc:AlternateContent>
  <bookViews>
    <workbookView xWindow="920" yWindow="440" windowWidth="27880" windowHeight="17560" tabRatio="500"/>
  </bookViews>
  <sheets>
    <sheet name="Data" sheetId="6" r:id="rId1"/>
    <sheet name="Birth" sheetId="1" r:id="rId2"/>
    <sheet name="language" sheetId="2" r:id="rId3"/>
    <sheet name="religion" sheetId="3" r:id="rId4"/>
    <sheet name="Customs" sheetId="4" r:id="rId5"/>
    <sheet name="Sheet5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K2" i="3"/>
  <c r="L2" i="3"/>
  <c r="M2" i="3"/>
  <c r="N2" i="3"/>
  <c r="O2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O18" i="3"/>
  <c r="O19" i="3"/>
  <c r="P3" i="3"/>
  <c r="P4" i="3"/>
  <c r="P5" i="3"/>
  <c r="P6" i="3"/>
  <c r="P7" i="3"/>
  <c r="P8" i="3"/>
  <c r="P9" i="3"/>
  <c r="P10" i="3"/>
  <c r="P11" i="3"/>
  <c r="P12" i="3"/>
  <c r="P13" i="3"/>
  <c r="P14" i="3"/>
  <c r="P2" i="3"/>
  <c r="K3" i="4"/>
  <c r="L3" i="4"/>
  <c r="M3" i="4"/>
  <c r="N3" i="4"/>
  <c r="O3" i="4"/>
  <c r="K2" i="4"/>
  <c r="L2" i="4"/>
  <c r="M2" i="4"/>
  <c r="N2" i="4"/>
  <c r="O2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O19" i="4"/>
  <c r="O2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2" i="4"/>
  <c r="K3" i="2"/>
  <c r="L3" i="2"/>
  <c r="M3" i="2"/>
  <c r="N3" i="2"/>
  <c r="O3" i="2"/>
  <c r="K2" i="2"/>
  <c r="L2" i="2"/>
  <c r="M2" i="2"/>
  <c r="N2" i="2"/>
  <c r="O2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O19" i="2"/>
  <c r="O2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  <c r="K3" i="1"/>
  <c r="L3" i="1"/>
  <c r="M3" i="1"/>
  <c r="N3" i="1"/>
  <c r="O3" i="1"/>
  <c r="K2" i="1"/>
  <c r="L2" i="1"/>
  <c r="M2" i="1"/>
  <c r="N2" i="1"/>
  <c r="O2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O19" i="1"/>
  <c r="O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<sst xmlns="http://schemas.openxmlformats.org/spreadsheetml/2006/main" count="177" uniqueCount="28">
  <si>
    <t xml:space="preserve">Very important </t>
  </si>
  <si>
    <t xml:space="preserve">Somewhat important </t>
  </si>
  <si>
    <t xml:space="preserve">Not very important </t>
  </si>
  <si>
    <t xml:space="preserve">Not at all important </t>
  </si>
  <si>
    <t xml:space="preserve">DK/Refused </t>
  </si>
  <si>
    <t xml:space="preserve">Total </t>
  </si>
  <si>
    <t xml:space="preserve">United States </t>
  </si>
  <si>
    <t xml:space="preserve">Spring, 2016 </t>
  </si>
  <si>
    <t xml:space="preserve">Canada </t>
  </si>
  <si>
    <t xml:space="preserve">France </t>
  </si>
  <si>
    <t xml:space="preserve">Germany </t>
  </si>
  <si>
    <t xml:space="preserve">Greece </t>
  </si>
  <si>
    <t xml:space="preserve">Hungary </t>
  </si>
  <si>
    <t xml:space="preserve">Italy </t>
  </si>
  <si>
    <t xml:space="preserve">Netherlands </t>
  </si>
  <si>
    <t xml:space="preserve">Poland </t>
  </si>
  <si>
    <t xml:space="preserve">Spain </t>
  </si>
  <si>
    <t xml:space="preserve">Sweden </t>
  </si>
  <si>
    <t xml:space="preserve">United Kingdom </t>
  </si>
  <si>
    <t xml:space="preserve">Australia </t>
  </si>
  <si>
    <t xml:space="preserve">Japan </t>
  </si>
  <si>
    <t>mean</t>
  </si>
  <si>
    <t>sd</t>
  </si>
  <si>
    <t>Birth</t>
  </si>
  <si>
    <t>Language</t>
  </si>
  <si>
    <t>Customs</t>
  </si>
  <si>
    <t>Country</t>
  </si>
  <si>
    <t>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</si>
</sst>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2" sqref="D2"/>
    </sheetView>
  </sheetViews>
  <sheetFormatPr baseColWidth="10" defaultRowHeight="16" x14ac:dyDescent="0.2"/>
  <cols>
    <col min="1" max="1" width="14.6640625" bestFit="1" customWidth="1"/>
  </cols>
  <sheetData>
    <row r="1" spans="1:5" x14ac:dyDescent="0.2">
      <c r="A1" t="s">
        <v>26</v>
      </c>
      <c r="B1" t="s">
        <v>23</v>
      </c>
      <c r="C1" t="s">
        <v>24</v>
      </c>
      <c r="D1" t="s">
        <v>27</v>
      </c>
      <c r="E1" t="s">
        <v>25</v>
      </c>
    </row>
    <row r="2" spans="1:5" x14ac:dyDescent="0.2">
      <c r="A2" t="s">
        <v>6</v>
      </c>
      <c r="B2">
        <v>-2.9543556485191007E-2</v>
      </c>
      <c r="C2">
        <v>-0.53719103854108252</v>
      </c>
      <c r="D2">
        <v>0.45892718479939359</v>
      </c>
      <c r="E2">
        <v>-0.26454457583468843</v>
      </c>
    </row>
    <row r="3" spans="1:5" x14ac:dyDescent="0.2">
      <c r="A3" t="s">
        <v>8</v>
      </c>
      <c r="B3">
        <v>-0.67416483725690068</v>
      </c>
      <c r="C3">
        <v>-2.0478740792954415</v>
      </c>
      <c r="D3">
        <v>-0.4849775414931719</v>
      </c>
      <c r="E3">
        <v>0.64107880363651937</v>
      </c>
    </row>
    <row r="4" spans="1:5" x14ac:dyDescent="0.2">
      <c r="A4" t="s">
        <v>9</v>
      </c>
      <c r="B4">
        <v>-0.32255322956324034</v>
      </c>
      <c r="C4">
        <v>0.95194928505457288</v>
      </c>
      <c r="D4">
        <v>-0.80309351733304934</v>
      </c>
      <c r="E4">
        <v>-0.21795607652330745</v>
      </c>
    </row>
    <row r="5" spans="1:5" x14ac:dyDescent="0.2">
      <c r="A5" t="s">
        <v>10</v>
      </c>
      <c r="B5">
        <v>-0.93787354302714598</v>
      </c>
      <c r="C5">
        <v>0.97349200221327659</v>
      </c>
      <c r="D5">
        <v>-0.34580180206322597</v>
      </c>
      <c r="E5">
        <v>-1.3826685593077985</v>
      </c>
    </row>
    <row r="6" spans="1:5" x14ac:dyDescent="0.2">
      <c r="A6" t="s">
        <v>11</v>
      </c>
      <c r="B6">
        <v>1.1405905729520018</v>
      </c>
      <c r="C6">
        <v>0.44030975253527072</v>
      </c>
      <c r="D6">
        <v>1.8320996975305361</v>
      </c>
      <c r="E6">
        <v>1.2924430711516202</v>
      </c>
    </row>
    <row r="7" spans="1:5" x14ac:dyDescent="0.2">
      <c r="A7" t="s">
        <v>12</v>
      </c>
      <c r="B7">
        <v>1.3476019069816445</v>
      </c>
      <c r="C7">
        <v>0.97349200221327659</v>
      </c>
      <c r="D7">
        <v>1.0887325511086468</v>
      </c>
      <c r="E7">
        <v>1.4308109141064167</v>
      </c>
    </row>
    <row r="8" spans="1:5" x14ac:dyDescent="0.2">
      <c r="A8" t="s">
        <v>13</v>
      </c>
      <c r="B8">
        <v>1.0329095180958188</v>
      </c>
      <c r="C8">
        <v>-1.0227997878269439</v>
      </c>
      <c r="D8">
        <v>1.142907175079191</v>
      </c>
      <c r="E8">
        <v>0.40575934282904086</v>
      </c>
    </row>
    <row r="9" spans="1:5" x14ac:dyDescent="0.2">
      <c r="A9" t="s">
        <v>14</v>
      </c>
      <c r="B9">
        <v>-0.79092475243800231</v>
      </c>
      <c r="C9">
        <v>1.6700398570114845</v>
      </c>
      <c r="D9">
        <v>-0.95419860585699134</v>
      </c>
      <c r="E9">
        <v>-0.6372525703257238</v>
      </c>
    </row>
    <row r="10" spans="1:5" x14ac:dyDescent="0.2">
      <c r="A10" t="s">
        <v>15</v>
      </c>
      <c r="B10">
        <v>1.1234051116719241</v>
      </c>
      <c r="C10">
        <v>-3.5425251386185512E-2</v>
      </c>
      <c r="D10">
        <v>1.3249095634746162</v>
      </c>
      <c r="E10">
        <v>1.0399334048839415</v>
      </c>
    </row>
    <row r="11" spans="1:5" x14ac:dyDescent="0.2">
      <c r="A11" t="s">
        <v>16</v>
      </c>
      <c r="B11">
        <v>0.10685244633264153</v>
      </c>
      <c r="C11">
        <v>-0.98150957993942201</v>
      </c>
      <c r="D11">
        <v>-1.1470359190465256</v>
      </c>
      <c r="E11">
        <v>-0.68384106963710467</v>
      </c>
    </row>
    <row r="12" spans="1:5" x14ac:dyDescent="0.2">
      <c r="A12" t="s">
        <v>17</v>
      </c>
      <c r="B12">
        <v>-1.835104678316144</v>
      </c>
      <c r="C12">
        <v>-0.71491845510041907</v>
      </c>
      <c r="D12">
        <v>-1.2011321950237877</v>
      </c>
      <c r="E12">
        <v>-2.3512434599913807</v>
      </c>
    </row>
    <row r="13" spans="1:5" x14ac:dyDescent="0.2">
      <c r="A13" t="s">
        <v>18</v>
      </c>
      <c r="B13">
        <v>7.3009829092127068E-2</v>
      </c>
      <c r="C13">
        <v>0.99460813091339573</v>
      </c>
      <c r="D13">
        <v>-0.22992243460135101</v>
      </c>
      <c r="E13">
        <v>0.34110591521324762</v>
      </c>
    </row>
    <row r="14" spans="1:5" x14ac:dyDescent="0.2">
      <c r="A14" t="s">
        <v>19</v>
      </c>
      <c r="B14">
        <v>-1.3576098997114525</v>
      </c>
      <c r="C14">
        <v>-0.35946362198174592</v>
      </c>
      <c r="D14">
        <v>-0.68141415657429649</v>
      </c>
      <c r="E14">
        <v>0.23162294183150606</v>
      </c>
    </row>
    <row r="15" spans="1:5" x14ac:dyDescent="0.2">
      <c r="A15" t="s">
        <v>20</v>
      </c>
      <c r="B15">
        <v>1.1234051116719241</v>
      </c>
      <c r="C15">
        <v>-0.30470921587002836</v>
      </c>
      <c r="D15">
        <v>0</v>
      </c>
      <c r="E15">
        <v>0.15475191796772994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E1" workbookViewId="0">
      <selection activeCell="P2" sqref="P2:P15"/>
    </sheetView>
  </sheetViews>
  <sheetFormatPr baseColWidth="10" defaultRowHeight="16" x14ac:dyDescent="0.2"/>
  <cols>
    <col min="1" max="1" width="14.6640625" bestFit="1" customWidth="1"/>
    <col min="2" max="2" width="11.6640625" bestFit="1" customWidth="1"/>
    <col min="3" max="3" width="14" bestFit="1" customWidth="1"/>
    <col min="4" max="4" width="18.83203125" bestFit="1" customWidth="1"/>
    <col min="5" max="5" width="17.1640625" bestFit="1" customWidth="1"/>
    <col min="6" max="6" width="17.6640625" bestFit="1" customWidth="1"/>
    <col min="7" max="7" width="11.1640625" bestFit="1" customWidth="1"/>
    <col min="8" max="8" width="5.6640625" bestFit="1" customWidth="1"/>
    <col min="11" max="11" width="14" bestFit="1" customWidth="1"/>
    <col min="12" max="12" width="18.83203125" bestFit="1" customWidth="1"/>
    <col min="13" max="13" width="17.1640625" bestFit="1" customWidth="1"/>
    <col min="14" max="14" width="17.6640625" bestFit="1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0</v>
      </c>
      <c r="L1" t="s">
        <v>1</v>
      </c>
      <c r="M1" t="s">
        <v>2</v>
      </c>
      <c r="N1" t="s">
        <v>3</v>
      </c>
    </row>
    <row r="2" spans="1:16" x14ac:dyDescent="0.2">
      <c r="A2" t="s">
        <v>6</v>
      </c>
      <c r="B2" t="s">
        <v>7</v>
      </c>
      <c r="C2">
        <v>32</v>
      </c>
      <c r="D2">
        <v>23</v>
      </c>
      <c r="E2">
        <v>23</v>
      </c>
      <c r="F2">
        <v>21</v>
      </c>
      <c r="G2">
        <v>1</v>
      </c>
      <c r="H2">
        <v>100</v>
      </c>
      <c r="K2">
        <f>C2*4</f>
        <v>128</v>
      </c>
      <c r="L2">
        <f>D2*3</f>
        <v>69</v>
      </c>
      <c r="M2">
        <f>E2*2</f>
        <v>46</v>
      </c>
      <c r="N2">
        <f>F2</f>
        <v>21</v>
      </c>
      <c r="O2">
        <f>SUM(K2:N2)/SUM(C2:F2)</f>
        <v>2.6666666666666665</v>
      </c>
      <c r="P2">
        <f>STANDARDIZE(O2,$O$19,$O$20)</f>
        <v>-2.9543556485191007E-2</v>
      </c>
    </row>
    <row r="3" spans="1:16" x14ac:dyDescent="0.2">
      <c r="A3" t="s">
        <v>8</v>
      </c>
      <c r="B3" t="s">
        <v>7</v>
      </c>
      <c r="C3">
        <v>21</v>
      </c>
      <c r="D3">
        <v>22</v>
      </c>
      <c r="E3">
        <v>27</v>
      </c>
      <c r="F3">
        <v>28</v>
      </c>
      <c r="G3">
        <v>1</v>
      </c>
      <c r="H3">
        <v>100</v>
      </c>
      <c r="K3">
        <f t="shared" ref="K3:K15" si="0">C3*4</f>
        <v>84</v>
      </c>
      <c r="L3">
        <f t="shared" ref="L3:L15" si="1">D3*3</f>
        <v>66</v>
      </c>
      <c r="M3">
        <f t="shared" ref="M3:M15" si="2">E3*2</f>
        <v>54</v>
      </c>
      <c r="N3">
        <f t="shared" ref="N3:N15" si="3">F3</f>
        <v>28</v>
      </c>
      <c r="O3">
        <f t="shared" ref="O3:O15" si="4">SUM(K3:N3)/SUM(C3:F3)</f>
        <v>2.3673469387755102</v>
      </c>
      <c r="P3">
        <f t="shared" ref="P3:P15" si="5">STANDARDIZE(O3,$O$19,$O$20)</f>
        <v>-0.67416483725690068</v>
      </c>
    </row>
    <row r="4" spans="1:16" x14ac:dyDescent="0.2">
      <c r="A4" t="s">
        <v>9</v>
      </c>
      <c r="B4" t="s">
        <v>7</v>
      </c>
      <c r="C4">
        <v>25</v>
      </c>
      <c r="D4">
        <v>22</v>
      </c>
      <c r="E4">
        <v>31</v>
      </c>
      <c r="F4">
        <v>20</v>
      </c>
      <c r="G4">
        <v>1</v>
      </c>
      <c r="H4">
        <v>100</v>
      </c>
      <c r="K4">
        <f t="shared" si="0"/>
        <v>100</v>
      </c>
      <c r="L4">
        <f t="shared" si="1"/>
        <v>66</v>
      </c>
      <c r="M4">
        <f t="shared" si="2"/>
        <v>62</v>
      </c>
      <c r="N4">
        <f t="shared" si="3"/>
        <v>20</v>
      </c>
      <c r="O4">
        <f t="shared" si="4"/>
        <v>2.5306122448979593</v>
      </c>
      <c r="P4">
        <f t="shared" si="5"/>
        <v>-0.32255322956324034</v>
      </c>
    </row>
    <row r="5" spans="1:16" x14ac:dyDescent="0.2">
      <c r="A5" t="s">
        <v>10</v>
      </c>
      <c r="B5" t="s">
        <v>7</v>
      </c>
      <c r="C5">
        <v>13</v>
      </c>
      <c r="D5">
        <v>21</v>
      </c>
      <c r="E5">
        <v>41</v>
      </c>
      <c r="F5">
        <v>23</v>
      </c>
      <c r="G5">
        <v>1</v>
      </c>
      <c r="H5">
        <v>100</v>
      </c>
      <c r="K5">
        <f t="shared" si="0"/>
        <v>52</v>
      </c>
      <c r="L5">
        <f t="shared" si="1"/>
        <v>63</v>
      </c>
      <c r="M5">
        <f t="shared" si="2"/>
        <v>82</v>
      </c>
      <c r="N5">
        <f t="shared" si="3"/>
        <v>23</v>
      </c>
      <c r="O5">
        <f t="shared" si="4"/>
        <v>2.2448979591836733</v>
      </c>
      <c r="P5">
        <f t="shared" si="5"/>
        <v>-0.93787354302714598</v>
      </c>
    </row>
    <row r="6" spans="1:16" x14ac:dyDescent="0.2">
      <c r="A6" t="s">
        <v>11</v>
      </c>
      <c r="B6" t="s">
        <v>7</v>
      </c>
      <c r="C6">
        <v>50</v>
      </c>
      <c r="D6">
        <v>27</v>
      </c>
      <c r="E6">
        <v>17</v>
      </c>
      <c r="F6">
        <v>6</v>
      </c>
      <c r="G6">
        <v>0</v>
      </c>
      <c r="H6">
        <v>100</v>
      </c>
      <c r="K6">
        <f t="shared" si="0"/>
        <v>200</v>
      </c>
      <c r="L6">
        <f t="shared" si="1"/>
        <v>81</v>
      </c>
      <c r="M6">
        <f t="shared" si="2"/>
        <v>34</v>
      </c>
      <c r="N6">
        <f t="shared" si="3"/>
        <v>6</v>
      </c>
      <c r="O6">
        <f t="shared" si="4"/>
        <v>3.21</v>
      </c>
      <c r="P6">
        <f t="shared" si="5"/>
        <v>1.1405905729520018</v>
      </c>
    </row>
    <row r="7" spans="1:16" x14ac:dyDescent="0.2">
      <c r="A7" t="s">
        <v>12</v>
      </c>
      <c r="B7" t="s">
        <v>7</v>
      </c>
      <c r="C7">
        <v>52</v>
      </c>
      <c r="D7">
        <v>29</v>
      </c>
      <c r="E7">
        <v>12</v>
      </c>
      <c r="F7">
        <v>5</v>
      </c>
      <c r="G7">
        <v>1</v>
      </c>
      <c r="H7">
        <v>100</v>
      </c>
      <c r="K7">
        <f t="shared" si="0"/>
        <v>208</v>
      </c>
      <c r="L7">
        <f t="shared" si="1"/>
        <v>87</v>
      </c>
      <c r="M7">
        <f t="shared" si="2"/>
        <v>24</v>
      </c>
      <c r="N7">
        <f t="shared" si="3"/>
        <v>5</v>
      </c>
      <c r="O7">
        <f t="shared" si="4"/>
        <v>3.306122448979592</v>
      </c>
      <c r="P7">
        <f t="shared" si="5"/>
        <v>1.3476019069816445</v>
      </c>
    </row>
    <row r="8" spans="1:16" x14ac:dyDescent="0.2">
      <c r="A8" t="s">
        <v>13</v>
      </c>
      <c r="B8" t="s">
        <v>7</v>
      </c>
      <c r="C8">
        <v>42</v>
      </c>
      <c r="D8">
        <v>37</v>
      </c>
      <c r="E8">
        <v>16</v>
      </c>
      <c r="F8">
        <v>5</v>
      </c>
      <c r="G8">
        <v>1</v>
      </c>
      <c r="H8">
        <v>100</v>
      </c>
      <c r="K8">
        <f t="shared" si="0"/>
        <v>168</v>
      </c>
      <c r="L8">
        <f t="shared" si="1"/>
        <v>111</v>
      </c>
      <c r="M8">
        <f t="shared" si="2"/>
        <v>32</v>
      </c>
      <c r="N8">
        <f t="shared" si="3"/>
        <v>5</v>
      </c>
      <c r="O8">
        <f t="shared" si="4"/>
        <v>3.16</v>
      </c>
      <c r="P8">
        <f t="shared" si="5"/>
        <v>1.0329095180958188</v>
      </c>
    </row>
    <row r="9" spans="1:16" x14ac:dyDescent="0.2">
      <c r="A9" t="s">
        <v>14</v>
      </c>
      <c r="B9" t="s">
        <v>7</v>
      </c>
      <c r="C9">
        <v>16</v>
      </c>
      <c r="D9">
        <v>26</v>
      </c>
      <c r="E9">
        <v>30</v>
      </c>
      <c r="F9">
        <v>27</v>
      </c>
      <c r="G9">
        <v>1</v>
      </c>
      <c r="H9">
        <v>100</v>
      </c>
      <c r="K9">
        <f t="shared" si="0"/>
        <v>64</v>
      </c>
      <c r="L9">
        <f t="shared" si="1"/>
        <v>78</v>
      </c>
      <c r="M9">
        <f t="shared" si="2"/>
        <v>60</v>
      </c>
      <c r="N9">
        <f t="shared" si="3"/>
        <v>27</v>
      </c>
      <c r="O9">
        <f t="shared" si="4"/>
        <v>2.3131313131313131</v>
      </c>
      <c r="P9">
        <f t="shared" si="5"/>
        <v>-0.79092475243800231</v>
      </c>
    </row>
    <row r="10" spans="1:16" x14ac:dyDescent="0.2">
      <c r="A10" t="s">
        <v>15</v>
      </c>
      <c r="B10" t="s">
        <v>7</v>
      </c>
      <c r="C10">
        <v>42</v>
      </c>
      <c r="D10">
        <v>38</v>
      </c>
      <c r="E10">
        <v>16</v>
      </c>
      <c r="F10">
        <v>3</v>
      </c>
      <c r="G10">
        <v>1</v>
      </c>
      <c r="H10">
        <v>100</v>
      </c>
      <c r="K10">
        <f t="shared" si="0"/>
        <v>168</v>
      </c>
      <c r="L10">
        <f t="shared" si="1"/>
        <v>114</v>
      </c>
      <c r="M10">
        <f t="shared" si="2"/>
        <v>32</v>
      </c>
      <c r="N10">
        <f t="shared" si="3"/>
        <v>3</v>
      </c>
      <c r="O10">
        <f t="shared" si="4"/>
        <v>3.202020202020202</v>
      </c>
      <c r="P10">
        <f t="shared" si="5"/>
        <v>1.1234051116719241</v>
      </c>
    </row>
    <row r="11" spans="1:16" x14ac:dyDescent="0.2">
      <c r="A11" t="s">
        <v>16</v>
      </c>
      <c r="B11" t="s">
        <v>7</v>
      </c>
      <c r="C11">
        <v>34</v>
      </c>
      <c r="D11">
        <v>24</v>
      </c>
      <c r="E11">
        <v>23</v>
      </c>
      <c r="F11">
        <v>19</v>
      </c>
      <c r="G11">
        <v>1</v>
      </c>
      <c r="H11">
        <v>100</v>
      </c>
      <c r="K11">
        <f t="shared" si="0"/>
        <v>136</v>
      </c>
      <c r="L11">
        <f t="shared" si="1"/>
        <v>72</v>
      </c>
      <c r="M11">
        <f t="shared" si="2"/>
        <v>46</v>
      </c>
      <c r="N11">
        <f t="shared" si="3"/>
        <v>19</v>
      </c>
      <c r="O11">
        <f t="shared" si="4"/>
        <v>2.73</v>
      </c>
      <c r="P11">
        <f t="shared" si="5"/>
        <v>0.10685244633264153</v>
      </c>
    </row>
    <row r="12" spans="1:16" x14ac:dyDescent="0.2">
      <c r="A12" t="s">
        <v>17</v>
      </c>
      <c r="B12" t="s">
        <v>7</v>
      </c>
      <c r="C12">
        <v>8</v>
      </c>
      <c r="D12">
        <v>12</v>
      </c>
      <c r="E12">
        <v>34</v>
      </c>
      <c r="F12">
        <v>45</v>
      </c>
      <c r="G12">
        <v>1</v>
      </c>
      <c r="H12">
        <v>100</v>
      </c>
      <c r="K12">
        <f t="shared" si="0"/>
        <v>32</v>
      </c>
      <c r="L12">
        <f t="shared" si="1"/>
        <v>36</v>
      </c>
      <c r="M12">
        <f t="shared" si="2"/>
        <v>68</v>
      </c>
      <c r="N12">
        <f t="shared" si="3"/>
        <v>45</v>
      </c>
      <c r="O12">
        <f t="shared" si="4"/>
        <v>1.8282828282828283</v>
      </c>
      <c r="P12">
        <f t="shared" si="5"/>
        <v>-1.835104678316144</v>
      </c>
    </row>
    <row r="13" spans="1:16" x14ac:dyDescent="0.2">
      <c r="A13" t="s">
        <v>18</v>
      </c>
      <c r="B13" t="s">
        <v>7</v>
      </c>
      <c r="C13">
        <v>32</v>
      </c>
      <c r="D13">
        <v>24</v>
      </c>
      <c r="E13">
        <v>24</v>
      </c>
      <c r="F13">
        <v>18</v>
      </c>
      <c r="G13">
        <v>1</v>
      </c>
      <c r="H13">
        <v>100</v>
      </c>
      <c r="K13">
        <f t="shared" si="0"/>
        <v>128</v>
      </c>
      <c r="L13">
        <f t="shared" si="1"/>
        <v>72</v>
      </c>
      <c r="M13">
        <f t="shared" si="2"/>
        <v>48</v>
      </c>
      <c r="N13">
        <f t="shared" si="3"/>
        <v>18</v>
      </c>
      <c r="O13">
        <f t="shared" si="4"/>
        <v>2.7142857142857144</v>
      </c>
      <c r="P13">
        <f t="shared" si="5"/>
        <v>7.3009829092127068E-2</v>
      </c>
    </row>
    <row r="14" spans="1:16" x14ac:dyDescent="0.2">
      <c r="A14" t="s">
        <v>19</v>
      </c>
      <c r="B14" t="s">
        <v>7</v>
      </c>
      <c r="C14">
        <v>13</v>
      </c>
      <c r="D14">
        <v>18</v>
      </c>
      <c r="E14">
        <v>30</v>
      </c>
      <c r="F14">
        <v>39</v>
      </c>
      <c r="G14">
        <v>0</v>
      </c>
      <c r="H14">
        <v>100</v>
      </c>
      <c r="K14">
        <f t="shared" si="0"/>
        <v>52</v>
      </c>
      <c r="L14">
        <f t="shared" si="1"/>
        <v>54</v>
      </c>
      <c r="M14">
        <f t="shared" si="2"/>
        <v>60</v>
      </c>
      <c r="N14">
        <f t="shared" si="3"/>
        <v>39</v>
      </c>
      <c r="O14">
        <f t="shared" si="4"/>
        <v>2.0499999999999998</v>
      </c>
      <c r="P14">
        <f t="shared" si="5"/>
        <v>-1.3576098997114525</v>
      </c>
    </row>
    <row r="15" spans="1:16" x14ac:dyDescent="0.2">
      <c r="A15" t="s">
        <v>20</v>
      </c>
      <c r="B15" t="s">
        <v>7</v>
      </c>
      <c r="C15">
        <v>50</v>
      </c>
      <c r="D15">
        <v>27</v>
      </c>
      <c r="E15">
        <v>14</v>
      </c>
      <c r="F15">
        <v>8</v>
      </c>
      <c r="G15">
        <v>1</v>
      </c>
      <c r="H15">
        <v>100</v>
      </c>
      <c r="K15">
        <f t="shared" si="0"/>
        <v>200</v>
      </c>
      <c r="L15">
        <f t="shared" si="1"/>
        <v>81</v>
      </c>
      <c r="M15">
        <f t="shared" si="2"/>
        <v>28</v>
      </c>
      <c r="N15">
        <f t="shared" si="3"/>
        <v>8</v>
      </c>
      <c r="O15">
        <f t="shared" si="4"/>
        <v>3.202020202020202</v>
      </c>
      <c r="P15">
        <f t="shared" si="5"/>
        <v>1.1234051116719241</v>
      </c>
    </row>
    <row r="19" spans="14:15" x14ac:dyDescent="0.2">
      <c r="N19" t="s">
        <v>21</v>
      </c>
      <c r="O19">
        <f>AVERAGE(O2:O15)</f>
        <v>2.6803847513031185</v>
      </c>
    </row>
    <row r="20" spans="14:15" x14ac:dyDescent="0.2">
      <c r="N20" t="s">
        <v>22</v>
      </c>
      <c r="O20">
        <f>_xlfn.STDEV.P(O2:O15)</f>
        <v>0.46433423285812891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P2" sqref="P2:P15"/>
    </sheetView>
  </sheetViews>
  <sheetFormatPr baseColWidth="10" defaultRowHeight="16" x14ac:dyDescent="0.2"/>
  <cols>
    <col min="1" max="1" width="14.6640625" bestFit="1" customWidth="1"/>
    <col min="2" max="2" width="11.6640625" bestFit="1" customWidth="1"/>
    <col min="3" max="3" width="14" bestFit="1" customWidth="1"/>
    <col min="4" max="4" width="18.83203125" bestFit="1" customWidth="1"/>
    <col min="5" max="5" width="17.1640625" bestFit="1" customWidth="1"/>
    <col min="6" max="6" width="17.6640625" bestFit="1" customWidth="1"/>
    <col min="7" max="7" width="11.1640625" bestFit="1" customWidth="1"/>
    <col min="8" max="8" width="5.6640625" bestFit="1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0</v>
      </c>
      <c r="L1" t="s">
        <v>1</v>
      </c>
      <c r="M1" t="s">
        <v>2</v>
      </c>
      <c r="N1" t="s">
        <v>3</v>
      </c>
    </row>
    <row r="2" spans="1:16" x14ac:dyDescent="0.2">
      <c r="A2" t="s">
        <v>6</v>
      </c>
      <c r="B2" t="s">
        <v>7</v>
      </c>
      <c r="C2">
        <v>70</v>
      </c>
      <c r="D2">
        <v>22</v>
      </c>
      <c r="E2">
        <v>5</v>
      </c>
      <c r="F2">
        <v>3</v>
      </c>
      <c r="G2">
        <v>0</v>
      </c>
      <c r="H2">
        <v>100</v>
      </c>
      <c r="K2">
        <f>C2*4</f>
        <v>280</v>
      </c>
      <c r="L2">
        <f>D2*3</f>
        <v>66</v>
      </c>
      <c r="M2">
        <f>E2*2</f>
        <v>10</v>
      </c>
      <c r="N2">
        <f>F2</f>
        <v>3</v>
      </c>
      <c r="O2">
        <f>SUM(K2:N2)/SUM(C2:F2)</f>
        <v>3.59</v>
      </c>
      <c r="P2">
        <f>STANDARDIZE(O2,$O$19,$O$20)</f>
        <v>-0.53719103854108252</v>
      </c>
    </row>
    <row r="3" spans="1:16" x14ac:dyDescent="0.2">
      <c r="A3" t="s">
        <v>8</v>
      </c>
      <c r="B3" t="s">
        <v>7</v>
      </c>
      <c r="C3">
        <v>59</v>
      </c>
      <c r="D3">
        <v>29</v>
      </c>
      <c r="E3">
        <v>7</v>
      </c>
      <c r="F3">
        <v>5</v>
      </c>
      <c r="G3">
        <v>0</v>
      </c>
      <c r="H3">
        <v>100</v>
      </c>
      <c r="K3">
        <f t="shared" ref="K3:K15" si="0">C3*4</f>
        <v>236</v>
      </c>
      <c r="L3">
        <f t="shared" ref="L3:L15" si="1">D3*3</f>
        <v>87</v>
      </c>
      <c r="M3">
        <f t="shared" ref="M3:M15" si="2">E3*2</f>
        <v>14</v>
      </c>
      <c r="N3">
        <f t="shared" ref="N3:N15" si="3">F3</f>
        <v>5</v>
      </c>
      <c r="O3">
        <f t="shared" ref="O3:O15" si="4">SUM(K3:N3)/SUM(C3:F3)</f>
        <v>3.42</v>
      </c>
      <c r="P3">
        <f t="shared" ref="P3:P15" si="5">STANDARDIZE(O3,$O$19,$O$20)</f>
        <v>-2.0478740792954415</v>
      </c>
    </row>
    <row r="4" spans="1:16" x14ac:dyDescent="0.2">
      <c r="A4" t="s">
        <v>9</v>
      </c>
      <c r="B4" t="s">
        <v>7</v>
      </c>
      <c r="C4">
        <v>77</v>
      </c>
      <c r="D4">
        <v>20</v>
      </c>
      <c r="E4">
        <v>2</v>
      </c>
      <c r="F4">
        <v>0</v>
      </c>
      <c r="G4">
        <v>1</v>
      </c>
      <c r="H4">
        <v>100</v>
      </c>
      <c r="K4">
        <f t="shared" si="0"/>
        <v>308</v>
      </c>
      <c r="L4">
        <f t="shared" si="1"/>
        <v>60</v>
      </c>
      <c r="M4">
        <f t="shared" si="2"/>
        <v>4</v>
      </c>
      <c r="N4">
        <f t="shared" si="3"/>
        <v>0</v>
      </c>
      <c r="O4">
        <f t="shared" si="4"/>
        <v>3.7575757575757578</v>
      </c>
      <c r="P4">
        <f t="shared" si="5"/>
        <v>0.95194928505457288</v>
      </c>
    </row>
    <row r="5" spans="1:16" x14ac:dyDescent="0.2">
      <c r="A5" t="s">
        <v>10</v>
      </c>
      <c r="B5" t="s">
        <v>7</v>
      </c>
      <c r="C5">
        <v>79</v>
      </c>
      <c r="D5">
        <v>19</v>
      </c>
      <c r="E5">
        <v>1</v>
      </c>
      <c r="F5">
        <v>1</v>
      </c>
      <c r="G5">
        <v>0</v>
      </c>
      <c r="H5">
        <v>100</v>
      </c>
      <c r="K5">
        <f t="shared" si="0"/>
        <v>316</v>
      </c>
      <c r="L5">
        <f t="shared" si="1"/>
        <v>57</v>
      </c>
      <c r="M5">
        <f t="shared" si="2"/>
        <v>2</v>
      </c>
      <c r="N5">
        <f t="shared" si="3"/>
        <v>1</v>
      </c>
      <c r="O5">
        <f t="shared" si="4"/>
        <v>3.76</v>
      </c>
      <c r="P5">
        <f t="shared" si="5"/>
        <v>0.97349200221327659</v>
      </c>
    </row>
    <row r="6" spans="1:16" x14ac:dyDescent="0.2">
      <c r="A6" t="s">
        <v>11</v>
      </c>
      <c r="B6" t="s">
        <v>7</v>
      </c>
      <c r="C6">
        <v>76</v>
      </c>
      <c r="D6">
        <v>19</v>
      </c>
      <c r="E6">
        <v>4</v>
      </c>
      <c r="F6">
        <v>1</v>
      </c>
      <c r="G6">
        <v>0</v>
      </c>
      <c r="H6">
        <v>100</v>
      </c>
      <c r="K6">
        <f t="shared" si="0"/>
        <v>304</v>
      </c>
      <c r="L6">
        <f t="shared" si="1"/>
        <v>57</v>
      </c>
      <c r="M6">
        <f t="shared" si="2"/>
        <v>8</v>
      </c>
      <c r="N6">
        <f t="shared" si="3"/>
        <v>1</v>
      </c>
      <c r="O6">
        <f t="shared" si="4"/>
        <v>3.7</v>
      </c>
      <c r="P6">
        <f t="shared" si="5"/>
        <v>0.44030975253527072</v>
      </c>
    </row>
    <row r="7" spans="1:16" x14ac:dyDescent="0.2">
      <c r="A7" t="s">
        <v>12</v>
      </c>
      <c r="B7" t="s">
        <v>7</v>
      </c>
      <c r="C7">
        <v>81</v>
      </c>
      <c r="D7">
        <v>15</v>
      </c>
      <c r="E7">
        <v>3</v>
      </c>
      <c r="F7">
        <v>1</v>
      </c>
      <c r="G7">
        <v>1</v>
      </c>
      <c r="H7">
        <v>100</v>
      </c>
      <c r="K7">
        <f t="shared" si="0"/>
        <v>324</v>
      </c>
      <c r="L7">
        <f t="shared" si="1"/>
        <v>45</v>
      </c>
      <c r="M7">
        <f t="shared" si="2"/>
        <v>6</v>
      </c>
      <c r="N7">
        <f t="shared" si="3"/>
        <v>1</v>
      </c>
      <c r="O7">
        <f t="shared" si="4"/>
        <v>3.76</v>
      </c>
      <c r="P7">
        <f t="shared" si="5"/>
        <v>0.97349200221327659</v>
      </c>
    </row>
    <row r="8" spans="1:16" x14ac:dyDescent="0.2">
      <c r="A8" t="s">
        <v>13</v>
      </c>
      <c r="B8" t="s">
        <v>7</v>
      </c>
      <c r="C8">
        <v>59</v>
      </c>
      <c r="D8">
        <v>35</v>
      </c>
      <c r="E8">
        <v>4</v>
      </c>
      <c r="F8">
        <v>1</v>
      </c>
      <c r="G8">
        <v>0</v>
      </c>
      <c r="H8">
        <v>100</v>
      </c>
      <c r="K8">
        <f t="shared" si="0"/>
        <v>236</v>
      </c>
      <c r="L8">
        <f t="shared" si="1"/>
        <v>105</v>
      </c>
      <c r="M8">
        <f t="shared" si="2"/>
        <v>8</v>
      </c>
      <c r="N8">
        <f t="shared" si="3"/>
        <v>1</v>
      </c>
      <c r="O8">
        <f t="shared" si="4"/>
        <v>3.5353535353535355</v>
      </c>
      <c r="P8">
        <f t="shared" si="5"/>
        <v>-1.0227997878269439</v>
      </c>
    </row>
    <row r="9" spans="1:16" x14ac:dyDescent="0.2">
      <c r="A9" t="s">
        <v>14</v>
      </c>
      <c r="B9" t="s">
        <v>7</v>
      </c>
      <c r="C9">
        <v>84</v>
      </c>
      <c r="D9">
        <v>14</v>
      </c>
      <c r="E9">
        <v>1</v>
      </c>
      <c r="F9">
        <v>0</v>
      </c>
      <c r="G9">
        <v>1</v>
      </c>
      <c r="H9">
        <v>100</v>
      </c>
      <c r="K9">
        <f t="shared" si="0"/>
        <v>336</v>
      </c>
      <c r="L9">
        <f t="shared" si="1"/>
        <v>42</v>
      </c>
      <c r="M9">
        <f t="shared" si="2"/>
        <v>2</v>
      </c>
      <c r="N9">
        <f t="shared" si="3"/>
        <v>0</v>
      </c>
      <c r="O9">
        <f t="shared" si="4"/>
        <v>3.8383838383838382</v>
      </c>
      <c r="P9">
        <f t="shared" si="5"/>
        <v>1.6700398570114845</v>
      </c>
    </row>
    <row r="10" spans="1:16" x14ac:dyDescent="0.2">
      <c r="A10" t="s">
        <v>15</v>
      </c>
      <c r="B10" t="s">
        <v>7</v>
      </c>
      <c r="C10">
        <v>67</v>
      </c>
      <c r="D10">
        <v>29</v>
      </c>
      <c r="E10">
        <v>3</v>
      </c>
      <c r="F10">
        <v>0</v>
      </c>
      <c r="G10">
        <v>0</v>
      </c>
      <c r="H10">
        <v>100</v>
      </c>
      <c r="K10">
        <f t="shared" si="0"/>
        <v>268</v>
      </c>
      <c r="L10">
        <f t="shared" si="1"/>
        <v>87</v>
      </c>
      <c r="M10">
        <f t="shared" si="2"/>
        <v>6</v>
      </c>
      <c r="N10">
        <f t="shared" si="3"/>
        <v>0</v>
      </c>
      <c r="O10">
        <f t="shared" si="4"/>
        <v>3.6464646464646466</v>
      </c>
      <c r="P10">
        <f t="shared" si="5"/>
        <v>-3.5425251386185512E-2</v>
      </c>
    </row>
    <row r="11" spans="1:16" x14ac:dyDescent="0.2">
      <c r="A11" t="s">
        <v>16</v>
      </c>
      <c r="B11" t="s">
        <v>7</v>
      </c>
      <c r="C11">
        <v>62</v>
      </c>
      <c r="D11">
        <v>32</v>
      </c>
      <c r="E11">
        <v>4</v>
      </c>
      <c r="F11">
        <v>2</v>
      </c>
      <c r="G11">
        <v>1</v>
      </c>
      <c r="H11">
        <v>100</v>
      </c>
      <c r="K11">
        <f t="shared" si="0"/>
        <v>248</v>
      </c>
      <c r="L11">
        <f t="shared" si="1"/>
        <v>96</v>
      </c>
      <c r="M11">
        <f t="shared" si="2"/>
        <v>8</v>
      </c>
      <c r="N11">
        <f t="shared" si="3"/>
        <v>2</v>
      </c>
      <c r="O11">
        <f t="shared" si="4"/>
        <v>3.54</v>
      </c>
      <c r="P11">
        <f t="shared" si="5"/>
        <v>-0.98150957993942201</v>
      </c>
    </row>
    <row r="12" spans="1:16" x14ac:dyDescent="0.2">
      <c r="A12" t="s">
        <v>17</v>
      </c>
      <c r="B12" t="s">
        <v>7</v>
      </c>
      <c r="C12">
        <v>66</v>
      </c>
      <c r="D12">
        <v>27</v>
      </c>
      <c r="E12">
        <v>5</v>
      </c>
      <c r="F12">
        <v>2</v>
      </c>
      <c r="G12">
        <v>0</v>
      </c>
      <c r="H12">
        <v>100</v>
      </c>
      <c r="K12">
        <f t="shared" si="0"/>
        <v>264</v>
      </c>
      <c r="L12">
        <f t="shared" si="1"/>
        <v>81</v>
      </c>
      <c r="M12">
        <f t="shared" si="2"/>
        <v>10</v>
      </c>
      <c r="N12">
        <f t="shared" si="3"/>
        <v>2</v>
      </c>
      <c r="O12">
        <f t="shared" si="4"/>
        <v>3.57</v>
      </c>
      <c r="P12">
        <f t="shared" si="5"/>
        <v>-0.71491845510041907</v>
      </c>
    </row>
    <row r="13" spans="1:16" x14ac:dyDescent="0.2">
      <c r="A13" t="s">
        <v>18</v>
      </c>
      <c r="B13" t="s">
        <v>7</v>
      </c>
      <c r="C13">
        <v>81</v>
      </c>
      <c r="D13">
        <v>17</v>
      </c>
      <c r="E13">
        <v>2</v>
      </c>
      <c r="F13">
        <v>1</v>
      </c>
      <c r="G13">
        <v>0</v>
      </c>
      <c r="H13">
        <v>100</v>
      </c>
      <c r="K13">
        <f t="shared" si="0"/>
        <v>324</v>
      </c>
      <c r="L13">
        <f t="shared" si="1"/>
        <v>51</v>
      </c>
      <c r="M13">
        <f t="shared" si="2"/>
        <v>4</v>
      </c>
      <c r="N13">
        <f t="shared" si="3"/>
        <v>1</v>
      </c>
      <c r="O13">
        <f t="shared" si="4"/>
        <v>3.7623762376237622</v>
      </c>
      <c r="P13">
        <f t="shared" si="5"/>
        <v>0.99460813091339573</v>
      </c>
    </row>
    <row r="14" spans="1:16" x14ac:dyDescent="0.2">
      <c r="A14" t="s">
        <v>19</v>
      </c>
      <c r="B14" t="s">
        <v>7</v>
      </c>
      <c r="C14">
        <v>69</v>
      </c>
      <c r="D14">
        <v>25</v>
      </c>
      <c r="E14">
        <v>4</v>
      </c>
      <c r="F14">
        <v>2</v>
      </c>
      <c r="G14">
        <v>0</v>
      </c>
      <c r="H14">
        <v>100</v>
      </c>
      <c r="K14">
        <f t="shared" si="0"/>
        <v>276</v>
      </c>
      <c r="L14">
        <f t="shared" si="1"/>
        <v>75</v>
      </c>
      <c r="M14">
        <f t="shared" si="2"/>
        <v>8</v>
      </c>
      <c r="N14">
        <f t="shared" si="3"/>
        <v>2</v>
      </c>
      <c r="O14">
        <f t="shared" si="4"/>
        <v>3.61</v>
      </c>
      <c r="P14">
        <f t="shared" si="5"/>
        <v>-0.35946362198174592</v>
      </c>
    </row>
    <row r="15" spans="1:16" x14ac:dyDescent="0.2">
      <c r="A15" t="s">
        <v>20</v>
      </c>
      <c r="B15" t="s">
        <v>7</v>
      </c>
      <c r="C15">
        <v>70</v>
      </c>
      <c r="D15">
        <v>22</v>
      </c>
      <c r="E15">
        <v>5</v>
      </c>
      <c r="F15">
        <v>2</v>
      </c>
      <c r="G15">
        <v>1</v>
      </c>
      <c r="H15">
        <v>100</v>
      </c>
      <c r="K15">
        <f t="shared" si="0"/>
        <v>280</v>
      </c>
      <c r="L15">
        <f t="shared" si="1"/>
        <v>66</v>
      </c>
      <c r="M15">
        <f t="shared" si="2"/>
        <v>10</v>
      </c>
      <c r="N15">
        <f t="shared" si="3"/>
        <v>2</v>
      </c>
      <c r="O15">
        <f t="shared" si="4"/>
        <v>3.6161616161616164</v>
      </c>
      <c r="P15">
        <f t="shared" si="5"/>
        <v>-0.30470921587002836</v>
      </c>
    </row>
    <row r="19" spans="14:15" x14ac:dyDescent="0.2">
      <c r="N19" t="s">
        <v>21</v>
      </c>
      <c r="O19">
        <f>AVERAGE(O2:O15)</f>
        <v>3.6504511165402254</v>
      </c>
    </row>
    <row r="20" spans="14:15" x14ac:dyDescent="0.2">
      <c r="N20" t="s">
        <v>22</v>
      </c>
      <c r="O20">
        <f>_xlfn.STDEV.P(O2:O15)</f>
        <v>0.11253187823907157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2" sqref="P2:P14"/>
    </sheetView>
  </sheetViews>
  <sheetFormatPr baseColWidth="10" defaultRowHeight="16" x14ac:dyDescent="0.2"/>
  <cols>
    <col min="1" max="1" width="14.6640625" bestFit="1" customWidth="1"/>
    <col min="2" max="2" width="11.6640625" bestFit="1" customWidth="1"/>
    <col min="3" max="3" width="14" bestFit="1" customWidth="1"/>
    <col min="4" max="4" width="18.83203125" bestFit="1" customWidth="1"/>
    <col min="5" max="5" width="17.1640625" bestFit="1" customWidth="1"/>
    <col min="6" max="6" width="17.6640625" bestFit="1" customWidth="1"/>
    <col min="7" max="7" width="11.1640625" bestFit="1" customWidth="1"/>
    <col min="8" max="8" width="5.6640625" bestFit="1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0</v>
      </c>
      <c r="L1" t="s">
        <v>1</v>
      </c>
      <c r="M1" t="s">
        <v>2</v>
      </c>
      <c r="N1" t="s">
        <v>3</v>
      </c>
    </row>
    <row r="2" spans="1:16" x14ac:dyDescent="0.2">
      <c r="A2" t="s">
        <v>6</v>
      </c>
      <c r="B2" t="s">
        <v>7</v>
      </c>
      <c r="C2">
        <v>32</v>
      </c>
      <c r="D2">
        <v>19</v>
      </c>
      <c r="E2">
        <v>17</v>
      </c>
      <c r="F2">
        <v>31</v>
      </c>
      <c r="G2">
        <v>1</v>
      </c>
      <c r="H2">
        <v>100</v>
      </c>
      <c r="K2">
        <f>C2*4</f>
        <v>128</v>
      </c>
      <c r="L2">
        <f>D2*3</f>
        <v>57</v>
      </c>
      <c r="M2">
        <f>E2*2</f>
        <v>34</v>
      </c>
      <c r="N2">
        <f>F2</f>
        <v>31</v>
      </c>
      <c r="O2">
        <f>SUM(K2:N2)/SUM(C2:F2)</f>
        <v>2.5252525252525251</v>
      </c>
      <c r="P2">
        <f>STANDARDIZE(O2,$O$18,$O$19)</f>
        <v>0.45892718479939359</v>
      </c>
    </row>
    <row r="3" spans="1:16" x14ac:dyDescent="0.2">
      <c r="A3" t="s">
        <v>8</v>
      </c>
      <c r="B3" t="s">
        <v>7</v>
      </c>
      <c r="C3">
        <v>15</v>
      </c>
      <c r="D3">
        <v>19</v>
      </c>
      <c r="E3">
        <v>19</v>
      </c>
      <c r="F3">
        <v>45</v>
      </c>
      <c r="G3">
        <v>2</v>
      </c>
      <c r="H3">
        <v>100</v>
      </c>
      <c r="K3">
        <f t="shared" ref="K3:K14" si="0">C3*4</f>
        <v>60</v>
      </c>
      <c r="L3">
        <f t="shared" ref="L3:L14" si="1">D3*3</f>
        <v>57</v>
      </c>
      <c r="M3">
        <f t="shared" ref="M3:M14" si="2">E3*2</f>
        <v>38</v>
      </c>
      <c r="N3">
        <f t="shared" ref="N3:N14" si="3">F3</f>
        <v>45</v>
      </c>
      <c r="O3">
        <f t="shared" ref="O3:O14" si="4">SUM(K3:N3)/SUM(C3:F3)</f>
        <v>2.0408163265306123</v>
      </c>
      <c r="P3">
        <f t="shared" ref="P3:P14" si="5">STANDARDIZE(O3,$O$18,$O$19)</f>
        <v>-0.4849775414931719</v>
      </c>
    </row>
    <row r="4" spans="1:16" x14ac:dyDescent="0.2">
      <c r="A4" t="s">
        <v>9</v>
      </c>
      <c r="B4" t="s">
        <v>7</v>
      </c>
      <c r="C4">
        <v>10</v>
      </c>
      <c r="D4">
        <v>13</v>
      </c>
      <c r="E4">
        <v>30</v>
      </c>
      <c r="F4">
        <v>45</v>
      </c>
      <c r="G4">
        <v>2</v>
      </c>
      <c r="H4">
        <v>100</v>
      </c>
      <c r="K4">
        <f t="shared" si="0"/>
        <v>40</v>
      </c>
      <c r="L4">
        <f t="shared" si="1"/>
        <v>39</v>
      </c>
      <c r="M4">
        <f t="shared" si="2"/>
        <v>60</v>
      </c>
      <c r="N4">
        <f t="shared" si="3"/>
        <v>45</v>
      </c>
      <c r="O4">
        <f t="shared" si="4"/>
        <v>1.8775510204081634</v>
      </c>
      <c r="P4">
        <f t="shared" si="5"/>
        <v>-0.80309351733304934</v>
      </c>
    </row>
    <row r="5" spans="1:16" x14ac:dyDescent="0.2">
      <c r="A5" t="s">
        <v>10</v>
      </c>
      <c r="B5" t="s">
        <v>7</v>
      </c>
      <c r="C5">
        <v>11</v>
      </c>
      <c r="D5">
        <v>19</v>
      </c>
      <c r="E5">
        <v>38</v>
      </c>
      <c r="F5">
        <v>30</v>
      </c>
      <c r="G5">
        <v>1</v>
      </c>
      <c r="H5">
        <v>100</v>
      </c>
      <c r="K5">
        <f t="shared" si="0"/>
        <v>44</v>
      </c>
      <c r="L5">
        <f t="shared" si="1"/>
        <v>57</v>
      </c>
      <c r="M5">
        <f t="shared" si="2"/>
        <v>76</v>
      </c>
      <c r="N5">
        <f t="shared" si="3"/>
        <v>30</v>
      </c>
      <c r="O5">
        <f t="shared" si="4"/>
        <v>2.1122448979591835</v>
      </c>
      <c r="P5">
        <f t="shared" si="5"/>
        <v>-0.34580180206322597</v>
      </c>
    </row>
    <row r="6" spans="1:16" x14ac:dyDescent="0.2">
      <c r="A6" t="s">
        <v>11</v>
      </c>
      <c r="B6" t="s">
        <v>7</v>
      </c>
      <c r="C6">
        <v>54</v>
      </c>
      <c r="D6">
        <v>24</v>
      </c>
      <c r="E6">
        <v>13</v>
      </c>
      <c r="F6">
        <v>9</v>
      </c>
      <c r="G6">
        <v>0</v>
      </c>
      <c r="H6">
        <v>100</v>
      </c>
      <c r="K6">
        <f t="shared" si="0"/>
        <v>216</v>
      </c>
      <c r="L6">
        <f t="shared" si="1"/>
        <v>72</v>
      </c>
      <c r="M6">
        <f t="shared" si="2"/>
        <v>26</v>
      </c>
      <c r="N6">
        <f t="shared" si="3"/>
        <v>9</v>
      </c>
      <c r="O6">
        <f t="shared" si="4"/>
        <v>3.23</v>
      </c>
      <c r="P6">
        <f t="shared" si="5"/>
        <v>1.8320996975305361</v>
      </c>
    </row>
    <row r="7" spans="1:16" x14ac:dyDescent="0.2">
      <c r="A7" t="s">
        <v>12</v>
      </c>
      <c r="B7" t="s">
        <v>7</v>
      </c>
      <c r="C7">
        <v>29</v>
      </c>
      <c r="D7">
        <v>37</v>
      </c>
      <c r="E7">
        <v>22</v>
      </c>
      <c r="F7">
        <v>11</v>
      </c>
      <c r="G7">
        <v>1</v>
      </c>
      <c r="H7">
        <v>100</v>
      </c>
      <c r="K7">
        <f t="shared" si="0"/>
        <v>116</v>
      </c>
      <c r="L7">
        <f t="shared" si="1"/>
        <v>111</v>
      </c>
      <c r="M7">
        <f t="shared" si="2"/>
        <v>44</v>
      </c>
      <c r="N7">
        <f t="shared" si="3"/>
        <v>11</v>
      </c>
      <c r="O7">
        <f t="shared" si="4"/>
        <v>2.8484848484848486</v>
      </c>
      <c r="P7">
        <f t="shared" si="5"/>
        <v>1.0887325511086468</v>
      </c>
    </row>
    <row r="8" spans="1:16" x14ac:dyDescent="0.2">
      <c r="A8" t="s">
        <v>13</v>
      </c>
      <c r="B8" t="s">
        <v>7</v>
      </c>
      <c r="C8">
        <v>30</v>
      </c>
      <c r="D8">
        <v>36</v>
      </c>
      <c r="E8">
        <v>20</v>
      </c>
      <c r="F8">
        <v>11</v>
      </c>
      <c r="G8">
        <v>2</v>
      </c>
      <c r="H8">
        <v>100</v>
      </c>
      <c r="K8">
        <f t="shared" si="0"/>
        <v>120</v>
      </c>
      <c r="L8">
        <f t="shared" si="1"/>
        <v>108</v>
      </c>
      <c r="M8">
        <f t="shared" si="2"/>
        <v>40</v>
      </c>
      <c r="N8">
        <f t="shared" si="3"/>
        <v>11</v>
      </c>
      <c r="O8">
        <f t="shared" si="4"/>
        <v>2.8762886597938144</v>
      </c>
      <c r="P8">
        <f t="shared" si="5"/>
        <v>1.142907175079191</v>
      </c>
    </row>
    <row r="9" spans="1:16" x14ac:dyDescent="0.2">
      <c r="A9" t="s">
        <v>14</v>
      </c>
      <c r="B9" t="s">
        <v>7</v>
      </c>
      <c r="C9">
        <v>8</v>
      </c>
      <c r="D9">
        <v>16</v>
      </c>
      <c r="E9">
        <v>24</v>
      </c>
      <c r="F9">
        <v>52</v>
      </c>
      <c r="G9">
        <v>1</v>
      </c>
      <c r="H9">
        <v>100</v>
      </c>
      <c r="K9">
        <f t="shared" si="0"/>
        <v>32</v>
      </c>
      <c r="L9">
        <f t="shared" si="1"/>
        <v>48</v>
      </c>
      <c r="M9">
        <f t="shared" si="2"/>
        <v>48</v>
      </c>
      <c r="N9">
        <f t="shared" si="3"/>
        <v>52</v>
      </c>
      <c r="O9">
        <f t="shared" si="4"/>
        <v>1.8</v>
      </c>
      <c r="P9">
        <f t="shared" si="5"/>
        <v>-0.95419860585699134</v>
      </c>
    </row>
    <row r="10" spans="1:16" x14ac:dyDescent="0.2">
      <c r="A10" t="s">
        <v>15</v>
      </c>
      <c r="B10" t="s">
        <v>7</v>
      </c>
      <c r="C10">
        <v>34</v>
      </c>
      <c r="D10">
        <v>37</v>
      </c>
      <c r="E10">
        <v>19</v>
      </c>
      <c r="F10">
        <v>9</v>
      </c>
      <c r="G10">
        <v>1</v>
      </c>
      <c r="H10">
        <v>100</v>
      </c>
      <c r="K10">
        <f t="shared" si="0"/>
        <v>136</v>
      </c>
      <c r="L10">
        <f t="shared" si="1"/>
        <v>111</v>
      </c>
      <c r="M10">
        <f t="shared" si="2"/>
        <v>38</v>
      </c>
      <c r="N10">
        <f t="shared" si="3"/>
        <v>9</v>
      </c>
      <c r="O10">
        <f t="shared" si="4"/>
        <v>2.9696969696969697</v>
      </c>
      <c r="P10">
        <f t="shared" si="5"/>
        <v>1.3249095634746162</v>
      </c>
    </row>
    <row r="11" spans="1:16" x14ac:dyDescent="0.2">
      <c r="A11" t="s">
        <v>16</v>
      </c>
      <c r="B11" t="s">
        <v>7</v>
      </c>
      <c r="C11">
        <v>9</v>
      </c>
      <c r="D11">
        <v>10</v>
      </c>
      <c r="E11">
        <v>21</v>
      </c>
      <c r="F11">
        <v>57</v>
      </c>
      <c r="G11">
        <v>2</v>
      </c>
      <c r="H11">
        <v>100</v>
      </c>
      <c r="K11">
        <f t="shared" si="0"/>
        <v>36</v>
      </c>
      <c r="L11">
        <f t="shared" si="1"/>
        <v>30</v>
      </c>
      <c r="M11">
        <f t="shared" si="2"/>
        <v>42</v>
      </c>
      <c r="N11">
        <f t="shared" si="3"/>
        <v>57</v>
      </c>
      <c r="O11">
        <f t="shared" si="4"/>
        <v>1.7010309278350515</v>
      </c>
      <c r="P11">
        <f t="shared" si="5"/>
        <v>-1.1470359190465256</v>
      </c>
    </row>
    <row r="12" spans="1:16" x14ac:dyDescent="0.2">
      <c r="A12" t="s">
        <v>17</v>
      </c>
      <c r="B12" t="s">
        <v>7</v>
      </c>
      <c r="C12">
        <v>7</v>
      </c>
      <c r="D12">
        <v>10</v>
      </c>
      <c r="E12">
        <v>27</v>
      </c>
      <c r="F12">
        <v>57</v>
      </c>
      <c r="G12">
        <v>0</v>
      </c>
      <c r="H12">
        <v>100</v>
      </c>
      <c r="K12">
        <f t="shared" si="0"/>
        <v>28</v>
      </c>
      <c r="L12">
        <f t="shared" si="1"/>
        <v>30</v>
      </c>
      <c r="M12">
        <f t="shared" si="2"/>
        <v>54</v>
      </c>
      <c r="N12">
        <f t="shared" si="3"/>
        <v>57</v>
      </c>
      <c r="O12">
        <f t="shared" si="4"/>
        <v>1.6732673267326732</v>
      </c>
      <c r="P12">
        <f t="shared" si="5"/>
        <v>-1.2011321950237877</v>
      </c>
    </row>
    <row r="13" spans="1:16" x14ac:dyDescent="0.2">
      <c r="A13" t="s">
        <v>18</v>
      </c>
      <c r="B13" t="s">
        <v>7</v>
      </c>
      <c r="C13">
        <v>18</v>
      </c>
      <c r="D13">
        <v>19</v>
      </c>
      <c r="E13">
        <v>24</v>
      </c>
      <c r="F13">
        <v>38</v>
      </c>
      <c r="G13">
        <v>1</v>
      </c>
      <c r="H13">
        <v>100</v>
      </c>
      <c r="K13">
        <f t="shared" si="0"/>
        <v>72</v>
      </c>
      <c r="L13">
        <f t="shared" si="1"/>
        <v>57</v>
      </c>
      <c r="M13">
        <f t="shared" si="2"/>
        <v>48</v>
      </c>
      <c r="N13">
        <f t="shared" si="3"/>
        <v>38</v>
      </c>
      <c r="O13">
        <f t="shared" si="4"/>
        <v>2.1717171717171717</v>
      </c>
      <c r="P13">
        <f t="shared" si="5"/>
        <v>-0.22992243460135101</v>
      </c>
    </row>
    <row r="14" spans="1:16" x14ac:dyDescent="0.2">
      <c r="A14" t="s">
        <v>19</v>
      </c>
      <c r="B14" t="s">
        <v>7</v>
      </c>
      <c r="C14">
        <v>13</v>
      </c>
      <c r="D14">
        <v>16</v>
      </c>
      <c r="E14">
        <v>23</v>
      </c>
      <c r="F14">
        <v>48</v>
      </c>
      <c r="G14">
        <v>1</v>
      </c>
      <c r="H14">
        <v>100</v>
      </c>
      <c r="K14">
        <f t="shared" si="0"/>
        <v>52</v>
      </c>
      <c r="L14">
        <f t="shared" si="1"/>
        <v>48</v>
      </c>
      <c r="M14">
        <f t="shared" si="2"/>
        <v>46</v>
      </c>
      <c r="N14">
        <f t="shared" si="3"/>
        <v>48</v>
      </c>
      <c r="O14">
        <f t="shared" si="4"/>
        <v>1.94</v>
      </c>
      <c r="P14">
        <f t="shared" si="5"/>
        <v>-0.68141415657429649</v>
      </c>
    </row>
    <row r="18" spans="14:15" x14ac:dyDescent="0.2">
      <c r="N18" t="s">
        <v>21</v>
      </c>
      <c r="O18">
        <f>AVERAGE(O1:O14)</f>
        <v>2.2897192826470016</v>
      </c>
    </row>
    <row r="19" spans="14:15" x14ac:dyDescent="0.2">
      <c r="N19" t="s">
        <v>22</v>
      </c>
      <c r="O19">
        <f>_xlfn.STDEV.P(O1:O14)</f>
        <v>0.51322573690743511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P2" sqref="P2:P15"/>
    </sheetView>
  </sheetViews>
  <sheetFormatPr baseColWidth="10" defaultRowHeight="16" x14ac:dyDescent="0.2"/>
  <cols>
    <col min="1" max="1" width="14.6640625" bestFit="1" customWidth="1"/>
    <col min="2" max="2" width="11.6640625" bestFit="1" customWidth="1"/>
    <col min="3" max="3" width="14" bestFit="1" customWidth="1"/>
    <col min="4" max="4" width="18.83203125" bestFit="1" customWidth="1"/>
    <col min="5" max="5" width="17.1640625" bestFit="1" customWidth="1"/>
    <col min="6" max="6" width="17.6640625" bestFit="1" customWidth="1"/>
    <col min="7" max="7" width="11.1640625" bestFit="1" customWidth="1"/>
    <col min="8" max="8" width="5.6640625" bestFit="1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0</v>
      </c>
      <c r="L1" t="s">
        <v>1</v>
      </c>
      <c r="M1" t="s">
        <v>2</v>
      </c>
      <c r="N1" t="s">
        <v>3</v>
      </c>
    </row>
    <row r="2" spans="1:16" x14ac:dyDescent="0.2">
      <c r="A2" t="s">
        <v>6</v>
      </c>
      <c r="B2" t="s">
        <v>7</v>
      </c>
      <c r="C2">
        <v>45</v>
      </c>
      <c r="D2">
        <v>39</v>
      </c>
      <c r="E2">
        <v>9</v>
      </c>
      <c r="F2">
        <v>6</v>
      </c>
      <c r="G2">
        <v>1</v>
      </c>
      <c r="H2">
        <v>100</v>
      </c>
      <c r="K2">
        <f>C2*4</f>
        <v>180</v>
      </c>
      <c r="L2">
        <f>D2*3</f>
        <v>117</v>
      </c>
      <c r="M2">
        <f>E2*2</f>
        <v>18</v>
      </c>
      <c r="N2">
        <f>F2</f>
        <v>6</v>
      </c>
      <c r="O2">
        <f>SUM(K2:N2)/SUM(C2:F2)</f>
        <v>3.2424242424242422</v>
      </c>
      <c r="P2">
        <f>STANDARDIZE(O2,$O$19,$O$20)</f>
        <v>-0.26454457583468843</v>
      </c>
    </row>
    <row r="3" spans="1:16" x14ac:dyDescent="0.2">
      <c r="A3" t="s">
        <v>8</v>
      </c>
      <c r="B3" t="s">
        <v>7</v>
      </c>
      <c r="C3">
        <v>54</v>
      </c>
      <c r="D3">
        <v>36</v>
      </c>
      <c r="E3">
        <v>5</v>
      </c>
      <c r="F3">
        <v>3</v>
      </c>
      <c r="G3">
        <v>2</v>
      </c>
      <c r="H3">
        <v>100</v>
      </c>
      <c r="K3">
        <f t="shared" ref="K3:K15" si="0">C3*4</f>
        <v>216</v>
      </c>
      <c r="L3">
        <f t="shared" ref="L3:L15" si="1">D3*3</f>
        <v>108</v>
      </c>
      <c r="M3">
        <f t="shared" ref="M3:M15" si="2">E3*2</f>
        <v>10</v>
      </c>
      <c r="N3">
        <f t="shared" ref="N3:N15" si="3">F3</f>
        <v>3</v>
      </c>
      <c r="O3">
        <f t="shared" ref="O3:O15" si="4">SUM(K3:N3)/SUM(C3:F3)</f>
        <v>3.4387755102040818</v>
      </c>
      <c r="P3">
        <f t="shared" ref="P3:P15" si="5">STANDARDIZE(O3,$O$19,$O$20)</f>
        <v>0.64107880363651937</v>
      </c>
    </row>
    <row r="4" spans="1:16" x14ac:dyDescent="0.2">
      <c r="A4" t="s">
        <v>9</v>
      </c>
      <c r="B4" t="s">
        <v>7</v>
      </c>
      <c r="C4">
        <v>45</v>
      </c>
      <c r="D4">
        <v>38</v>
      </c>
      <c r="E4">
        <v>12</v>
      </c>
      <c r="F4">
        <v>4</v>
      </c>
      <c r="G4">
        <v>1</v>
      </c>
      <c r="H4">
        <v>100</v>
      </c>
      <c r="K4">
        <f t="shared" si="0"/>
        <v>180</v>
      </c>
      <c r="L4">
        <f t="shared" si="1"/>
        <v>114</v>
      </c>
      <c r="M4">
        <f t="shared" si="2"/>
        <v>24</v>
      </c>
      <c r="N4">
        <f t="shared" si="3"/>
        <v>4</v>
      </c>
      <c r="O4">
        <f t="shared" si="4"/>
        <v>3.2525252525252526</v>
      </c>
      <c r="P4">
        <f t="shared" si="5"/>
        <v>-0.21795607652330745</v>
      </c>
    </row>
    <row r="5" spans="1:16" x14ac:dyDescent="0.2">
      <c r="A5" t="s">
        <v>10</v>
      </c>
      <c r="B5" t="s">
        <v>7</v>
      </c>
      <c r="C5">
        <v>29</v>
      </c>
      <c r="D5">
        <v>44</v>
      </c>
      <c r="E5">
        <v>23</v>
      </c>
      <c r="F5">
        <v>3</v>
      </c>
      <c r="G5">
        <v>1</v>
      </c>
      <c r="H5">
        <v>100</v>
      </c>
      <c r="K5">
        <f t="shared" si="0"/>
        <v>116</v>
      </c>
      <c r="L5">
        <f t="shared" si="1"/>
        <v>132</v>
      </c>
      <c r="M5">
        <f t="shared" si="2"/>
        <v>46</v>
      </c>
      <c r="N5">
        <f t="shared" si="3"/>
        <v>3</v>
      </c>
      <c r="O5">
        <f t="shared" si="4"/>
        <v>3</v>
      </c>
      <c r="P5">
        <f t="shared" si="5"/>
        <v>-1.3826685593077985</v>
      </c>
    </row>
    <row r="6" spans="1:16" x14ac:dyDescent="0.2">
      <c r="A6" t="s">
        <v>11</v>
      </c>
      <c r="B6" t="s">
        <v>7</v>
      </c>
      <c r="C6">
        <v>66</v>
      </c>
      <c r="D6">
        <v>27</v>
      </c>
      <c r="E6">
        <v>6</v>
      </c>
      <c r="F6">
        <v>1</v>
      </c>
      <c r="G6">
        <v>0</v>
      </c>
      <c r="H6">
        <v>100</v>
      </c>
      <c r="K6">
        <f t="shared" si="0"/>
        <v>264</v>
      </c>
      <c r="L6">
        <f t="shared" si="1"/>
        <v>81</v>
      </c>
      <c r="M6">
        <f t="shared" si="2"/>
        <v>12</v>
      </c>
      <c r="N6">
        <f t="shared" si="3"/>
        <v>1</v>
      </c>
      <c r="O6">
        <f t="shared" si="4"/>
        <v>3.58</v>
      </c>
      <c r="P6">
        <f t="shared" si="5"/>
        <v>1.2924430711516202</v>
      </c>
    </row>
    <row r="7" spans="1:16" x14ac:dyDescent="0.2">
      <c r="A7" t="s">
        <v>12</v>
      </c>
      <c r="B7" t="s">
        <v>7</v>
      </c>
      <c r="C7">
        <v>68</v>
      </c>
      <c r="D7">
        <v>26</v>
      </c>
      <c r="E7">
        <v>5</v>
      </c>
      <c r="F7">
        <v>1</v>
      </c>
      <c r="G7">
        <v>0</v>
      </c>
      <c r="H7">
        <v>100</v>
      </c>
      <c r="K7">
        <f t="shared" si="0"/>
        <v>272</v>
      </c>
      <c r="L7">
        <f t="shared" si="1"/>
        <v>78</v>
      </c>
      <c r="M7">
        <f t="shared" si="2"/>
        <v>10</v>
      </c>
      <c r="N7">
        <f t="shared" si="3"/>
        <v>1</v>
      </c>
      <c r="O7">
        <f t="shared" si="4"/>
        <v>3.61</v>
      </c>
      <c r="P7">
        <f t="shared" si="5"/>
        <v>1.4308109141064167</v>
      </c>
    </row>
    <row r="8" spans="1:16" x14ac:dyDescent="0.2">
      <c r="A8" t="s">
        <v>13</v>
      </c>
      <c r="B8" t="s">
        <v>7</v>
      </c>
      <c r="C8">
        <v>50</v>
      </c>
      <c r="D8">
        <v>38</v>
      </c>
      <c r="E8">
        <v>8</v>
      </c>
      <c r="F8">
        <v>2</v>
      </c>
      <c r="G8">
        <v>1</v>
      </c>
      <c r="H8">
        <v>100</v>
      </c>
      <c r="K8">
        <f t="shared" si="0"/>
        <v>200</v>
      </c>
      <c r="L8">
        <f t="shared" si="1"/>
        <v>114</v>
      </c>
      <c r="M8">
        <f t="shared" si="2"/>
        <v>16</v>
      </c>
      <c r="N8">
        <f t="shared" si="3"/>
        <v>2</v>
      </c>
      <c r="O8">
        <f t="shared" si="4"/>
        <v>3.3877551020408165</v>
      </c>
      <c r="P8">
        <f t="shared" si="5"/>
        <v>0.40575934282904086</v>
      </c>
    </row>
    <row r="9" spans="1:16" x14ac:dyDescent="0.2">
      <c r="A9" t="s">
        <v>14</v>
      </c>
      <c r="B9" t="s">
        <v>7</v>
      </c>
      <c r="C9">
        <v>37</v>
      </c>
      <c r="D9">
        <v>46</v>
      </c>
      <c r="E9">
        <v>11</v>
      </c>
      <c r="F9">
        <v>5</v>
      </c>
      <c r="G9">
        <v>0</v>
      </c>
      <c r="H9">
        <v>100</v>
      </c>
      <c r="K9">
        <f t="shared" si="0"/>
        <v>148</v>
      </c>
      <c r="L9">
        <f t="shared" si="1"/>
        <v>138</v>
      </c>
      <c r="M9">
        <f t="shared" si="2"/>
        <v>22</v>
      </c>
      <c r="N9">
        <f t="shared" si="3"/>
        <v>5</v>
      </c>
      <c r="O9">
        <f t="shared" si="4"/>
        <v>3.1616161616161618</v>
      </c>
      <c r="P9">
        <f t="shared" si="5"/>
        <v>-0.6372525703257238</v>
      </c>
    </row>
    <row r="10" spans="1:16" x14ac:dyDescent="0.2">
      <c r="A10" t="s">
        <v>15</v>
      </c>
      <c r="B10" t="s">
        <v>7</v>
      </c>
      <c r="C10">
        <v>56</v>
      </c>
      <c r="D10">
        <v>39</v>
      </c>
      <c r="E10">
        <v>4</v>
      </c>
      <c r="F10">
        <v>0</v>
      </c>
      <c r="G10">
        <v>1</v>
      </c>
      <c r="H10">
        <v>100</v>
      </c>
      <c r="K10">
        <f t="shared" si="0"/>
        <v>224</v>
      </c>
      <c r="L10">
        <f t="shared" si="1"/>
        <v>117</v>
      </c>
      <c r="M10">
        <f t="shared" si="2"/>
        <v>8</v>
      </c>
      <c r="N10">
        <f t="shared" si="3"/>
        <v>0</v>
      </c>
      <c r="O10">
        <f t="shared" si="4"/>
        <v>3.5252525252525251</v>
      </c>
      <c r="P10">
        <f t="shared" si="5"/>
        <v>1.0399334048839415</v>
      </c>
    </row>
    <row r="11" spans="1:16" x14ac:dyDescent="0.2">
      <c r="A11" t="s">
        <v>16</v>
      </c>
      <c r="B11" t="s">
        <v>7</v>
      </c>
      <c r="C11">
        <v>44</v>
      </c>
      <c r="D11">
        <v>33</v>
      </c>
      <c r="E11">
        <v>15</v>
      </c>
      <c r="F11">
        <v>7</v>
      </c>
      <c r="G11">
        <v>2</v>
      </c>
      <c r="H11">
        <v>100</v>
      </c>
      <c r="K11">
        <f t="shared" si="0"/>
        <v>176</v>
      </c>
      <c r="L11">
        <f t="shared" si="1"/>
        <v>99</v>
      </c>
      <c r="M11">
        <f t="shared" si="2"/>
        <v>30</v>
      </c>
      <c r="N11">
        <f t="shared" si="3"/>
        <v>7</v>
      </c>
      <c r="O11">
        <f t="shared" si="4"/>
        <v>3.1515151515151514</v>
      </c>
      <c r="P11">
        <f t="shared" si="5"/>
        <v>-0.68384106963710467</v>
      </c>
    </row>
    <row r="12" spans="1:16" x14ac:dyDescent="0.2">
      <c r="A12" t="s">
        <v>17</v>
      </c>
      <c r="B12" t="s">
        <v>7</v>
      </c>
      <c r="C12">
        <v>26</v>
      </c>
      <c r="D12">
        <v>38</v>
      </c>
      <c r="E12">
        <v>25</v>
      </c>
      <c r="F12">
        <v>11</v>
      </c>
      <c r="G12">
        <v>0</v>
      </c>
      <c r="H12">
        <v>100</v>
      </c>
      <c r="K12">
        <f t="shared" si="0"/>
        <v>104</v>
      </c>
      <c r="L12">
        <f t="shared" si="1"/>
        <v>114</v>
      </c>
      <c r="M12">
        <f t="shared" si="2"/>
        <v>50</v>
      </c>
      <c r="N12">
        <f t="shared" si="3"/>
        <v>11</v>
      </c>
      <c r="O12">
        <f t="shared" si="4"/>
        <v>2.79</v>
      </c>
      <c r="P12">
        <f t="shared" si="5"/>
        <v>-2.3512434599913807</v>
      </c>
    </row>
    <row r="13" spans="1:16" x14ac:dyDescent="0.2">
      <c r="A13" t="s">
        <v>18</v>
      </c>
      <c r="B13" t="s">
        <v>7</v>
      </c>
      <c r="C13">
        <v>54</v>
      </c>
      <c r="D13">
        <v>33</v>
      </c>
      <c r="E13">
        <v>7</v>
      </c>
      <c r="F13">
        <v>5</v>
      </c>
      <c r="G13">
        <v>1</v>
      </c>
      <c r="H13">
        <v>100</v>
      </c>
      <c r="K13">
        <f t="shared" si="0"/>
        <v>216</v>
      </c>
      <c r="L13">
        <f t="shared" si="1"/>
        <v>99</v>
      </c>
      <c r="M13">
        <f t="shared" si="2"/>
        <v>14</v>
      </c>
      <c r="N13">
        <f t="shared" si="3"/>
        <v>5</v>
      </c>
      <c r="O13">
        <f t="shared" si="4"/>
        <v>3.3737373737373737</v>
      </c>
      <c r="P13">
        <f t="shared" si="5"/>
        <v>0.34110591521324762</v>
      </c>
    </row>
    <row r="14" spans="1:16" x14ac:dyDescent="0.2">
      <c r="A14" t="s">
        <v>19</v>
      </c>
      <c r="B14" t="s">
        <v>7</v>
      </c>
      <c r="C14">
        <v>50</v>
      </c>
      <c r="D14">
        <v>39</v>
      </c>
      <c r="E14">
        <v>7</v>
      </c>
      <c r="F14">
        <v>4</v>
      </c>
      <c r="G14">
        <v>1</v>
      </c>
      <c r="H14">
        <v>100</v>
      </c>
      <c r="K14">
        <f t="shared" si="0"/>
        <v>200</v>
      </c>
      <c r="L14">
        <f t="shared" si="1"/>
        <v>117</v>
      </c>
      <c r="M14">
        <f t="shared" si="2"/>
        <v>14</v>
      </c>
      <c r="N14">
        <f t="shared" si="3"/>
        <v>4</v>
      </c>
      <c r="O14">
        <f t="shared" si="4"/>
        <v>3.35</v>
      </c>
      <c r="P14">
        <f t="shared" si="5"/>
        <v>0.23162294183150606</v>
      </c>
    </row>
    <row r="15" spans="1:16" x14ac:dyDescent="0.2">
      <c r="A15" t="s">
        <v>20</v>
      </c>
      <c r="B15" t="s">
        <v>7</v>
      </c>
      <c r="C15">
        <v>43</v>
      </c>
      <c r="D15">
        <v>47</v>
      </c>
      <c r="E15">
        <v>8</v>
      </c>
      <c r="F15">
        <v>1</v>
      </c>
      <c r="G15">
        <v>0</v>
      </c>
      <c r="H15">
        <v>100</v>
      </c>
      <c r="K15">
        <f t="shared" si="0"/>
        <v>172</v>
      </c>
      <c r="L15">
        <f t="shared" si="1"/>
        <v>141</v>
      </c>
      <c r="M15">
        <f t="shared" si="2"/>
        <v>16</v>
      </c>
      <c r="N15">
        <f t="shared" si="3"/>
        <v>1</v>
      </c>
      <c r="O15">
        <f t="shared" si="4"/>
        <v>3.3333333333333335</v>
      </c>
      <c r="P15">
        <f t="shared" si="5"/>
        <v>0.15475191796772994</v>
      </c>
    </row>
    <row r="19" spans="14:15" x14ac:dyDescent="0.2">
      <c r="N19" t="s">
        <v>21</v>
      </c>
      <c r="O19">
        <f>AVERAGE(O2:O15)</f>
        <v>3.299781046617781</v>
      </c>
    </row>
    <row r="20" spans="14:15" x14ac:dyDescent="0.2">
      <c r="N20" t="s">
        <v>22</v>
      </c>
      <c r="O20">
        <f>_xlfn.STDEV.P(O2:O15)</f>
        <v>0.21681338206450546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Birth</vt:lpstr>
      <vt:lpstr>language</vt:lpstr>
      <vt:lpstr>religion</vt:lpstr>
      <vt:lpstr>Customs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2017-02-14T21:30:05Z</dcterms:created>
  <dcterms:modified xsi:type="dcterms:W3CDTF">2017-02-15T21:08:17Z</dcterms:modified>
</cp:coreProperties>
</file>