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ackr0-my.sharepoint.com/personal/sjkweon_unist_ac_kr/Documents/2021-12-01/UNIST - Optimization Lab/Dagyo/1. Data/"/>
    </mc:Choice>
  </mc:AlternateContent>
  <xr:revisionPtr revIDLastSave="116" documentId="8_{149E2633-3485-4D76-A4EC-BF43F4958B32}" xr6:coauthVersionLast="47" xr6:coauthVersionMax="47" xr10:uidLastSave="{D200055C-73C6-43AA-9DDC-B846FAB24952}"/>
  <bookViews>
    <workbookView xWindow="16457" yWindow="0" windowWidth="16457" windowHeight="17914" xr2:uid="{7BD11E02-C884-43C4-8C7F-2CBCACAD3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J37" i="1"/>
  <c r="K37" i="1"/>
  <c r="L37" i="1"/>
  <c r="M37" i="1"/>
  <c r="M17" i="1"/>
  <c r="K17" i="1"/>
  <c r="L17" i="1"/>
  <c r="N17" i="1"/>
  <c r="J17" i="1"/>
  <c r="L15" i="1"/>
  <c r="F25" i="1"/>
  <c r="R22" i="1"/>
  <c r="D25" i="1"/>
  <c r="M24" i="1"/>
  <c r="M23" i="1"/>
  <c r="L24" i="1"/>
  <c r="L23" i="1"/>
  <c r="J24" i="1"/>
  <c r="J23" i="1"/>
  <c r="M22" i="1"/>
  <c r="L22" i="1"/>
  <c r="J22" i="1"/>
  <c r="J21" i="1"/>
  <c r="L21" i="1"/>
  <c r="M21" i="1" s="1"/>
  <c r="D28" i="1"/>
  <c r="D29" i="1" s="1"/>
  <c r="D32" i="1" s="1"/>
  <c r="E11" i="1"/>
</calcChain>
</file>

<file path=xl/sharedStrings.xml><?xml version="1.0" encoding="utf-8"?>
<sst xmlns="http://schemas.openxmlformats.org/spreadsheetml/2006/main" count="37" uniqueCount="37">
  <si>
    <t>Water demand estimate</t>
  </si>
  <si>
    <t xml:space="preserve">Basic assumption </t>
  </si>
  <si>
    <t>Deliver water every week</t>
  </si>
  <si>
    <t xml:space="preserve">Water demand </t>
  </si>
  <si>
    <t>l/p/d liter/person/day</t>
  </si>
  <si>
    <t>7 days</t>
  </si>
  <si>
    <t>days</t>
  </si>
  <si>
    <t>liter/person</t>
  </si>
  <si>
    <t>Water bottles</t>
  </si>
  <si>
    <t xml:space="preserve">1pack = 16.9 oz bottle, 32 count = 16L </t>
  </si>
  <si>
    <t>Pack</t>
  </si>
  <si>
    <t>L/pack</t>
  </si>
  <si>
    <t xml:space="preserve">Water volume </t>
  </si>
  <si>
    <t>equal to 80L</t>
  </si>
  <si>
    <t>1 liter = 1000 cm3 = 0.001m3</t>
  </si>
  <si>
    <t>Truck capacity</t>
  </si>
  <si>
    <t>m3</t>
  </si>
  <si>
    <t>1 pack of water bottle</t>
  </si>
  <si>
    <t>pack</t>
  </si>
  <si>
    <t>packs to each person</t>
  </si>
  <si>
    <t>truck can deliver water bottles to 250 person each trip</t>
  </si>
  <si>
    <t>(Wang et al. )</t>
    <phoneticPr fontId="2" type="noConversion"/>
  </si>
  <si>
    <t>* deliver 5 packs of water bottles (80liter)to each person every week</t>
    <phoneticPr fontId="2" type="noConversion"/>
  </si>
  <si>
    <t># of packs in truck</t>
    <phoneticPr fontId="2" type="noConversion"/>
  </si>
  <si>
    <t xml:space="preserve"> </t>
    <phoneticPr fontId="2" type="noConversion"/>
  </si>
  <si>
    <t xml:space="preserve">몇팩? </t>
    <phoneticPr fontId="2" type="noConversion"/>
  </si>
  <si>
    <t>몇 명?</t>
    <phoneticPr fontId="2" type="noConversion"/>
  </si>
  <si>
    <t>9개가 95보다 위</t>
    <phoneticPr fontId="2" type="noConversion"/>
  </si>
  <si>
    <t>4게</t>
    <phoneticPr fontId="2" type="noConversion"/>
  </si>
  <si>
    <t>1개</t>
    <phoneticPr fontId="2" type="noConversion"/>
  </si>
  <si>
    <t>1 liter</t>
    <phoneticPr fontId="2" type="noConversion"/>
  </si>
  <si>
    <t>m3</t>
    <phoneticPr fontId="2" type="noConversion"/>
  </si>
  <si>
    <t>truck capa liter</t>
    <phoneticPr fontId="2" type="noConversion"/>
  </si>
  <si>
    <t>20000리터</t>
    <phoneticPr fontId="2" type="noConversion"/>
  </si>
  <si>
    <t>우리모델</t>
    <phoneticPr fontId="2" type="noConversion"/>
  </si>
  <si>
    <t>*단위는 리터</t>
    <phoneticPr fontId="2" type="noConversion"/>
  </si>
  <si>
    <t>liter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</si>
</sst>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1" fontId="0" fillId="0" borderId="0" xfId="1" applyFont="1" applyAlignment="1"/>
    <xf numFmtId="0" fontId="3" fillId="0" borderId="0" xfId="0" applyFont="1"/>
    <xf numFmtId="43" fontId="0" fillId="0" borderId="0" xfId="0" applyNumberForma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1" fontId="6" fillId="0" borderId="3" xfId="0" applyNumberFormat="1" applyFont="1" applyBorder="1"/>
    <xf numFmtId="0" fontId="5" fillId="0" borderId="4" xfId="0" applyFont="1" applyBorder="1"/>
    <xf numFmtId="1" fontId="5" fillId="0" borderId="0" xfId="0" applyNumberFormat="1" applyFont="1"/>
    <xf numFmtId="1" fontId="6" fillId="0" borderId="5" xfId="0" applyNumberFormat="1" applyFont="1" applyBorder="1"/>
    <xf numFmtId="0" fontId="6" fillId="0" borderId="4" xfId="0" applyFont="1" applyBorder="1"/>
    <xf numFmtId="0" fontId="5" fillId="0" borderId="6" xfId="0" applyFont="1" applyBorder="1"/>
    <xf numFmtId="0" fontId="5" fillId="0" borderId="7" xfId="0" applyFont="1" applyBorder="1"/>
    <xf numFmtId="1" fontId="5" fillId="0" borderId="8" xfId="0" applyNumberFormat="1" applyFont="1" applyBorder="1"/>
    <xf numFmtId="0" fontId="7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757E-8592-4CB2-B4E5-6022A3E1D764}">
  <dimension ref="B1:S38"/>
  <sheetViews>
    <sheetView tabSelected="1" topLeftCell="A7" zoomScale="115" zoomScaleNormal="115" workbookViewId="0">
      <selection activeCell="C35" sqref="C35"/>
    </sheetView>
  </sheetViews>
  <sheetFormatPr defaultRowHeight="17.600000000000001" x14ac:dyDescent="0.55000000000000004"/>
  <sheetData>
    <row r="1" spans="2:19" x14ac:dyDescent="0.55000000000000004">
      <c r="B1" t="s">
        <v>0</v>
      </c>
    </row>
    <row r="4" spans="2:19" x14ac:dyDescent="0.55000000000000004">
      <c r="B4" s="1" t="s">
        <v>1</v>
      </c>
    </row>
    <row r="5" spans="2:19" x14ac:dyDescent="0.55000000000000004">
      <c r="B5" s="1" t="s">
        <v>2</v>
      </c>
    </row>
    <row r="9" spans="2:19" x14ac:dyDescent="0.55000000000000004">
      <c r="B9" s="1" t="s">
        <v>3</v>
      </c>
      <c r="E9">
        <v>10</v>
      </c>
      <c r="F9" t="s">
        <v>4</v>
      </c>
      <c r="I9" t="s">
        <v>21</v>
      </c>
    </row>
    <row r="10" spans="2:19" x14ac:dyDescent="0.55000000000000004">
      <c r="B10" t="s">
        <v>5</v>
      </c>
      <c r="E10">
        <v>7</v>
      </c>
      <c r="F10" t="s">
        <v>6</v>
      </c>
    </row>
    <row r="11" spans="2:19" x14ac:dyDescent="0.55000000000000004">
      <c r="E11" s="2">
        <f>E9*E10</f>
        <v>70</v>
      </c>
      <c r="F11" s="2" t="s">
        <v>7</v>
      </c>
    </row>
    <row r="13" spans="2:19" x14ac:dyDescent="0.55000000000000004">
      <c r="B13" t="s">
        <v>8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19" x14ac:dyDescent="0.55000000000000004">
      <c r="B14" t="s">
        <v>9</v>
      </c>
      <c r="I14" s="7"/>
      <c r="J14" s="7">
        <v>1</v>
      </c>
      <c r="K14" s="7">
        <v>2</v>
      </c>
      <c r="L14" s="7" t="s">
        <v>34</v>
      </c>
      <c r="M14" s="7">
        <v>3</v>
      </c>
      <c r="N14" s="7">
        <v>4</v>
      </c>
      <c r="O14" s="7"/>
      <c r="P14" s="7"/>
      <c r="Q14" s="7"/>
      <c r="R14" s="7"/>
      <c r="S14" s="7"/>
    </row>
    <row r="15" spans="2:19" x14ac:dyDescent="0.55000000000000004">
      <c r="I15" s="7"/>
      <c r="J15" s="7">
        <v>12500</v>
      </c>
      <c r="K15" s="7">
        <v>15000</v>
      </c>
      <c r="L15" s="7">
        <f>70*250</f>
        <v>17500</v>
      </c>
      <c r="M15" s="7">
        <v>20000</v>
      </c>
      <c r="N15" s="7">
        <v>22500</v>
      </c>
      <c r="O15" s="7"/>
      <c r="P15" s="7"/>
      <c r="Q15" s="7"/>
      <c r="R15" s="7"/>
      <c r="S15" s="7"/>
    </row>
    <row r="16" spans="2:19" x14ac:dyDescent="0.55000000000000004">
      <c r="E16">
        <v>16</v>
      </c>
      <c r="F16" t="s">
        <v>11</v>
      </c>
      <c r="I16" s="7"/>
      <c r="J16" s="7" t="s">
        <v>35</v>
      </c>
      <c r="K16" s="7"/>
      <c r="L16" s="7"/>
      <c r="M16" s="7"/>
      <c r="N16" s="7"/>
      <c r="O16" s="7"/>
      <c r="P16" s="7"/>
      <c r="Q16" s="7"/>
      <c r="R16" s="7"/>
      <c r="S16" s="7"/>
    </row>
    <row r="17" spans="2:19" x14ac:dyDescent="0.55000000000000004">
      <c r="E17" s="2">
        <v>5</v>
      </c>
      <c r="F17" s="2" t="s">
        <v>10</v>
      </c>
      <c r="G17" t="s">
        <v>13</v>
      </c>
      <c r="I17" s="7"/>
      <c r="J17" s="7">
        <f>J15/70</f>
        <v>178.57142857142858</v>
      </c>
      <c r="K17" s="7">
        <f t="shared" ref="K17:N17" si="0">K15/70</f>
        <v>214.28571428571428</v>
      </c>
      <c r="L17" s="7">
        <f t="shared" si="0"/>
        <v>250</v>
      </c>
      <c r="M17" s="7">
        <f>M15/70</f>
        <v>285.71428571428572</v>
      </c>
      <c r="N17" s="7">
        <f t="shared" si="0"/>
        <v>321.42857142857144</v>
      </c>
      <c r="O17" s="7"/>
      <c r="P17" s="7"/>
      <c r="Q17" s="7"/>
      <c r="R17" s="7"/>
      <c r="S17" s="7"/>
    </row>
    <row r="18" spans="2:19" x14ac:dyDescent="0.55000000000000004">
      <c r="B18" s="2" t="s">
        <v>22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55000000000000004"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ht="18" thickBot="1" x14ac:dyDescent="0.6">
      <c r="B20" t="s">
        <v>12</v>
      </c>
      <c r="I20" s="7"/>
      <c r="J20" s="7"/>
      <c r="K20" s="7"/>
      <c r="L20" s="7" t="s">
        <v>25</v>
      </c>
      <c r="M20" s="7" t="s">
        <v>26</v>
      </c>
      <c r="N20" s="7"/>
      <c r="O20" s="7"/>
      <c r="P20" s="7"/>
      <c r="Q20" s="7"/>
      <c r="R20" s="7"/>
      <c r="S20" s="7"/>
    </row>
    <row r="21" spans="2:19" x14ac:dyDescent="0.55000000000000004">
      <c r="B21" t="s">
        <v>14</v>
      </c>
      <c r="I21" s="8">
        <v>15</v>
      </c>
      <c r="J21" s="9">
        <f>I21*E10</f>
        <v>105</v>
      </c>
      <c r="K21" s="9">
        <v>16</v>
      </c>
      <c r="L21" s="10">
        <f>J21/K21</f>
        <v>6.5625</v>
      </c>
      <c r="M21" s="11">
        <f>D29/L21</f>
        <v>190.47619047619048</v>
      </c>
      <c r="N21" s="7"/>
      <c r="O21" s="7"/>
      <c r="P21" s="7"/>
      <c r="Q21" s="7"/>
      <c r="R21" s="7"/>
      <c r="S21" s="7"/>
    </row>
    <row r="22" spans="2:19" x14ac:dyDescent="0.55000000000000004">
      <c r="I22" s="12">
        <v>20</v>
      </c>
      <c r="J22" s="7">
        <f>I22*E10</f>
        <v>140</v>
      </c>
      <c r="K22" s="7">
        <v>16</v>
      </c>
      <c r="L22" s="13">
        <f>J22/K22</f>
        <v>8.75</v>
      </c>
      <c r="M22" s="14">
        <f>D29/L22</f>
        <v>142.85714285714286</v>
      </c>
      <c r="N22" s="7"/>
      <c r="O22" s="7"/>
      <c r="P22" s="7"/>
      <c r="Q22" s="7"/>
      <c r="R22" s="7">
        <f>250*70</f>
        <v>17500</v>
      </c>
      <c r="S22" s="7"/>
    </row>
    <row r="23" spans="2:19" x14ac:dyDescent="0.55000000000000004">
      <c r="I23" s="15">
        <v>25</v>
      </c>
      <c r="J23" s="7">
        <f>I23*E10</f>
        <v>175</v>
      </c>
      <c r="K23" s="7">
        <v>16</v>
      </c>
      <c r="L23" s="13">
        <f>J23/K23</f>
        <v>10.9375</v>
      </c>
      <c r="M23" s="14">
        <f>D29/L23</f>
        <v>114.28571428571429</v>
      </c>
      <c r="N23" s="7"/>
      <c r="O23" s="7"/>
      <c r="P23" s="7"/>
      <c r="Q23" s="7"/>
      <c r="R23" s="7"/>
      <c r="S23" s="7"/>
    </row>
    <row r="24" spans="2:19" x14ac:dyDescent="0.55000000000000004">
      <c r="C24" t="s">
        <v>30</v>
      </c>
      <c r="D24">
        <v>1E-3</v>
      </c>
      <c r="E24" t="s">
        <v>31</v>
      </c>
      <c r="I24" s="12">
        <v>30</v>
      </c>
      <c r="J24" s="7">
        <f>I24*E10</f>
        <v>210</v>
      </c>
      <c r="K24" s="7">
        <v>16</v>
      </c>
      <c r="L24" s="13">
        <f>J24/K24</f>
        <v>13.125</v>
      </c>
      <c r="M24" s="14">
        <f>D29/L24</f>
        <v>95.238095238095241</v>
      </c>
      <c r="N24" s="7"/>
      <c r="O24" s="7"/>
      <c r="P24" s="7"/>
      <c r="Q24" s="7"/>
      <c r="R24" s="7"/>
      <c r="S24" s="7"/>
    </row>
    <row r="25" spans="2:19" ht="18" thickBot="1" x14ac:dyDescent="0.6">
      <c r="C25" t="s">
        <v>32</v>
      </c>
      <c r="D25" s="4">
        <f>D27/D24</f>
        <v>20000</v>
      </c>
      <c r="E25" s="5" t="s">
        <v>33</v>
      </c>
      <c r="F25" s="6">
        <f>D25/E11</f>
        <v>285.71428571428572</v>
      </c>
      <c r="I25" s="16">
        <v>10</v>
      </c>
      <c r="J25" s="17"/>
      <c r="K25" s="17"/>
      <c r="L25" s="17">
        <v>5</v>
      </c>
      <c r="M25" s="18">
        <v>250</v>
      </c>
      <c r="N25" s="7"/>
      <c r="O25" s="7"/>
      <c r="P25" s="7"/>
      <c r="Q25" s="7"/>
      <c r="R25" s="7"/>
      <c r="S25" s="7"/>
    </row>
    <row r="26" spans="2:19" x14ac:dyDescent="0.55000000000000004"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19" x14ac:dyDescent="0.55000000000000004">
      <c r="B27" s="2" t="s">
        <v>15</v>
      </c>
      <c r="C27" s="2"/>
      <c r="D27" s="2">
        <v>20</v>
      </c>
      <c r="E27" s="2" t="s">
        <v>16</v>
      </c>
      <c r="F27" s="1" t="s">
        <v>24</v>
      </c>
      <c r="I27" s="7"/>
      <c r="J27" s="7"/>
      <c r="K27" s="7"/>
      <c r="L27" s="7" t="s">
        <v>27</v>
      </c>
      <c r="M27" s="7"/>
      <c r="N27" s="7"/>
      <c r="O27" s="7"/>
      <c r="P27" s="7"/>
      <c r="Q27" s="7"/>
      <c r="R27" s="7"/>
      <c r="S27" s="7"/>
    </row>
    <row r="28" spans="2:19" x14ac:dyDescent="0.55000000000000004">
      <c r="D28">
        <f>0.001*16</f>
        <v>1.6E-2</v>
      </c>
      <c r="E28" t="s">
        <v>17</v>
      </c>
      <c r="I28" s="7"/>
      <c r="J28" s="7"/>
      <c r="K28" s="7"/>
      <c r="L28" s="7" t="s">
        <v>28</v>
      </c>
      <c r="M28" s="7"/>
      <c r="N28" s="7"/>
      <c r="O28" s="7"/>
      <c r="P28" s="7"/>
      <c r="Q28" s="7"/>
      <c r="R28" s="7"/>
      <c r="S28" s="7"/>
    </row>
    <row r="29" spans="2:19" x14ac:dyDescent="0.55000000000000004">
      <c r="B29" s="2" t="s">
        <v>23</v>
      </c>
      <c r="C29" s="3"/>
      <c r="D29" s="2">
        <f>D27/D28</f>
        <v>1250</v>
      </c>
      <c r="E29" s="2" t="s">
        <v>18</v>
      </c>
      <c r="I29" s="7"/>
      <c r="J29" s="7"/>
      <c r="K29" s="7"/>
      <c r="L29" s="7" t="s">
        <v>29</v>
      </c>
      <c r="M29" s="7"/>
      <c r="N29" s="7"/>
      <c r="O29" s="7"/>
      <c r="P29" s="7"/>
      <c r="Q29" s="7"/>
      <c r="R29" s="7"/>
      <c r="S29" s="7"/>
    </row>
    <row r="31" spans="2:19" x14ac:dyDescent="0.55000000000000004">
      <c r="D31">
        <v>5</v>
      </c>
      <c r="E31" t="s">
        <v>19</v>
      </c>
    </row>
    <row r="32" spans="2:19" x14ac:dyDescent="0.55000000000000004">
      <c r="D32" s="2">
        <f>D29/D31</f>
        <v>250</v>
      </c>
      <c r="E32" s="2" t="s">
        <v>20</v>
      </c>
    </row>
    <row r="34" spans="2:15" x14ac:dyDescent="0.55000000000000004">
      <c r="C34" t="s">
        <v>36</v>
      </c>
      <c r="J34" s="19">
        <v>17500</v>
      </c>
      <c r="K34" s="19"/>
      <c r="L34" s="19"/>
      <c r="M34" s="19"/>
      <c r="N34" s="19"/>
      <c r="O34" s="19"/>
    </row>
    <row r="35" spans="2:15" x14ac:dyDescent="0.55000000000000004">
      <c r="B35">
        <v>1</v>
      </c>
      <c r="C35">
        <v>28</v>
      </c>
      <c r="J35" s="19"/>
      <c r="K35" s="19"/>
      <c r="L35" s="19"/>
      <c r="M35" s="19"/>
      <c r="N35" s="19"/>
      <c r="O35" s="19"/>
    </row>
    <row r="36" spans="2:15" x14ac:dyDescent="0.55000000000000004">
      <c r="J36" s="19">
        <v>10</v>
      </c>
      <c r="K36" s="19">
        <v>15</v>
      </c>
      <c r="L36" s="19">
        <v>20</v>
      </c>
      <c r="M36" s="19">
        <v>25</v>
      </c>
      <c r="N36" s="19">
        <v>30</v>
      </c>
      <c r="O36" s="19"/>
    </row>
    <row r="37" spans="2:15" x14ac:dyDescent="0.55000000000000004">
      <c r="J37" s="19">
        <f>J34/J36/7</f>
        <v>250</v>
      </c>
      <c r="K37" s="19">
        <f>J34/K36/7</f>
        <v>166.66666666666669</v>
      </c>
      <c r="L37" s="19">
        <f>J34/L36/7</f>
        <v>125</v>
      </c>
      <c r="M37" s="19">
        <f>J34/M36/7</f>
        <v>100</v>
      </c>
      <c r="N37" s="19">
        <f>J34/N36/7</f>
        <v>83.333333333333343</v>
      </c>
      <c r="O37" s="19"/>
    </row>
    <row r="38" spans="2:15" x14ac:dyDescent="0.55000000000000004">
      <c r="J38" s="19"/>
      <c r="K38" s="19"/>
      <c r="L38" s="19"/>
      <c r="M38" s="19"/>
      <c r="N38" s="19"/>
      <c r="O38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K</dc:creator>
  <cp:lastModifiedBy>dagyo.kweon</cp:lastModifiedBy>
  <dcterms:created xsi:type="dcterms:W3CDTF">2021-07-20T03:59:13Z</dcterms:created>
  <dcterms:modified xsi:type="dcterms:W3CDTF">2023-08-08T13:02:20Z</dcterms:modified>
</cp:coreProperties>
</file>