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toptimization-my.sharepoint.com/personal/jiyeong_min_unistoptimization_onmicrosoft_com/Documents/OR LAB/(2024) Orienteering Problem/Code/Data/"/>
    </mc:Choice>
  </mc:AlternateContent>
  <xr:revisionPtr revIDLastSave="0" documentId="13_ncr:1_{A085F437-2494-4322-9750-E62E1EF76FA0}" xr6:coauthVersionLast="47" xr6:coauthVersionMax="47" xr10:uidLastSave="{00000000-0000-0000-0000-000000000000}"/>
  <bookViews>
    <workbookView xWindow="11520" yWindow="0" windowWidth="11520" windowHeight="12360" activeTab="1" xr2:uid="{83DDFF92-4BB0-4EFA-958A-B092C11A5642}"/>
  </bookViews>
  <sheets>
    <sheet name="2018" sheetId="1" r:id="rId1"/>
    <sheet name="2019" sheetId="2" r:id="rId2"/>
  </sheets>
  <definedNames>
    <definedName name="_xlnm._FilterDatabase" localSheetId="0" hidden="1">'2018'!$A$1:$L$1</definedName>
    <definedName name="_xlnm._FilterDatabase" localSheetId="1" hidden="1">'2019'!$A$1:$C$1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I17" i="1"/>
  <c r="K17" i="1"/>
  <c r="J17" i="1" l="1"/>
  <c r="H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L18" i="1" l="1"/>
  <c r="F17" i="1"/>
  <c r="D17" i="1" l="1"/>
  <c r="G15" i="1"/>
  <c r="G14" i="1"/>
  <c r="G10" i="1"/>
  <c r="G12" i="1"/>
  <c r="G9" i="1"/>
  <c r="G11" i="1"/>
  <c r="G13" i="1"/>
  <c r="G2" i="1"/>
  <c r="G5" i="1"/>
  <c r="G8" i="1"/>
  <c r="G7" i="1"/>
  <c r="G6" i="1"/>
  <c r="G3" i="1"/>
  <c r="G4" i="1"/>
  <c r="C17" i="1" l="1"/>
  <c r="G18" i="1" l="1"/>
  <c r="E23" i="1"/>
  <c r="F23" i="1" s="1"/>
  <c r="E6" i="1"/>
  <c r="E2" i="1"/>
  <c r="E9" i="1"/>
  <c r="E11" i="1"/>
  <c r="E14" i="1"/>
  <c r="E7" i="1"/>
  <c r="E10" i="1"/>
  <c r="E8" i="1"/>
  <c r="E3" i="1"/>
  <c r="E12" i="1"/>
  <c r="E5" i="1"/>
  <c r="E4" i="1"/>
  <c r="E15" i="1"/>
  <c r="E13" i="1"/>
  <c r="E18" i="1" l="1"/>
</calcChain>
</file>

<file path=xl/sharedStrings.xml><?xml version="1.0" encoding="utf-8"?>
<sst xmlns="http://schemas.openxmlformats.org/spreadsheetml/2006/main" count="54" uniqueCount="38">
  <si>
    <t>동구분</t>
  </si>
  <si>
    <t>기초연금가구</t>
  </si>
  <si>
    <t>기초연금인원</t>
  </si>
  <si>
    <t>신정1동</t>
  </si>
  <si>
    <t>신정2동</t>
  </si>
  <si>
    <t>신정3동</t>
  </si>
  <si>
    <t>신정4동</t>
  </si>
  <si>
    <t>신정5동</t>
  </si>
  <si>
    <t>달동</t>
  </si>
  <si>
    <t>삼산동</t>
  </si>
  <si>
    <t>삼호동</t>
  </si>
  <si>
    <t>무거동</t>
  </si>
  <si>
    <t>옥동</t>
  </si>
  <si>
    <t>대현동</t>
  </si>
  <si>
    <t>수암동</t>
  </si>
  <si>
    <t>선암동</t>
  </si>
  <si>
    <t>야음장생포동</t>
  </si>
  <si>
    <t>비율</t>
    <phoneticPr fontId="1" type="noConversion"/>
  </si>
  <si>
    <t>SKT</t>
  </si>
  <si>
    <t>KT</t>
  </si>
  <si>
    <t>LGU+</t>
  </si>
  <si>
    <t>MVNO</t>
  </si>
  <si>
    <t>통신사</t>
    <phoneticPr fontId="1" type="noConversion"/>
  </si>
  <si>
    <t>비율(%)</t>
    <phoneticPr fontId="1" type="noConversion"/>
  </si>
  <si>
    <t>총 합</t>
    <phoneticPr fontId="1" type="noConversion"/>
  </si>
  <si>
    <t>시설 정원</t>
    <phoneticPr fontId="1" type="noConversion"/>
  </si>
  <si>
    <t>supply-demand ratio</t>
    <phoneticPr fontId="1" type="noConversion"/>
  </si>
  <si>
    <t>평균</t>
    <phoneticPr fontId="1" type="noConversion"/>
  </si>
  <si>
    <t>실제 기초연금 수급자 수</t>
    <phoneticPr fontId="1" type="noConversion"/>
  </si>
  <si>
    <t>실제 65세 이상 인구수</t>
    <phoneticPr fontId="1" type="noConversion"/>
  </si>
  <si>
    <t>이재민 수용시설 정원</t>
    <phoneticPr fontId="1" type="noConversion"/>
  </si>
  <si>
    <t>demand</t>
    <phoneticPr fontId="1" type="noConversion"/>
  </si>
  <si>
    <t>ratio</t>
    <phoneticPr fontId="1" type="noConversion"/>
  </si>
  <si>
    <t>기초연금 demand 수</t>
    <phoneticPr fontId="1" type="noConversion"/>
  </si>
  <si>
    <t>65세 이상 인구수</t>
    <phoneticPr fontId="1" type="noConversion"/>
  </si>
  <si>
    <t>기초연금 가구 수</t>
    <phoneticPr fontId="1" type="noConversion"/>
  </si>
  <si>
    <t>65세 이상 가구 수</t>
    <phoneticPr fontId="1" type="noConversion"/>
  </si>
  <si>
    <t>demand 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</si>
</sst>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2" applyNumberFormat="1" applyFont="1">
      <alignment vertical="center"/>
    </xf>
    <xf numFmtId="0" fontId="0" fillId="0" borderId="0" xfId="1" applyNumberFormat="1" applyFont="1">
      <alignment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0F20-D3EA-421F-AB82-92687BA44E59}">
  <dimension ref="A1:L24"/>
  <sheetViews>
    <sheetView workbookViewId="0">
      <selection activeCell="C2" sqref="C2:C15"/>
    </sheetView>
  </sheetViews>
  <sheetFormatPr defaultRowHeight="17.399999999999999" x14ac:dyDescent="0.4"/>
  <cols>
    <col min="1" max="1" width="13" bestFit="1" customWidth="1"/>
    <col min="2" max="2" width="17" customWidth="1"/>
    <col min="3" max="3" width="27.5" customWidth="1"/>
    <col min="4" max="4" width="25.5" customWidth="1"/>
    <col min="5" max="5" width="9.19921875" bestFit="1" customWidth="1"/>
    <col min="6" max="6" width="14.09765625" customWidth="1"/>
    <col min="7" max="7" width="21" customWidth="1"/>
    <col min="8" max="8" width="23.296875" bestFit="1" customWidth="1"/>
    <col min="9" max="9" width="23.296875" customWidth="1"/>
    <col min="10" max="10" width="24.59765625" bestFit="1" customWidth="1"/>
    <col min="11" max="11" width="24.59765625" customWidth="1"/>
    <col min="12" max="12" width="17.09765625" bestFit="1" customWidth="1"/>
  </cols>
  <sheetData>
    <row r="1" spans="1:12" s="3" customFormat="1" x14ac:dyDescent="0.4">
      <c r="A1" s="3" t="s">
        <v>0</v>
      </c>
      <c r="B1" s="3" t="s">
        <v>1</v>
      </c>
      <c r="C1" s="3" t="s">
        <v>28</v>
      </c>
      <c r="D1" s="3" t="s">
        <v>29</v>
      </c>
      <c r="E1" s="3" t="s">
        <v>17</v>
      </c>
      <c r="F1" s="3" t="s">
        <v>25</v>
      </c>
      <c r="G1" s="3" t="s">
        <v>26</v>
      </c>
      <c r="H1" s="3" t="s">
        <v>33</v>
      </c>
      <c r="I1" s="3" t="s">
        <v>35</v>
      </c>
      <c r="J1" s="3" t="s">
        <v>34</v>
      </c>
      <c r="K1" s="3" t="s">
        <v>36</v>
      </c>
      <c r="L1" s="3" t="s">
        <v>37</v>
      </c>
    </row>
    <row r="2" spans="1:12" x14ac:dyDescent="0.4">
      <c r="A2" t="s">
        <v>5</v>
      </c>
      <c r="B2">
        <v>1014</v>
      </c>
      <c r="C2">
        <v>1245</v>
      </c>
      <c r="D2">
        <v>2140</v>
      </c>
      <c r="E2" s="1">
        <f t="shared" ref="E2:E15" si="0">C2/D2</f>
        <v>0.58177570093457942</v>
      </c>
      <c r="F2">
        <v>630</v>
      </c>
      <c r="G2" s="1">
        <f t="shared" ref="G2:G15" si="1">F2/C2</f>
        <v>0.50602409638554213</v>
      </c>
      <c r="H2">
        <v>45.3</v>
      </c>
      <c r="I2" s="6">
        <v>48</v>
      </c>
      <c r="J2">
        <v>78.8</v>
      </c>
      <c r="K2">
        <v>76</v>
      </c>
      <c r="L2" s="1">
        <f>H2/J2</f>
        <v>0.57487309644670048</v>
      </c>
    </row>
    <row r="3" spans="1:12" x14ac:dyDescent="0.4">
      <c r="A3" t="s">
        <v>12</v>
      </c>
      <c r="B3">
        <v>864</v>
      </c>
      <c r="C3">
        <v>1064</v>
      </c>
      <c r="D3">
        <v>2199</v>
      </c>
      <c r="E3" s="1">
        <f t="shared" si="0"/>
        <v>0.483856298317417</v>
      </c>
      <c r="F3">
        <v>510</v>
      </c>
      <c r="G3" s="1">
        <f t="shared" si="1"/>
        <v>0.47932330827067671</v>
      </c>
      <c r="H3">
        <v>38.75</v>
      </c>
      <c r="I3" s="6">
        <v>31</v>
      </c>
      <c r="J3">
        <v>81.55</v>
      </c>
      <c r="K3">
        <v>62</v>
      </c>
      <c r="L3" s="1">
        <f t="shared" ref="L3:L15" si="2">H3/J3</f>
        <v>0.47516860821581852</v>
      </c>
    </row>
    <row r="4" spans="1:12" x14ac:dyDescent="0.4">
      <c r="A4" t="s">
        <v>15</v>
      </c>
      <c r="B4">
        <v>959</v>
      </c>
      <c r="C4">
        <v>1196</v>
      </c>
      <c r="D4">
        <v>1622</v>
      </c>
      <c r="E4" s="1">
        <f t="shared" si="0"/>
        <v>0.73736128236744758</v>
      </c>
      <c r="F4">
        <v>534</v>
      </c>
      <c r="G4" s="1">
        <f t="shared" si="1"/>
        <v>0.44648829431438125</v>
      </c>
      <c r="H4">
        <v>34.450000000000003</v>
      </c>
      <c r="I4" s="6">
        <v>23</v>
      </c>
      <c r="J4">
        <v>48.35</v>
      </c>
      <c r="K4">
        <v>36</v>
      </c>
      <c r="L4" s="1">
        <f t="shared" si="2"/>
        <v>0.71251292657704246</v>
      </c>
    </row>
    <row r="5" spans="1:12" x14ac:dyDescent="0.4">
      <c r="A5" t="s">
        <v>14</v>
      </c>
      <c r="B5">
        <v>588</v>
      </c>
      <c r="C5">
        <v>754</v>
      </c>
      <c r="D5">
        <v>1334</v>
      </c>
      <c r="E5" s="1">
        <f t="shared" si="0"/>
        <v>0.56521739130434778</v>
      </c>
      <c r="F5">
        <v>195</v>
      </c>
      <c r="G5" s="1">
        <f t="shared" si="1"/>
        <v>0.25862068965517243</v>
      </c>
      <c r="H5">
        <v>29.1</v>
      </c>
      <c r="I5" s="6">
        <v>28</v>
      </c>
      <c r="J5">
        <v>54.1</v>
      </c>
      <c r="K5">
        <v>42</v>
      </c>
      <c r="L5" s="1">
        <f t="shared" si="2"/>
        <v>0.53789279112754163</v>
      </c>
    </row>
    <row r="6" spans="1:12" x14ac:dyDescent="0.4">
      <c r="A6" t="s">
        <v>4</v>
      </c>
      <c r="B6">
        <v>918</v>
      </c>
      <c r="C6">
        <v>1130</v>
      </c>
      <c r="D6">
        <v>2529</v>
      </c>
      <c r="E6" s="1">
        <f t="shared" si="0"/>
        <v>0.44681692368525111</v>
      </c>
      <c r="F6">
        <v>247</v>
      </c>
      <c r="G6" s="1">
        <f t="shared" si="1"/>
        <v>0.21858407079646017</v>
      </c>
      <c r="H6">
        <v>117.4</v>
      </c>
      <c r="I6" s="6">
        <v>91</v>
      </c>
      <c r="J6">
        <v>264.89999999999998</v>
      </c>
      <c r="K6">
        <v>213</v>
      </c>
      <c r="L6" s="1">
        <f t="shared" si="2"/>
        <v>0.44318610796526997</v>
      </c>
    </row>
    <row r="7" spans="1:12" x14ac:dyDescent="0.4">
      <c r="A7" t="s">
        <v>9</v>
      </c>
      <c r="B7">
        <v>1291</v>
      </c>
      <c r="C7">
        <v>1555</v>
      </c>
      <c r="D7">
        <v>3467</v>
      </c>
      <c r="E7" s="1">
        <f t="shared" si="0"/>
        <v>0.4485145659071243</v>
      </c>
      <c r="F7">
        <v>338</v>
      </c>
      <c r="G7" s="1">
        <f t="shared" si="1"/>
        <v>0.21736334405144694</v>
      </c>
      <c r="H7">
        <v>281</v>
      </c>
      <c r="I7" s="6">
        <v>230</v>
      </c>
      <c r="J7">
        <v>629.9</v>
      </c>
      <c r="K7">
        <v>451</v>
      </c>
      <c r="L7" s="1">
        <f t="shared" si="2"/>
        <v>0.44610255596126369</v>
      </c>
    </row>
    <row r="8" spans="1:12" x14ac:dyDescent="0.4">
      <c r="A8" t="s">
        <v>11</v>
      </c>
      <c r="B8">
        <v>1191</v>
      </c>
      <c r="C8">
        <v>1461</v>
      </c>
      <c r="D8">
        <v>2677</v>
      </c>
      <c r="E8" s="1">
        <f t="shared" si="0"/>
        <v>0.54576017930519238</v>
      </c>
      <c r="F8">
        <v>301</v>
      </c>
      <c r="G8" s="1">
        <f t="shared" si="1"/>
        <v>0.20602327173169063</v>
      </c>
      <c r="H8">
        <v>102.45</v>
      </c>
      <c r="I8" s="5">
        <v>102</v>
      </c>
      <c r="J8">
        <v>188.4</v>
      </c>
      <c r="K8">
        <v>163</v>
      </c>
      <c r="L8" s="1">
        <f t="shared" si="2"/>
        <v>0.54378980891719741</v>
      </c>
    </row>
    <row r="9" spans="1:12" x14ac:dyDescent="0.4">
      <c r="A9" t="s">
        <v>6</v>
      </c>
      <c r="B9">
        <v>1257</v>
      </c>
      <c r="C9">
        <v>1579</v>
      </c>
      <c r="D9">
        <v>2543</v>
      </c>
      <c r="E9" s="1">
        <f t="shared" si="0"/>
        <v>0.62092017302398739</v>
      </c>
      <c r="F9">
        <v>324</v>
      </c>
      <c r="G9" s="1">
        <f t="shared" si="1"/>
        <v>0.20519316022799239</v>
      </c>
      <c r="H9">
        <v>156.44999999999999</v>
      </c>
      <c r="I9" s="5">
        <v>134</v>
      </c>
      <c r="J9">
        <v>253.6</v>
      </c>
      <c r="K9">
        <v>204</v>
      </c>
      <c r="L9" s="1">
        <f t="shared" si="2"/>
        <v>0.61691640378548895</v>
      </c>
    </row>
    <row r="10" spans="1:12" x14ac:dyDescent="0.4">
      <c r="A10" t="s">
        <v>10</v>
      </c>
      <c r="B10">
        <v>1411</v>
      </c>
      <c r="C10">
        <v>1708</v>
      </c>
      <c r="D10">
        <v>2533</v>
      </c>
      <c r="E10" s="1">
        <f t="shared" si="0"/>
        <v>0.67429924990130286</v>
      </c>
      <c r="F10">
        <v>337</v>
      </c>
      <c r="G10" s="1">
        <f t="shared" si="1"/>
        <v>0.19730679156908665</v>
      </c>
      <c r="H10">
        <v>64.400000000000006</v>
      </c>
      <c r="I10" s="5">
        <v>38</v>
      </c>
      <c r="J10">
        <v>97.05</v>
      </c>
      <c r="K10">
        <v>58</v>
      </c>
      <c r="L10" s="1">
        <f t="shared" si="2"/>
        <v>0.66357547655847504</v>
      </c>
    </row>
    <row r="11" spans="1:12" x14ac:dyDescent="0.4">
      <c r="A11" t="s">
        <v>7</v>
      </c>
      <c r="B11">
        <v>558</v>
      </c>
      <c r="C11">
        <v>694</v>
      </c>
      <c r="D11">
        <v>1118</v>
      </c>
      <c r="E11" s="1">
        <f t="shared" si="0"/>
        <v>0.6207513416815742</v>
      </c>
      <c r="F11">
        <v>110</v>
      </c>
      <c r="G11" s="1">
        <f t="shared" si="1"/>
        <v>0.15850144092219021</v>
      </c>
      <c r="H11">
        <v>28.7</v>
      </c>
      <c r="I11" s="5">
        <v>30</v>
      </c>
      <c r="J11">
        <v>46.6</v>
      </c>
      <c r="K11">
        <v>50</v>
      </c>
      <c r="L11" s="1">
        <f t="shared" si="2"/>
        <v>0.61587982832618027</v>
      </c>
    </row>
    <row r="12" spans="1:12" x14ac:dyDescent="0.4">
      <c r="A12" t="s">
        <v>13</v>
      </c>
      <c r="B12">
        <v>1350</v>
      </c>
      <c r="C12">
        <v>1732</v>
      </c>
      <c r="D12">
        <v>2768</v>
      </c>
      <c r="E12" s="1">
        <f t="shared" si="0"/>
        <v>0.62572254335260113</v>
      </c>
      <c r="F12">
        <v>273</v>
      </c>
      <c r="G12" s="1">
        <f t="shared" si="1"/>
        <v>0.15762124711316397</v>
      </c>
      <c r="H12">
        <v>162.75</v>
      </c>
      <c r="I12" s="5">
        <v>115</v>
      </c>
      <c r="J12">
        <v>261.95</v>
      </c>
      <c r="K12">
        <v>163</v>
      </c>
      <c r="L12" s="1">
        <f t="shared" si="2"/>
        <v>0.62130177514792906</v>
      </c>
    </row>
    <row r="13" spans="1:12" x14ac:dyDescent="0.4">
      <c r="A13" t="s">
        <v>3</v>
      </c>
      <c r="B13">
        <v>1665</v>
      </c>
      <c r="C13">
        <v>2044</v>
      </c>
      <c r="D13">
        <v>3376</v>
      </c>
      <c r="E13" s="1">
        <f t="shared" si="0"/>
        <v>0.60545023696682465</v>
      </c>
      <c r="F13">
        <v>307</v>
      </c>
      <c r="G13" s="1">
        <f t="shared" si="1"/>
        <v>0.15019569471624267</v>
      </c>
      <c r="H13">
        <v>45.95</v>
      </c>
      <c r="I13" s="5">
        <v>41</v>
      </c>
      <c r="J13">
        <v>75.5</v>
      </c>
      <c r="K13">
        <v>69</v>
      </c>
      <c r="L13" s="1">
        <f t="shared" si="2"/>
        <v>0.6086092715231789</v>
      </c>
    </row>
    <row r="14" spans="1:12" x14ac:dyDescent="0.4">
      <c r="A14" t="s">
        <v>8</v>
      </c>
      <c r="B14">
        <v>1762</v>
      </c>
      <c r="C14">
        <v>2070</v>
      </c>
      <c r="D14">
        <v>3058</v>
      </c>
      <c r="E14" s="1">
        <f t="shared" si="0"/>
        <v>0.67691301504251145</v>
      </c>
      <c r="F14">
        <v>214</v>
      </c>
      <c r="G14" s="1">
        <f t="shared" si="1"/>
        <v>0.10338164251207729</v>
      </c>
      <c r="H14">
        <v>425.05</v>
      </c>
      <c r="I14" s="5">
        <v>384</v>
      </c>
      <c r="J14">
        <v>629.54999999999995</v>
      </c>
      <c r="K14">
        <v>510</v>
      </c>
      <c r="L14" s="1">
        <f t="shared" si="2"/>
        <v>0.67516480025414982</v>
      </c>
    </row>
    <row r="15" spans="1:12" x14ac:dyDescent="0.4">
      <c r="A15" t="s">
        <v>16</v>
      </c>
      <c r="B15">
        <v>1459</v>
      </c>
      <c r="C15">
        <v>1826</v>
      </c>
      <c r="D15">
        <v>2440</v>
      </c>
      <c r="E15" s="1">
        <f t="shared" si="0"/>
        <v>0.74836065573770494</v>
      </c>
      <c r="F15">
        <v>99</v>
      </c>
      <c r="G15" s="1">
        <f t="shared" si="1"/>
        <v>5.4216867469879519E-2</v>
      </c>
      <c r="H15">
        <v>107.75</v>
      </c>
      <c r="I15" s="5">
        <v>84</v>
      </c>
      <c r="J15">
        <v>143.69999999999999</v>
      </c>
      <c r="K15">
        <v>112</v>
      </c>
      <c r="L15" s="1">
        <f t="shared" si="2"/>
        <v>0.74982602644398055</v>
      </c>
    </row>
    <row r="16" spans="1:12" x14ac:dyDescent="0.4">
      <c r="E16" s="1"/>
      <c r="G16" s="1"/>
    </row>
    <row r="17" spans="1:12" x14ac:dyDescent="0.4">
      <c r="A17" t="s">
        <v>24</v>
      </c>
      <c r="C17">
        <f>SUM(C2:C15)</f>
        <v>20058</v>
      </c>
      <c r="D17">
        <f>SUM(D2:D15)</f>
        <v>33804</v>
      </c>
      <c r="F17">
        <f>SUM(F2:F15)</f>
        <v>4419</v>
      </c>
      <c r="G17" s="1"/>
      <c r="H17">
        <f>SUM(H2:H15)</f>
        <v>1639.5</v>
      </c>
      <c r="I17">
        <f>SUM(I2:I15)</f>
        <v>1379</v>
      </c>
      <c r="J17">
        <f>SUM(J2:J15)</f>
        <v>2853.95</v>
      </c>
      <c r="K17">
        <f>SUM(K2:K15)</f>
        <v>2209</v>
      </c>
    </row>
    <row r="18" spans="1:12" x14ac:dyDescent="0.4">
      <c r="A18" t="s">
        <v>27</v>
      </c>
      <c r="E18" s="4">
        <f>AVERAGE(E2:E15)</f>
        <v>0.59869425410913313</v>
      </c>
      <c r="G18" s="1">
        <f>F17/C17</f>
        <v>0.22031109781633262</v>
      </c>
      <c r="L18" s="4">
        <f>AVERAGE(L2:L15)</f>
        <v>0.59177139123215838</v>
      </c>
    </row>
    <row r="19" spans="1:12" x14ac:dyDescent="0.4">
      <c r="E19" s="4"/>
      <c r="H19" s="3"/>
      <c r="I19" s="3"/>
    </row>
    <row r="20" spans="1:12" x14ac:dyDescent="0.4">
      <c r="A20" t="s">
        <v>22</v>
      </c>
      <c r="B20" t="s">
        <v>23</v>
      </c>
    </row>
    <row r="21" spans="1:12" x14ac:dyDescent="0.4">
      <c r="A21" s="2" t="s">
        <v>18</v>
      </c>
      <c r="B21">
        <v>0.41945300473862085</v>
      </c>
    </row>
    <row r="22" spans="1:12" x14ac:dyDescent="0.4">
      <c r="A22" s="2" t="s">
        <v>19</v>
      </c>
      <c r="B22">
        <v>0.26101410421389698</v>
      </c>
      <c r="C22">
        <f>H17/C17</f>
        <v>8.17379599162429E-2</v>
      </c>
      <c r="D22" s="3" t="s">
        <v>30</v>
      </c>
      <c r="E22" s="3" t="s">
        <v>31</v>
      </c>
      <c r="F22" s="3" t="s">
        <v>32</v>
      </c>
    </row>
    <row r="23" spans="1:12" x14ac:dyDescent="0.4">
      <c r="A23" s="2" t="s">
        <v>20</v>
      </c>
      <c r="B23">
        <v>0.19973037398772026</v>
      </c>
      <c r="D23" s="3">
        <v>20490</v>
      </c>
      <c r="E23" s="3">
        <f>C17-F17</f>
        <v>15639</v>
      </c>
      <c r="F23" s="3">
        <f>E23/D23</f>
        <v>0.76325036603221086</v>
      </c>
    </row>
    <row r="24" spans="1:12" x14ac:dyDescent="0.4">
      <c r="A24" s="2" t="s">
        <v>21</v>
      </c>
      <c r="B24">
        <v>0.11980251705976191</v>
      </c>
    </row>
  </sheetData>
  <autoFilter ref="A1:L1" xr:uid="{7C047EAA-9682-4E36-99C3-49612E6D6884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1DE4-DC3A-4B1D-BAA8-505C19DF4E59}">
  <dimension ref="A1:C15"/>
  <sheetViews>
    <sheetView tabSelected="1" workbookViewId="0">
      <selection activeCell="E14" sqref="E14"/>
    </sheetView>
  </sheetViews>
  <sheetFormatPr defaultRowHeight="17.399999999999999" x14ac:dyDescent="0.4"/>
  <cols>
    <col min="1" max="3" width="13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 t="s">
        <v>3</v>
      </c>
      <c r="B2">
        <v>1775</v>
      </c>
      <c r="C2">
        <v>2188</v>
      </c>
    </row>
    <row r="3" spans="1:3" x14ac:dyDescent="0.4">
      <c r="A3" t="s">
        <v>4</v>
      </c>
      <c r="B3">
        <v>936</v>
      </c>
      <c r="C3">
        <v>1170</v>
      </c>
    </row>
    <row r="4" spans="1:3" x14ac:dyDescent="0.4">
      <c r="A4" t="s">
        <v>5</v>
      </c>
      <c r="B4">
        <v>1071</v>
      </c>
      <c r="C4">
        <v>1311</v>
      </c>
    </row>
    <row r="5" spans="1:3" x14ac:dyDescent="0.4">
      <c r="A5" t="s">
        <v>6</v>
      </c>
      <c r="B5">
        <v>1337</v>
      </c>
      <c r="C5">
        <v>1690</v>
      </c>
    </row>
    <row r="6" spans="1:3" x14ac:dyDescent="0.4">
      <c r="A6" t="s">
        <v>7</v>
      </c>
      <c r="B6">
        <v>598</v>
      </c>
      <c r="C6">
        <v>751</v>
      </c>
    </row>
    <row r="7" spans="1:3" x14ac:dyDescent="0.4">
      <c r="A7" t="s">
        <v>8</v>
      </c>
      <c r="B7">
        <v>1892</v>
      </c>
      <c r="C7">
        <v>2220</v>
      </c>
    </row>
    <row r="8" spans="1:3" x14ac:dyDescent="0.4">
      <c r="A8" t="s">
        <v>9</v>
      </c>
      <c r="B8">
        <v>1372</v>
      </c>
      <c r="C8">
        <v>1667</v>
      </c>
    </row>
    <row r="9" spans="1:3" x14ac:dyDescent="0.4">
      <c r="A9" t="s">
        <v>10</v>
      </c>
      <c r="B9">
        <v>1510</v>
      </c>
      <c r="C9">
        <v>1836</v>
      </c>
    </row>
    <row r="10" spans="1:3" x14ac:dyDescent="0.4">
      <c r="A10" t="s">
        <v>11</v>
      </c>
      <c r="B10">
        <v>1263</v>
      </c>
      <c r="C10">
        <v>1561</v>
      </c>
    </row>
    <row r="11" spans="1:3" x14ac:dyDescent="0.4">
      <c r="A11" t="s">
        <v>12</v>
      </c>
      <c r="B11">
        <v>896</v>
      </c>
      <c r="C11">
        <v>1122</v>
      </c>
    </row>
    <row r="12" spans="1:3" x14ac:dyDescent="0.4">
      <c r="A12" t="s">
        <v>13</v>
      </c>
      <c r="B12">
        <v>1456</v>
      </c>
      <c r="C12">
        <v>1880</v>
      </c>
    </row>
    <row r="13" spans="1:3" x14ac:dyDescent="0.4">
      <c r="A13" t="s">
        <v>14</v>
      </c>
      <c r="B13">
        <v>637</v>
      </c>
      <c r="C13">
        <v>820</v>
      </c>
    </row>
    <row r="14" spans="1:3" x14ac:dyDescent="0.4">
      <c r="A14" t="s">
        <v>15</v>
      </c>
      <c r="B14">
        <v>1002</v>
      </c>
      <c r="C14">
        <v>1275</v>
      </c>
    </row>
    <row r="15" spans="1:3" x14ac:dyDescent="0.4">
      <c r="A15" t="s">
        <v>16</v>
      </c>
      <c r="B15">
        <v>1532</v>
      </c>
      <c r="C15">
        <v>1932</v>
      </c>
    </row>
  </sheetData>
  <autoFilter ref="A1:C1" xr:uid="{423BDAFB-7DF3-4840-8210-439016C1EC43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우승옥</dc:creator>
  <cp:lastModifiedBy>민 지영</cp:lastModifiedBy>
  <dcterms:created xsi:type="dcterms:W3CDTF">2020-03-23T04:54:02Z</dcterms:created>
  <dcterms:modified xsi:type="dcterms:W3CDTF">2024-09-27T06:39:06Z</dcterms:modified>
</cp:coreProperties>
</file>