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mbys\"/>
    </mc:Choice>
  </mc:AlternateContent>
  <bookViews>
    <workbookView xWindow="0" yWindow="0" windowWidth="28800" windowHeight="14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1" l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44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AA43" i="1" l="1"/>
  <c r="Z43" i="1"/>
  <c r="W43" i="1"/>
  <c r="T43" i="1"/>
  <c r="Q43" i="1"/>
  <c r="N43" i="1"/>
  <c r="M43" i="1"/>
  <c r="AA42" i="1"/>
  <c r="Z42" i="1"/>
  <c r="W42" i="1"/>
  <c r="T42" i="1"/>
  <c r="Q42" i="1"/>
  <c r="N42" i="1"/>
  <c r="M42" i="1"/>
  <c r="AA41" i="1"/>
  <c r="Z41" i="1"/>
  <c r="W41" i="1"/>
  <c r="T41" i="1"/>
  <c r="Q41" i="1"/>
  <c r="N41" i="1"/>
  <c r="M41" i="1"/>
  <c r="AA40" i="1"/>
  <c r="Z40" i="1"/>
  <c r="W40" i="1"/>
  <c r="T40" i="1"/>
  <c r="Q40" i="1"/>
  <c r="N40" i="1"/>
  <c r="M40" i="1"/>
  <c r="AA39" i="1"/>
  <c r="Z39" i="1"/>
  <c r="W39" i="1"/>
  <c r="T39" i="1"/>
  <c r="Q39" i="1"/>
  <c r="N39" i="1"/>
  <c r="M39" i="1"/>
  <c r="AA38" i="1"/>
  <c r="Z38" i="1"/>
  <c r="W38" i="1"/>
  <c r="T38" i="1"/>
  <c r="Q38" i="1"/>
  <c r="N38" i="1"/>
  <c r="M38" i="1"/>
  <c r="AA37" i="1"/>
  <c r="Z37" i="1"/>
  <c r="W37" i="1"/>
  <c r="T37" i="1"/>
  <c r="Q37" i="1"/>
  <c r="N37" i="1"/>
  <c r="M37" i="1"/>
  <c r="AA36" i="1"/>
  <c r="Z36" i="1"/>
  <c r="W36" i="1"/>
  <c r="T36" i="1"/>
  <c r="Q36" i="1"/>
  <c r="N36" i="1"/>
  <c r="M36" i="1"/>
  <c r="AA35" i="1"/>
  <c r="Z35" i="1"/>
  <c r="W35" i="1"/>
  <c r="T35" i="1"/>
  <c r="Q35" i="1"/>
  <c r="N35" i="1"/>
  <c r="M35" i="1"/>
  <c r="AA34" i="1"/>
  <c r="Z34" i="1"/>
  <c r="W34" i="1"/>
  <c r="T34" i="1"/>
  <c r="Q34" i="1"/>
  <c r="N34" i="1"/>
  <c r="M34" i="1"/>
  <c r="AA33" i="1"/>
  <c r="Z33" i="1"/>
  <c r="W33" i="1"/>
  <c r="T33" i="1"/>
  <c r="Q33" i="1"/>
  <c r="N33" i="1"/>
  <c r="M33" i="1"/>
  <c r="AA32" i="1"/>
  <c r="Z32" i="1"/>
  <c r="W32" i="1"/>
  <c r="T32" i="1"/>
  <c r="Q32" i="1"/>
  <c r="N32" i="1"/>
  <c r="M32" i="1"/>
  <c r="AA31" i="1"/>
  <c r="Z31" i="1"/>
  <c r="W31" i="1"/>
  <c r="T31" i="1"/>
  <c r="Q31" i="1"/>
  <c r="N31" i="1"/>
  <c r="M31" i="1"/>
  <c r="AA30" i="1"/>
  <c r="Z30" i="1"/>
  <c r="W30" i="1"/>
  <c r="T30" i="1"/>
  <c r="Q30" i="1"/>
  <c r="N30" i="1"/>
  <c r="M30" i="1"/>
  <c r="AA29" i="1"/>
  <c r="Z29" i="1"/>
  <c r="W29" i="1"/>
  <c r="T29" i="1"/>
  <c r="Q29" i="1"/>
  <c r="N29" i="1"/>
  <c r="M29" i="1"/>
  <c r="AA28" i="1"/>
  <c r="Z28" i="1"/>
  <c r="W28" i="1"/>
  <c r="T28" i="1"/>
  <c r="Q28" i="1"/>
  <c r="N28" i="1"/>
  <c r="M28" i="1"/>
  <c r="AA27" i="1"/>
  <c r="Z27" i="1"/>
  <c r="W27" i="1"/>
  <c r="T27" i="1"/>
  <c r="Q27" i="1"/>
  <c r="N27" i="1"/>
  <c r="M27" i="1"/>
  <c r="AA26" i="1"/>
  <c r="Z26" i="1"/>
  <c r="W26" i="1"/>
  <c r="T26" i="1"/>
  <c r="Q26" i="1"/>
  <c r="N26" i="1"/>
  <c r="M26" i="1"/>
  <c r="AA25" i="1"/>
  <c r="Z25" i="1"/>
  <c r="W25" i="1"/>
  <c r="T25" i="1"/>
  <c r="Q25" i="1"/>
  <c r="N25" i="1"/>
  <c r="M25" i="1"/>
  <c r="AA24" i="1"/>
  <c r="Z24" i="1"/>
  <c r="W24" i="1"/>
  <c r="T24" i="1"/>
  <c r="Q24" i="1"/>
  <c r="N24" i="1"/>
  <c r="M24" i="1"/>
  <c r="AA23" i="1"/>
  <c r="Z23" i="1"/>
  <c r="W23" i="1"/>
  <c r="T23" i="1"/>
  <c r="Q23" i="1"/>
  <c r="N23" i="1"/>
  <c r="M23" i="1"/>
  <c r="AA22" i="1"/>
  <c r="Z22" i="1"/>
  <c r="W22" i="1"/>
  <c r="T22" i="1"/>
  <c r="Q22" i="1"/>
  <c r="N22" i="1"/>
  <c r="M22" i="1"/>
  <c r="AA21" i="1"/>
  <c r="Z21" i="1"/>
  <c r="W21" i="1"/>
  <c r="T21" i="1"/>
  <c r="Q21" i="1"/>
  <c r="N21" i="1"/>
  <c r="M21" i="1"/>
  <c r="AA20" i="1"/>
  <c r="Z20" i="1"/>
  <c r="W20" i="1"/>
  <c r="T20" i="1"/>
  <c r="Q20" i="1"/>
  <c r="N20" i="1"/>
  <c r="M20" i="1"/>
  <c r="AA19" i="1"/>
  <c r="Z19" i="1"/>
  <c r="W19" i="1"/>
  <c r="T19" i="1"/>
  <c r="Q19" i="1"/>
  <c r="N19" i="1"/>
  <c r="M19" i="1"/>
  <c r="AA18" i="1"/>
  <c r="Z18" i="1"/>
  <c r="W18" i="1"/>
  <c r="T18" i="1"/>
  <c r="Q18" i="1"/>
  <c r="N18" i="1"/>
  <c r="M18" i="1"/>
  <c r="AA17" i="1"/>
  <c r="Z17" i="1"/>
  <c r="W17" i="1"/>
  <c r="T17" i="1"/>
  <c r="Q17" i="1"/>
  <c r="N17" i="1"/>
  <c r="M17" i="1"/>
  <c r="AA16" i="1"/>
  <c r="Z16" i="1"/>
  <c r="W16" i="1"/>
  <c r="T16" i="1"/>
  <c r="Q16" i="1"/>
  <c r="N16" i="1"/>
  <c r="M16" i="1"/>
  <c r="AA15" i="1"/>
  <c r="Z15" i="1"/>
  <c r="W15" i="1"/>
  <c r="T15" i="1"/>
  <c r="Q15" i="1"/>
  <c r="N15" i="1"/>
  <c r="M15" i="1"/>
  <c r="AA14" i="1"/>
  <c r="Z14" i="1"/>
  <c r="W14" i="1"/>
  <c r="T14" i="1"/>
  <c r="Q14" i="1"/>
  <c r="N14" i="1"/>
  <c r="M14" i="1"/>
  <c r="AA13" i="1"/>
  <c r="Z13" i="1"/>
  <c r="W13" i="1"/>
  <c r="T13" i="1"/>
  <c r="Q13" i="1"/>
  <c r="N13" i="1"/>
  <c r="M13" i="1"/>
  <c r="AA12" i="1"/>
  <c r="Z12" i="1"/>
  <c r="W12" i="1"/>
  <c r="T12" i="1"/>
  <c r="Q12" i="1"/>
  <c r="N12" i="1"/>
  <c r="M12" i="1"/>
  <c r="AA11" i="1"/>
  <c r="Z11" i="1"/>
  <c r="W11" i="1"/>
  <c r="T11" i="1"/>
  <c r="Q11" i="1"/>
  <c r="N11" i="1"/>
  <c r="M11" i="1"/>
  <c r="W10" i="1"/>
  <c r="T10" i="1"/>
  <c r="Q10" i="1"/>
  <c r="N10" i="1"/>
  <c r="M10" i="1"/>
  <c r="AA9" i="1"/>
  <c r="Z9" i="1"/>
  <c r="W9" i="1"/>
  <c r="T9" i="1"/>
  <c r="Q9" i="1"/>
  <c r="N9" i="1"/>
  <c r="M9" i="1"/>
  <c r="AA8" i="1"/>
  <c r="Z8" i="1"/>
  <c r="W8" i="1"/>
  <c r="T8" i="1"/>
  <c r="Q8" i="1"/>
  <c r="N8" i="1"/>
  <c r="M8" i="1"/>
  <c r="AA7" i="1"/>
  <c r="Z7" i="1"/>
  <c r="W7" i="1"/>
  <c r="T7" i="1"/>
  <c r="Q7" i="1"/>
  <c r="N7" i="1"/>
  <c r="M7" i="1"/>
  <c r="AA6" i="1"/>
  <c r="Z6" i="1"/>
  <c r="W6" i="1"/>
  <c r="T6" i="1"/>
  <c r="Q6" i="1"/>
  <c r="N6" i="1"/>
  <c r="M6" i="1"/>
  <c r="AA5" i="1"/>
  <c r="Z5" i="1"/>
  <c r="W5" i="1"/>
  <c r="T5" i="1"/>
  <c r="Q5" i="1"/>
  <c r="N5" i="1"/>
  <c r="M5" i="1"/>
  <c r="AA4" i="1"/>
  <c r="Z4" i="1"/>
  <c r="W4" i="1"/>
  <c r="T4" i="1"/>
  <c r="Q4" i="1"/>
  <c r="N4" i="1"/>
  <c r="M4" i="1"/>
  <c r="AA3" i="1"/>
  <c r="Z3" i="1"/>
  <c r="W3" i="1"/>
  <c r="T3" i="1"/>
  <c r="Q3" i="1"/>
  <c r="N3" i="1"/>
  <c r="M3" i="1"/>
  <c r="AA2" i="1"/>
  <c r="Z2" i="1"/>
  <c r="W2" i="1"/>
  <c r="T2" i="1"/>
  <c r="Q2" i="1"/>
  <c r="N2" i="1"/>
  <c r="M2" i="1"/>
</calcChain>
</file>

<file path=xl/sharedStrings.xml><?xml version="1.0" encoding="utf-8"?>
<sst xmlns="http://schemas.openxmlformats.org/spreadsheetml/2006/main" count="89" uniqueCount="89">
  <si>
    <t>DEPENDS ID</t>
  </si>
  <si>
    <t>AGE @ RT</t>
  </si>
  <si>
    <t>DIAGNOSIS</t>
  </si>
  <si>
    <t>SURGERY</t>
  </si>
  <si>
    <t>CE</t>
  </si>
  <si>
    <t>TUMOR LOC</t>
  </si>
  <si>
    <t>GTV long diam (mm)</t>
  </si>
  <si>
    <t>CTV VOL (cm3)</t>
  </si>
  <si>
    <t>PERF STAT præ RT</t>
  </si>
  <si>
    <t>NEUR SYMP</t>
  </si>
  <si>
    <t>Proton</t>
  </si>
  <si>
    <t>Photon</t>
  </si>
  <si>
    <t>Diff (Gy)</t>
  </si>
  <si>
    <t>Rel Diff (%)</t>
  </si>
  <si>
    <t>Prob_proton WS1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</si>
  <si>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</si>
  <si>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</si>
  <si>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</si>
  <si>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</si>
  <si>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</si>
  <si>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</si>
  <si>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</si>
  <si>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</si>
  <si>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</si>
  <si>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</si>
  <si>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</si>
  <si>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</si>
  <si>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</si>
  <si>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017</t>
  </si>
  <si>
    <t>018</t>
  </si>
  <si>
    <t>019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</si>
  <si>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</si>
  <si>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</si>
  <si>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</si>
  <si>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</si>
  <si>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</si>
  <si>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</si>
  <si>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</si>
  <si>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</si>
  <si>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</si>
  <si>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</si>
  <si>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</si>
  <si>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036</t>
  </si>
  <si>
    <t>050</t>
  </si>
  <si>
    <t>066</t>
  </si>
  <si>
    <t>067</t>
  </si>
  <si>
    <t>068</t>
  </si>
  <si>
    <t>070</t>
  </si>
  <si>
    <t>073</t>
  </si>
  <si>
    <t>074</t>
  </si>
  <si>
    <t>077</t>
  </si>
  <si>
    <t>078</t>
  </si>
  <si>
    <t>079</t>
  </si>
  <si>
    <t>080</t>
  </si>
  <si>
    <t>081</t>
  </si>
  <si>
    <t>084</t>
  </si>
  <si>
    <t>085</t>
  </si>
  <si>
    <t>039</t>
  </si>
  <si>
    <t>041</t>
  </si>
  <si>
    <t>044</t>
  </si>
  <si>
    <t>047</t>
  </si>
  <si>
    <t>048</t>
  </si>
  <si>
    <t>051</t>
  </si>
  <si>
    <t>054</t>
  </si>
  <si>
    <t>056</t>
  </si>
  <si>
    <t>057</t>
  </si>
  <si>
    <t>059</t>
  </si>
  <si>
    <t>061</t>
  </si>
  <si>
    <t>062</t>
  </si>
  <si>
    <t>063</t>
  </si>
  <si>
    <t>071</t>
  </si>
  <si>
    <t>075</t>
  </si>
  <si>
    <t>086</t>
  </si>
  <si>
    <t>087</t>
  </si>
  <si>
    <t>088</t>
  </si>
  <si>
    <t>089</t>
  </si>
  <si>
    <t>Rel diff_HC</t>
  </si>
  <si>
    <t>Diff (Gy)_HC</t>
  </si>
  <si>
    <t>Photon_HC</t>
  </si>
  <si>
    <t>Proton_HC</t>
  </si>
  <si>
    <t>Diff (Gy)_P</t>
  </si>
  <si>
    <t>Photon_P</t>
  </si>
  <si>
    <t>Proton_P</t>
  </si>
  <si>
    <t>Diff (Gy)_HR</t>
  </si>
  <si>
    <t>Photon_HR</t>
  </si>
  <si>
    <t>Proton_HR</t>
  </si>
  <si>
    <t>Diff (Gy)_HL</t>
  </si>
  <si>
    <t>Photon_HL</t>
  </si>
  <si>
    <t>Proton_HL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</si>
</sst>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2" fillId="2" borderId="0" xfId="1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</cellXfs>
  <cellStyles count="2">
    <cellStyle name="20 % - Farve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topLeftCell="A37" zoomScale="60" zoomScaleNormal="60" workbookViewId="0">
      <selection activeCell="A63" sqref="A63:AE75"/>
    </sheetView>
  </sheetViews>
  <sheetFormatPr defaultRowHeight="14.4" x14ac:dyDescent="0.3"/>
  <sheetData>
    <row r="1" spans="1:30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88</v>
      </c>
      <c r="P1" s="4" t="s">
        <v>87</v>
      </c>
      <c r="Q1" s="4" t="s">
        <v>86</v>
      </c>
      <c r="R1" s="4" t="s">
        <v>85</v>
      </c>
      <c r="S1" s="4" t="s">
        <v>84</v>
      </c>
      <c r="T1" s="4" t="s">
        <v>83</v>
      </c>
      <c r="U1" s="4" t="s">
        <v>82</v>
      </c>
      <c r="V1" s="4" t="s">
        <v>81</v>
      </c>
      <c r="W1" s="4" t="s">
        <v>80</v>
      </c>
      <c r="X1" s="4" t="s">
        <v>79</v>
      </c>
      <c r="Y1" s="4" t="s">
        <v>78</v>
      </c>
      <c r="Z1" s="4" t="s">
        <v>77</v>
      </c>
      <c r="AA1" s="4" t="s">
        <v>76</v>
      </c>
      <c r="AB1" s="6" t="s">
        <v>14</v>
      </c>
    </row>
    <row r="2" spans="1:30" x14ac:dyDescent="0.3">
      <c r="A2" s="1" t="s">
        <v>15</v>
      </c>
      <c r="B2" s="13">
        <v>37</v>
      </c>
      <c r="C2" s="13">
        <v>0</v>
      </c>
      <c r="D2" s="13">
        <v>1</v>
      </c>
      <c r="E2" s="13">
        <v>1</v>
      </c>
      <c r="F2" s="8">
        <v>0</v>
      </c>
      <c r="G2" s="13">
        <v>59</v>
      </c>
      <c r="H2" s="13">
        <v>148</v>
      </c>
      <c r="I2" s="13">
        <v>0</v>
      </c>
      <c r="J2" s="13">
        <v>1</v>
      </c>
      <c r="K2" s="15">
        <v>4.4733999999999998</v>
      </c>
      <c r="L2" s="15">
        <v>9.4548100000000002</v>
      </c>
      <c r="M2" s="15">
        <f>L2-K2</f>
        <v>4.9814100000000003</v>
      </c>
      <c r="N2" s="15">
        <f>(L2-K2)/L2*100</f>
        <v>52.686516175364709</v>
      </c>
      <c r="O2" s="15">
        <v>25.362200000000001</v>
      </c>
      <c r="P2" s="15">
        <v>16.473600000000001</v>
      </c>
      <c r="Q2" s="15">
        <f>P2-O2</f>
        <v>-8.8886000000000003</v>
      </c>
      <c r="R2" s="15">
        <v>1.5678999999999998E-2</v>
      </c>
      <c r="S2" s="15">
        <v>4.0592100000000002</v>
      </c>
      <c r="T2" s="15">
        <f>S2-R2</f>
        <v>4.0435309999999998</v>
      </c>
      <c r="U2" s="15">
        <v>1E-3</v>
      </c>
      <c r="V2" s="15">
        <v>1.46336</v>
      </c>
      <c r="W2" s="15">
        <f>V2-U2</f>
        <v>1.4623600000000001</v>
      </c>
      <c r="X2" s="15">
        <v>1.5678999999999998E-2</v>
      </c>
      <c r="Y2" s="15">
        <v>4.0592100000000002</v>
      </c>
      <c r="Z2" s="15">
        <f>Y2-X2</f>
        <v>4.0435309999999998</v>
      </c>
      <c r="AA2" s="15">
        <f>(Y2-X2)/Y2*100</f>
        <v>99.613742575525762</v>
      </c>
      <c r="AB2" s="16">
        <f>100-36</f>
        <v>64</v>
      </c>
      <c r="AC2" s="7"/>
    </row>
    <row r="3" spans="1:30" x14ac:dyDescent="0.3">
      <c r="A3" s="1" t="s">
        <v>16</v>
      </c>
      <c r="B3" s="13">
        <v>35</v>
      </c>
      <c r="C3" s="13">
        <v>0</v>
      </c>
      <c r="D3" s="13">
        <v>1</v>
      </c>
      <c r="E3" s="13">
        <v>1</v>
      </c>
      <c r="F3" s="8">
        <v>1</v>
      </c>
      <c r="G3" s="13">
        <v>81</v>
      </c>
      <c r="H3" s="13">
        <v>307</v>
      </c>
      <c r="I3" s="13">
        <v>1</v>
      </c>
      <c r="J3" s="13">
        <v>1</v>
      </c>
      <c r="K3" s="15">
        <v>11.1153</v>
      </c>
      <c r="L3" s="15">
        <v>26.3688</v>
      </c>
      <c r="M3" s="15">
        <f t="shared" ref="M3:M43" si="0">L3-K3</f>
        <v>15.253500000000001</v>
      </c>
      <c r="N3" s="15">
        <f t="shared" ref="N3:N43" si="1">(L3-K3)/L3*100</f>
        <v>57.846773459543101</v>
      </c>
      <c r="O3" s="15">
        <v>0.63123700000000005</v>
      </c>
      <c r="P3" s="15">
        <v>10.970800000000001</v>
      </c>
      <c r="Q3" s="15">
        <f t="shared" ref="Q3:Q43" si="2">P3-O3</f>
        <v>10.339563</v>
      </c>
      <c r="R3" s="15">
        <v>49.797600000000003</v>
      </c>
      <c r="S3" s="15">
        <v>50.813699999999997</v>
      </c>
      <c r="T3" s="15">
        <f t="shared" ref="T3:T43" si="3">S3-R3</f>
        <v>1.0160999999999945</v>
      </c>
      <c r="U3" s="15">
        <v>47.360399999999998</v>
      </c>
      <c r="V3" s="15">
        <v>44.856900000000003</v>
      </c>
      <c r="W3" s="15">
        <f t="shared" ref="W3:W43" si="4">V3-U3</f>
        <v>-2.5034999999999954</v>
      </c>
      <c r="X3" s="15">
        <v>0.63123700000000005</v>
      </c>
      <c r="Y3" s="15">
        <v>10.970800000000001</v>
      </c>
      <c r="Z3" s="15">
        <f t="shared" ref="Z3:Z9" si="5">Y3-X3</f>
        <v>10.339563</v>
      </c>
      <c r="AA3" s="15">
        <f t="shared" ref="AA3:AA43" si="6">(Y3-X3)/Y3*100</f>
        <v>94.246208116089974</v>
      </c>
      <c r="AB3" s="16">
        <v>91</v>
      </c>
      <c r="AC3" s="16"/>
      <c r="AD3" s="15"/>
    </row>
    <row r="4" spans="1:30" x14ac:dyDescent="0.3">
      <c r="A4" s="1" t="s">
        <v>17</v>
      </c>
      <c r="B4" s="13">
        <v>56</v>
      </c>
      <c r="C4" s="13">
        <v>2</v>
      </c>
      <c r="D4" s="13">
        <v>1</v>
      </c>
      <c r="E4" s="13">
        <v>0</v>
      </c>
      <c r="F4" s="8">
        <v>0</v>
      </c>
      <c r="G4" s="13"/>
      <c r="H4" s="13">
        <v>140</v>
      </c>
      <c r="I4" s="13">
        <v>1</v>
      </c>
      <c r="J4" s="13">
        <v>1</v>
      </c>
      <c r="K4" s="15">
        <v>6.1739100000000002</v>
      </c>
      <c r="L4" s="15">
        <v>14.825100000000001</v>
      </c>
      <c r="M4" s="15">
        <f t="shared" si="0"/>
        <v>8.6511899999999997</v>
      </c>
      <c r="N4" s="15">
        <f t="shared" si="1"/>
        <v>58.355019527692896</v>
      </c>
      <c r="O4" s="15">
        <v>2.6071300000000002</v>
      </c>
      <c r="P4" s="15">
        <v>4.9598000000000004</v>
      </c>
      <c r="Q4" s="15">
        <f t="shared" si="2"/>
        <v>2.3526700000000003</v>
      </c>
      <c r="R4" s="15">
        <v>5.2747099999999998E-2</v>
      </c>
      <c r="S4" s="15">
        <v>5.78986</v>
      </c>
      <c r="T4" s="15">
        <f t="shared" si="3"/>
        <v>5.7371128999999996</v>
      </c>
      <c r="U4" s="15">
        <v>6.3685200000000003E-4</v>
      </c>
      <c r="V4" s="15">
        <v>2.1491600000000002</v>
      </c>
      <c r="W4" s="15">
        <f t="shared" si="4"/>
        <v>2.1485231480000002</v>
      </c>
      <c r="X4" s="15">
        <v>5.2747099999999998E-2</v>
      </c>
      <c r="Y4" s="15">
        <v>5.78986</v>
      </c>
      <c r="Z4" s="15">
        <f t="shared" si="5"/>
        <v>5.7371128999999996</v>
      </c>
      <c r="AA4" s="15">
        <f t="shared" si="6"/>
        <v>99.088974517518551</v>
      </c>
      <c r="AB4" s="16">
        <v>55</v>
      </c>
      <c r="AC4" s="16"/>
      <c r="AD4" s="15"/>
    </row>
    <row r="5" spans="1:30" x14ac:dyDescent="0.3">
      <c r="A5" s="1" t="s">
        <v>18</v>
      </c>
      <c r="B5" s="13">
        <v>49</v>
      </c>
      <c r="C5" s="13">
        <v>0</v>
      </c>
      <c r="D5" s="13">
        <v>0</v>
      </c>
      <c r="E5" s="13">
        <v>1</v>
      </c>
      <c r="F5" s="8">
        <v>2</v>
      </c>
      <c r="G5" s="13"/>
      <c r="H5" s="13">
        <v>265</v>
      </c>
      <c r="I5" s="13">
        <v>0</v>
      </c>
      <c r="J5" s="13">
        <v>1</v>
      </c>
      <c r="K5" s="15">
        <v>10.353300000000001</v>
      </c>
      <c r="L5" s="15">
        <v>21.639099999999999</v>
      </c>
      <c r="M5" s="15">
        <f t="shared" si="0"/>
        <v>11.285799999999998</v>
      </c>
      <c r="N5" s="15">
        <f t="shared" si="1"/>
        <v>52.15466447310655</v>
      </c>
      <c r="O5" s="15">
        <v>50.681399999999996</v>
      </c>
      <c r="P5" s="15">
        <v>50.5871</v>
      </c>
      <c r="Q5" s="15">
        <f t="shared" si="2"/>
        <v>-9.4299999999996942E-2</v>
      </c>
      <c r="R5" s="15">
        <v>1.5384500000000001</v>
      </c>
      <c r="S5" s="15">
        <v>11.229200000000001</v>
      </c>
      <c r="T5" s="15">
        <f t="shared" si="3"/>
        <v>9.6907500000000013</v>
      </c>
      <c r="U5" s="15">
        <v>46.389099999999999</v>
      </c>
      <c r="V5" s="15">
        <v>49.895800000000001</v>
      </c>
      <c r="W5" s="15">
        <f t="shared" si="4"/>
        <v>3.5067000000000021</v>
      </c>
      <c r="X5" s="15">
        <v>1.5384500000000001</v>
      </c>
      <c r="Y5" s="15">
        <v>11.229200000000001</v>
      </c>
      <c r="Z5" s="15">
        <f t="shared" si="5"/>
        <v>9.6907500000000013</v>
      </c>
      <c r="AA5" s="15">
        <f t="shared" si="6"/>
        <v>86.299558294446626</v>
      </c>
      <c r="AB5" s="16">
        <v>73</v>
      </c>
      <c r="AC5" s="16"/>
      <c r="AD5" s="15"/>
    </row>
    <row r="6" spans="1:30" x14ac:dyDescent="0.3">
      <c r="A6" s="1" t="s">
        <v>19</v>
      </c>
      <c r="B6" s="13">
        <v>31</v>
      </c>
      <c r="C6" s="13">
        <v>0</v>
      </c>
      <c r="D6" s="13">
        <v>1</v>
      </c>
      <c r="E6" s="13">
        <v>0</v>
      </c>
      <c r="F6" s="8">
        <v>4</v>
      </c>
      <c r="G6" s="13">
        <v>48</v>
      </c>
      <c r="H6" s="13">
        <v>261</v>
      </c>
      <c r="I6" s="13">
        <v>1</v>
      </c>
      <c r="J6" s="13">
        <v>1</v>
      </c>
      <c r="K6" s="15">
        <v>9.9197500000000005</v>
      </c>
      <c r="L6" s="15">
        <v>20.052700000000002</v>
      </c>
      <c r="M6" s="15">
        <f t="shared" si="0"/>
        <v>10.132950000000001</v>
      </c>
      <c r="N6" s="15">
        <f t="shared" si="1"/>
        <v>50.531599236013101</v>
      </c>
      <c r="O6" s="15">
        <v>50.357300000000002</v>
      </c>
      <c r="P6" s="15">
        <v>50.856499999999997</v>
      </c>
      <c r="Q6" s="15">
        <f t="shared" si="2"/>
        <v>0.49919999999999476</v>
      </c>
      <c r="R6" s="15">
        <v>2.3134299999999999</v>
      </c>
      <c r="S6" s="15">
        <v>8.4324300000000001</v>
      </c>
      <c r="T6" s="15">
        <f t="shared" si="3"/>
        <v>6.1189999999999998</v>
      </c>
      <c r="U6" s="15">
        <v>28.506799999999998</v>
      </c>
      <c r="V6" s="15">
        <v>26.785599999999999</v>
      </c>
      <c r="W6" s="15">
        <f t="shared" si="4"/>
        <v>-1.7211999999999996</v>
      </c>
      <c r="X6" s="15">
        <v>2.3134299999999999</v>
      </c>
      <c r="Y6" s="15">
        <v>8.4324300000000001</v>
      </c>
      <c r="Z6" s="15">
        <f t="shared" si="5"/>
        <v>6.1189999999999998</v>
      </c>
      <c r="AA6" s="15">
        <f t="shared" si="6"/>
        <v>72.565085034800177</v>
      </c>
      <c r="AB6" s="16">
        <v>82</v>
      </c>
      <c r="AC6" s="16"/>
      <c r="AD6" s="15"/>
    </row>
    <row r="7" spans="1:30" x14ac:dyDescent="0.3">
      <c r="A7" s="1" t="s">
        <v>20</v>
      </c>
      <c r="B7" s="13">
        <v>40</v>
      </c>
      <c r="C7" s="13">
        <v>2</v>
      </c>
      <c r="D7" s="13">
        <v>1</v>
      </c>
      <c r="E7" s="13">
        <v>0</v>
      </c>
      <c r="F7" s="8">
        <v>0</v>
      </c>
      <c r="G7" s="13">
        <v>60</v>
      </c>
      <c r="H7" s="13">
        <v>177</v>
      </c>
      <c r="I7" s="13">
        <v>0</v>
      </c>
      <c r="J7" s="13">
        <v>0</v>
      </c>
      <c r="K7" s="15">
        <v>11.0518</v>
      </c>
      <c r="L7" s="15">
        <v>19.778400000000001</v>
      </c>
      <c r="M7" s="15">
        <f t="shared" si="0"/>
        <v>8.7266000000000012</v>
      </c>
      <c r="N7" s="15">
        <f t="shared" si="1"/>
        <v>44.121870323180843</v>
      </c>
      <c r="O7" s="15">
        <v>11.8409</v>
      </c>
      <c r="P7" s="15">
        <v>12.745699999999999</v>
      </c>
      <c r="Q7" s="15">
        <f t="shared" si="2"/>
        <v>0.90479999999999983</v>
      </c>
      <c r="R7" s="15">
        <v>5.8957600000000001</v>
      </c>
      <c r="S7" s="15">
        <v>13.619300000000001</v>
      </c>
      <c r="T7" s="15">
        <f t="shared" si="3"/>
        <v>7.7235400000000007</v>
      </c>
      <c r="U7" s="15">
        <v>3.74151E-3</v>
      </c>
      <c r="V7" s="15">
        <v>4.9669400000000001</v>
      </c>
      <c r="W7" s="15">
        <f t="shared" si="4"/>
        <v>4.9631984899999999</v>
      </c>
      <c r="X7" s="15">
        <v>5.8957600000000001</v>
      </c>
      <c r="Y7" s="15">
        <v>13.619300000000001</v>
      </c>
      <c r="Z7" s="15">
        <f t="shared" si="5"/>
        <v>7.7235400000000007</v>
      </c>
      <c r="AA7" s="15">
        <f t="shared" si="6"/>
        <v>56.710256767968993</v>
      </c>
      <c r="AB7" s="16">
        <v>64</v>
      </c>
      <c r="AC7" s="16"/>
      <c r="AD7" s="15"/>
    </row>
    <row r="8" spans="1:30" x14ac:dyDescent="0.3">
      <c r="A8" s="1" t="s">
        <v>21</v>
      </c>
      <c r="B8" s="13">
        <v>60</v>
      </c>
      <c r="C8" s="13">
        <v>0</v>
      </c>
      <c r="D8" s="13">
        <v>0</v>
      </c>
      <c r="E8" s="13">
        <v>1</v>
      </c>
      <c r="F8" s="8">
        <v>4</v>
      </c>
      <c r="G8" s="13">
        <v>47</v>
      </c>
      <c r="H8" s="13">
        <v>390</v>
      </c>
      <c r="I8" s="13">
        <v>2</v>
      </c>
      <c r="J8" s="13">
        <v>1</v>
      </c>
      <c r="K8" s="15">
        <v>14.7096</v>
      </c>
      <c r="L8" s="15">
        <v>25.5336</v>
      </c>
      <c r="M8" s="15">
        <f t="shared" si="0"/>
        <v>10.824</v>
      </c>
      <c r="N8" s="15">
        <f t="shared" si="1"/>
        <v>42.39120218065608</v>
      </c>
      <c r="O8" s="15">
        <v>49.728700000000003</v>
      </c>
      <c r="P8" s="15">
        <v>50.2087</v>
      </c>
      <c r="Q8" s="15">
        <f t="shared" si="2"/>
        <v>0.47999999999999687</v>
      </c>
      <c r="R8" s="15">
        <v>6.4841899999999999</v>
      </c>
      <c r="S8" s="15">
        <v>17.785</v>
      </c>
      <c r="T8" s="15">
        <f t="shared" si="3"/>
        <v>11.30081</v>
      </c>
      <c r="U8" s="15">
        <v>29.610900000000001</v>
      </c>
      <c r="V8" s="15">
        <v>32.163699999999999</v>
      </c>
      <c r="W8" s="15">
        <f t="shared" si="4"/>
        <v>2.5527999999999977</v>
      </c>
      <c r="X8" s="15">
        <v>6.4841899999999999</v>
      </c>
      <c r="Y8" s="15">
        <v>17.785</v>
      </c>
      <c r="Z8" s="15">
        <f t="shared" si="5"/>
        <v>11.30081</v>
      </c>
      <c r="AA8" s="15">
        <f t="shared" si="6"/>
        <v>63.541242620185542</v>
      </c>
      <c r="AB8" s="16">
        <v>55</v>
      </c>
      <c r="AC8" s="16"/>
      <c r="AD8" s="15"/>
    </row>
    <row r="9" spans="1:30" x14ac:dyDescent="0.3">
      <c r="A9" s="1" t="s">
        <v>22</v>
      </c>
      <c r="B9" s="13">
        <v>37</v>
      </c>
      <c r="C9" s="13">
        <v>0</v>
      </c>
      <c r="D9" s="13">
        <v>0</v>
      </c>
      <c r="E9" s="13">
        <v>1</v>
      </c>
      <c r="F9" s="8">
        <v>2</v>
      </c>
      <c r="G9" s="13">
        <v>42</v>
      </c>
      <c r="H9" s="13">
        <v>264</v>
      </c>
      <c r="I9" s="13">
        <v>1</v>
      </c>
      <c r="J9" s="13">
        <v>1</v>
      </c>
      <c r="K9" s="15">
        <v>8.9773200000000006</v>
      </c>
      <c r="L9" s="15">
        <v>24.207999999999998</v>
      </c>
      <c r="M9" s="15">
        <f t="shared" si="0"/>
        <v>15.230679999999998</v>
      </c>
      <c r="N9" s="15">
        <f t="shared" si="1"/>
        <v>62.915895571711822</v>
      </c>
      <c r="O9" s="15">
        <v>49.009500000000003</v>
      </c>
      <c r="P9" s="15">
        <v>50.331899999999997</v>
      </c>
      <c r="Q9" s="15">
        <f t="shared" si="2"/>
        <v>1.3223999999999947</v>
      </c>
      <c r="R9" s="15">
        <v>1.09873E-2</v>
      </c>
      <c r="S9" s="15">
        <v>9.1579200000000007</v>
      </c>
      <c r="T9" s="15">
        <f t="shared" si="3"/>
        <v>9.1469327000000007</v>
      </c>
      <c r="U9" s="15">
        <v>34.228499999999997</v>
      </c>
      <c r="V9" s="15">
        <v>25.915500000000002</v>
      </c>
      <c r="W9" s="15">
        <f t="shared" si="4"/>
        <v>-8.3129999999999953</v>
      </c>
      <c r="X9" s="15">
        <v>1.09873E-2</v>
      </c>
      <c r="Y9" s="15">
        <v>9.1579200000000007</v>
      </c>
      <c r="Z9" s="15">
        <f t="shared" si="5"/>
        <v>9.1469327000000007</v>
      </c>
      <c r="AA9" s="15">
        <f t="shared" si="6"/>
        <v>99.880024066600271</v>
      </c>
      <c r="AB9" s="16">
        <v>73</v>
      </c>
      <c r="AC9" s="16"/>
      <c r="AD9" s="15"/>
    </row>
    <row r="10" spans="1:30" x14ac:dyDescent="0.3">
      <c r="A10" s="1" t="s">
        <v>23</v>
      </c>
      <c r="B10" s="13">
        <v>48</v>
      </c>
      <c r="C10" s="13">
        <v>0</v>
      </c>
      <c r="D10" s="13">
        <v>0</v>
      </c>
      <c r="E10" s="13">
        <v>1</v>
      </c>
      <c r="F10" s="8">
        <v>6</v>
      </c>
      <c r="G10" s="13">
        <v>36</v>
      </c>
      <c r="H10" s="13">
        <v>575</v>
      </c>
      <c r="I10" s="13">
        <v>1</v>
      </c>
      <c r="J10" s="13">
        <v>1</v>
      </c>
      <c r="K10" s="15">
        <v>29.0396</v>
      </c>
      <c r="L10" s="15">
        <v>29.852699999999999</v>
      </c>
      <c r="M10" s="15">
        <f t="shared" si="0"/>
        <v>0.8130999999999986</v>
      </c>
      <c r="N10" s="15">
        <f t="shared" si="1"/>
        <v>2.7237067333942946</v>
      </c>
      <c r="O10" s="15">
        <v>50.042700000000004</v>
      </c>
      <c r="P10" s="15">
        <v>49.749899999999997</v>
      </c>
      <c r="Q10" s="15">
        <f t="shared" si="2"/>
        <v>-0.29280000000000683</v>
      </c>
      <c r="R10" s="15">
        <v>50.543399999999998</v>
      </c>
      <c r="S10" s="15">
        <v>49.644500000000001</v>
      </c>
      <c r="T10" s="15">
        <f t="shared" si="3"/>
        <v>-0.89889999999999759</v>
      </c>
      <c r="U10" s="15">
        <v>12.594099999999999</v>
      </c>
      <c r="V10" s="15">
        <v>12.292400000000001</v>
      </c>
      <c r="W10" s="15">
        <f t="shared" si="4"/>
        <v>-0.30169999999999852</v>
      </c>
      <c r="X10" s="15"/>
      <c r="Y10" s="15"/>
      <c r="Z10" s="15"/>
      <c r="AA10" s="15"/>
      <c r="AB10" s="16">
        <v>10</v>
      </c>
      <c r="AC10" s="16"/>
      <c r="AD10" s="15"/>
    </row>
    <row r="11" spans="1:30" x14ac:dyDescent="0.3">
      <c r="A11" s="1" t="s">
        <v>24</v>
      </c>
      <c r="B11" s="13">
        <v>40</v>
      </c>
      <c r="C11" s="13">
        <v>2</v>
      </c>
      <c r="D11" s="13">
        <v>0</v>
      </c>
      <c r="E11" s="13">
        <v>1</v>
      </c>
      <c r="F11" s="8">
        <v>0</v>
      </c>
      <c r="G11" s="13">
        <v>60</v>
      </c>
      <c r="H11" s="13">
        <v>335</v>
      </c>
      <c r="I11" s="13">
        <v>1</v>
      </c>
      <c r="J11" s="13">
        <v>1</v>
      </c>
      <c r="K11" s="15">
        <v>16.664200000000001</v>
      </c>
      <c r="L11" s="15">
        <v>26.1098</v>
      </c>
      <c r="M11" s="15">
        <f t="shared" si="0"/>
        <v>9.4455999999999989</v>
      </c>
      <c r="N11" s="15">
        <f t="shared" si="1"/>
        <v>36.176454817731269</v>
      </c>
      <c r="O11" s="15">
        <v>50.325499999999998</v>
      </c>
      <c r="P11" s="15">
        <v>50.425600000000003</v>
      </c>
      <c r="Q11" s="15">
        <f t="shared" si="2"/>
        <v>0.10010000000000474</v>
      </c>
      <c r="R11" s="15">
        <v>9.7773500000000002</v>
      </c>
      <c r="S11" s="15">
        <v>11.8843</v>
      </c>
      <c r="T11" s="15">
        <f t="shared" si="3"/>
        <v>2.1069499999999994</v>
      </c>
      <c r="U11" s="15">
        <v>10.130000000000001</v>
      </c>
      <c r="V11" s="15">
        <v>8.5442699999999991</v>
      </c>
      <c r="W11" s="15">
        <f t="shared" si="4"/>
        <v>-1.5857300000000016</v>
      </c>
      <c r="X11" s="15">
        <v>9.7773500000000002</v>
      </c>
      <c r="Y11" s="15">
        <v>11.8843</v>
      </c>
      <c r="Z11" s="15">
        <f t="shared" ref="Z11:Z43" si="7">Y11-X11</f>
        <v>2.1069499999999994</v>
      </c>
      <c r="AA11" s="15">
        <f t="shared" si="6"/>
        <v>17.728852351421619</v>
      </c>
      <c r="AB11" s="16">
        <v>55</v>
      </c>
      <c r="AC11" s="16"/>
      <c r="AD11" s="15"/>
    </row>
    <row r="12" spans="1:30" x14ac:dyDescent="0.3">
      <c r="A12" s="1" t="s">
        <v>25</v>
      </c>
      <c r="B12" s="13">
        <v>31</v>
      </c>
      <c r="C12" s="13">
        <v>4</v>
      </c>
      <c r="D12" s="13">
        <v>1</v>
      </c>
      <c r="E12" s="13">
        <v>1</v>
      </c>
      <c r="F12" s="8">
        <v>4</v>
      </c>
      <c r="G12" s="13">
        <v>70</v>
      </c>
      <c r="H12" s="13">
        <v>176</v>
      </c>
      <c r="I12" s="13">
        <v>0</v>
      </c>
      <c r="J12" s="13">
        <v>1</v>
      </c>
      <c r="K12" s="15">
        <v>7.8611899999999997</v>
      </c>
      <c r="L12" s="15">
        <v>15.618499999999999</v>
      </c>
      <c r="M12" s="15">
        <f t="shared" si="0"/>
        <v>7.7573099999999995</v>
      </c>
      <c r="N12" s="15">
        <f t="shared" si="1"/>
        <v>49.667445657393479</v>
      </c>
      <c r="O12" s="15">
        <v>50.408499999999997</v>
      </c>
      <c r="P12" s="15">
        <v>50.603200000000001</v>
      </c>
      <c r="Q12" s="15">
        <f t="shared" si="2"/>
        <v>0.19470000000000454</v>
      </c>
      <c r="R12" s="15">
        <v>0.13395799999999999</v>
      </c>
      <c r="S12" s="15">
        <v>4.3746999999999998</v>
      </c>
      <c r="T12" s="15">
        <f t="shared" si="3"/>
        <v>4.240742</v>
      </c>
      <c r="U12" s="15">
        <v>12.3171</v>
      </c>
      <c r="V12" s="15">
        <v>18.794899999999998</v>
      </c>
      <c r="W12" s="15">
        <f t="shared" si="4"/>
        <v>6.4777999999999984</v>
      </c>
      <c r="X12" s="15">
        <v>0.13395799999999999</v>
      </c>
      <c r="Y12" s="15">
        <v>4.3746999999999998</v>
      </c>
      <c r="Z12" s="15">
        <f t="shared" si="7"/>
        <v>4.240742</v>
      </c>
      <c r="AA12" s="15">
        <f t="shared" si="6"/>
        <v>96.937892884083482</v>
      </c>
      <c r="AB12" s="16">
        <v>91</v>
      </c>
      <c r="AC12" s="16"/>
      <c r="AD12" s="15"/>
    </row>
    <row r="13" spans="1:30" x14ac:dyDescent="0.3">
      <c r="A13" s="1" t="s">
        <v>26</v>
      </c>
      <c r="B13" s="13">
        <v>34</v>
      </c>
      <c r="C13" s="13">
        <v>0</v>
      </c>
      <c r="D13" s="13">
        <v>2</v>
      </c>
      <c r="E13" s="13"/>
      <c r="F13" s="8">
        <v>3</v>
      </c>
      <c r="G13" s="13">
        <v>89</v>
      </c>
      <c r="H13" s="13">
        <v>271</v>
      </c>
      <c r="I13" s="13">
        <v>0</v>
      </c>
      <c r="J13" s="13">
        <v>1</v>
      </c>
      <c r="K13" s="15">
        <v>12.803599999999999</v>
      </c>
      <c r="L13" s="15">
        <v>21.799900000000001</v>
      </c>
      <c r="M13" s="15">
        <f t="shared" si="0"/>
        <v>8.9963000000000015</v>
      </c>
      <c r="N13" s="15">
        <f t="shared" si="1"/>
        <v>41.267620493671998</v>
      </c>
      <c r="O13" s="15">
        <v>2.34605</v>
      </c>
      <c r="P13" s="15">
        <v>5.7895300000000001</v>
      </c>
      <c r="Q13" s="15">
        <f t="shared" si="2"/>
        <v>3.4434800000000001</v>
      </c>
      <c r="R13" s="15">
        <v>7.1250799999999996</v>
      </c>
      <c r="S13" s="15">
        <v>7.4229200000000004</v>
      </c>
      <c r="T13" s="15">
        <f t="shared" si="3"/>
        <v>0.29784000000000077</v>
      </c>
      <c r="U13" s="15">
        <v>6.5613299999999999</v>
      </c>
      <c r="V13" s="15">
        <v>4.7830300000000001</v>
      </c>
      <c r="W13" s="15">
        <f t="shared" si="4"/>
        <v>-1.7782999999999998</v>
      </c>
      <c r="X13" s="15">
        <v>2.34605</v>
      </c>
      <c r="Y13" s="15">
        <v>5.7895300000000001</v>
      </c>
      <c r="Z13" s="15">
        <f t="shared" si="7"/>
        <v>3.4434800000000001</v>
      </c>
      <c r="AA13" s="15">
        <f t="shared" si="6"/>
        <v>59.477712353161664</v>
      </c>
      <c r="AB13" s="16">
        <v>82</v>
      </c>
      <c r="AC13" s="16"/>
      <c r="AD13" s="15"/>
    </row>
    <row r="14" spans="1:30" x14ac:dyDescent="0.3">
      <c r="A14" s="1" t="s">
        <v>27</v>
      </c>
      <c r="B14" s="13">
        <v>32</v>
      </c>
      <c r="C14" s="13">
        <v>4</v>
      </c>
      <c r="D14" s="13">
        <v>1</v>
      </c>
      <c r="E14" s="13"/>
      <c r="F14" s="8">
        <v>4</v>
      </c>
      <c r="G14" s="13">
        <v>71</v>
      </c>
      <c r="H14" s="13">
        <v>192</v>
      </c>
      <c r="I14" s="13">
        <v>1</v>
      </c>
      <c r="J14" s="13">
        <v>1</v>
      </c>
      <c r="K14" s="15">
        <v>9.9936600000000002</v>
      </c>
      <c r="L14" s="15">
        <v>21.476400000000002</v>
      </c>
      <c r="M14" s="15">
        <f t="shared" si="0"/>
        <v>11.482740000000002</v>
      </c>
      <c r="N14" s="15">
        <f t="shared" si="1"/>
        <v>53.466782142258481</v>
      </c>
      <c r="O14" s="15"/>
      <c r="P14" s="15"/>
      <c r="Q14" s="15">
        <f t="shared" si="2"/>
        <v>0</v>
      </c>
      <c r="R14" s="15">
        <v>0.53639800000000004</v>
      </c>
      <c r="S14" s="15">
        <v>5.4876300000000002</v>
      </c>
      <c r="T14" s="15">
        <f t="shared" si="3"/>
        <v>4.9512320000000001</v>
      </c>
      <c r="U14" s="15">
        <v>44.910899999999998</v>
      </c>
      <c r="V14" s="15">
        <v>39.193300000000001</v>
      </c>
      <c r="W14" s="15">
        <f t="shared" si="4"/>
        <v>-5.7175999999999974</v>
      </c>
      <c r="X14" s="15">
        <v>0.53639800000000004</v>
      </c>
      <c r="Y14" s="15">
        <v>5.4876300000000002</v>
      </c>
      <c r="Z14" s="15">
        <f t="shared" si="7"/>
        <v>4.9512320000000001</v>
      </c>
      <c r="AA14" s="15">
        <f t="shared" si="6"/>
        <v>90.225324958133115</v>
      </c>
      <c r="AB14" s="16">
        <v>82</v>
      </c>
      <c r="AC14" s="16"/>
      <c r="AD14" s="15"/>
    </row>
    <row r="15" spans="1:30" x14ac:dyDescent="0.3">
      <c r="A15" s="1" t="s">
        <v>28</v>
      </c>
      <c r="B15" s="13">
        <v>25</v>
      </c>
      <c r="C15" s="13">
        <v>3</v>
      </c>
      <c r="D15" s="13">
        <v>0</v>
      </c>
      <c r="E15" s="13">
        <v>1</v>
      </c>
      <c r="F15" s="8">
        <v>0</v>
      </c>
      <c r="G15" s="13">
        <v>25</v>
      </c>
      <c r="H15" s="13">
        <v>98</v>
      </c>
      <c r="I15" s="13">
        <v>1</v>
      </c>
      <c r="J15" s="13"/>
      <c r="K15" s="15">
        <v>7.24932</v>
      </c>
      <c r="L15" s="15">
        <v>16.643799999999999</v>
      </c>
      <c r="M15" s="15">
        <f t="shared" si="0"/>
        <v>9.3944799999999979</v>
      </c>
      <c r="N15" s="15">
        <f t="shared" si="1"/>
        <v>56.444321609247879</v>
      </c>
      <c r="O15" s="15">
        <v>50.418799999999997</v>
      </c>
      <c r="P15" s="15">
        <v>50.115499999999997</v>
      </c>
      <c r="Q15" s="15">
        <f t="shared" si="2"/>
        <v>-0.30330000000000013</v>
      </c>
      <c r="R15" s="15">
        <v>0.409022</v>
      </c>
      <c r="S15" s="15">
        <v>5.6580899999999996</v>
      </c>
      <c r="T15" s="15">
        <f t="shared" si="3"/>
        <v>5.2490679999999994</v>
      </c>
      <c r="U15" s="15">
        <v>7.6569399999999996</v>
      </c>
      <c r="V15" s="15">
        <v>11.1113</v>
      </c>
      <c r="W15" s="15">
        <f t="shared" si="4"/>
        <v>3.4543600000000003</v>
      </c>
      <c r="X15" s="15">
        <v>0.409022</v>
      </c>
      <c r="Y15" s="15">
        <v>5.6580899999999996</v>
      </c>
      <c r="Z15" s="15">
        <f t="shared" si="7"/>
        <v>5.2490679999999994</v>
      </c>
      <c r="AA15" s="15">
        <f t="shared" si="6"/>
        <v>92.771023437237659</v>
      </c>
      <c r="AB15" s="16">
        <v>91</v>
      </c>
      <c r="AC15" s="16"/>
      <c r="AD15" s="15"/>
    </row>
    <row r="16" spans="1:30" x14ac:dyDescent="0.3">
      <c r="A16" s="1" t="s">
        <v>29</v>
      </c>
      <c r="B16" s="13">
        <v>29</v>
      </c>
      <c r="C16" s="9">
        <v>0</v>
      </c>
      <c r="D16" s="13">
        <v>1</v>
      </c>
      <c r="E16" s="13">
        <v>0</v>
      </c>
      <c r="F16" s="8">
        <v>5</v>
      </c>
      <c r="G16" s="13">
        <v>50</v>
      </c>
      <c r="H16" s="13">
        <v>321</v>
      </c>
      <c r="I16" s="13">
        <v>0</v>
      </c>
      <c r="J16" s="13">
        <v>1</v>
      </c>
      <c r="K16" s="15">
        <v>12.903600000000001</v>
      </c>
      <c r="L16" s="15">
        <v>25.332699999999999</v>
      </c>
      <c r="M16" s="15">
        <f t="shared" si="0"/>
        <v>12.429099999999998</v>
      </c>
      <c r="N16" s="15">
        <f t="shared" si="1"/>
        <v>49.063463428690973</v>
      </c>
      <c r="O16" s="15">
        <v>1.2382299999999999</v>
      </c>
      <c r="P16" s="15">
        <v>5.65069</v>
      </c>
      <c r="Q16" s="15">
        <f t="shared" si="2"/>
        <v>4.4124600000000003</v>
      </c>
      <c r="R16" s="15">
        <v>50.245199999999997</v>
      </c>
      <c r="S16" s="15">
        <v>50.191600000000001</v>
      </c>
      <c r="T16" s="15">
        <f t="shared" si="3"/>
        <v>-5.3599999999995873E-2</v>
      </c>
      <c r="U16" s="15">
        <v>40.0518</v>
      </c>
      <c r="V16" s="15">
        <v>28.5106</v>
      </c>
      <c r="W16" s="15">
        <f t="shared" si="4"/>
        <v>-11.5412</v>
      </c>
      <c r="X16" s="15">
        <v>1.2382299999999999</v>
      </c>
      <c r="Y16" s="15">
        <v>5.65069</v>
      </c>
      <c r="Z16" s="15">
        <f t="shared" si="7"/>
        <v>4.4124600000000003</v>
      </c>
      <c r="AA16" s="15">
        <f t="shared" si="6"/>
        <v>78.087100867327706</v>
      </c>
      <c r="AB16" s="16">
        <v>100</v>
      </c>
      <c r="AC16" s="16"/>
      <c r="AD16" s="15"/>
    </row>
    <row r="17" spans="1:30" x14ac:dyDescent="0.3">
      <c r="A17" s="1" t="s">
        <v>30</v>
      </c>
      <c r="B17" s="13">
        <v>45</v>
      </c>
      <c r="C17" s="13">
        <v>0</v>
      </c>
      <c r="D17" s="13">
        <v>3</v>
      </c>
      <c r="E17" s="13">
        <v>1</v>
      </c>
      <c r="F17" s="8">
        <v>3</v>
      </c>
      <c r="G17" s="13">
        <v>65</v>
      </c>
      <c r="H17" s="13">
        <v>243</v>
      </c>
      <c r="I17" s="13">
        <v>0</v>
      </c>
      <c r="J17" s="13">
        <v>1</v>
      </c>
      <c r="K17" s="15">
        <v>15.027699999999999</v>
      </c>
      <c r="L17" s="15">
        <v>22.795500000000001</v>
      </c>
      <c r="M17" s="15">
        <f t="shared" si="0"/>
        <v>7.7678000000000011</v>
      </c>
      <c r="N17" s="15">
        <f t="shared" si="1"/>
        <v>34.076023776622584</v>
      </c>
      <c r="O17" s="15">
        <v>0.63744699999999999</v>
      </c>
      <c r="P17" s="15">
        <v>5.41974</v>
      </c>
      <c r="Q17" s="15">
        <f t="shared" si="2"/>
        <v>4.7822930000000001</v>
      </c>
      <c r="R17" s="15">
        <v>36.241</v>
      </c>
      <c r="S17" s="15">
        <v>44.481499999999997</v>
      </c>
      <c r="T17" s="15">
        <f t="shared" si="3"/>
        <v>8.2404999999999973</v>
      </c>
      <c r="U17" s="15">
        <v>43.118400000000001</v>
      </c>
      <c r="V17" s="15">
        <v>32.098100000000002</v>
      </c>
      <c r="W17" s="15">
        <f t="shared" si="4"/>
        <v>-11.020299999999999</v>
      </c>
      <c r="X17" s="15">
        <v>0.63744699999999999</v>
      </c>
      <c r="Y17" s="15">
        <v>5.41974</v>
      </c>
      <c r="Z17" s="15">
        <f t="shared" si="7"/>
        <v>4.7822930000000001</v>
      </c>
      <c r="AA17" s="15">
        <f t="shared" si="6"/>
        <v>88.238421031267194</v>
      </c>
      <c r="AB17" s="16">
        <v>55</v>
      </c>
      <c r="AC17" s="16"/>
      <c r="AD17" s="15"/>
    </row>
    <row r="18" spans="1:30" x14ac:dyDescent="0.3">
      <c r="A18" s="1" t="s">
        <v>31</v>
      </c>
      <c r="B18" s="13">
        <v>58</v>
      </c>
      <c r="C18" s="13">
        <v>0</v>
      </c>
      <c r="D18" s="13">
        <v>0</v>
      </c>
      <c r="E18" s="13">
        <v>0</v>
      </c>
      <c r="F18" s="8">
        <v>3</v>
      </c>
      <c r="G18" s="13">
        <v>53</v>
      </c>
      <c r="H18" s="13">
        <v>142</v>
      </c>
      <c r="I18" s="13">
        <v>0</v>
      </c>
      <c r="J18" s="13">
        <v>1</v>
      </c>
      <c r="K18" s="15">
        <v>7.3799000000000001</v>
      </c>
      <c r="L18" s="15">
        <v>15.273400000000001</v>
      </c>
      <c r="M18" s="15">
        <f t="shared" si="0"/>
        <v>7.8935000000000004</v>
      </c>
      <c r="N18" s="15">
        <f t="shared" si="1"/>
        <v>51.681354511765555</v>
      </c>
      <c r="O18" s="15">
        <v>0.27026099999999997</v>
      </c>
      <c r="P18" s="15">
        <v>3.9376099999999998</v>
      </c>
      <c r="Q18" s="15">
        <f t="shared" si="2"/>
        <v>3.6673489999999997</v>
      </c>
      <c r="R18" s="15">
        <v>45.880099999999999</v>
      </c>
      <c r="S18" s="15">
        <v>47.615699999999997</v>
      </c>
      <c r="T18" s="15">
        <f t="shared" si="3"/>
        <v>1.735599999999998</v>
      </c>
      <c r="U18" s="15">
        <v>37.697899999999997</v>
      </c>
      <c r="V18" s="15">
        <v>28.8719</v>
      </c>
      <c r="W18" s="15">
        <f t="shared" si="4"/>
        <v>-8.825999999999997</v>
      </c>
      <c r="X18" s="15">
        <v>0.27026099999999997</v>
      </c>
      <c r="Y18" s="15">
        <v>3.9376099999999998</v>
      </c>
      <c r="Z18" s="15">
        <f t="shared" si="7"/>
        <v>3.6673489999999997</v>
      </c>
      <c r="AA18" s="15">
        <f t="shared" si="6"/>
        <v>93.13642031587689</v>
      </c>
      <c r="AB18" s="16">
        <v>45</v>
      </c>
      <c r="AC18" s="16"/>
      <c r="AD18" s="15"/>
    </row>
    <row r="19" spans="1:30" x14ac:dyDescent="0.3">
      <c r="A19" s="1" t="s">
        <v>32</v>
      </c>
      <c r="B19" s="13">
        <v>61</v>
      </c>
      <c r="C19" s="13">
        <v>0</v>
      </c>
      <c r="D19" s="13">
        <v>0</v>
      </c>
      <c r="E19" s="13">
        <v>0</v>
      </c>
      <c r="F19" s="8">
        <v>5</v>
      </c>
      <c r="G19" s="13">
        <v>21</v>
      </c>
      <c r="H19" s="13">
        <v>238</v>
      </c>
      <c r="I19" s="13">
        <v>2</v>
      </c>
      <c r="J19" s="13">
        <v>0</v>
      </c>
      <c r="K19" s="15">
        <v>14.282999999999999</v>
      </c>
      <c r="L19" s="15">
        <v>20.919699999999999</v>
      </c>
      <c r="M19" s="15">
        <f t="shared" si="0"/>
        <v>6.6366999999999994</v>
      </c>
      <c r="N19" s="15">
        <f t="shared" si="1"/>
        <v>31.724642322786657</v>
      </c>
      <c r="O19" s="15">
        <v>4.5004</v>
      </c>
      <c r="P19" s="15">
        <v>6.5050400000000002</v>
      </c>
      <c r="Q19" s="15">
        <f t="shared" si="2"/>
        <v>2.0046400000000002</v>
      </c>
      <c r="R19" s="15"/>
      <c r="S19" s="15"/>
      <c r="T19" s="15">
        <f t="shared" si="3"/>
        <v>0</v>
      </c>
      <c r="U19" s="15">
        <v>36.618899999999996</v>
      </c>
      <c r="V19" s="15">
        <v>23.647500000000001</v>
      </c>
      <c r="W19" s="15">
        <f t="shared" si="4"/>
        <v>-12.971399999999996</v>
      </c>
      <c r="X19" s="15">
        <v>4.5004</v>
      </c>
      <c r="Y19" s="15">
        <v>6.5050400000000002</v>
      </c>
      <c r="Z19" s="15">
        <f t="shared" si="7"/>
        <v>2.0046400000000002</v>
      </c>
      <c r="AA19" s="15">
        <f t="shared" si="6"/>
        <v>30.816720573586021</v>
      </c>
      <c r="AB19" s="16">
        <v>0</v>
      </c>
      <c r="AC19" s="16"/>
      <c r="AD19" s="15"/>
    </row>
    <row r="20" spans="1:30" x14ac:dyDescent="0.3">
      <c r="A20" s="1" t="s">
        <v>33</v>
      </c>
      <c r="B20" s="13">
        <v>57</v>
      </c>
      <c r="C20" s="13">
        <v>1</v>
      </c>
      <c r="D20" s="13">
        <v>1</v>
      </c>
      <c r="E20" s="13">
        <v>0</v>
      </c>
      <c r="F20" s="8">
        <v>3</v>
      </c>
      <c r="G20" s="13">
        <v>40</v>
      </c>
      <c r="H20" s="13">
        <v>175</v>
      </c>
      <c r="I20" s="13">
        <v>0</v>
      </c>
      <c r="J20" s="13">
        <v>1</v>
      </c>
      <c r="K20" s="15">
        <v>8.7197399999999998</v>
      </c>
      <c r="L20" s="15">
        <v>18.645399999999999</v>
      </c>
      <c r="M20" s="15">
        <f t="shared" si="0"/>
        <v>9.9256599999999988</v>
      </c>
      <c r="N20" s="15">
        <f t="shared" si="1"/>
        <v>53.233827110171937</v>
      </c>
      <c r="O20" s="15">
        <v>0.63038499999999997</v>
      </c>
      <c r="P20" s="15">
        <v>5.9289899999999998</v>
      </c>
      <c r="Q20" s="15">
        <f t="shared" si="2"/>
        <v>5.2986050000000002</v>
      </c>
      <c r="R20" s="15">
        <v>40.522300000000001</v>
      </c>
      <c r="S20" s="15">
        <v>45.2973</v>
      </c>
      <c r="T20" s="15">
        <f t="shared" si="3"/>
        <v>4.7749999999999986</v>
      </c>
      <c r="U20" s="15">
        <v>28.442</v>
      </c>
      <c r="V20" s="15">
        <v>28.793800000000001</v>
      </c>
      <c r="W20" s="15">
        <f t="shared" si="4"/>
        <v>0.35180000000000078</v>
      </c>
      <c r="X20" s="15">
        <v>0.63038499999999997</v>
      </c>
      <c r="Y20" s="15">
        <v>5.9289899999999998</v>
      </c>
      <c r="Z20" s="15">
        <f t="shared" si="7"/>
        <v>5.2986050000000002</v>
      </c>
      <c r="AA20" s="15">
        <f t="shared" si="6"/>
        <v>89.36775066242312</v>
      </c>
      <c r="AB20" s="16">
        <v>60</v>
      </c>
      <c r="AC20" s="16"/>
      <c r="AD20" s="15"/>
    </row>
    <row r="21" spans="1:30" x14ac:dyDescent="0.3">
      <c r="A21" s="1" t="s">
        <v>34</v>
      </c>
      <c r="B21" s="13">
        <v>77</v>
      </c>
      <c r="C21" s="13">
        <v>0</v>
      </c>
      <c r="D21" s="13">
        <v>0</v>
      </c>
      <c r="E21" s="13">
        <v>0</v>
      </c>
      <c r="F21" s="8">
        <v>3</v>
      </c>
      <c r="G21" s="13">
        <v>60</v>
      </c>
      <c r="H21" s="13">
        <v>353</v>
      </c>
      <c r="I21" s="13">
        <v>1</v>
      </c>
      <c r="J21" s="13">
        <v>1</v>
      </c>
      <c r="K21" s="15">
        <v>17.487200000000001</v>
      </c>
      <c r="L21" s="15">
        <v>24.430299999999999</v>
      </c>
      <c r="M21" s="15">
        <f t="shared" si="0"/>
        <v>6.9430999999999976</v>
      </c>
      <c r="N21" s="15">
        <f t="shared" si="1"/>
        <v>28.420035775246305</v>
      </c>
      <c r="O21" s="15">
        <v>7.1134599999999999</v>
      </c>
      <c r="P21" s="15">
        <v>6.3691800000000001</v>
      </c>
      <c r="Q21" s="15">
        <f t="shared" si="2"/>
        <v>-0.74427999999999983</v>
      </c>
      <c r="R21" s="15">
        <v>43.4955</v>
      </c>
      <c r="S21" s="15">
        <v>44.592399999999998</v>
      </c>
      <c r="T21" s="15">
        <f t="shared" si="3"/>
        <v>1.096899999999998</v>
      </c>
      <c r="U21" s="15">
        <v>46.983400000000003</v>
      </c>
      <c r="V21" s="15">
        <v>18.9816</v>
      </c>
      <c r="W21" s="15">
        <f t="shared" si="4"/>
        <v>-28.001800000000003</v>
      </c>
      <c r="X21" s="15">
        <v>7.1134599999999999</v>
      </c>
      <c r="Y21" s="15">
        <v>6.3691800000000001</v>
      </c>
      <c r="Z21" s="15">
        <f t="shared" si="7"/>
        <v>-0.74427999999999983</v>
      </c>
      <c r="AA21" s="15">
        <f t="shared" si="6"/>
        <v>-11.685648702030713</v>
      </c>
      <c r="AB21" s="16">
        <v>0</v>
      </c>
      <c r="AC21" s="16"/>
      <c r="AD21" s="15"/>
    </row>
    <row r="22" spans="1:30" x14ac:dyDescent="0.3">
      <c r="A22" s="1" t="s">
        <v>35</v>
      </c>
      <c r="B22" s="13">
        <v>49</v>
      </c>
      <c r="C22" s="13">
        <v>0</v>
      </c>
      <c r="D22" s="13">
        <v>1</v>
      </c>
      <c r="E22" s="13">
        <v>0</v>
      </c>
      <c r="F22" s="8">
        <v>2</v>
      </c>
      <c r="G22" s="13">
        <v>47</v>
      </c>
      <c r="H22" s="13">
        <v>185</v>
      </c>
      <c r="I22" s="13">
        <v>0</v>
      </c>
      <c r="J22" s="13">
        <v>0</v>
      </c>
      <c r="K22" s="15">
        <v>9.1323899999999991</v>
      </c>
      <c r="L22" s="15">
        <v>20.412800000000001</v>
      </c>
      <c r="M22" s="15">
        <f t="shared" si="0"/>
        <v>11.280410000000002</v>
      </c>
      <c r="N22" s="15">
        <f t="shared" si="1"/>
        <v>55.261453597742594</v>
      </c>
      <c r="O22" s="15">
        <v>45.383000000000003</v>
      </c>
      <c r="P22" s="15">
        <v>49.244700000000002</v>
      </c>
      <c r="Q22" s="15">
        <f t="shared" si="2"/>
        <v>3.861699999999999</v>
      </c>
      <c r="R22" s="15">
        <v>0.14571200000000001</v>
      </c>
      <c r="S22" s="15">
        <v>5.2999000000000001</v>
      </c>
      <c r="T22" s="15">
        <f t="shared" si="3"/>
        <v>5.1541880000000004</v>
      </c>
      <c r="U22" s="15">
        <v>5.54772</v>
      </c>
      <c r="V22" s="15">
        <v>12.3233</v>
      </c>
      <c r="W22" s="15">
        <f t="shared" si="4"/>
        <v>6.7755799999999997</v>
      </c>
      <c r="X22" s="15">
        <v>0.14571200000000001</v>
      </c>
      <c r="Y22" s="15">
        <v>5.2999000000000001</v>
      </c>
      <c r="Z22" s="15">
        <f t="shared" si="7"/>
        <v>5.1541880000000004</v>
      </c>
      <c r="AA22" s="15">
        <f t="shared" si="6"/>
        <v>97.250665106888817</v>
      </c>
      <c r="AB22" s="16">
        <v>80</v>
      </c>
      <c r="AC22" s="16"/>
      <c r="AD22" s="15"/>
    </row>
    <row r="23" spans="1:30" x14ac:dyDescent="0.3">
      <c r="A23" s="1" t="s">
        <v>36</v>
      </c>
      <c r="B23" s="13">
        <v>50</v>
      </c>
      <c r="C23" s="13">
        <v>0</v>
      </c>
      <c r="D23" s="13">
        <v>2</v>
      </c>
      <c r="E23" s="13"/>
      <c r="F23" s="8">
        <v>2</v>
      </c>
      <c r="G23" s="13">
        <v>70</v>
      </c>
      <c r="H23" s="13">
        <v>304</v>
      </c>
      <c r="I23" s="13">
        <v>0</v>
      </c>
      <c r="J23" s="13">
        <v>0</v>
      </c>
      <c r="K23" s="15">
        <v>10.874499999999999</v>
      </c>
      <c r="L23" s="15">
        <v>27.032699999999998</v>
      </c>
      <c r="M23" s="15">
        <f t="shared" si="0"/>
        <v>16.158200000000001</v>
      </c>
      <c r="N23" s="15">
        <f t="shared" si="1"/>
        <v>59.772793690604352</v>
      </c>
      <c r="O23" s="15">
        <v>49.343800000000002</v>
      </c>
      <c r="P23" s="15">
        <v>50.287399999999998</v>
      </c>
      <c r="Q23" s="15">
        <f t="shared" si="2"/>
        <v>0.94359999999999644</v>
      </c>
      <c r="R23" s="15">
        <v>1.0215799999999999</v>
      </c>
      <c r="S23" s="15">
        <v>5.3313300000000003</v>
      </c>
      <c r="T23" s="15">
        <f t="shared" si="3"/>
        <v>4.3097500000000002</v>
      </c>
      <c r="U23" s="15">
        <v>28.895099999999999</v>
      </c>
      <c r="V23" s="15">
        <v>28.220800000000001</v>
      </c>
      <c r="W23" s="15">
        <f t="shared" si="4"/>
        <v>-0.67429999999999879</v>
      </c>
      <c r="X23" s="15">
        <v>1.0215799999999999</v>
      </c>
      <c r="Y23" s="15">
        <v>5.3313300000000003</v>
      </c>
      <c r="Z23" s="15">
        <f t="shared" si="7"/>
        <v>4.3097500000000002</v>
      </c>
      <c r="AA23" s="15">
        <f t="shared" si="6"/>
        <v>80.838177340363472</v>
      </c>
      <c r="AB23" s="16">
        <v>82</v>
      </c>
      <c r="AC23" s="16"/>
      <c r="AD23" s="15"/>
    </row>
    <row r="24" spans="1:30" x14ac:dyDescent="0.3">
      <c r="A24" s="1" t="s">
        <v>37</v>
      </c>
      <c r="B24" s="13">
        <v>63</v>
      </c>
      <c r="C24" s="13">
        <v>2</v>
      </c>
      <c r="D24" s="13">
        <v>3</v>
      </c>
      <c r="E24" s="13">
        <v>1</v>
      </c>
      <c r="F24" s="8">
        <v>6</v>
      </c>
      <c r="G24" s="13">
        <v>30</v>
      </c>
      <c r="H24" s="13">
        <v>200</v>
      </c>
      <c r="I24" s="13">
        <v>1</v>
      </c>
      <c r="J24" s="13">
        <v>1</v>
      </c>
      <c r="K24" s="15">
        <v>14.726699999999999</v>
      </c>
      <c r="L24" s="15">
        <v>24.110499999999998</v>
      </c>
      <c r="M24" s="15">
        <f t="shared" si="0"/>
        <v>9.383799999999999</v>
      </c>
      <c r="N24" s="15">
        <f t="shared" si="1"/>
        <v>38.919972626034301</v>
      </c>
      <c r="O24" s="15">
        <v>34.737299999999998</v>
      </c>
      <c r="P24" s="15">
        <v>25.501799999999999</v>
      </c>
      <c r="Q24" s="15">
        <f t="shared" si="2"/>
        <v>-9.2354999999999983</v>
      </c>
      <c r="R24" s="15">
        <v>50.414099999999998</v>
      </c>
      <c r="S24" s="15">
        <v>50.707700000000003</v>
      </c>
      <c r="T24" s="15">
        <f t="shared" si="3"/>
        <v>0.29360000000000497</v>
      </c>
      <c r="U24" s="15">
        <v>36.062100000000001</v>
      </c>
      <c r="V24" s="15">
        <v>27.170100000000001</v>
      </c>
      <c r="W24" s="15">
        <f t="shared" si="4"/>
        <v>-8.8919999999999995</v>
      </c>
      <c r="X24" s="15">
        <v>34.737299999999998</v>
      </c>
      <c r="Y24" s="15">
        <v>25.501799999999999</v>
      </c>
      <c r="Z24" s="15">
        <f t="shared" si="7"/>
        <v>-9.2354999999999983</v>
      </c>
      <c r="AA24" s="15">
        <f t="shared" si="6"/>
        <v>-36.215090699480029</v>
      </c>
      <c r="AB24" s="16">
        <v>9</v>
      </c>
      <c r="AC24" s="16"/>
      <c r="AD24" s="15"/>
    </row>
    <row r="25" spans="1:30" x14ac:dyDescent="0.3">
      <c r="A25" s="1" t="s">
        <v>38</v>
      </c>
      <c r="B25" s="13">
        <v>62</v>
      </c>
      <c r="C25" s="13">
        <v>0</v>
      </c>
      <c r="D25" s="13">
        <v>2</v>
      </c>
      <c r="E25" s="13"/>
      <c r="F25" s="8">
        <v>2</v>
      </c>
      <c r="G25" s="13">
        <v>38</v>
      </c>
      <c r="H25" s="13">
        <v>140</v>
      </c>
      <c r="I25" s="13">
        <v>0</v>
      </c>
      <c r="J25" s="13">
        <v>1</v>
      </c>
      <c r="K25" s="15">
        <v>6.4433699999999998</v>
      </c>
      <c r="L25" s="15">
        <v>15.877700000000001</v>
      </c>
      <c r="M25" s="15">
        <f t="shared" si="0"/>
        <v>9.434330000000001</v>
      </c>
      <c r="N25" s="15">
        <f t="shared" si="1"/>
        <v>59.41874452848964</v>
      </c>
      <c r="O25" s="15">
        <v>12.3523</v>
      </c>
      <c r="P25" s="15">
        <v>9.9380799999999994</v>
      </c>
      <c r="Q25" s="15">
        <f t="shared" si="2"/>
        <v>-2.4142200000000003</v>
      </c>
      <c r="R25" s="15">
        <v>2.9804699999999998E-3</v>
      </c>
      <c r="S25" s="15">
        <v>3.8093900000000001</v>
      </c>
      <c r="T25" s="15">
        <f t="shared" si="3"/>
        <v>3.8064095300000003</v>
      </c>
      <c r="U25" s="15">
        <v>0.60626000000000002</v>
      </c>
      <c r="V25" s="15">
        <v>3.7835100000000002</v>
      </c>
      <c r="W25" s="15">
        <f t="shared" si="4"/>
        <v>3.1772499999999999</v>
      </c>
      <c r="X25" s="15">
        <v>2.9804699999999998E-3</v>
      </c>
      <c r="Y25" s="15">
        <v>3.8093900000000001</v>
      </c>
      <c r="Z25" s="15">
        <f t="shared" si="7"/>
        <v>3.8064095300000003</v>
      </c>
      <c r="AA25" s="15">
        <f t="shared" si="6"/>
        <v>99.921759914316993</v>
      </c>
      <c r="AB25" s="16">
        <v>45</v>
      </c>
      <c r="AC25" s="16"/>
      <c r="AD25" s="15"/>
    </row>
    <row r="26" spans="1:30" x14ac:dyDescent="0.3">
      <c r="A26" s="1" t="s">
        <v>39</v>
      </c>
      <c r="B26" s="13">
        <v>39</v>
      </c>
      <c r="C26" s="13">
        <v>0</v>
      </c>
      <c r="D26" s="13">
        <v>2</v>
      </c>
      <c r="E26" s="13"/>
      <c r="F26" s="8">
        <v>2</v>
      </c>
      <c r="G26" s="13">
        <v>66</v>
      </c>
      <c r="H26" s="13">
        <v>275</v>
      </c>
      <c r="I26" s="13">
        <v>1</v>
      </c>
      <c r="J26" s="13">
        <v>1</v>
      </c>
      <c r="K26" s="15">
        <v>10.2774</v>
      </c>
      <c r="L26" s="15">
        <v>23.414300000000001</v>
      </c>
      <c r="M26" s="15">
        <f t="shared" si="0"/>
        <v>13.136900000000001</v>
      </c>
      <c r="N26" s="15">
        <f t="shared" si="1"/>
        <v>56.106311100481335</v>
      </c>
      <c r="O26" s="15">
        <v>50.132199999999997</v>
      </c>
      <c r="P26" s="15">
        <v>50.146799999999999</v>
      </c>
      <c r="Q26" s="15">
        <f t="shared" si="2"/>
        <v>1.4600000000001501E-2</v>
      </c>
      <c r="R26" s="15">
        <v>1.47231</v>
      </c>
      <c r="S26" s="15">
        <v>6.7685199999999996</v>
      </c>
      <c r="T26" s="15">
        <f t="shared" si="3"/>
        <v>5.2962099999999994</v>
      </c>
      <c r="U26" s="15">
        <v>27.595300000000002</v>
      </c>
      <c r="V26" s="15">
        <v>25.648700000000002</v>
      </c>
      <c r="W26" s="15">
        <f t="shared" si="4"/>
        <v>-1.9466000000000001</v>
      </c>
      <c r="X26" s="15">
        <v>1.47231</v>
      </c>
      <c r="Y26" s="15">
        <v>6.7685199999999996</v>
      </c>
      <c r="Z26" s="15">
        <f t="shared" si="7"/>
        <v>5.2962099999999994</v>
      </c>
      <c r="AA26" s="15">
        <f t="shared" si="6"/>
        <v>78.247681915692056</v>
      </c>
      <c r="AB26" s="16">
        <v>91</v>
      </c>
      <c r="AC26" s="16"/>
      <c r="AD26" s="15"/>
    </row>
    <row r="27" spans="1:30" x14ac:dyDescent="0.3">
      <c r="A27" s="1" t="s">
        <v>40</v>
      </c>
      <c r="B27" s="13">
        <v>22</v>
      </c>
      <c r="C27" s="13">
        <v>3</v>
      </c>
      <c r="D27" s="13">
        <v>0</v>
      </c>
      <c r="E27" s="13">
        <v>1</v>
      </c>
      <c r="F27" s="8">
        <v>6</v>
      </c>
      <c r="G27" s="13">
        <v>25</v>
      </c>
      <c r="H27" s="13">
        <v>16</v>
      </c>
      <c r="I27" s="13">
        <v>0</v>
      </c>
      <c r="J27" s="13">
        <v>0</v>
      </c>
      <c r="K27" s="15">
        <v>3.3610600000000002</v>
      </c>
      <c r="L27" s="15">
        <v>8.3301499999999997</v>
      </c>
      <c r="M27" s="15">
        <f t="shared" si="0"/>
        <v>4.9690899999999996</v>
      </c>
      <c r="N27" s="15">
        <f t="shared" si="1"/>
        <v>59.651867013199031</v>
      </c>
      <c r="O27" s="15">
        <v>6.8781800000000004</v>
      </c>
      <c r="P27" s="15">
        <v>12.423500000000001</v>
      </c>
      <c r="Q27" s="15">
        <f t="shared" si="2"/>
        <v>5.5453200000000002</v>
      </c>
      <c r="R27" s="15">
        <v>6.0532500000000002</v>
      </c>
      <c r="S27" s="15">
        <v>14.514200000000001</v>
      </c>
      <c r="T27" s="15">
        <f t="shared" si="3"/>
        <v>8.4609500000000004</v>
      </c>
      <c r="U27" s="15">
        <v>3.6478900000000002E-2</v>
      </c>
      <c r="V27" s="15">
        <v>5.7157200000000001</v>
      </c>
      <c r="W27" s="15">
        <f t="shared" si="4"/>
        <v>5.6792411000000005</v>
      </c>
      <c r="X27" s="15">
        <v>6.0532500000000002</v>
      </c>
      <c r="Y27" s="15">
        <v>14.514200000000001</v>
      </c>
      <c r="Z27" s="15">
        <f t="shared" si="7"/>
        <v>8.4609500000000004</v>
      </c>
      <c r="AA27" s="15">
        <f t="shared" si="6"/>
        <v>58.294291108018356</v>
      </c>
      <c r="AB27" s="16">
        <v>80</v>
      </c>
      <c r="AC27" s="16"/>
      <c r="AD27" s="15"/>
    </row>
    <row r="28" spans="1:30" x14ac:dyDescent="0.3">
      <c r="A28" s="1" t="s">
        <v>41</v>
      </c>
      <c r="B28" s="13">
        <v>44</v>
      </c>
      <c r="C28" s="9">
        <v>1</v>
      </c>
      <c r="D28" s="13">
        <v>2</v>
      </c>
      <c r="E28" s="13">
        <v>0</v>
      </c>
      <c r="F28" s="8">
        <v>2</v>
      </c>
      <c r="G28" s="13">
        <v>40</v>
      </c>
      <c r="H28" s="13">
        <v>60</v>
      </c>
      <c r="I28" s="13">
        <v>0</v>
      </c>
      <c r="J28" s="13">
        <v>0</v>
      </c>
      <c r="K28" s="15">
        <v>3.5129800000000002</v>
      </c>
      <c r="L28" s="15">
        <v>9.6501800000000006</v>
      </c>
      <c r="M28" s="15">
        <f t="shared" si="0"/>
        <v>6.1372</v>
      </c>
      <c r="N28" s="15">
        <f t="shared" si="1"/>
        <v>63.59674120068226</v>
      </c>
      <c r="O28" s="15">
        <v>6.4325700000000005E-4</v>
      </c>
      <c r="P28" s="15">
        <v>1.4909399999999999</v>
      </c>
      <c r="Q28" s="15">
        <f t="shared" si="2"/>
        <v>1.490296743</v>
      </c>
      <c r="R28" s="15">
        <v>6.4325700000000005E-4</v>
      </c>
      <c r="S28" s="15">
        <v>1.1012599999999999</v>
      </c>
      <c r="T28" s="15">
        <f t="shared" si="3"/>
        <v>1.100616743</v>
      </c>
      <c r="U28" s="15">
        <v>1.77852E-3</v>
      </c>
      <c r="V28" s="15">
        <v>1.2721800000000001</v>
      </c>
      <c r="W28" s="15">
        <f t="shared" si="4"/>
        <v>1.2704014800000001</v>
      </c>
      <c r="X28" s="15">
        <v>6.4325700000000005E-4</v>
      </c>
      <c r="Y28" s="15">
        <v>1.1012599999999999</v>
      </c>
      <c r="Z28" s="15">
        <f t="shared" si="7"/>
        <v>1.100616743</v>
      </c>
      <c r="AA28" s="15">
        <f t="shared" si="6"/>
        <v>99.941588998056787</v>
      </c>
      <c r="AB28" s="16">
        <v>45</v>
      </c>
      <c r="AC28" s="16"/>
      <c r="AD28" s="15"/>
    </row>
    <row r="29" spans="1:30" x14ac:dyDescent="0.3">
      <c r="A29" s="1" t="s">
        <v>42</v>
      </c>
      <c r="B29" s="13">
        <v>56</v>
      </c>
      <c r="C29" s="9">
        <v>0</v>
      </c>
      <c r="D29" s="13">
        <v>0</v>
      </c>
      <c r="E29" s="13">
        <v>0</v>
      </c>
      <c r="F29" s="8">
        <v>5</v>
      </c>
      <c r="G29" s="13">
        <v>42</v>
      </c>
      <c r="H29" s="13">
        <v>294</v>
      </c>
      <c r="I29" s="13">
        <v>1</v>
      </c>
      <c r="J29" s="13">
        <v>1</v>
      </c>
      <c r="K29" s="15">
        <v>13.4124</v>
      </c>
      <c r="L29" s="15">
        <v>23.795500000000001</v>
      </c>
      <c r="M29" s="15">
        <f t="shared" si="0"/>
        <v>10.383100000000001</v>
      </c>
      <c r="N29" s="15">
        <f t="shared" si="1"/>
        <v>43.63472085058099</v>
      </c>
      <c r="O29" s="15">
        <v>0.84775299999999998</v>
      </c>
      <c r="P29" s="15">
        <v>8.4312699999999996</v>
      </c>
      <c r="Q29" s="15">
        <f t="shared" si="2"/>
        <v>7.5835169999999996</v>
      </c>
      <c r="R29" s="15">
        <v>50.044899999999998</v>
      </c>
      <c r="S29" s="15">
        <v>50.543900000000001</v>
      </c>
      <c r="T29" s="15">
        <f t="shared" si="3"/>
        <v>0.49900000000000233</v>
      </c>
      <c r="U29" s="15">
        <v>25.804600000000001</v>
      </c>
      <c r="V29" s="15">
        <v>24.514600000000002</v>
      </c>
      <c r="W29" s="15">
        <f t="shared" si="4"/>
        <v>-1.2899999999999991</v>
      </c>
      <c r="X29" s="15">
        <v>0.84775299999999998</v>
      </c>
      <c r="Y29" s="15">
        <v>8.4312699999999996</v>
      </c>
      <c r="Z29" s="15">
        <f t="shared" si="7"/>
        <v>7.5835169999999996</v>
      </c>
      <c r="AA29" s="15">
        <f t="shared" si="6"/>
        <v>89.945132821034079</v>
      </c>
      <c r="AB29" s="16">
        <v>73</v>
      </c>
      <c r="AC29" s="16"/>
      <c r="AD29" s="15"/>
    </row>
    <row r="30" spans="1:30" x14ac:dyDescent="0.3">
      <c r="A30" s="1" t="s">
        <v>43</v>
      </c>
      <c r="B30" s="13">
        <v>76</v>
      </c>
      <c r="C30" s="9">
        <v>1</v>
      </c>
      <c r="D30" s="13">
        <v>1</v>
      </c>
      <c r="E30" s="13">
        <v>0</v>
      </c>
      <c r="F30" s="8">
        <v>2</v>
      </c>
      <c r="G30" s="13">
        <v>70</v>
      </c>
      <c r="H30" s="13">
        <v>189</v>
      </c>
      <c r="I30" s="13">
        <v>1</v>
      </c>
      <c r="J30" s="13">
        <v>1</v>
      </c>
      <c r="K30" s="15">
        <v>5.8257099999999999</v>
      </c>
      <c r="L30" s="15">
        <v>15.495900000000001</v>
      </c>
      <c r="M30" s="15">
        <f t="shared" si="0"/>
        <v>9.6701900000000016</v>
      </c>
      <c r="N30" s="15">
        <f t="shared" si="1"/>
        <v>62.404829664620976</v>
      </c>
      <c r="O30" s="15">
        <v>7.7148999999999995E-2</v>
      </c>
      <c r="P30" s="15">
        <v>5.67035</v>
      </c>
      <c r="Q30" s="15">
        <f t="shared" si="2"/>
        <v>5.5932009999999996</v>
      </c>
      <c r="R30" s="15">
        <v>6.4674999999999997E-4</v>
      </c>
      <c r="S30" s="15">
        <v>4.15815</v>
      </c>
      <c r="T30" s="15">
        <f t="shared" si="3"/>
        <v>4.1575032500000004</v>
      </c>
      <c r="U30" s="15">
        <v>6.5051899999999998</v>
      </c>
      <c r="V30" s="15">
        <v>20.1934</v>
      </c>
      <c r="W30" s="15">
        <f t="shared" si="4"/>
        <v>13.688210000000002</v>
      </c>
      <c r="X30" s="15">
        <v>6.4674999999999997E-4</v>
      </c>
      <c r="Y30" s="15">
        <v>4.15815</v>
      </c>
      <c r="Z30" s="15">
        <f t="shared" si="7"/>
        <v>4.1575032500000004</v>
      </c>
      <c r="AA30" s="15">
        <f t="shared" si="6"/>
        <v>99.984446208049263</v>
      </c>
      <c r="AB30" s="16">
        <v>27</v>
      </c>
      <c r="AC30" s="16"/>
      <c r="AD30" s="15"/>
    </row>
    <row r="31" spans="1:30" x14ac:dyDescent="0.3">
      <c r="A31" s="1" t="s">
        <v>44</v>
      </c>
      <c r="B31" s="13">
        <v>58</v>
      </c>
      <c r="C31" s="9">
        <v>1</v>
      </c>
      <c r="D31" s="13">
        <v>2</v>
      </c>
      <c r="E31" s="13">
        <v>0</v>
      </c>
      <c r="F31" s="8">
        <v>3</v>
      </c>
      <c r="G31" s="13">
        <v>45</v>
      </c>
      <c r="H31" s="13">
        <v>123</v>
      </c>
      <c r="I31" s="13">
        <v>0</v>
      </c>
      <c r="J31" s="13">
        <v>1</v>
      </c>
      <c r="K31" s="15">
        <v>4.38565</v>
      </c>
      <c r="L31" s="15">
        <v>13.361700000000001</v>
      </c>
      <c r="M31" s="15">
        <f t="shared" si="0"/>
        <v>8.9760500000000008</v>
      </c>
      <c r="N31" s="15">
        <f t="shared" si="1"/>
        <v>67.177454964562898</v>
      </c>
      <c r="O31" s="15">
        <v>6.3955700000000002E-4</v>
      </c>
      <c r="P31" s="15">
        <v>4.9956300000000002</v>
      </c>
      <c r="Q31" s="15">
        <f t="shared" si="2"/>
        <v>4.9949904429999998</v>
      </c>
      <c r="R31" s="15">
        <v>0.80557999999999996</v>
      </c>
      <c r="S31" s="15">
        <v>6.4265100000000004</v>
      </c>
      <c r="T31" s="15">
        <f t="shared" si="3"/>
        <v>5.6209300000000004</v>
      </c>
      <c r="U31" s="15">
        <v>5.2568000000000001</v>
      </c>
      <c r="V31" s="15">
        <v>10.392099999999999</v>
      </c>
      <c r="W31" s="15">
        <f t="shared" si="4"/>
        <v>5.1352999999999991</v>
      </c>
      <c r="X31" s="15">
        <v>6.3955700000000002E-4</v>
      </c>
      <c r="Y31" s="15">
        <v>4.9956300000000002</v>
      </c>
      <c r="Z31" s="15">
        <f t="shared" si="7"/>
        <v>4.9949904429999998</v>
      </c>
      <c r="AA31" s="15">
        <f t="shared" si="6"/>
        <v>99.987197670764232</v>
      </c>
      <c r="AB31" s="16">
        <v>82</v>
      </c>
      <c r="AC31" s="16"/>
      <c r="AD31" s="15"/>
    </row>
    <row r="32" spans="1:30" x14ac:dyDescent="0.3">
      <c r="A32" s="1" t="s">
        <v>45</v>
      </c>
      <c r="B32" s="9">
        <v>63</v>
      </c>
      <c r="C32" s="9">
        <v>0</v>
      </c>
      <c r="D32" s="13">
        <v>0</v>
      </c>
      <c r="E32" s="13">
        <v>1</v>
      </c>
      <c r="F32" s="8">
        <v>3</v>
      </c>
      <c r="G32" s="13">
        <v>49</v>
      </c>
      <c r="H32" s="9">
        <v>295</v>
      </c>
      <c r="I32" s="13">
        <v>0</v>
      </c>
      <c r="J32" s="13">
        <v>1</v>
      </c>
      <c r="K32" s="15">
        <v>11.457700000000001</v>
      </c>
      <c r="L32" s="15">
        <v>26.973199999999999</v>
      </c>
      <c r="M32" s="15">
        <f t="shared" si="0"/>
        <v>15.515499999999998</v>
      </c>
      <c r="N32" s="15">
        <f t="shared" si="1"/>
        <v>57.521910637225091</v>
      </c>
      <c r="O32" s="15">
        <v>2.8119700000000001</v>
      </c>
      <c r="P32" s="15">
        <v>10.2829</v>
      </c>
      <c r="Q32" s="15">
        <f t="shared" si="2"/>
        <v>7.4709299999999992</v>
      </c>
      <c r="R32" s="15">
        <v>48.9146</v>
      </c>
      <c r="S32" s="15">
        <v>50.328899999999997</v>
      </c>
      <c r="T32" s="15">
        <f t="shared" si="3"/>
        <v>1.4142999999999972</v>
      </c>
      <c r="U32" s="15">
        <v>19.174499999999998</v>
      </c>
      <c r="V32" s="15">
        <v>27.3294</v>
      </c>
      <c r="W32" s="15">
        <f t="shared" si="4"/>
        <v>8.1549000000000014</v>
      </c>
      <c r="X32" s="15">
        <v>2.8119700000000001</v>
      </c>
      <c r="Y32" s="15">
        <v>10.2829</v>
      </c>
      <c r="Z32" s="15">
        <f t="shared" si="7"/>
        <v>7.4709299999999992</v>
      </c>
      <c r="AA32" s="15">
        <f t="shared" si="6"/>
        <v>72.65392058660494</v>
      </c>
      <c r="AB32" s="16">
        <v>82</v>
      </c>
      <c r="AC32" s="16"/>
      <c r="AD32" s="15"/>
    </row>
    <row r="33" spans="1:30" x14ac:dyDescent="0.3">
      <c r="A33" s="1" t="s">
        <v>46</v>
      </c>
      <c r="B33" s="9">
        <v>53</v>
      </c>
      <c r="C33" s="9">
        <v>1</v>
      </c>
      <c r="D33" s="13">
        <v>3</v>
      </c>
      <c r="E33" s="13">
        <v>0</v>
      </c>
      <c r="F33" s="8">
        <v>3</v>
      </c>
      <c r="G33" s="13">
        <v>51</v>
      </c>
      <c r="H33" s="9">
        <v>212</v>
      </c>
      <c r="I33" s="13">
        <v>0</v>
      </c>
      <c r="J33" s="13">
        <v>1</v>
      </c>
      <c r="K33" s="15">
        <v>9.4676100000000005</v>
      </c>
      <c r="L33" s="15">
        <v>18.4603</v>
      </c>
      <c r="M33" s="15">
        <f t="shared" si="0"/>
        <v>8.9926899999999996</v>
      </c>
      <c r="N33" s="15">
        <f t="shared" si="1"/>
        <v>48.713672042166159</v>
      </c>
      <c r="O33" s="15">
        <v>1.0803699999999999E-2</v>
      </c>
      <c r="P33" s="15">
        <v>2.82334</v>
      </c>
      <c r="Q33" s="15">
        <f t="shared" si="2"/>
        <v>2.8125363000000001</v>
      </c>
      <c r="R33" s="15">
        <v>1.1252</v>
      </c>
      <c r="S33" s="15">
        <v>2.9898699999999998</v>
      </c>
      <c r="T33" s="15">
        <f t="shared" si="3"/>
        <v>1.8646699999999998</v>
      </c>
      <c r="U33" s="15">
        <v>0.35494500000000001</v>
      </c>
      <c r="V33" s="15">
        <v>2.7027999999999999</v>
      </c>
      <c r="W33" s="15">
        <f t="shared" si="4"/>
        <v>2.347855</v>
      </c>
      <c r="X33" s="15">
        <v>1.0803699999999999E-2</v>
      </c>
      <c r="Y33" s="15">
        <v>2.82334</v>
      </c>
      <c r="Z33" s="15">
        <f t="shared" si="7"/>
        <v>2.8125363000000001</v>
      </c>
      <c r="AA33" s="15">
        <f t="shared" si="6"/>
        <v>99.617343288445596</v>
      </c>
      <c r="AB33" s="16">
        <v>91</v>
      </c>
      <c r="AC33" s="16"/>
      <c r="AD33" s="15"/>
    </row>
    <row r="34" spans="1:30" x14ac:dyDescent="0.3">
      <c r="A34" s="1" t="s">
        <v>47</v>
      </c>
      <c r="B34" s="9">
        <v>40</v>
      </c>
      <c r="C34" s="9">
        <v>0</v>
      </c>
      <c r="D34" s="13">
        <v>3</v>
      </c>
      <c r="E34" s="13">
        <v>0</v>
      </c>
      <c r="F34" s="8">
        <v>5</v>
      </c>
      <c r="G34" s="13">
        <v>59</v>
      </c>
      <c r="H34" s="9">
        <v>180</v>
      </c>
      <c r="I34" s="13">
        <v>1</v>
      </c>
      <c r="J34" s="13">
        <v>1</v>
      </c>
      <c r="K34" s="15">
        <v>6.9374000000000002</v>
      </c>
      <c r="L34" s="15">
        <v>17.562000000000001</v>
      </c>
      <c r="M34" s="15">
        <f t="shared" si="0"/>
        <v>10.624600000000001</v>
      </c>
      <c r="N34" s="15">
        <f t="shared" si="1"/>
        <v>60.497665413961968</v>
      </c>
      <c r="O34" s="15">
        <v>1.27393E-2</v>
      </c>
      <c r="P34" s="15">
        <v>5.1125800000000003</v>
      </c>
      <c r="Q34" s="15">
        <f t="shared" si="2"/>
        <v>5.0998407000000006</v>
      </c>
      <c r="R34" s="15">
        <v>49.884999999999998</v>
      </c>
      <c r="S34" s="15">
        <v>49.979300000000002</v>
      </c>
      <c r="T34" s="15">
        <f t="shared" si="3"/>
        <v>9.4300000000004047E-2</v>
      </c>
      <c r="U34" s="15">
        <v>24.4802</v>
      </c>
      <c r="V34" s="15">
        <v>23.6052</v>
      </c>
      <c r="W34" s="15">
        <f t="shared" si="4"/>
        <v>-0.875</v>
      </c>
      <c r="X34" s="15">
        <v>1.27393E-2</v>
      </c>
      <c r="Y34" s="15">
        <v>5.1125800000000003</v>
      </c>
      <c r="Z34" s="15">
        <f t="shared" si="7"/>
        <v>5.0998407000000006</v>
      </c>
      <c r="AA34" s="15">
        <f t="shared" si="6"/>
        <v>99.750824436977027</v>
      </c>
      <c r="AB34" s="16">
        <v>91</v>
      </c>
      <c r="AC34" s="16"/>
      <c r="AD34" s="15"/>
    </row>
    <row r="35" spans="1:30" x14ac:dyDescent="0.3">
      <c r="A35" s="1" t="s">
        <v>48</v>
      </c>
      <c r="B35" s="9">
        <v>30</v>
      </c>
      <c r="C35" s="9">
        <v>0</v>
      </c>
      <c r="D35" s="13">
        <v>0</v>
      </c>
      <c r="E35" s="13">
        <v>1</v>
      </c>
      <c r="F35" s="8">
        <v>0</v>
      </c>
      <c r="G35" s="13">
        <v>76</v>
      </c>
      <c r="H35" s="9">
        <v>240</v>
      </c>
      <c r="I35" s="13">
        <v>0</v>
      </c>
      <c r="J35" s="13">
        <v>1</v>
      </c>
      <c r="K35" s="15">
        <v>10.401999999999999</v>
      </c>
      <c r="L35" s="15">
        <v>25.834099999999999</v>
      </c>
      <c r="M35" s="15">
        <f t="shared" si="0"/>
        <v>15.4321</v>
      </c>
      <c r="N35" s="15">
        <f t="shared" si="1"/>
        <v>59.735388498147799</v>
      </c>
      <c r="O35" s="15">
        <v>10.2658</v>
      </c>
      <c r="P35" s="15">
        <v>12.3025</v>
      </c>
      <c r="Q35" s="15">
        <f t="shared" si="2"/>
        <v>2.0366999999999997</v>
      </c>
      <c r="R35" s="15">
        <v>1.6329899999999999</v>
      </c>
      <c r="S35" s="15">
        <v>6.5148299999999999</v>
      </c>
      <c r="T35" s="15">
        <f t="shared" si="3"/>
        <v>4.8818400000000004</v>
      </c>
      <c r="U35" s="15">
        <v>0.155612</v>
      </c>
      <c r="V35" s="15">
        <v>2.81019</v>
      </c>
      <c r="W35" s="15">
        <f t="shared" si="4"/>
        <v>2.6545779999999999</v>
      </c>
      <c r="X35" s="15">
        <v>1.6329899999999999</v>
      </c>
      <c r="Y35" s="15">
        <v>6.5148299999999999</v>
      </c>
      <c r="Z35" s="15">
        <f t="shared" si="7"/>
        <v>4.8818400000000004</v>
      </c>
      <c r="AA35" s="15">
        <f t="shared" si="6"/>
        <v>74.93426536072316</v>
      </c>
      <c r="AB35" s="16">
        <v>100</v>
      </c>
      <c r="AC35" s="16"/>
      <c r="AD35" s="15"/>
    </row>
    <row r="36" spans="1:30" x14ac:dyDescent="0.3">
      <c r="A36" s="1" t="s">
        <v>49</v>
      </c>
      <c r="B36" s="9">
        <v>44</v>
      </c>
      <c r="C36" s="9">
        <v>0</v>
      </c>
      <c r="D36" s="13">
        <v>3</v>
      </c>
      <c r="E36" s="13">
        <v>1</v>
      </c>
      <c r="F36" s="8">
        <v>6</v>
      </c>
      <c r="G36" s="13">
        <v>31</v>
      </c>
      <c r="H36" s="9">
        <v>375</v>
      </c>
      <c r="I36" s="13">
        <v>0</v>
      </c>
      <c r="J36" s="13">
        <v>0</v>
      </c>
      <c r="K36" s="15">
        <v>7.8854100000000003</v>
      </c>
      <c r="L36" s="15">
        <v>20.6678</v>
      </c>
      <c r="M36" s="15">
        <f t="shared" si="0"/>
        <v>12.782389999999999</v>
      </c>
      <c r="N36" s="15">
        <f t="shared" si="1"/>
        <v>61.846882590309562</v>
      </c>
      <c r="O36" s="15">
        <v>4.3807</v>
      </c>
      <c r="P36" s="15">
        <v>20.377600000000001</v>
      </c>
      <c r="Q36" s="15">
        <f t="shared" si="2"/>
        <v>15.9969</v>
      </c>
      <c r="R36" s="15">
        <v>4.0636900000000002</v>
      </c>
      <c r="S36" s="15">
        <v>5.4148899999999998</v>
      </c>
      <c r="T36" s="15">
        <f t="shared" si="3"/>
        <v>1.3511999999999995</v>
      </c>
      <c r="U36" s="15">
        <v>13.467599999999999</v>
      </c>
      <c r="V36" s="15">
        <v>6.1658900000000001</v>
      </c>
      <c r="W36" s="15">
        <f t="shared" si="4"/>
        <v>-7.301709999999999</v>
      </c>
      <c r="X36" s="15">
        <v>4.0636900000000002</v>
      </c>
      <c r="Y36" s="15">
        <v>5.4148899999999998</v>
      </c>
      <c r="Z36" s="15">
        <f t="shared" si="7"/>
        <v>1.3511999999999995</v>
      </c>
      <c r="AA36" s="15">
        <f t="shared" si="6"/>
        <v>24.953415489511322</v>
      </c>
      <c r="AB36" s="16">
        <v>100</v>
      </c>
      <c r="AC36" s="16"/>
      <c r="AD36" s="15"/>
    </row>
    <row r="37" spans="1:30" x14ac:dyDescent="0.3">
      <c r="A37" s="1" t="s">
        <v>50</v>
      </c>
      <c r="B37" s="9">
        <v>68</v>
      </c>
      <c r="C37" s="9">
        <v>0</v>
      </c>
      <c r="D37" s="13">
        <v>3</v>
      </c>
      <c r="E37" s="13">
        <v>0</v>
      </c>
      <c r="F37" s="8">
        <v>2</v>
      </c>
      <c r="G37" s="13">
        <v>50</v>
      </c>
      <c r="H37" s="9">
        <v>360</v>
      </c>
      <c r="I37" s="13">
        <v>1</v>
      </c>
      <c r="J37" s="13">
        <v>1</v>
      </c>
      <c r="K37" s="15">
        <v>7.7559100000000001</v>
      </c>
      <c r="L37" s="15">
        <v>20.6434</v>
      </c>
      <c r="M37" s="15">
        <f t="shared" si="0"/>
        <v>12.88749</v>
      </c>
      <c r="N37" s="15">
        <f t="shared" si="1"/>
        <v>62.42910567057752</v>
      </c>
      <c r="O37" s="15">
        <v>1.26938</v>
      </c>
      <c r="P37" s="15">
        <v>6.2496799999999997</v>
      </c>
      <c r="Q37" s="15">
        <f t="shared" si="2"/>
        <v>4.9802999999999997</v>
      </c>
      <c r="R37" s="15">
        <v>6.8940299999999998E-3</v>
      </c>
      <c r="S37" s="15">
        <v>4.4243399999999999</v>
      </c>
      <c r="T37" s="15">
        <f t="shared" si="3"/>
        <v>4.4174459700000002</v>
      </c>
      <c r="U37" s="15">
        <v>11.117100000000001</v>
      </c>
      <c r="V37" s="15">
        <v>19.0791</v>
      </c>
      <c r="W37" s="15">
        <f t="shared" si="4"/>
        <v>7.9619999999999997</v>
      </c>
      <c r="X37" s="15">
        <v>6.8940299999999998E-3</v>
      </c>
      <c r="Y37" s="15">
        <v>4.4243399999999999</v>
      </c>
      <c r="Z37" s="15">
        <f t="shared" si="7"/>
        <v>4.4174459700000002</v>
      </c>
      <c r="AA37" s="15">
        <f t="shared" si="6"/>
        <v>99.844179470836337</v>
      </c>
      <c r="AB37" s="16">
        <v>64</v>
      </c>
      <c r="AC37" s="16"/>
      <c r="AD37" s="15"/>
    </row>
    <row r="38" spans="1:30" x14ac:dyDescent="0.3">
      <c r="A38" s="1" t="s">
        <v>51</v>
      </c>
      <c r="B38" s="9">
        <v>62</v>
      </c>
      <c r="C38" s="9">
        <v>1</v>
      </c>
      <c r="D38" s="13">
        <v>3</v>
      </c>
      <c r="E38" s="13">
        <v>0</v>
      </c>
      <c r="F38" s="8">
        <v>0</v>
      </c>
      <c r="G38" s="13">
        <v>53</v>
      </c>
      <c r="H38" s="9">
        <v>180</v>
      </c>
      <c r="I38" s="13">
        <v>0</v>
      </c>
      <c r="J38" s="13">
        <v>1</v>
      </c>
      <c r="K38" s="15">
        <v>6.1278800000000002</v>
      </c>
      <c r="L38" s="15">
        <v>17.069400000000002</v>
      </c>
      <c r="M38" s="15">
        <f t="shared" si="0"/>
        <v>10.941520000000001</v>
      </c>
      <c r="N38" s="15">
        <f t="shared" si="1"/>
        <v>64.10020270191103</v>
      </c>
      <c r="O38" s="15">
        <v>9.4895099999999992</v>
      </c>
      <c r="P38" s="15">
        <v>10.547499999999999</v>
      </c>
      <c r="Q38" s="15">
        <f t="shared" si="2"/>
        <v>1.0579900000000002</v>
      </c>
      <c r="R38" s="15">
        <v>0.121214</v>
      </c>
      <c r="S38" s="15">
        <v>6.2252700000000001</v>
      </c>
      <c r="T38" s="15">
        <f t="shared" si="3"/>
        <v>6.1040559999999999</v>
      </c>
      <c r="U38" s="15">
        <v>1E-3</v>
      </c>
      <c r="V38" s="15">
        <v>1.93163</v>
      </c>
      <c r="W38" s="15">
        <f t="shared" si="4"/>
        <v>1.9306300000000001</v>
      </c>
      <c r="X38" s="15">
        <v>0.121214</v>
      </c>
      <c r="Y38" s="15">
        <v>6.2252700000000001</v>
      </c>
      <c r="Z38" s="15">
        <f t="shared" si="7"/>
        <v>6.1040559999999999</v>
      </c>
      <c r="AA38" s="15">
        <f t="shared" si="6"/>
        <v>98.052871602356191</v>
      </c>
      <c r="AB38" s="16">
        <v>73</v>
      </c>
      <c r="AC38" s="16"/>
      <c r="AD38" s="15"/>
    </row>
    <row r="39" spans="1:30" x14ac:dyDescent="0.3">
      <c r="A39" s="1" t="s">
        <v>52</v>
      </c>
      <c r="B39" s="9">
        <v>38</v>
      </c>
      <c r="C39" s="9">
        <v>1</v>
      </c>
      <c r="D39" s="13">
        <v>3</v>
      </c>
      <c r="E39" s="13">
        <v>2</v>
      </c>
      <c r="F39" s="8">
        <v>2</v>
      </c>
      <c r="G39" s="13">
        <v>51</v>
      </c>
      <c r="H39" s="9">
        <v>160</v>
      </c>
      <c r="I39" s="13">
        <v>0</v>
      </c>
      <c r="J39" s="13">
        <v>1</v>
      </c>
      <c r="K39" s="15">
        <v>5.1879400000000002</v>
      </c>
      <c r="L39" s="15">
        <v>20.357199999999999</v>
      </c>
      <c r="M39" s="15">
        <f t="shared" si="0"/>
        <v>15.169259999999998</v>
      </c>
      <c r="N39" s="15">
        <f t="shared" si="1"/>
        <v>74.515453991708085</v>
      </c>
      <c r="O39" s="15">
        <v>39.560600000000001</v>
      </c>
      <c r="P39" s="15">
        <v>48.595599999999997</v>
      </c>
      <c r="Q39" s="15">
        <f t="shared" si="2"/>
        <v>9.0349999999999966</v>
      </c>
      <c r="R39" s="15">
        <v>1E-3</v>
      </c>
      <c r="S39" s="15">
        <v>3.8938299999999999</v>
      </c>
      <c r="T39" s="15">
        <f t="shared" si="3"/>
        <v>3.89283</v>
      </c>
      <c r="U39" s="15">
        <v>3.34449E-2</v>
      </c>
      <c r="V39" s="15">
        <v>3.1807799999999999</v>
      </c>
      <c r="W39" s="15">
        <f t="shared" si="4"/>
        <v>3.1473350999999998</v>
      </c>
      <c r="X39" s="15">
        <v>1E-3</v>
      </c>
      <c r="Y39" s="15">
        <v>3.8938299999999999</v>
      </c>
      <c r="Z39" s="15">
        <f t="shared" si="7"/>
        <v>3.89283</v>
      </c>
      <c r="AA39" s="15">
        <f t="shared" si="6"/>
        <v>99.974318344663232</v>
      </c>
      <c r="AB39" s="16">
        <v>100</v>
      </c>
      <c r="AC39" s="16"/>
      <c r="AD39" s="15"/>
    </row>
    <row r="40" spans="1:30" x14ac:dyDescent="0.3">
      <c r="A40" s="1" t="s">
        <v>53</v>
      </c>
      <c r="B40" s="9">
        <v>32</v>
      </c>
      <c r="C40" s="9">
        <v>0</v>
      </c>
      <c r="D40" s="13">
        <v>3</v>
      </c>
      <c r="E40" s="13">
        <v>1</v>
      </c>
      <c r="F40" s="8">
        <v>2</v>
      </c>
      <c r="G40" s="13">
        <v>63</v>
      </c>
      <c r="H40" s="9">
        <v>166</v>
      </c>
      <c r="I40" s="13">
        <v>0</v>
      </c>
      <c r="J40" s="13">
        <v>1</v>
      </c>
      <c r="K40" s="15">
        <v>11.288600000000001</v>
      </c>
      <c r="L40" s="15">
        <v>22.696200000000001</v>
      </c>
      <c r="M40" s="15">
        <f t="shared" si="0"/>
        <v>11.4076</v>
      </c>
      <c r="N40" s="15">
        <f t="shared" si="1"/>
        <v>50.262158422995917</v>
      </c>
      <c r="O40" s="15">
        <v>41.4758</v>
      </c>
      <c r="P40" s="15">
        <v>34.427799999999998</v>
      </c>
      <c r="Q40" s="15">
        <f t="shared" si="2"/>
        <v>-7.0480000000000018</v>
      </c>
      <c r="R40" s="15">
        <v>0.14632999999999999</v>
      </c>
      <c r="S40" s="15">
        <v>6.2423599999999997</v>
      </c>
      <c r="T40" s="15">
        <f t="shared" si="3"/>
        <v>6.0960299999999998</v>
      </c>
      <c r="U40" s="15">
        <v>8.3572299999999995</v>
      </c>
      <c r="V40" s="15">
        <v>25.438800000000001</v>
      </c>
      <c r="W40" s="15">
        <f t="shared" si="4"/>
        <v>17.081569999999999</v>
      </c>
      <c r="X40" s="15">
        <v>0.14632999999999999</v>
      </c>
      <c r="Y40" s="15">
        <v>6.2423599999999997</v>
      </c>
      <c r="Z40" s="15">
        <f t="shared" si="7"/>
        <v>6.0960299999999998</v>
      </c>
      <c r="AA40" s="15">
        <f t="shared" si="6"/>
        <v>97.65585451656105</v>
      </c>
      <c r="AB40" s="16">
        <v>100</v>
      </c>
      <c r="AC40" s="16"/>
      <c r="AD40" s="15"/>
    </row>
    <row r="41" spans="1:30" x14ac:dyDescent="0.3">
      <c r="A41" s="1" t="s">
        <v>54</v>
      </c>
      <c r="B41" s="9">
        <v>31</v>
      </c>
      <c r="C41" s="9">
        <v>0</v>
      </c>
      <c r="D41" s="13">
        <v>3</v>
      </c>
      <c r="E41" s="13">
        <v>0</v>
      </c>
      <c r="F41" s="8">
        <v>2</v>
      </c>
      <c r="G41" s="13">
        <v>75</v>
      </c>
      <c r="H41" s="9">
        <v>125</v>
      </c>
      <c r="I41" s="13">
        <v>0</v>
      </c>
      <c r="J41" s="13">
        <v>1</v>
      </c>
      <c r="K41" s="15">
        <v>5.3196899999999996</v>
      </c>
      <c r="L41" s="15">
        <v>13.6503</v>
      </c>
      <c r="M41" s="15">
        <f t="shared" si="0"/>
        <v>8.3306100000000001</v>
      </c>
      <c r="N41" s="15">
        <f t="shared" si="1"/>
        <v>61.028768598492341</v>
      </c>
      <c r="O41" s="15">
        <v>3.14183E-3</v>
      </c>
      <c r="P41" s="15">
        <v>2.04373</v>
      </c>
      <c r="Q41" s="15">
        <f t="shared" si="2"/>
        <v>2.0405881699999999</v>
      </c>
      <c r="R41" s="15">
        <v>1E-3</v>
      </c>
      <c r="S41" s="15">
        <v>1.6236600000000001</v>
      </c>
      <c r="T41" s="15">
        <f t="shared" si="3"/>
        <v>1.6226600000000002</v>
      </c>
      <c r="U41" s="15">
        <v>4.0175499999999999E-3</v>
      </c>
      <c r="V41" s="15">
        <v>1.4582999999999999</v>
      </c>
      <c r="W41" s="15">
        <f t="shared" si="4"/>
        <v>1.45428245</v>
      </c>
      <c r="X41" s="15">
        <v>1E-3</v>
      </c>
      <c r="Y41" s="15">
        <v>1.6236600000000001</v>
      </c>
      <c r="Z41" s="15">
        <f t="shared" si="7"/>
        <v>1.6226600000000002</v>
      </c>
      <c r="AA41" s="15">
        <f t="shared" si="6"/>
        <v>99.938410751019319</v>
      </c>
      <c r="AB41" s="16">
        <v>91</v>
      </c>
      <c r="AC41" s="16"/>
      <c r="AD41" s="15"/>
    </row>
    <row r="42" spans="1:30" x14ac:dyDescent="0.3">
      <c r="A42" s="1" t="s">
        <v>55</v>
      </c>
      <c r="B42" s="9">
        <v>29</v>
      </c>
      <c r="C42" s="9">
        <v>1</v>
      </c>
      <c r="D42" s="13">
        <v>3</v>
      </c>
      <c r="E42" s="13">
        <v>0</v>
      </c>
      <c r="F42" s="8">
        <v>1</v>
      </c>
      <c r="G42" s="13">
        <v>27</v>
      </c>
      <c r="H42" s="9">
        <v>108</v>
      </c>
      <c r="I42" s="13">
        <v>0</v>
      </c>
      <c r="J42" s="13">
        <v>0</v>
      </c>
      <c r="K42" s="15">
        <v>5.1276700000000002</v>
      </c>
      <c r="L42" s="15">
        <v>13.2172</v>
      </c>
      <c r="M42" s="15">
        <f t="shared" si="0"/>
        <v>8.0895299999999999</v>
      </c>
      <c r="N42" s="15">
        <f t="shared" si="1"/>
        <v>61.204566776624404</v>
      </c>
      <c r="O42" s="15">
        <v>1.7764E-3</v>
      </c>
      <c r="P42" s="15">
        <v>1.5000500000000001</v>
      </c>
      <c r="Q42" s="15">
        <f t="shared" si="2"/>
        <v>1.4982736000000001</v>
      </c>
      <c r="R42" s="15">
        <v>3.9898500000000001</v>
      </c>
      <c r="S42" s="15">
        <v>5.3091799999999996</v>
      </c>
      <c r="T42" s="15">
        <f t="shared" si="3"/>
        <v>1.3193299999999994</v>
      </c>
      <c r="U42" s="15">
        <v>6.3861099999999997E-4</v>
      </c>
      <c r="V42" s="15">
        <v>1.14472</v>
      </c>
      <c r="W42" s="15">
        <f t="shared" si="4"/>
        <v>1.1440813889999999</v>
      </c>
      <c r="X42" s="15">
        <v>1.7764E-3</v>
      </c>
      <c r="Y42" s="15">
        <v>1.5000500000000001</v>
      </c>
      <c r="Z42" s="15">
        <f t="shared" si="7"/>
        <v>1.4982736000000001</v>
      </c>
      <c r="AA42" s="15">
        <f t="shared" si="6"/>
        <v>99.881577280757313</v>
      </c>
      <c r="AB42" s="16">
        <v>91</v>
      </c>
      <c r="AC42" s="16"/>
      <c r="AD42" s="15"/>
    </row>
    <row r="43" spans="1:30" x14ac:dyDescent="0.3">
      <c r="A43" s="1" t="s">
        <v>56</v>
      </c>
      <c r="B43" s="9">
        <v>29</v>
      </c>
      <c r="C43" s="9">
        <v>0</v>
      </c>
      <c r="D43" s="13">
        <v>3</v>
      </c>
      <c r="E43" s="13">
        <v>0</v>
      </c>
      <c r="F43" s="8">
        <v>4</v>
      </c>
      <c r="G43" s="13">
        <v>30</v>
      </c>
      <c r="H43" s="9">
        <v>196</v>
      </c>
      <c r="I43" s="13">
        <v>0</v>
      </c>
      <c r="J43" s="13">
        <v>1</v>
      </c>
      <c r="K43" s="15">
        <v>6.5010199999999996</v>
      </c>
      <c r="L43" s="15">
        <v>17.973199999999999</v>
      </c>
      <c r="M43" s="15">
        <f t="shared" si="0"/>
        <v>11.472179999999998</v>
      </c>
      <c r="N43" s="15">
        <f t="shared" si="1"/>
        <v>63.829368170387013</v>
      </c>
      <c r="O43" s="15">
        <v>50.089500000000001</v>
      </c>
      <c r="P43" s="15">
        <v>50.952599999999997</v>
      </c>
      <c r="Q43" s="15">
        <f t="shared" si="2"/>
        <v>0.86309999999999576</v>
      </c>
      <c r="R43" s="15">
        <v>2.9986399999999999E-3</v>
      </c>
      <c r="S43" s="15">
        <v>4.9530500000000002</v>
      </c>
      <c r="T43" s="15">
        <f t="shared" si="3"/>
        <v>4.9500513599999998</v>
      </c>
      <c r="U43" s="15">
        <v>9.2535000000000007</v>
      </c>
      <c r="V43" s="15">
        <v>23.109500000000001</v>
      </c>
      <c r="W43" s="15">
        <f t="shared" si="4"/>
        <v>13.856</v>
      </c>
      <c r="X43" s="15">
        <v>2.9986399999999999E-3</v>
      </c>
      <c r="Y43" s="15">
        <v>4.9530500000000002</v>
      </c>
      <c r="Z43" s="15">
        <f t="shared" si="7"/>
        <v>4.9500513599999998</v>
      </c>
      <c r="AA43" s="15">
        <f t="shared" si="6"/>
        <v>99.939458717355961</v>
      </c>
      <c r="AB43" s="16">
        <v>91</v>
      </c>
      <c r="AC43" s="16"/>
      <c r="AD43" s="15"/>
    </row>
    <row r="44" spans="1:30" x14ac:dyDescent="0.3">
      <c r="A44" s="14" t="s">
        <v>57</v>
      </c>
      <c r="B44" s="13">
        <v>19</v>
      </c>
      <c r="C44" s="13">
        <v>1</v>
      </c>
      <c r="D44" s="13">
        <v>2</v>
      </c>
      <c r="E44" s="13">
        <v>0</v>
      </c>
      <c r="F44" s="13">
        <v>2</v>
      </c>
      <c r="G44" s="13"/>
      <c r="H44" s="13">
        <v>128</v>
      </c>
      <c r="I44" s="13">
        <v>0</v>
      </c>
      <c r="J44" s="13">
        <v>1</v>
      </c>
      <c r="K44" s="15">
        <v>4.03</v>
      </c>
      <c r="L44" s="15">
        <v>14.44</v>
      </c>
      <c r="M44" s="15">
        <v>10.41</v>
      </c>
      <c r="N44" s="15">
        <f>M44/L44*100</f>
        <v>72.091412742382275</v>
      </c>
      <c r="O44" s="15">
        <v>0.27900000000000003</v>
      </c>
      <c r="P44" s="15">
        <v>9.891</v>
      </c>
      <c r="Q44" s="15">
        <v>9.6120000000000001</v>
      </c>
      <c r="R44" s="15">
        <v>0</v>
      </c>
      <c r="S44" s="15">
        <v>4.8550000000000004</v>
      </c>
      <c r="T44" s="15">
        <v>4.8550000000000004</v>
      </c>
      <c r="U44" s="15">
        <v>8.0000000000000002E-3</v>
      </c>
      <c r="V44" s="15">
        <v>3.1970000000000001</v>
      </c>
      <c r="W44" s="15">
        <v>3.1890000000000001</v>
      </c>
      <c r="X44" s="15">
        <v>0</v>
      </c>
      <c r="Y44" s="15">
        <v>4.8550000000000004</v>
      </c>
      <c r="Z44" s="15">
        <v>4.8550000000000004</v>
      </c>
      <c r="AA44" s="15">
        <f>(Y44-X44)/Y44*100</f>
        <v>100</v>
      </c>
      <c r="AB44" s="15">
        <v>100</v>
      </c>
      <c r="AC44" s="16"/>
      <c r="AD44" s="15"/>
    </row>
    <row r="45" spans="1:30" x14ac:dyDescent="0.3">
      <c r="A45" s="14" t="s">
        <v>58</v>
      </c>
      <c r="B45" s="13">
        <v>44</v>
      </c>
      <c r="C45" s="13">
        <v>0</v>
      </c>
      <c r="D45" s="13">
        <v>2</v>
      </c>
      <c r="E45" s="13">
        <v>1</v>
      </c>
      <c r="F45" s="13">
        <v>2</v>
      </c>
      <c r="G45" s="13"/>
      <c r="H45" s="13">
        <v>172</v>
      </c>
      <c r="I45" s="13">
        <v>1</v>
      </c>
      <c r="J45" s="13">
        <v>1</v>
      </c>
      <c r="K45" s="15">
        <v>5.19</v>
      </c>
      <c r="L45" s="15">
        <v>15.83</v>
      </c>
      <c r="M45" s="15">
        <v>10.64</v>
      </c>
      <c r="N45" s="15">
        <f>M45/L45*100</f>
        <v>67.214150347441574</v>
      </c>
      <c r="O45" s="15">
        <v>0</v>
      </c>
      <c r="P45" s="15">
        <v>4.476</v>
      </c>
      <c r="Q45" s="15">
        <v>4.476</v>
      </c>
      <c r="R45" s="15">
        <v>0.158</v>
      </c>
      <c r="S45" s="15">
        <v>10.053000000000001</v>
      </c>
      <c r="T45" s="15">
        <v>9.8950000000000014</v>
      </c>
      <c r="U45" s="15">
        <v>0.126</v>
      </c>
      <c r="V45" s="15">
        <v>2.9470000000000001</v>
      </c>
      <c r="W45" s="15">
        <v>2.8210000000000002</v>
      </c>
      <c r="X45" s="15">
        <v>0.158</v>
      </c>
      <c r="Y45" s="15">
        <v>10.053000000000001</v>
      </c>
      <c r="Z45" s="15">
        <v>9.8950000000000014</v>
      </c>
      <c r="AA45" s="15">
        <f t="shared" ref="AA45:AA62" si="8">(Y45-X45)/Y45*100</f>
        <v>98.428329851785548</v>
      </c>
      <c r="AB45" s="15">
        <v>100</v>
      </c>
      <c r="AC45" s="16"/>
      <c r="AD45" s="15"/>
    </row>
    <row r="46" spans="1:30" x14ac:dyDescent="0.3">
      <c r="A46" s="14" t="s">
        <v>59</v>
      </c>
      <c r="B46" s="13">
        <v>42</v>
      </c>
      <c r="C46" s="13">
        <v>1</v>
      </c>
      <c r="D46" s="13">
        <v>3</v>
      </c>
      <c r="E46" s="13">
        <v>0</v>
      </c>
      <c r="F46" s="13">
        <v>2</v>
      </c>
      <c r="G46" s="13"/>
      <c r="H46" s="13">
        <v>131</v>
      </c>
      <c r="I46" s="13">
        <v>0</v>
      </c>
      <c r="J46" s="13">
        <v>1</v>
      </c>
      <c r="K46" s="15">
        <v>4.68</v>
      </c>
      <c r="L46" s="15">
        <v>13.93</v>
      </c>
      <c r="M46" s="15">
        <v>9.25</v>
      </c>
      <c r="N46" s="15">
        <f t="shared" ref="N46:N62" si="9">M46/L46*100</f>
        <v>66.403445800430731</v>
      </c>
      <c r="O46" s="15">
        <v>1.6E-2</v>
      </c>
      <c r="P46" s="15">
        <v>7.1479999999999997</v>
      </c>
      <c r="Q46" s="15">
        <v>7.1319999999999997</v>
      </c>
      <c r="R46" s="15">
        <v>0</v>
      </c>
      <c r="S46" s="15">
        <v>3.093</v>
      </c>
      <c r="T46" s="15">
        <v>3.093</v>
      </c>
      <c r="U46" s="15">
        <v>1.2E-2</v>
      </c>
      <c r="V46" s="15">
        <v>2.4820000000000002</v>
      </c>
      <c r="W46" s="15">
        <v>2.4700000000000002</v>
      </c>
      <c r="X46" s="15">
        <v>0</v>
      </c>
      <c r="Y46" s="15">
        <v>3.093</v>
      </c>
      <c r="Z46" s="15">
        <v>3.093</v>
      </c>
      <c r="AA46" s="15">
        <f t="shared" si="8"/>
        <v>100</v>
      </c>
      <c r="AB46" s="15">
        <v>100</v>
      </c>
      <c r="AC46" s="16"/>
      <c r="AD46" s="15"/>
    </row>
    <row r="47" spans="1:30" x14ac:dyDescent="0.3">
      <c r="A47" s="14" t="s">
        <v>60</v>
      </c>
      <c r="B47" s="13">
        <v>53</v>
      </c>
      <c r="C47" s="13">
        <v>0</v>
      </c>
      <c r="D47" s="13">
        <v>3</v>
      </c>
      <c r="E47" s="13">
        <v>0</v>
      </c>
      <c r="F47" s="13">
        <v>3</v>
      </c>
      <c r="G47" s="13"/>
      <c r="H47" s="13">
        <v>84</v>
      </c>
      <c r="I47" s="13">
        <v>0</v>
      </c>
      <c r="J47" s="13">
        <v>1</v>
      </c>
      <c r="K47" s="15">
        <v>5.05</v>
      </c>
      <c r="L47" s="15">
        <v>14.78</v>
      </c>
      <c r="M47" s="15">
        <v>9.73</v>
      </c>
      <c r="N47" s="15">
        <f t="shared" si="9"/>
        <v>65.832205683355895</v>
      </c>
      <c r="O47" s="15">
        <v>2E-3</v>
      </c>
      <c r="P47" s="15">
        <v>1.7</v>
      </c>
      <c r="Q47" s="15">
        <v>1.698</v>
      </c>
      <c r="R47" s="15">
        <v>8.8999999999999996E-2</v>
      </c>
      <c r="S47" s="15">
        <v>2.5179999999999998</v>
      </c>
      <c r="T47" s="15">
        <v>2.4289999999999998</v>
      </c>
      <c r="U47" s="15">
        <v>8.9999999999999993E-3</v>
      </c>
      <c r="V47" s="15">
        <v>1.6679999999999999</v>
      </c>
      <c r="W47" s="15">
        <v>1.659</v>
      </c>
      <c r="X47" s="15">
        <v>2E-3</v>
      </c>
      <c r="Y47" s="15">
        <v>1.7</v>
      </c>
      <c r="Z47" s="15">
        <v>1.698</v>
      </c>
      <c r="AA47" s="15">
        <f t="shared" si="8"/>
        <v>99.882352941176464</v>
      </c>
      <c r="AB47" s="15">
        <v>75</v>
      </c>
      <c r="AC47" s="16"/>
      <c r="AD47" s="15"/>
    </row>
    <row r="48" spans="1:30" x14ac:dyDescent="0.3">
      <c r="A48" s="14" t="s">
        <v>61</v>
      </c>
      <c r="B48" s="13">
        <v>64</v>
      </c>
      <c r="C48" s="13">
        <v>0</v>
      </c>
      <c r="D48" s="13">
        <v>1</v>
      </c>
      <c r="E48" s="13">
        <v>0</v>
      </c>
      <c r="F48" s="13">
        <v>2</v>
      </c>
      <c r="G48" s="13"/>
      <c r="H48" s="13">
        <v>69</v>
      </c>
      <c r="I48" s="13">
        <v>1</v>
      </c>
      <c r="J48" s="13">
        <v>1</v>
      </c>
      <c r="K48" s="15">
        <v>4.0599999999999996</v>
      </c>
      <c r="L48" s="15">
        <v>11.66</v>
      </c>
      <c r="M48" s="15">
        <v>7.6000000000000005</v>
      </c>
      <c r="N48" s="15">
        <f t="shared" si="9"/>
        <v>65.180102915951977</v>
      </c>
      <c r="O48" s="15">
        <v>0</v>
      </c>
      <c r="P48" s="15">
        <v>1.1870000000000001</v>
      </c>
      <c r="Q48" s="15">
        <v>1.1870000000000001</v>
      </c>
      <c r="R48" s="15">
        <v>0.01</v>
      </c>
      <c r="S48" s="15">
        <v>1.8280000000000001</v>
      </c>
      <c r="T48" s="15">
        <v>1.8180000000000001</v>
      </c>
      <c r="U48" s="15">
        <v>0</v>
      </c>
      <c r="V48" s="15">
        <v>0.89800000000000002</v>
      </c>
      <c r="W48" s="15">
        <v>0.89800000000000002</v>
      </c>
      <c r="X48" s="15">
        <v>0.01</v>
      </c>
      <c r="Y48" s="15">
        <v>1.8280000000000001</v>
      </c>
      <c r="Z48" s="15">
        <v>1.8180000000000001</v>
      </c>
      <c r="AA48" s="15">
        <f t="shared" si="8"/>
        <v>99.452954048140043</v>
      </c>
      <c r="AB48" s="15">
        <v>62.5</v>
      </c>
      <c r="AC48" s="16"/>
      <c r="AD48" s="15"/>
    </row>
    <row r="49" spans="1:30" x14ac:dyDescent="0.3">
      <c r="A49" s="14" t="s">
        <v>62</v>
      </c>
      <c r="B49" s="13">
        <v>29</v>
      </c>
      <c r="C49" s="13">
        <v>0</v>
      </c>
      <c r="D49" s="13">
        <v>2</v>
      </c>
      <c r="E49" s="13">
        <v>0</v>
      </c>
      <c r="F49" s="13">
        <v>3</v>
      </c>
      <c r="G49" s="13"/>
      <c r="H49" s="13">
        <v>158</v>
      </c>
      <c r="I49" s="13">
        <v>0</v>
      </c>
      <c r="J49" s="13">
        <v>1</v>
      </c>
      <c r="K49" s="15">
        <v>4.18</v>
      </c>
      <c r="L49" s="15">
        <v>14.1</v>
      </c>
      <c r="M49" s="15">
        <v>9.92</v>
      </c>
      <c r="N49" s="15">
        <f t="shared" si="9"/>
        <v>70.354609929078009</v>
      </c>
      <c r="O49" s="15">
        <v>0</v>
      </c>
      <c r="P49" s="15">
        <v>5.4989999999999997</v>
      </c>
      <c r="Q49" s="15">
        <v>5.4989999999999997</v>
      </c>
      <c r="R49" s="15">
        <v>0.219</v>
      </c>
      <c r="S49" s="15">
        <v>9.6980000000000004</v>
      </c>
      <c r="T49" s="15">
        <v>9.479000000000001</v>
      </c>
      <c r="U49" s="15">
        <v>0.51600000000000001</v>
      </c>
      <c r="V49" s="15">
        <v>3.4670000000000001</v>
      </c>
      <c r="W49" s="15">
        <v>2.9510000000000001</v>
      </c>
      <c r="X49" s="15">
        <v>0</v>
      </c>
      <c r="Y49" s="15">
        <v>5.4989999999999997</v>
      </c>
      <c r="Z49" s="15">
        <v>5.4989999999999997</v>
      </c>
      <c r="AA49" s="15">
        <f t="shared" si="8"/>
        <v>100</v>
      </c>
      <c r="AB49" s="15">
        <v>100</v>
      </c>
      <c r="AC49" s="16"/>
      <c r="AD49" s="15"/>
    </row>
    <row r="50" spans="1:30" x14ac:dyDescent="0.3">
      <c r="A50" s="14" t="s">
        <v>63</v>
      </c>
      <c r="B50" s="13">
        <v>59</v>
      </c>
      <c r="C50" s="13">
        <v>1</v>
      </c>
      <c r="D50" s="13">
        <v>1</v>
      </c>
      <c r="E50" s="13">
        <v>1</v>
      </c>
      <c r="F50" s="13">
        <v>2</v>
      </c>
      <c r="G50" s="13"/>
      <c r="H50" s="13">
        <v>90</v>
      </c>
      <c r="I50" s="13">
        <v>1</v>
      </c>
      <c r="J50" s="13">
        <v>1</v>
      </c>
      <c r="K50" s="15">
        <v>7.38</v>
      </c>
      <c r="L50" s="15">
        <v>15.63</v>
      </c>
      <c r="M50" s="15">
        <v>8.25</v>
      </c>
      <c r="N50" s="15">
        <f t="shared" si="9"/>
        <v>52.783109404990405</v>
      </c>
      <c r="O50" s="15">
        <v>29.335000000000001</v>
      </c>
      <c r="P50" s="15">
        <v>42.146999999999998</v>
      </c>
      <c r="Q50" s="15">
        <v>12.811999999999998</v>
      </c>
      <c r="R50" s="15">
        <v>1E-3</v>
      </c>
      <c r="S50" s="15">
        <v>6.05</v>
      </c>
      <c r="T50" s="15">
        <v>6.0489999999999995</v>
      </c>
      <c r="U50" s="15">
        <v>8.1039999999999992</v>
      </c>
      <c r="V50" s="15">
        <v>26.497</v>
      </c>
      <c r="W50" s="15">
        <v>18.393000000000001</v>
      </c>
      <c r="X50" s="15">
        <v>1E-3</v>
      </c>
      <c r="Y50" s="15">
        <v>6.05</v>
      </c>
      <c r="Z50" s="15">
        <v>6.0489999999999995</v>
      </c>
      <c r="AA50" s="15">
        <f t="shared" si="8"/>
        <v>99.983471074380162</v>
      </c>
      <c r="AB50" s="15">
        <v>62.5</v>
      </c>
      <c r="AC50" s="16"/>
      <c r="AD50" s="15"/>
    </row>
    <row r="51" spans="1:30" x14ac:dyDescent="0.3">
      <c r="A51" s="14" t="s">
        <v>64</v>
      </c>
      <c r="B51" s="13">
        <v>46</v>
      </c>
      <c r="C51" s="13">
        <v>0</v>
      </c>
      <c r="D51" s="13">
        <v>0</v>
      </c>
      <c r="E51" s="13">
        <v>1</v>
      </c>
      <c r="F51" s="13">
        <v>2</v>
      </c>
      <c r="G51" s="13"/>
      <c r="H51" s="13">
        <v>195</v>
      </c>
      <c r="I51" s="13">
        <v>0</v>
      </c>
      <c r="J51" s="13">
        <v>1</v>
      </c>
      <c r="K51" s="15">
        <v>6.64</v>
      </c>
      <c r="L51" s="15">
        <v>19</v>
      </c>
      <c r="M51" s="15">
        <v>12.36</v>
      </c>
      <c r="N51" s="15">
        <f t="shared" si="9"/>
        <v>65.052631578947356</v>
      </c>
      <c r="O51" s="15">
        <v>18.021999999999998</v>
      </c>
      <c r="P51" s="15">
        <v>38.5</v>
      </c>
      <c r="Q51" s="15">
        <v>20.478000000000002</v>
      </c>
      <c r="R51" s="15">
        <v>1E-3</v>
      </c>
      <c r="S51" s="15">
        <v>5.9939999999999998</v>
      </c>
      <c r="T51" s="15">
        <v>5.9929999999999994</v>
      </c>
      <c r="U51" s="15">
        <v>2.4E-2</v>
      </c>
      <c r="V51" s="15">
        <v>3.274</v>
      </c>
      <c r="W51" s="15">
        <v>3.25</v>
      </c>
      <c r="X51" s="15">
        <v>1E-3</v>
      </c>
      <c r="Y51" s="15">
        <v>5.9939999999999998</v>
      </c>
      <c r="Z51" s="15">
        <v>5.9929999999999994</v>
      </c>
      <c r="AA51" s="15">
        <f t="shared" si="8"/>
        <v>99.983316649983308</v>
      </c>
      <c r="AB51" s="15">
        <v>87.5</v>
      </c>
      <c r="AC51" s="16"/>
      <c r="AD51" s="15"/>
    </row>
    <row r="52" spans="1:30" x14ac:dyDescent="0.3">
      <c r="A52" s="14" t="s">
        <v>65</v>
      </c>
      <c r="B52" s="13">
        <v>42</v>
      </c>
      <c r="C52" s="13">
        <v>1</v>
      </c>
      <c r="D52" s="13">
        <v>2</v>
      </c>
      <c r="E52" s="13">
        <v>0</v>
      </c>
      <c r="F52" s="13">
        <v>1</v>
      </c>
      <c r="G52" s="13"/>
      <c r="H52" s="13">
        <v>159</v>
      </c>
      <c r="I52" s="13">
        <v>0</v>
      </c>
      <c r="J52" s="13">
        <v>1</v>
      </c>
      <c r="K52" s="15">
        <v>5.5</v>
      </c>
      <c r="L52" s="15">
        <v>13.23</v>
      </c>
      <c r="M52" s="15">
        <v>7.73</v>
      </c>
      <c r="N52" s="15">
        <f t="shared" si="9"/>
        <v>58.427815570672713</v>
      </c>
      <c r="O52" s="15">
        <v>2E-3</v>
      </c>
      <c r="P52" s="15">
        <v>2.093</v>
      </c>
      <c r="Q52" s="15">
        <v>2.0910000000000002</v>
      </c>
      <c r="R52" s="15">
        <v>0</v>
      </c>
      <c r="S52" s="15">
        <v>1.6859999999999999</v>
      </c>
      <c r="T52" s="15">
        <v>1.6859999999999999</v>
      </c>
      <c r="U52" s="15">
        <v>0</v>
      </c>
      <c r="V52" s="15">
        <v>1.736</v>
      </c>
      <c r="W52" s="15">
        <v>1.736</v>
      </c>
      <c r="X52" s="15">
        <v>2E-3</v>
      </c>
      <c r="Y52" s="15">
        <v>2.093</v>
      </c>
      <c r="Z52" s="15">
        <v>2.0910000000000002</v>
      </c>
      <c r="AA52" s="15">
        <f t="shared" si="8"/>
        <v>99.904443382704272</v>
      </c>
      <c r="AB52" s="15">
        <v>100</v>
      </c>
      <c r="AC52" s="16"/>
      <c r="AD52" s="15"/>
    </row>
    <row r="53" spans="1:30" x14ac:dyDescent="0.3">
      <c r="A53" s="14" t="s">
        <v>66</v>
      </c>
      <c r="B53" s="13">
        <v>78</v>
      </c>
      <c r="C53" s="13">
        <v>0</v>
      </c>
      <c r="D53" s="13">
        <v>0</v>
      </c>
      <c r="E53" s="13">
        <v>1</v>
      </c>
      <c r="F53" s="13">
        <v>4</v>
      </c>
      <c r="G53" s="13"/>
      <c r="H53" s="13">
        <v>294</v>
      </c>
      <c r="I53" s="13">
        <v>1</v>
      </c>
      <c r="J53" s="13">
        <v>1</v>
      </c>
      <c r="K53" s="15">
        <v>10.96</v>
      </c>
      <c r="L53" s="15">
        <v>27.44</v>
      </c>
      <c r="M53" s="15">
        <v>16.48</v>
      </c>
      <c r="N53" s="15">
        <f t="shared" si="9"/>
        <v>60.058309037900869</v>
      </c>
      <c r="O53" s="15">
        <v>50.243000000000002</v>
      </c>
      <c r="P53" s="15">
        <v>50.701999999999998</v>
      </c>
      <c r="Q53" s="15">
        <v>0.45899999999999608</v>
      </c>
      <c r="R53" s="15">
        <v>2.669</v>
      </c>
      <c r="S53" s="15">
        <v>12.621</v>
      </c>
      <c r="T53" s="15">
        <v>9.952</v>
      </c>
      <c r="U53" s="15">
        <v>49.591999999999999</v>
      </c>
      <c r="V53" s="15">
        <v>48.402000000000001</v>
      </c>
      <c r="W53" s="15">
        <v>-1.1899999999999977</v>
      </c>
      <c r="X53" s="15">
        <v>2.669</v>
      </c>
      <c r="Y53" s="15">
        <v>12.621</v>
      </c>
      <c r="Z53" s="15">
        <v>9.952</v>
      </c>
      <c r="AA53" s="15">
        <f t="shared" si="8"/>
        <v>78.85270580778068</v>
      </c>
      <c r="AB53" s="15">
        <v>12.5</v>
      </c>
      <c r="AC53" s="16"/>
      <c r="AD53" s="15"/>
    </row>
    <row r="54" spans="1:30" x14ac:dyDescent="0.3">
      <c r="A54" s="14" t="s">
        <v>67</v>
      </c>
      <c r="B54" s="13">
        <v>68</v>
      </c>
      <c r="C54" s="13">
        <v>0</v>
      </c>
      <c r="D54" s="13">
        <v>0</v>
      </c>
      <c r="E54" s="13">
        <v>1</v>
      </c>
      <c r="F54" s="13">
        <v>6</v>
      </c>
      <c r="G54" s="13"/>
      <c r="H54" s="13">
        <v>224</v>
      </c>
      <c r="I54" s="13">
        <v>2</v>
      </c>
      <c r="J54" s="13">
        <v>1</v>
      </c>
      <c r="K54" s="15">
        <v>11.55</v>
      </c>
      <c r="L54" s="15">
        <v>22.93</v>
      </c>
      <c r="M54" s="15">
        <v>11.379999999999999</v>
      </c>
      <c r="N54" s="15">
        <f t="shared" si="9"/>
        <v>49.629306585259478</v>
      </c>
      <c r="O54" s="15">
        <v>8.1880000000000006</v>
      </c>
      <c r="P54" s="15">
        <v>33.045000000000002</v>
      </c>
      <c r="Q54" s="15">
        <v>24.856999999999999</v>
      </c>
      <c r="R54" s="15">
        <v>50.143999999999998</v>
      </c>
      <c r="S54" s="15">
        <v>50.837000000000003</v>
      </c>
      <c r="T54" s="15">
        <v>0.69300000000000495</v>
      </c>
      <c r="U54" s="15">
        <v>26.815000000000001</v>
      </c>
      <c r="V54" s="15">
        <v>46.988999999999997</v>
      </c>
      <c r="W54" s="15">
        <v>20.173999999999996</v>
      </c>
      <c r="X54" s="15">
        <v>8.1880000000000006</v>
      </c>
      <c r="Y54" s="15">
        <v>33.045000000000002</v>
      </c>
      <c r="Z54" s="15">
        <v>24.856999999999999</v>
      </c>
      <c r="AA54" s="15">
        <f t="shared" si="8"/>
        <v>75.221667423210775</v>
      </c>
      <c r="AB54" s="15">
        <v>25</v>
      </c>
      <c r="AC54" s="16"/>
      <c r="AD54" s="15"/>
    </row>
    <row r="55" spans="1:30" x14ac:dyDescent="0.3">
      <c r="A55" s="14" t="s">
        <v>68</v>
      </c>
      <c r="B55" s="13">
        <v>47</v>
      </c>
      <c r="C55" s="13">
        <v>0</v>
      </c>
      <c r="D55" s="13">
        <v>2</v>
      </c>
      <c r="E55" s="13">
        <v>0</v>
      </c>
      <c r="F55" s="13">
        <v>6</v>
      </c>
      <c r="G55" s="13"/>
      <c r="H55" s="13">
        <v>138</v>
      </c>
      <c r="I55" s="13">
        <v>0</v>
      </c>
      <c r="J55" s="13">
        <v>1</v>
      </c>
      <c r="K55" s="15">
        <v>5.82</v>
      </c>
      <c r="L55" s="15">
        <v>12.61</v>
      </c>
      <c r="M55" s="15">
        <v>6.7899999999999991</v>
      </c>
      <c r="N55" s="15">
        <f t="shared" si="9"/>
        <v>53.846153846153847</v>
      </c>
      <c r="O55" s="15">
        <v>5.0000000000000001E-3</v>
      </c>
      <c r="P55" s="15">
        <v>9.4830000000000005</v>
      </c>
      <c r="Q55" s="15">
        <v>9.4779999999999998</v>
      </c>
      <c r="R55" s="15">
        <v>50.238</v>
      </c>
      <c r="S55" s="15">
        <v>50.826000000000001</v>
      </c>
      <c r="T55" s="15">
        <v>0.58800000000000097</v>
      </c>
      <c r="U55" s="15">
        <v>8.1000000000000003E-2</v>
      </c>
      <c r="V55" s="15">
        <v>0</v>
      </c>
      <c r="W55" s="15">
        <v>-8.1000000000000003E-2</v>
      </c>
      <c r="X55" s="15">
        <v>5.0000000000000001E-3</v>
      </c>
      <c r="Y55" s="15">
        <v>9.4830000000000005</v>
      </c>
      <c r="Z55" s="15">
        <v>9.4779999999999998</v>
      </c>
      <c r="AA55" s="15">
        <f t="shared" si="8"/>
        <v>99.947274069387319</v>
      </c>
      <c r="AB55" s="15">
        <v>100</v>
      </c>
      <c r="AC55" s="16"/>
      <c r="AD55" s="15"/>
    </row>
    <row r="56" spans="1:30" x14ac:dyDescent="0.3">
      <c r="A56" s="14" t="s">
        <v>69</v>
      </c>
      <c r="B56" s="13">
        <v>63</v>
      </c>
      <c r="C56" s="13">
        <v>0</v>
      </c>
      <c r="D56" s="13">
        <v>0</v>
      </c>
      <c r="E56" s="13">
        <v>0</v>
      </c>
      <c r="F56" s="13">
        <v>2</v>
      </c>
      <c r="G56" s="13"/>
      <c r="H56" s="13">
        <v>118</v>
      </c>
      <c r="I56" s="13">
        <v>0</v>
      </c>
      <c r="J56" s="13">
        <v>1</v>
      </c>
      <c r="K56" s="15">
        <v>4.8600000000000003</v>
      </c>
      <c r="L56" s="15">
        <v>12.71</v>
      </c>
      <c r="M56" s="15">
        <v>7.8500000000000005</v>
      </c>
      <c r="N56" s="15">
        <f t="shared" si="9"/>
        <v>61.762391817466565</v>
      </c>
      <c r="O56" s="15">
        <v>2E-3</v>
      </c>
      <c r="P56" s="15">
        <v>1.776</v>
      </c>
      <c r="Q56" s="15">
        <v>1.774</v>
      </c>
      <c r="R56" s="15">
        <v>1E-3</v>
      </c>
      <c r="S56" s="15">
        <v>1.4710000000000001</v>
      </c>
      <c r="T56" s="15">
        <v>1.4700000000000002</v>
      </c>
      <c r="U56" s="15">
        <v>0</v>
      </c>
      <c r="V56" s="15">
        <v>1.1910000000000001</v>
      </c>
      <c r="W56" s="15">
        <v>1.1910000000000001</v>
      </c>
      <c r="X56" s="15">
        <v>1E-3</v>
      </c>
      <c r="Y56" s="15">
        <v>1.4710000000000001</v>
      </c>
      <c r="Z56" s="15">
        <v>1.4700000000000002</v>
      </c>
      <c r="AA56" s="15">
        <f t="shared" si="8"/>
        <v>99.932019034670304</v>
      </c>
      <c r="AB56" s="15">
        <v>37.5</v>
      </c>
      <c r="AC56" s="16"/>
      <c r="AD56" s="15"/>
    </row>
    <row r="57" spans="1:30" x14ac:dyDescent="0.3">
      <c r="A57" s="14" t="s">
        <v>70</v>
      </c>
      <c r="B57" s="9">
        <v>66</v>
      </c>
      <c r="C57" s="13">
        <v>1</v>
      </c>
      <c r="D57" s="13">
        <v>3</v>
      </c>
      <c r="E57" s="13">
        <v>1</v>
      </c>
      <c r="F57" s="13">
        <v>3</v>
      </c>
      <c r="G57" s="9"/>
      <c r="H57" s="9">
        <v>376</v>
      </c>
      <c r="I57" s="13">
        <v>2</v>
      </c>
      <c r="J57" s="13">
        <v>1</v>
      </c>
      <c r="K57" s="15">
        <v>7.82</v>
      </c>
      <c r="L57" s="15">
        <v>17.62</v>
      </c>
      <c r="M57" s="15">
        <v>9.8000000000000007</v>
      </c>
      <c r="N57" s="15">
        <f t="shared" si="9"/>
        <v>55.618615209988654</v>
      </c>
      <c r="O57" s="15">
        <v>2E-3</v>
      </c>
      <c r="P57" s="15">
        <v>6.7430000000000003</v>
      </c>
      <c r="Q57" s="15">
        <v>6.7410000000000005</v>
      </c>
      <c r="R57" s="15">
        <v>0.28199999999999997</v>
      </c>
      <c r="S57" s="15">
        <v>8.2729999999999997</v>
      </c>
      <c r="T57" s="15">
        <v>7.9909999999999997</v>
      </c>
      <c r="U57" s="15">
        <v>5.0730000000000004</v>
      </c>
      <c r="V57" s="15">
        <v>10.683999999999999</v>
      </c>
      <c r="W57" s="15">
        <v>5.6109999999999989</v>
      </c>
      <c r="X57" s="15">
        <v>2E-3</v>
      </c>
      <c r="Y57" s="15">
        <v>6.7430000000000003</v>
      </c>
      <c r="Z57" s="15">
        <v>6.7410000000000005</v>
      </c>
      <c r="AA57" s="15">
        <f t="shared" si="8"/>
        <v>99.970339611448907</v>
      </c>
      <c r="AB57" s="15">
        <v>37.5</v>
      </c>
      <c r="AC57" s="16"/>
      <c r="AD57" s="15"/>
    </row>
    <row r="58" spans="1:30" x14ac:dyDescent="0.3">
      <c r="A58" s="14" t="s">
        <v>71</v>
      </c>
      <c r="B58" s="9">
        <v>34</v>
      </c>
      <c r="C58" s="13">
        <v>1</v>
      </c>
      <c r="D58" s="13">
        <v>3</v>
      </c>
      <c r="E58" s="13">
        <v>0</v>
      </c>
      <c r="F58" s="13">
        <v>2</v>
      </c>
      <c r="G58" s="13"/>
      <c r="H58" s="9">
        <v>399</v>
      </c>
      <c r="I58" s="13">
        <v>1</v>
      </c>
      <c r="J58" s="13">
        <v>1</v>
      </c>
      <c r="K58" s="15">
        <v>11.67</v>
      </c>
      <c r="L58" s="15">
        <v>20.87</v>
      </c>
      <c r="M58" s="15">
        <v>9.2000000000000011</v>
      </c>
      <c r="N58" s="15">
        <f t="shared" si="9"/>
        <v>44.082414949688555</v>
      </c>
      <c r="O58" s="15">
        <v>4.4980000000000002</v>
      </c>
      <c r="P58" s="15">
        <v>9.8350000000000009</v>
      </c>
      <c r="Q58" s="15">
        <v>5.3370000000000006</v>
      </c>
      <c r="R58" s="15">
        <v>0.38900000000000001</v>
      </c>
      <c r="S58" s="15">
        <v>6.8890000000000002</v>
      </c>
      <c r="T58" s="15">
        <v>6.5</v>
      </c>
      <c r="U58" s="15">
        <v>10.74</v>
      </c>
      <c r="V58" s="15">
        <v>9.3089999999999993</v>
      </c>
      <c r="W58" s="15">
        <v>-1.4310000000000009</v>
      </c>
      <c r="X58" s="15">
        <v>0.38900000000000001</v>
      </c>
      <c r="Y58" s="15">
        <v>6.8890000000000002</v>
      </c>
      <c r="Z58" s="15">
        <v>6.5</v>
      </c>
      <c r="AA58" s="15">
        <f t="shared" si="8"/>
        <v>94.353316881985776</v>
      </c>
      <c r="AB58" s="15">
        <v>87.5</v>
      </c>
      <c r="AC58" s="16"/>
      <c r="AD58" s="15"/>
    </row>
    <row r="59" spans="1:30" x14ac:dyDescent="0.3">
      <c r="A59" s="14" t="s">
        <v>72</v>
      </c>
      <c r="B59" s="9">
        <v>59</v>
      </c>
      <c r="C59" s="13">
        <v>0</v>
      </c>
      <c r="D59" s="9">
        <v>3</v>
      </c>
      <c r="E59" s="9">
        <v>0</v>
      </c>
      <c r="F59" s="9">
        <v>2</v>
      </c>
      <c r="G59" s="9"/>
      <c r="H59" s="9">
        <v>79</v>
      </c>
      <c r="I59" s="9">
        <v>1</v>
      </c>
      <c r="J59" s="9">
        <v>1</v>
      </c>
      <c r="K59" s="15">
        <v>4.49</v>
      </c>
      <c r="L59" s="15">
        <v>16.899999999999999</v>
      </c>
      <c r="M59" s="15">
        <v>12.409999999999998</v>
      </c>
      <c r="N59" s="15">
        <f t="shared" si="9"/>
        <v>73.431952662721883</v>
      </c>
      <c r="O59" s="15">
        <v>1.353</v>
      </c>
      <c r="P59" s="15">
        <v>6.3550000000000004</v>
      </c>
      <c r="Q59" s="15">
        <v>5.0020000000000007</v>
      </c>
      <c r="R59" s="15">
        <v>0</v>
      </c>
      <c r="S59" s="15">
        <v>3.1419999999999999</v>
      </c>
      <c r="T59" s="15">
        <v>3.1419999999999999</v>
      </c>
      <c r="U59" s="15">
        <v>2E-3</v>
      </c>
      <c r="V59" s="15">
        <v>1.891</v>
      </c>
      <c r="W59" s="15">
        <v>1.889</v>
      </c>
      <c r="X59" s="15">
        <v>0</v>
      </c>
      <c r="Y59" s="15">
        <v>3.1419999999999999</v>
      </c>
      <c r="Z59" s="15">
        <v>3.1419999999999999</v>
      </c>
      <c r="AA59" s="15">
        <f t="shared" si="8"/>
        <v>100</v>
      </c>
      <c r="AB59" s="17">
        <v>87.5</v>
      </c>
      <c r="AC59" s="16"/>
      <c r="AD59" s="15"/>
    </row>
    <row r="60" spans="1:30" x14ac:dyDescent="0.3">
      <c r="A60" s="14" t="s">
        <v>73</v>
      </c>
      <c r="B60" s="9">
        <v>30</v>
      </c>
      <c r="C60" s="13">
        <v>1</v>
      </c>
      <c r="D60" s="9">
        <v>3</v>
      </c>
      <c r="E60" s="9">
        <v>1</v>
      </c>
      <c r="F60" s="13">
        <v>1</v>
      </c>
      <c r="G60" s="9"/>
      <c r="H60" s="9">
        <v>264</v>
      </c>
      <c r="I60" s="9">
        <v>1</v>
      </c>
      <c r="J60" s="9">
        <v>1</v>
      </c>
      <c r="K60" s="15">
        <v>15.16</v>
      </c>
      <c r="L60" s="15">
        <v>24.9</v>
      </c>
      <c r="M60" s="15">
        <v>9.7399999999999984</v>
      </c>
      <c r="N60" s="15">
        <f t="shared" si="9"/>
        <v>39.116465863453811</v>
      </c>
      <c r="O60" s="15">
        <v>2.621</v>
      </c>
      <c r="P60" s="15">
        <v>11.673999999999999</v>
      </c>
      <c r="Q60" s="15">
        <v>9.052999999999999</v>
      </c>
      <c r="R60" s="15">
        <v>50.789000000000001</v>
      </c>
      <c r="S60" s="15">
        <v>50.774000000000001</v>
      </c>
      <c r="T60" s="15">
        <v>-1.5000000000000568E-2</v>
      </c>
      <c r="U60" s="15">
        <v>0.90100000000000002</v>
      </c>
      <c r="V60" s="15">
        <v>6.4809999999999999</v>
      </c>
      <c r="W60" s="15">
        <v>5.58</v>
      </c>
      <c r="X60" s="15">
        <v>2.621</v>
      </c>
      <c r="Y60" s="15">
        <v>11.673999999999999</v>
      </c>
      <c r="Z60" s="15">
        <v>9.052999999999999</v>
      </c>
      <c r="AA60" s="15">
        <f t="shared" si="8"/>
        <v>77.548398149734439</v>
      </c>
      <c r="AB60" s="15">
        <v>100</v>
      </c>
      <c r="AC60" s="16"/>
      <c r="AD60" s="15"/>
    </row>
    <row r="61" spans="1:30" x14ac:dyDescent="0.3">
      <c r="A61" s="14" t="s">
        <v>74</v>
      </c>
      <c r="B61" s="9">
        <v>48</v>
      </c>
      <c r="C61" s="13">
        <v>1</v>
      </c>
      <c r="D61" s="13">
        <v>3</v>
      </c>
      <c r="E61" s="9">
        <v>0</v>
      </c>
      <c r="F61" s="13">
        <v>3</v>
      </c>
      <c r="G61" s="9"/>
      <c r="H61" s="9">
        <v>317</v>
      </c>
      <c r="I61" s="9">
        <v>0</v>
      </c>
      <c r="J61" s="9">
        <v>0</v>
      </c>
      <c r="K61" s="15">
        <v>10.8</v>
      </c>
      <c r="L61" s="15">
        <v>22.98</v>
      </c>
      <c r="M61" s="15">
        <v>12.18</v>
      </c>
      <c r="N61" s="15">
        <f t="shared" si="9"/>
        <v>53.002610966057439</v>
      </c>
      <c r="O61" s="15">
        <v>1.2150000000000001</v>
      </c>
      <c r="P61" s="15">
        <v>7.8970000000000002</v>
      </c>
      <c r="Q61" s="15">
        <v>6.6820000000000004</v>
      </c>
      <c r="R61" s="15">
        <v>7.12</v>
      </c>
      <c r="S61" s="15">
        <v>8.7710000000000008</v>
      </c>
      <c r="T61" s="15">
        <v>1.6510000000000007</v>
      </c>
      <c r="U61" s="15">
        <v>8.4440000000000008</v>
      </c>
      <c r="V61" s="15">
        <v>8.1170000000000009</v>
      </c>
      <c r="W61" s="15">
        <v>-0.32699999999999996</v>
      </c>
      <c r="X61" s="15">
        <v>1.2150000000000001</v>
      </c>
      <c r="Y61" s="15">
        <v>7.8970000000000002</v>
      </c>
      <c r="Z61" s="15">
        <v>6.6820000000000004</v>
      </c>
      <c r="AA61" s="15">
        <f t="shared" si="8"/>
        <v>84.614410535646442</v>
      </c>
      <c r="AB61" s="15">
        <v>100</v>
      </c>
      <c r="AC61" s="16"/>
      <c r="AD61" s="15"/>
    </row>
    <row r="62" spans="1:30" x14ac:dyDescent="0.3">
      <c r="A62" s="14" t="s">
        <v>75</v>
      </c>
      <c r="B62" s="9">
        <v>44</v>
      </c>
      <c r="C62" s="3">
        <v>0</v>
      </c>
      <c r="D62" s="3">
        <v>3</v>
      </c>
      <c r="E62" s="9">
        <v>1</v>
      </c>
      <c r="F62" s="3">
        <v>6</v>
      </c>
      <c r="G62" s="9"/>
      <c r="H62" s="9">
        <v>183</v>
      </c>
      <c r="I62" s="9">
        <v>1</v>
      </c>
      <c r="J62" s="9">
        <v>1</v>
      </c>
      <c r="K62" s="15">
        <v>9.81</v>
      </c>
      <c r="L62" s="15">
        <v>22.78</v>
      </c>
      <c r="M62" s="15">
        <v>12.97</v>
      </c>
      <c r="N62" s="15">
        <f t="shared" si="9"/>
        <v>56.935908691834946</v>
      </c>
      <c r="O62" s="15">
        <v>35.542999999999999</v>
      </c>
      <c r="P62" s="15">
        <v>45.25</v>
      </c>
      <c r="Q62" s="15">
        <v>9.7070000000000007</v>
      </c>
      <c r="R62" s="15">
        <v>1.0569999999999999</v>
      </c>
      <c r="S62" s="15">
        <v>8.734</v>
      </c>
      <c r="T62" s="15">
        <v>7.6769999999999996</v>
      </c>
      <c r="U62" s="15">
        <v>0.111</v>
      </c>
      <c r="V62" s="15">
        <v>3.6909999999999998</v>
      </c>
      <c r="W62" s="15">
        <v>3.5799999999999996</v>
      </c>
      <c r="X62" s="15">
        <v>1.0569999999999999</v>
      </c>
      <c r="Y62" s="15">
        <v>8.734</v>
      </c>
      <c r="Z62" s="15">
        <v>7.6769999999999996</v>
      </c>
      <c r="AA62" s="15">
        <f t="shared" si="8"/>
        <v>87.897870391573164</v>
      </c>
      <c r="AB62" s="15">
        <v>100</v>
      </c>
      <c r="AC62" s="16"/>
      <c r="AD62" s="15"/>
    </row>
    <row r="63" spans="1:30" x14ac:dyDescent="0.3">
      <c r="AC63" s="16"/>
      <c r="AD63" s="15"/>
    </row>
    <row r="64" spans="1:30" x14ac:dyDescent="0.3"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3:30" x14ac:dyDescent="0.3">
      <c r="C65" s="11"/>
      <c r="D65" s="10"/>
      <c r="E65" s="10"/>
      <c r="F65" s="1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3:30" x14ac:dyDescent="0.3">
      <c r="C66" s="11"/>
      <c r="F66" s="1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Y66" s="15"/>
      <c r="Z66" s="15"/>
      <c r="AA66" s="15"/>
      <c r="AB66" s="15"/>
      <c r="AC66" s="15"/>
      <c r="AD66" s="15"/>
    </row>
    <row r="67" spans="3:30" x14ac:dyDescent="0.3">
      <c r="C67" s="11"/>
      <c r="F67" s="12"/>
    </row>
    <row r="68" spans="3:30" x14ac:dyDescent="0.3">
      <c r="C68" s="11"/>
      <c r="F68" s="12"/>
    </row>
    <row r="69" spans="3:30" x14ac:dyDescent="0.3">
      <c r="C69" s="11"/>
      <c r="F69" s="12"/>
    </row>
    <row r="70" spans="3:30" x14ac:dyDescent="0.3">
      <c r="C70" s="2"/>
      <c r="F70" s="12"/>
    </row>
    <row r="71" spans="3:30" x14ac:dyDescent="0.3">
      <c r="C71" s="2"/>
      <c r="F71" s="12"/>
    </row>
    <row r="74" spans="3:30" x14ac:dyDescent="0.3">
      <c r="G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Byskov Skinnerup</dc:creator>
  <cp:lastModifiedBy>Jesper Folsted Kallehauge</cp:lastModifiedBy>
  <dcterms:created xsi:type="dcterms:W3CDTF">2023-01-23T11:45:16Z</dcterms:created>
  <dcterms:modified xsi:type="dcterms:W3CDTF">2023-01-24T11:12:35Z</dcterms:modified>
</cp:coreProperties>
</file>