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pplieden.sharepoint.com/sites/EDMITS/Shared Documents/50 - CCD/06 Data Use/SY 2022-23/Provisional 1a/Companion Files/"/>
    </mc:Choice>
  </mc:AlternateContent>
  <xr:revisionPtr revIDLastSave="0" documentId="13_ncr:1_{DAEB2A0C-5BC3-43F8-AD9E-C9C67D45C52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Introduction" sheetId="4" r:id="rId1"/>
    <sheet name="File Layout" sheetId="14" r:id="rId2"/>
    <sheet name="Status Match Table" sheetId="7" r:id="rId3"/>
    <sheet name="Stats-Char" sheetId="13" r:id="rId4"/>
    <sheet name="Stats-Cat" sheetId="6" r:id="rId5"/>
  </sheets>
  <definedNames>
    <definedName name="_xlnm._FilterDatabase" localSheetId="1" hidden="1">'File Layout'!$A$1:$L$66</definedName>
    <definedName name="_xlnm._FilterDatabase" localSheetId="4" hidden="1">'Stats-Cat'!$A$1:$T$217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66" i="14" l="1"/>
  <c r="P66" i="14"/>
  <c r="O66" i="14"/>
  <c r="N66" i="14"/>
  <c r="Q65" i="14"/>
  <c r="P65" i="14"/>
  <c r="O65" i="14"/>
  <c r="N65" i="14"/>
  <c r="Q64" i="14"/>
  <c r="P64" i="14"/>
  <c r="O64" i="14"/>
  <c r="N64" i="14"/>
  <c r="Q63" i="14"/>
  <c r="P63" i="14"/>
  <c r="O63" i="14"/>
  <c r="N63" i="14"/>
  <c r="Q62" i="14"/>
  <c r="P62" i="14"/>
  <c r="O62" i="14"/>
  <c r="N62" i="14"/>
  <c r="Q61" i="14"/>
  <c r="P61" i="14"/>
  <c r="O61" i="14"/>
  <c r="N61" i="14"/>
  <c r="Q60" i="14"/>
  <c r="P60" i="14"/>
  <c r="O60" i="14"/>
  <c r="N60" i="14"/>
  <c r="Q59" i="14"/>
  <c r="P59" i="14"/>
  <c r="O59" i="14"/>
  <c r="N59" i="14"/>
  <c r="Q58" i="14"/>
  <c r="P58" i="14"/>
  <c r="O58" i="14"/>
  <c r="N58" i="14"/>
  <c r="Q57" i="14"/>
  <c r="P57" i="14"/>
  <c r="O57" i="14"/>
  <c r="N57" i="14"/>
  <c r="Q56" i="14"/>
  <c r="P56" i="14"/>
  <c r="O56" i="14"/>
  <c r="N56" i="14"/>
  <c r="Q55" i="14"/>
  <c r="P55" i="14"/>
  <c r="O55" i="14"/>
  <c r="N55" i="14"/>
  <c r="Q54" i="14"/>
  <c r="P54" i="14"/>
  <c r="O54" i="14"/>
  <c r="N54" i="14"/>
  <c r="Q53" i="14"/>
  <c r="P53" i="14"/>
  <c r="O53" i="14"/>
  <c r="N53" i="14"/>
  <c r="Q52" i="14"/>
  <c r="P52" i="14"/>
  <c r="O52" i="14"/>
  <c r="N52" i="14"/>
  <c r="Q51" i="14"/>
  <c r="P51" i="14"/>
  <c r="O51" i="14"/>
  <c r="N51" i="14"/>
  <c r="Q50" i="14"/>
  <c r="P50" i="14"/>
  <c r="O50" i="14"/>
  <c r="N50" i="14"/>
  <c r="Q49" i="14"/>
  <c r="P49" i="14"/>
  <c r="O49" i="14"/>
  <c r="N49" i="14"/>
  <c r="Q48" i="14"/>
  <c r="P48" i="14"/>
  <c r="O48" i="14"/>
  <c r="N48" i="14"/>
  <c r="Q47" i="14"/>
  <c r="P47" i="14"/>
  <c r="O47" i="14"/>
  <c r="N47" i="14"/>
  <c r="Q46" i="14"/>
  <c r="P46" i="14"/>
  <c r="O46" i="14"/>
  <c r="N46" i="14"/>
  <c r="Q45" i="14"/>
  <c r="P45" i="14"/>
  <c r="O45" i="14"/>
  <c r="N45" i="14"/>
  <c r="Q44" i="14"/>
  <c r="P44" i="14"/>
  <c r="O44" i="14"/>
  <c r="N44" i="14"/>
  <c r="Q43" i="14"/>
  <c r="P43" i="14"/>
  <c r="O43" i="14"/>
  <c r="N43" i="14"/>
  <c r="Q42" i="14"/>
  <c r="P42" i="14"/>
  <c r="O42" i="14"/>
  <c r="N42" i="14"/>
  <c r="Q41" i="14"/>
  <c r="P41" i="14"/>
  <c r="O41" i="14"/>
  <c r="N41" i="14"/>
  <c r="Q40" i="14"/>
  <c r="P40" i="14"/>
  <c r="O40" i="14"/>
  <c r="N40" i="14"/>
  <c r="Q39" i="14"/>
  <c r="P39" i="14"/>
  <c r="O39" i="14"/>
  <c r="N39" i="14"/>
  <c r="Q38" i="14"/>
  <c r="P38" i="14"/>
  <c r="O38" i="14"/>
  <c r="N38" i="14"/>
  <c r="Q37" i="14"/>
  <c r="P37" i="14"/>
  <c r="O37" i="14"/>
  <c r="N37" i="14"/>
  <c r="Q36" i="14"/>
  <c r="P36" i="14"/>
  <c r="O36" i="14"/>
  <c r="N36" i="14"/>
  <c r="Q35" i="14"/>
  <c r="P35" i="14"/>
  <c r="O35" i="14"/>
  <c r="N35" i="14"/>
  <c r="Q34" i="14"/>
  <c r="P34" i="14"/>
  <c r="O34" i="14"/>
  <c r="N34" i="14"/>
  <c r="Q33" i="14"/>
  <c r="P33" i="14"/>
  <c r="O33" i="14"/>
  <c r="N33" i="14"/>
  <c r="Q32" i="14"/>
  <c r="P32" i="14"/>
  <c r="O32" i="14"/>
  <c r="N32" i="14"/>
  <c r="Q31" i="14"/>
  <c r="P31" i="14"/>
  <c r="O31" i="14"/>
  <c r="N31" i="14"/>
  <c r="Q30" i="14"/>
  <c r="P30" i="14"/>
  <c r="O30" i="14"/>
  <c r="N30" i="14"/>
  <c r="Q29" i="14"/>
  <c r="P29" i="14"/>
  <c r="O29" i="14"/>
  <c r="N29" i="14"/>
  <c r="Q28" i="14"/>
  <c r="P28" i="14"/>
  <c r="O28" i="14"/>
  <c r="N28" i="14"/>
  <c r="Q27" i="14"/>
  <c r="P27" i="14"/>
  <c r="O27" i="14"/>
  <c r="N27" i="14"/>
  <c r="Q26" i="14"/>
  <c r="P26" i="14"/>
  <c r="O26" i="14"/>
  <c r="N26" i="14"/>
  <c r="Q25" i="14"/>
  <c r="P25" i="14"/>
  <c r="O25" i="14"/>
  <c r="N25" i="14"/>
  <c r="Q24" i="14"/>
  <c r="P24" i="14"/>
  <c r="O24" i="14"/>
  <c r="N24" i="14"/>
  <c r="Q23" i="14"/>
  <c r="P23" i="14"/>
  <c r="O23" i="14"/>
  <c r="N23" i="14"/>
  <c r="Q22" i="14"/>
  <c r="P22" i="14"/>
  <c r="O22" i="14"/>
  <c r="N22" i="14"/>
  <c r="Q21" i="14"/>
  <c r="P21" i="14"/>
  <c r="O21" i="14"/>
  <c r="N21" i="14"/>
  <c r="Q20" i="14"/>
  <c r="P20" i="14"/>
  <c r="O20" i="14"/>
  <c r="N20" i="14"/>
  <c r="Q19" i="14"/>
  <c r="P19" i="14"/>
  <c r="O19" i="14"/>
  <c r="N19" i="14"/>
  <c r="Q18" i="14"/>
  <c r="P18" i="14"/>
  <c r="O18" i="14"/>
  <c r="N18" i="14"/>
  <c r="Q17" i="14"/>
  <c r="P17" i="14"/>
  <c r="O17" i="14"/>
  <c r="N17" i="14"/>
  <c r="Q16" i="14"/>
  <c r="P16" i="14"/>
  <c r="O16" i="14"/>
  <c r="N16" i="14"/>
  <c r="Q15" i="14"/>
  <c r="P15" i="14"/>
  <c r="O15" i="14"/>
  <c r="N15" i="14"/>
  <c r="Q14" i="14"/>
  <c r="P14" i="14"/>
  <c r="O14" i="14"/>
  <c r="N14" i="14"/>
  <c r="Q13" i="14"/>
  <c r="P13" i="14"/>
  <c r="O13" i="14"/>
  <c r="N13" i="14"/>
  <c r="Q12" i="14"/>
  <c r="P12" i="14"/>
  <c r="O12" i="14"/>
  <c r="N12" i="14"/>
  <c r="Q11" i="14"/>
  <c r="P11" i="14"/>
  <c r="O11" i="14"/>
  <c r="N11" i="14"/>
  <c r="Q10" i="14"/>
  <c r="P10" i="14"/>
  <c r="O10" i="14"/>
  <c r="N10" i="14"/>
  <c r="Q9" i="14"/>
  <c r="P9" i="14"/>
  <c r="O9" i="14"/>
  <c r="N9" i="14"/>
  <c r="Q8" i="14"/>
  <c r="P8" i="14"/>
  <c r="O8" i="14"/>
  <c r="N8" i="14"/>
  <c r="Q7" i="14"/>
  <c r="P7" i="14"/>
  <c r="O7" i="14"/>
  <c r="N7" i="14"/>
  <c r="Q6" i="14"/>
  <c r="P6" i="14"/>
  <c r="O6" i="14"/>
  <c r="N6" i="14"/>
  <c r="Q5" i="14"/>
  <c r="P5" i="14"/>
  <c r="O5" i="14"/>
  <c r="N5" i="14"/>
  <c r="Q4" i="14"/>
  <c r="P4" i="14"/>
  <c r="O4" i="14"/>
  <c r="N4" i="14"/>
  <c r="Q3" i="14"/>
  <c r="P3" i="14"/>
  <c r="O3" i="14"/>
  <c r="N3" i="14"/>
  <c r="Q2" i="14"/>
  <c r="P2" i="14"/>
  <c r="O2" i="14"/>
  <c r="N2" i="14"/>
</calcChain>
</file>

<file path=xl/sharedStrings.xml><?xml version="1.0" encoding="utf-8"?>
<sst xmlns="http://schemas.openxmlformats.org/spreadsheetml/2006/main" count="1129" uniqueCount="320">
  <si>
    <t>SCHOOL_YEAR</t>
  </si>
  <si>
    <t>FIPST</t>
  </si>
  <si>
    <t>STATENAME</t>
  </si>
  <si>
    <t>ST</t>
  </si>
  <si>
    <t>STATE_AGENCY_NO</t>
  </si>
  <si>
    <t>MSTREET1</t>
  </si>
  <si>
    <t>MSTREET2</t>
  </si>
  <si>
    <t>MSTREET3</t>
  </si>
  <si>
    <t>MCITY</t>
  </si>
  <si>
    <t>MSTATE</t>
  </si>
  <si>
    <t>MZIP</t>
  </si>
  <si>
    <t>MZIP4</t>
  </si>
  <si>
    <t>LSTREET1</t>
  </si>
  <si>
    <t>LSTREET2</t>
  </si>
  <si>
    <t>LSTREET3</t>
  </si>
  <si>
    <t>LCITY</t>
  </si>
  <si>
    <t>LSTATE</t>
  </si>
  <si>
    <t>LZIP</t>
  </si>
  <si>
    <t>LZIP4</t>
  </si>
  <si>
    <t>PHONE</t>
  </si>
  <si>
    <t>WEBSITE</t>
  </si>
  <si>
    <t>G_13_OFFERED</t>
  </si>
  <si>
    <t>G_UG_OFFERED</t>
  </si>
  <si>
    <t>No</t>
  </si>
  <si>
    <t>Yes</t>
  </si>
  <si>
    <t>Not reported</t>
  </si>
  <si>
    <t>LEA_NAME</t>
  </si>
  <si>
    <t>UNION</t>
  </si>
  <si>
    <t>ST_LEAID</t>
  </si>
  <si>
    <t>LEAID</t>
  </si>
  <si>
    <t>SY_STATUS</t>
  </si>
  <si>
    <t>SY_STATUS_TEXT</t>
  </si>
  <si>
    <t>UPDATED_STATUS</t>
  </si>
  <si>
    <t>UPDATED_STATUS_TEXT</t>
  </si>
  <si>
    <t>EFFECTIVE_DATE</t>
  </si>
  <si>
    <t>OUT_OF_STATE_FLAG</t>
  </si>
  <si>
    <t>NOGRADES</t>
  </si>
  <si>
    <t>G_PK_OFFERED</t>
  </si>
  <si>
    <t>G_KG_OFFERED</t>
  </si>
  <si>
    <t>G_1_OFFERED</t>
  </si>
  <si>
    <t>G_2_OFFERED</t>
  </si>
  <si>
    <t>G_3_OFFERED</t>
  </si>
  <si>
    <t>G_4_OFFERED</t>
  </si>
  <si>
    <t>G_5_OFFERED</t>
  </si>
  <si>
    <t>G_6_OFFERED</t>
  </si>
  <si>
    <t>G_7_OFFERED</t>
  </si>
  <si>
    <t>G_8_OFFERED</t>
  </si>
  <si>
    <t>G_9_OFFERED</t>
  </si>
  <si>
    <t>G_10_OFFERED</t>
  </si>
  <si>
    <t>G_11_OFFERED</t>
  </si>
  <si>
    <t>G_12_OFFERED</t>
  </si>
  <si>
    <t>G_AE_OFFERED</t>
  </si>
  <si>
    <t>GSLO</t>
  </si>
  <si>
    <t>GSHI</t>
  </si>
  <si>
    <t>LEVEL</t>
  </si>
  <si>
    <t>IGOFFERED</t>
  </si>
  <si>
    <t>SCH_NAME</t>
  </si>
  <si>
    <t>ST_SCHID</t>
  </si>
  <si>
    <t>NCESSCH</t>
  </si>
  <si>
    <t>SCHID</t>
  </si>
  <si>
    <t>SCH_TYPE</t>
  </si>
  <si>
    <t>SCH_TYPE_TEXT</t>
  </si>
  <si>
    <t>RECON_STATUS</t>
  </si>
  <si>
    <t>CHARTER_TEXT</t>
  </si>
  <si>
    <t>CHARTAUTH1</t>
  </si>
  <si>
    <t>CHARTAUTHN1</t>
  </si>
  <si>
    <t>CHARTAUTH2</t>
  </si>
  <si>
    <t>CHARTAUTHN2</t>
  </si>
  <si>
    <t>Variable Name</t>
  </si>
  <si>
    <t>Variable Type</t>
  </si>
  <si>
    <t>Description</t>
  </si>
  <si>
    <t>New Field?</t>
  </si>
  <si>
    <t>YES</t>
  </si>
  <si>
    <t>Char</t>
  </si>
  <si>
    <t>Year corresponding to survey record</t>
  </si>
  <si>
    <t>American National Standards Institute (ANSI) state code</t>
  </si>
  <si>
    <t>State name</t>
  </si>
  <si>
    <t>Postal state abbreviation code</t>
  </si>
  <si>
    <t>School name</t>
  </si>
  <si>
    <t>Education Agency Name</t>
  </si>
  <si>
    <t>Identifier of the reporting state agency</t>
  </si>
  <si>
    <t>Supervisory Union (SU) Identification Number. For SU administrative centers and component agencies, this is assigned by the state. If the agency is a county superintendent, this is the ANSI county number. If not reported, the field is null</t>
  </si>
  <si>
    <t>NCES Agency Identification Number</t>
  </si>
  <si>
    <t>State school identifier</t>
  </si>
  <si>
    <t>Unique school ID</t>
  </si>
  <si>
    <t>Mailing address; street 1</t>
  </si>
  <si>
    <t>Mailing address; street 2</t>
  </si>
  <si>
    <t>Mailing address; street 3</t>
  </si>
  <si>
    <t>Mailing city</t>
  </si>
  <si>
    <t>Mailing state. Two-letter U.S. Postal Service abbreviation of the state where the mailing address is located</t>
  </si>
  <si>
    <t>Mailing 5 digit ZIP code</t>
  </si>
  <si>
    <t>Mailing Secondary ZIP code</t>
  </si>
  <si>
    <t>Location address; street 1</t>
  </si>
  <si>
    <t>Location address; street 2</t>
  </si>
  <si>
    <t>Location address; street 3</t>
  </si>
  <si>
    <t>Location city</t>
  </si>
  <si>
    <t>Location 5 digit ZIP code</t>
  </si>
  <si>
    <t>Location Secondary ZIP code</t>
  </si>
  <si>
    <t>Telephone number</t>
  </si>
  <si>
    <t>The Uniform Resource Locator (URL) for the unique address of a Web Page of an education entity.</t>
  </si>
  <si>
    <t>Start of year Status (description)</t>
  </si>
  <si>
    <t>Updated status (description)</t>
  </si>
  <si>
    <t>1-Open
2-Closed
3-New
4-Added
5-Changed Boundary/Agency
6-Inactive
7-Future
8-Reopened</t>
  </si>
  <si>
    <t>Added
Changed Boundary/Agency
Closed
Future
Inactive
New
Open
Reopened</t>
  </si>
  <si>
    <t>Categorical Values</t>
  </si>
  <si>
    <t>Derived Field Flag</t>
  </si>
  <si>
    <t>Variables Used to Derive Field</t>
  </si>
  <si>
    <t>Alternative School
Regular School
Career and Technical School
Special Education School</t>
  </si>
  <si>
    <t>1-Regular School
2-Special Education School
3-Career and Technical School
4-Alternative Education School</t>
  </si>
  <si>
    <t>No
Yes</t>
  </si>
  <si>
    <t>No
Not Applicable
Yes</t>
  </si>
  <si>
    <t>No
Yes
Not reported</t>
  </si>
  <si>
    <t>No grades offered</t>
  </si>
  <si>
    <t>PK Grade Offered</t>
  </si>
  <si>
    <t>KG Grade Offered</t>
  </si>
  <si>
    <t>Grade 01 Offered</t>
  </si>
  <si>
    <t>Grade 02 Offered</t>
  </si>
  <si>
    <t>Grade 03 Offered</t>
  </si>
  <si>
    <t>Grade 04 Offered</t>
  </si>
  <si>
    <t>Grade 05 Offered</t>
  </si>
  <si>
    <t>Grade 06 Offered</t>
  </si>
  <si>
    <t>Grade 07 Offered</t>
  </si>
  <si>
    <t>Grade 08 Offered</t>
  </si>
  <si>
    <t>Grade 09 Offered</t>
  </si>
  <si>
    <t>Grade 10 Offered</t>
  </si>
  <si>
    <t>Grade 11 Offered</t>
  </si>
  <si>
    <t>Grade 12 Offered</t>
  </si>
  <si>
    <t>Grade 13 Offered</t>
  </si>
  <si>
    <t>Adult education offered</t>
  </si>
  <si>
    <t>Grades Offered - Lowest</t>
  </si>
  <si>
    <t>Grades Offered - Highest</t>
  </si>
  <si>
    <t>Whether any grades-offered field was adjusted</t>
  </si>
  <si>
    <t>Charter authorizer state ID (1). The identifier assigned to the primary public charter school authorizing agency by the SEA.</t>
  </si>
  <si>
    <t>Effective date of updated status</t>
  </si>
  <si>
    <t>School type (description)</t>
  </si>
  <si>
    <t>Reconstituted flag</t>
  </si>
  <si>
    <t>Mailing or Location address is in another state</t>
  </si>
  <si>
    <t>Whether a Charter school</t>
  </si>
  <si>
    <t>039 - Grades Offered</t>
  </si>
  <si>
    <t>029 - Directory</t>
  </si>
  <si>
    <t>Product Title</t>
  </si>
  <si>
    <t>School Year</t>
  </si>
  <si>
    <t>Filenames</t>
  </si>
  <si>
    <t>As-of date</t>
  </si>
  <si>
    <t>Publication number</t>
  </si>
  <si>
    <t>School</t>
  </si>
  <si>
    <t>Number of records per case</t>
  </si>
  <si>
    <t>File Version</t>
  </si>
  <si>
    <t>Release date</t>
  </si>
  <si>
    <t>Access Control</t>
  </si>
  <si>
    <t>Public; no access restrictions</t>
  </si>
  <si>
    <t>Contact Information</t>
  </si>
  <si>
    <t>Contents of workbook</t>
  </si>
  <si>
    <t>Single record for each entity.</t>
  </si>
  <si>
    <t>Variable</t>
  </si>
  <si>
    <t>Label</t>
  </si>
  <si>
    <t>Blank</t>
  </si>
  <si>
    <t>Missing</t>
  </si>
  <si>
    <t xml:space="preserve">Not Applicable </t>
  </si>
  <si>
    <t>Reported</t>
  </si>
  <si>
    <t>Variables, values, and value labels</t>
  </si>
  <si>
    <t>Frequency</t>
  </si>
  <si>
    <t>Percent</t>
  </si>
  <si>
    <t>Cumulative  Frequency</t>
  </si>
  <si>
    <t>Cumulative Percent</t>
  </si>
  <si>
    <t>1-Open</t>
  </si>
  <si>
    <t>2-Closed</t>
  </si>
  <si>
    <t>3-New</t>
  </si>
  <si>
    <t>4-Added</t>
  </si>
  <si>
    <t>6-Inactive</t>
  </si>
  <si>
    <t>7-Future</t>
  </si>
  <si>
    <t>8-Reopened</t>
  </si>
  <si>
    <t>Added</t>
  </si>
  <si>
    <t>Closed</t>
  </si>
  <si>
    <t>Future</t>
  </si>
  <si>
    <t>Inactive</t>
  </si>
  <si>
    <t>New</t>
  </si>
  <si>
    <t>Open</t>
  </si>
  <si>
    <t>Reopened</t>
  </si>
  <si>
    <t>Career and Technical School</t>
  </si>
  <si>
    <t>Regular School</t>
  </si>
  <si>
    <t>Special Education School</t>
  </si>
  <si>
    <t>1-Regular School</t>
  </si>
  <si>
    <t>2-Special Education School</t>
  </si>
  <si>
    <t>3-Career and Technical School</t>
  </si>
  <si>
    <t>Not applicable</t>
  </si>
  <si>
    <t>Elementary</t>
  </si>
  <si>
    <t>High</t>
  </si>
  <si>
    <t>Middle</t>
  </si>
  <si>
    <t>Other</t>
  </si>
  <si>
    <t>Ungraded</t>
  </si>
  <si>
    <t>5-Changed Boundary/ Agency</t>
  </si>
  <si>
    <t>School not reported on file</t>
  </si>
  <si>
    <t>1</t>
  </si>
  <si>
    <t xml:space="preserve"> </t>
  </si>
  <si>
    <t>†</t>
  </si>
  <si>
    <t>File variables and records</t>
  </si>
  <si>
    <t>2- Closed</t>
  </si>
  <si>
    <t>3- New</t>
  </si>
  <si>
    <t>4- Added</t>
  </si>
  <si>
    <t>6- Inactive</t>
  </si>
  <si>
    <t>7- Future</t>
  </si>
  <si>
    <t>8- Reopened</t>
  </si>
  <si>
    <t>Length</t>
  </si>
  <si>
    <r>
      <t>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File Specification</t>
    </r>
  </si>
  <si>
    <r>
      <t>Data Source - ED</t>
    </r>
    <r>
      <rPr>
        <i/>
        <sz val="10"/>
        <rFont val="Calibri"/>
        <family val="2"/>
        <scheme val="minor"/>
      </rPr>
      <t>Facts</t>
    </r>
    <r>
      <rPr>
        <sz val="10"/>
        <rFont val="Calibri"/>
        <family val="2"/>
        <scheme val="minor"/>
      </rPr>
      <t xml:space="preserve"> Data Group</t>
    </r>
  </si>
  <si>
    <t>Number of variables</t>
  </si>
  <si>
    <t>Number of records</t>
  </si>
  <si>
    <t>Number of unique entities</t>
  </si>
  <si>
    <t>Data file level</t>
  </si>
  <si>
    <t>Citation</t>
  </si>
  <si>
    <t>School Identifier (NCES)</t>
  </si>
  <si>
    <t>Format/Informat</t>
  </si>
  <si>
    <t>Input</t>
  </si>
  <si>
    <t>Adult Education</t>
  </si>
  <si>
    <t>Adjusted</t>
  </si>
  <si>
    <t>As reported</t>
  </si>
  <si>
    <t>string variables.</t>
  </si>
  <si>
    <t>The frequency values for all categorical variables as well as the frequency and percentage</t>
  </si>
  <si>
    <t>distribution for each code value by variable.</t>
  </si>
  <si>
    <r>
      <t>SEA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039 - Grades Offered</t>
    </r>
  </si>
  <si>
    <r>
      <t>SEA - E</t>
    </r>
    <r>
      <rPr>
        <i/>
        <sz val="10"/>
        <rFont val="Calibri"/>
        <family val="2"/>
        <scheme val="minor"/>
      </rPr>
      <t>MAPS</t>
    </r>
    <r>
      <rPr>
        <sz val="10"/>
        <rFont val="Calibri"/>
        <family val="2"/>
        <scheme val="minor"/>
      </rPr>
      <t>, LEA and School data group 18</t>
    </r>
  </si>
  <si>
    <t>Var name: SURVYEAR</t>
  </si>
  <si>
    <t>Var name: STABR</t>
  </si>
  <si>
    <t>Var name: PKOFFERED</t>
  </si>
  <si>
    <t>Var name: KGOFFERED</t>
  </si>
  <si>
    <t>Var name: G1OFFERED</t>
  </si>
  <si>
    <t>Var name: G2OFFERED</t>
  </si>
  <si>
    <t>Var name: G3OFFERED</t>
  </si>
  <si>
    <t>Var name: G4OFFERED</t>
  </si>
  <si>
    <t>Var name: G5OFFERED</t>
  </si>
  <si>
    <t>Var name: G6OFFERED</t>
  </si>
  <si>
    <t>Var name: G7OFFERED</t>
  </si>
  <si>
    <t>Var name: G8OFFERED</t>
  </si>
  <si>
    <t>Var name: G9OFFERED</t>
  </si>
  <si>
    <t>Var name: G10OFFERED</t>
  </si>
  <si>
    <t>Var name: G11OFFERED</t>
  </si>
  <si>
    <t>Var name: G12OFFERED</t>
  </si>
  <si>
    <t>Var name: G13OFFERED</t>
  </si>
  <si>
    <t>Var name: UGOFFERED</t>
  </si>
  <si>
    <t>Var name: AEOFFERED</t>
  </si>
  <si>
    <t>LEA or school level</t>
  </si>
  <si>
    <t>Location state. Two-letter U.S. Postal Service abbreviation</t>
  </si>
  <si>
    <t>Start of year Status (code)</t>
  </si>
  <si>
    <t>Updated status (code)</t>
  </si>
  <si>
    <t>School type (code)</t>
  </si>
  <si>
    <t>Charter authorizer name (1)</t>
  </si>
  <si>
    <t>Charter authorizer name (2)</t>
  </si>
  <si>
    <t>Charter authorizer state ID (2). The identifier assigned to the primary public charter school authorizing agency by the SEA.</t>
  </si>
  <si>
    <t>File Position</t>
  </si>
  <si>
    <t>Prekindergarten</t>
  </si>
  <si>
    <t>Secondary</t>
  </si>
  <si>
    <t>Elementary
High
Other
Middle
Not reported
Not applicable
Ungraded
Adult Education
Prekindergarten
Secondary</t>
  </si>
  <si>
    <t>New for 2016-17</t>
  </si>
  <si>
    <t>Changes from prior years</t>
  </si>
  <si>
    <t>Status Match Table 
(green tab)</t>
  </si>
  <si>
    <t>190- Charter Authorizer Directory</t>
  </si>
  <si>
    <t>Stats - Char (yellow tab)</t>
  </si>
  <si>
    <t>Stats - Cat (orange tab)</t>
  </si>
  <si>
    <t>Additional CCD resources</t>
  </si>
  <si>
    <t>CCD Online Documentation (https://nces.ed.gov/ccd/online_documentation.asp)</t>
  </si>
  <si>
    <t>CCD Reference Library (https://nces.ed.gov/ccd/reference_library.asp)</t>
  </si>
  <si>
    <t>SOURCE: U.S. Department of Education, National Center for Education Statistics, Common Core of Data (CCD), "School Universe Survey,"</t>
  </si>
  <si>
    <t>1- Open</t>
  </si>
  <si>
    <t>5- Changed Boundary/Agency</t>
  </si>
  <si>
    <t>Changed Boundary/Agency</t>
  </si>
  <si>
    <r>
      <t xml:space="preserve">Categorical values added in SY 2017-18: Prekindergarten
Secondary
Adjustments made to how this variable is derived from SY 2016-17 to SY 2017-18.  Refer to the document </t>
    </r>
    <r>
      <rPr>
        <b/>
        <sz val="10"/>
        <color rgb="FFFF0000"/>
        <rFont val="Calibri"/>
        <family val="2"/>
        <scheme val="minor"/>
      </rPr>
      <t xml:space="preserve">Changes to CCD-assigned school and LEA levels </t>
    </r>
    <r>
      <rPr>
        <sz val="10"/>
        <color rgb="FFFF0000"/>
        <rFont val="Calibri"/>
        <family val="2"/>
        <scheme val="minor"/>
      </rPr>
      <t>(here:  https://nces.ed.gov/ccd/reference_library.asp) for more information.</t>
    </r>
  </si>
  <si>
    <t>G_PK_OFFERED;G_KG_OFFERED;G_1_OFFERED;G_2_OFFERED;G_3_OFFERED;G_4_OFFERED;G_5_OFFERED;G_6_OFFERED;G_7_OFFERED;G_8_OFFERED;G_9_OFFERED;G_10_OFFERED;G_11_OFFERED;G_12_OFFERED;G_13_OFFERED;G_AE_OFFERED;G_UG_OFFERED;NOGRADES</t>
  </si>
  <si>
    <t>10 - Grade 10</t>
  </si>
  <si>
    <t>11 - Grade 11</t>
  </si>
  <si>
    <t>12 - Grade 12</t>
  </si>
  <si>
    <t>M - Grade missing</t>
  </si>
  <si>
    <t>N - Grade not applicable</t>
  </si>
  <si>
    <t>13 - Grade 13</t>
  </si>
  <si>
    <t>Total</t>
  </si>
  <si>
    <t>Alternative School</t>
  </si>
  <si>
    <t>4-Alternative  School</t>
  </si>
  <si>
    <t>File Layout (blue tab)</t>
  </si>
  <si>
    <t>NOTE: Detail may not sum to totals due to rounding.</t>
  </si>
  <si>
    <t>01 - Grade 1</t>
  </si>
  <si>
    <t>02 - Grade 2</t>
  </si>
  <si>
    <t>03 - Grade 3</t>
  </si>
  <si>
    <t>04 - Grade 4</t>
  </si>
  <si>
    <t>06 - Grade 6</t>
  </si>
  <si>
    <t>05 - Grade 5</t>
  </si>
  <si>
    <t>07 - Grade 7</t>
  </si>
  <si>
    <t>08 - Grade 8</t>
  </si>
  <si>
    <t>09 - Grade 9</t>
  </si>
  <si>
    <t>Adjusted
As reported</t>
  </si>
  <si>
    <t>01—Grade 1
02—Grade 2
03—Grade 3
04—Grade 4
05—Grade 5
06—Grade 6
07—Grade 7
08—Grade 8
09—Grade 9
10—Grade 10
11—Grade 11
12—Grade 12
13—Grade 13
AE—Adult Education
KG—Kindergarten
N—Grade not applicable
PK—Prekindergarten
UG—Ungraded
M—Grade missing</t>
  </si>
  <si>
    <t>AE - Adult Education</t>
  </si>
  <si>
    <t>KG - Kindergarten</t>
  </si>
  <si>
    <t>PK - Prekindergarten</t>
  </si>
  <si>
    <t>UG - Ungraded</t>
  </si>
  <si>
    <t>Lists all variables including the variable position, name, type, length, descriptive label,</t>
  </si>
  <si>
    <t>and other information about the variables.</t>
  </si>
  <si>
    <t>Information on the number of blank, missing, not applicable, and reported cells for character</t>
  </si>
  <si>
    <t>EDFacts Partner Support Center (edfacts@ed.gov)</t>
  </si>
  <si>
    <t>Schools reported in the prior year with those reported in the current year by their start of year status codes.</t>
  </si>
  <si>
    <t>Provisional Common Core of Data - School Directory</t>
  </si>
  <si>
    <t>1a Provisional</t>
  </si>
  <si>
    <r>
      <rPr>
        <vertAlign val="superscript"/>
        <sz val="11"/>
        <color indexed="8"/>
        <rFont val="Calibri"/>
        <family val="2"/>
        <scheme val="minor"/>
      </rPr>
      <t xml:space="preserve">1 </t>
    </r>
    <r>
      <rPr>
        <sz val="11"/>
        <color indexed="8"/>
        <rFont val="Calibri"/>
        <family val="2"/>
        <scheme val="minor"/>
      </rPr>
      <t xml:space="preserve">Cell provides the count of invalid prior-year/current-year status changes. Values have been kept as reported in the data file. They may reflect instances of </t>
    </r>
  </si>
  <si>
    <t>Ungraded Offered</t>
  </si>
  <si>
    <t>2022-2023</t>
  </si>
  <si>
    <t>ccd_sch_029_2223_w_1a_083023</t>
  </si>
  <si>
    <t>All data as of August 30, 2023</t>
  </si>
  <si>
    <t>SOURCE: U.S. Department of Education, National Center for Education Statistics, Common Core of Data (CCD), file ccd_sch_029_2223_w_1a_083023, 2022-23, Version Provisional 1a</t>
  </si>
  <si>
    <t>State Local Education Number. State's own ID for the education agency.</t>
  </si>
  <si>
    <t>Start of year status, 
2021-22</t>
  </si>
  <si>
    <t>Start of year status, 2022-23</t>
  </si>
  <si>
    <t>Number of schools by start of year status: School years 2021-22 and 2022-23</t>
  </si>
  <si>
    <t>SY 2021-22 Version Provisional 1a and SY 2022-23 Provisional 1a.</t>
  </si>
  <si>
    <t>† Not applicable.  Schools must be reported in either SY 2021-22 or SY 2022-23 in order to be included in this analysis.</t>
  </si>
  <si>
    <t>NCES 2024-152</t>
  </si>
  <si>
    <t/>
  </si>
  <si>
    <t>#</t>
  </si>
  <si>
    <t>mid-school-year status changes not documented in the start of year status comparisons.</t>
  </si>
  <si>
    <t># Rounds to zero.</t>
  </si>
  <si>
    <r>
      <rPr>
        <vertAlign val="superscript"/>
        <sz val="11"/>
        <color rgb="FF000000"/>
        <rFont val="Calibri"/>
        <family val="2"/>
        <scheme val="minor"/>
      </rPr>
      <t xml:space="preserve">1 </t>
    </r>
    <r>
      <rPr>
        <sz val="11"/>
        <color rgb="FF000000"/>
        <rFont val="Calibri"/>
        <family val="2"/>
        <scheme val="minor"/>
      </rPr>
      <t>Rounds to 100.</t>
    </r>
  </si>
  <si>
    <t>January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</si>
</sst>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"/>
    <numFmt numFmtId="165" formatCode="0.0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vertAlign val="superscript"/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vertAlign val="superscript"/>
      <sz val="11"/>
      <color rgb="FF00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1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0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31" fillId="0" borderId="0"/>
  </cellStyleXfs>
  <cellXfs count="126">
    <xf numFmtId="0" fontId="0" fillId="0" borderId="0" xfId="0"/>
    <xf numFmtId="0" fontId="18" fillId="0" borderId="0" xfId="0" applyFont="1"/>
    <xf numFmtId="0" fontId="18" fillId="34" borderId="20" xfId="0" applyFont="1" applyFill="1" applyBorder="1" applyAlignment="1">
      <alignment wrapText="1"/>
    </xf>
    <xf numFmtId="0" fontId="18" fillId="0" borderId="0" xfId="0" applyFont="1" applyAlignment="1">
      <alignment wrapText="1"/>
    </xf>
    <xf numFmtId="0" fontId="18" fillId="0" borderId="19" xfId="0" applyFont="1" applyBorder="1" applyAlignment="1">
      <alignment horizontal="center" vertical="top"/>
    </xf>
    <xf numFmtId="0" fontId="19" fillId="0" borderId="19" xfId="0" applyFont="1" applyBorder="1" applyAlignment="1">
      <alignment vertical="top"/>
    </xf>
    <xf numFmtId="0" fontId="18" fillId="0" borderId="19" xfId="0" applyFont="1" applyBorder="1" applyAlignment="1">
      <alignment vertical="top"/>
    </xf>
    <xf numFmtId="0" fontId="18" fillId="0" borderId="19" xfId="0" applyFont="1" applyBorder="1"/>
    <xf numFmtId="0" fontId="21" fillId="0" borderId="19" xfId="0" applyFont="1" applyBorder="1" applyAlignment="1">
      <alignment horizontal="center" vertical="top"/>
    </xf>
    <xf numFmtId="0" fontId="19" fillId="0" borderId="19" xfId="0" applyFont="1" applyBorder="1" applyAlignment="1">
      <alignment horizontal="left"/>
    </xf>
    <xf numFmtId="0" fontId="19" fillId="0" borderId="19" xfId="0" applyFont="1" applyBorder="1" applyAlignment="1">
      <alignment horizontal="left" vertical="top"/>
    </xf>
    <xf numFmtId="0" fontId="0" fillId="0" borderId="19" xfId="0" applyBorder="1" applyAlignment="1">
      <alignment vertical="top"/>
    </xf>
    <xf numFmtId="0" fontId="18" fillId="0" borderId="19" xfId="0" applyFont="1" applyBorder="1" applyAlignment="1">
      <alignment vertical="top" wrapText="1"/>
    </xf>
    <xf numFmtId="0" fontId="18" fillId="0" borderId="0" xfId="0" applyFont="1" applyAlignment="1">
      <alignment horizontal="center" vertical="top"/>
    </xf>
    <xf numFmtId="0" fontId="18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23" fillId="0" borderId="0" xfId="0" applyFont="1" applyAlignment="1">
      <alignment vertical="top" wrapText="1"/>
    </xf>
    <xf numFmtId="0" fontId="22" fillId="0" borderId="0" xfId="0" applyFont="1"/>
    <xf numFmtId="0" fontId="23" fillId="0" borderId="0" xfId="0" applyFont="1"/>
    <xf numFmtId="0" fontId="23" fillId="0" borderId="0" xfId="0" applyFont="1" applyAlignment="1">
      <alignment wrapText="1"/>
    </xf>
    <xf numFmtId="14" fontId="23" fillId="0" borderId="0" xfId="0" applyNumberFormat="1" applyFont="1" applyAlignment="1">
      <alignment horizontal="left"/>
    </xf>
    <xf numFmtId="0" fontId="22" fillId="0" borderId="0" xfId="0" applyFont="1" applyAlignment="1">
      <alignment horizontal="right" wrapText="1"/>
    </xf>
    <xf numFmtId="0" fontId="0" fillId="0" borderId="0" xfId="0" applyAlignment="1">
      <alignment wrapText="1"/>
    </xf>
    <xf numFmtId="0" fontId="23" fillId="0" borderId="0" xfId="0" applyFont="1" applyAlignment="1">
      <alignment horizontal="left" vertical="top" wrapText="1"/>
    </xf>
    <xf numFmtId="3" fontId="23" fillId="0" borderId="0" xfId="0" applyNumberFormat="1" applyFont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horizontal="left" vertical="top" indent="5"/>
    </xf>
    <xf numFmtId="0" fontId="22" fillId="0" borderId="0" xfId="0" applyFont="1" applyAlignment="1">
      <alignment horizontal="left" vertical="top" wrapText="1" indent="5"/>
    </xf>
    <xf numFmtId="0" fontId="16" fillId="0" borderId="0" xfId="0" applyFont="1"/>
    <xf numFmtId="0" fontId="0" fillId="0" borderId="10" xfId="0" applyBorder="1"/>
    <xf numFmtId="0" fontId="0" fillId="33" borderId="11" xfId="0" applyFill="1" applyBorder="1"/>
    <xf numFmtId="0" fontId="0" fillId="33" borderId="12" xfId="0" applyFill="1" applyBorder="1" applyAlignment="1">
      <alignment horizontal="centerContinuous"/>
    </xf>
    <xf numFmtId="0" fontId="0" fillId="33" borderId="10" xfId="0" applyFill="1" applyBorder="1" applyAlignment="1">
      <alignment horizontal="centerContinuous"/>
    </xf>
    <xf numFmtId="0" fontId="0" fillId="33" borderId="13" xfId="0" applyFill="1" applyBorder="1" applyAlignment="1">
      <alignment horizontal="centerContinuous"/>
    </xf>
    <xf numFmtId="0" fontId="0" fillId="33" borderId="15" xfId="0" applyFill="1" applyBorder="1" applyAlignment="1">
      <alignment wrapText="1"/>
    </xf>
    <xf numFmtId="0" fontId="0" fillId="33" borderId="12" xfId="0" applyFill="1" applyBorder="1" applyAlignment="1">
      <alignment horizontal="right" wrapText="1"/>
    </xf>
    <xf numFmtId="0" fontId="0" fillId="33" borderId="13" xfId="0" applyFill="1" applyBorder="1" applyAlignment="1">
      <alignment horizontal="right" wrapText="1"/>
    </xf>
    <xf numFmtId="0" fontId="0" fillId="33" borderId="17" xfId="0" applyFill="1" applyBorder="1"/>
    <xf numFmtId="3" fontId="0" fillId="0" borderId="0" xfId="0" applyNumberFormat="1"/>
    <xf numFmtId="3" fontId="0" fillId="35" borderId="0" xfId="0" applyNumberFormat="1" applyFill="1"/>
    <xf numFmtId="0" fontId="0" fillId="33" borderId="16" xfId="0" applyFill="1" applyBorder="1" applyAlignment="1">
      <alignment horizontal="left"/>
    </xf>
    <xf numFmtId="3" fontId="0" fillId="35" borderId="10" xfId="0" applyNumberFormat="1" applyFill="1" applyBorder="1"/>
    <xf numFmtId="3" fontId="0" fillId="0" borderId="10" xfId="0" applyNumberFormat="1" applyBorder="1"/>
    <xf numFmtId="0" fontId="0" fillId="0" borderId="10" xfId="0" applyBorder="1" applyAlignment="1">
      <alignment horizontal="centerContinuous"/>
    </xf>
    <xf numFmtId="3" fontId="0" fillId="0" borderId="10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33" borderId="19" xfId="0" applyFill="1" applyBorder="1" applyAlignment="1">
      <alignment wrapText="1"/>
    </xf>
    <xf numFmtId="0" fontId="0" fillId="33" borderId="19" xfId="0" applyFill="1" applyBorder="1" applyAlignment="1">
      <alignment horizontal="right" wrapText="1"/>
    </xf>
    <xf numFmtId="3" fontId="23" fillId="0" borderId="19" xfId="0" applyNumberFormat="1" applyFont="1" applyBorder="1" applyAlignment="1">
      <alignment vertical="top" wrapText="1"/>
    </xf>
    <xf numFmtId="0" fontId="23" fillId="0" borderId="19" xfId="0" applyFont="1" applyBorder="1" applyAlignment="1">
      <alignment vertical="top" wrapText="1"/>
    </xf>
    <xf numFmtId="3" fontId="23" fillId="0" borderId="0" xfId="0" applyNumberFormat="1" applyFont="1" applyAlignment="1">
      <alignment vertical="top" wrapText="1"/>
    </xf>
    <xf numFmtId="0" fontId="0" fillId="33" borderId="19" xfId="0" applyFill="1" applyBorder="1" applyAlignment="1">
      <alignment horizontal="left" wrapText="1"/>
    </xf>
    <xf numFmtId="3" fontId="0" fillId="33" borderId="19" xfId="1" applyNumberFormat="1" applyFont="1" applyFill="1" applyBorder="1" applyAlignment="1">
      <alignment horizontal="right" wrapText="1"/>
    </xf>
    <xf numFmtId="0" fontId="27" fillId="0" borderId="19" xfId="0" applyFont="1" applyBorder="1" applyAlignment="1">
      <alignment horizontal="left"/>
    </xf>
    <xf numFmtId="3" fontId="27" fillId="0" borderId="19" xfId="0" applyNumberFormat="1" applyFont="1" applyBorder="1" applyAlignment="1">
      <alignment horizontal="right" vertical="top" wrapText="1"/>
    </xf>
    <xf numFmtId="0" fontId="27" fillId="0" borderId="0" xfId="0" applyFont="1" applyAlignment="1">
      <alignment horizontal="left"/>
    </xf>
    <xf numFmtId="0" fontId="28" fillId="0" borderId="19" xfId="0" applyFont="1" applyBorder="1" applyAlignment="1">
      <alignment horizontal="left" vertical="top" wrapText="1"/>
    </xf>
    <xf numFmtId="0" fontId="27" fillId="0" borderId="19" xfId="0" applyFont="1" applyBorder="1" applyAlignment="1">
      <alignment horizontal="left" vertical="top" wrapText="1" indent="2"/>
    </xf>
    <xf numFmtId="3" fontId="0" fillId="0" borderId="0" xfId="1" applyNumberFormat="1" applyFont="1" applyFill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27" fillId="0" borderId="19" xfId="0" applyFont="1" applyBorder="1" applyAlignment="1">
      <alignment horizontal="left" vertical="top" wrapText="1"/>
    </xf>
    <xf numFmtId="3" fontId="27" fillId="0" borderId="19" xfId="0" applyNumberFormat="1" applyFont="1" applyBorder="1" applyAlignment="1">
      <alignment horizontal="right"/>
    </xf>
    <xf numFmtId="3" fontId="0" fillId="0" borderId="19" xfId="1" applyNumberFormat="1" applyFont="1" applyFill="1" applyBorder="1" applyAlignment="1">
      <alignment horizontal="right"/>
    </xf>
    <xf numFmtId="0" fontId="28" fillId="0" borderId="0" xfId="0" applyFont="1" applyAlignment="1">
      <alignment horizontal="left"/>
    </xf>
    <xf numFmtId="0" fontId="23" fillId="0" borderId="19" xfId="0" applyFont="1" applyBorder="1" applyAlignment="1">
      <alignment vertical="top"/>
    </xf>
    <xf numFmtId="0" fontId="27" fillId="0" borderId="0" xfId="0" applyFont="1"/>
    <xf numFmtId="0" fontId="0" fillId="0" borderId="0" xfId="0" applyAlignment="1">
      <alignment vertical="top"/>
    </xf>
    <xf numFmtId="0" fontId="21" fillId="0" borderId="19" xfId="0" applyFont="1" applyBorder="1" applyAlignment="1">
      <alignment horizontal="center" vertical="top" wrapText="1"/>
    </xf>
    <xf numFmtId="0" fontId="0" fillId="0" borderId="19" xfId="0" applyBorder="1" applyAlignment="1">
      <alignment vertical="top" wrapText="1"/>
    </xf>
    <xf numFmtId="0" fontId="27" fillId="0" borderId="0" xfId="0" applyFont="1" applyAlignment="1">
      <alignment wrapText="1"/>
    </xf>
    <xf numFmtId="0" fontId="29" fillId="0" borderId="19" xfId="0" applyFont="1" applyBorder="1" applyAlignment="1">
      <alignment vertical="top" wrapText="1"/>
    </xf>
    <xf numFmtId="0" fontId="19" fillId="0" borderId="19" xfId="0" applyFont="1" applyBorder="1" applyAlignment="1">
      <alignment vertical="top" wrapText="1"/>
    </xf>
    <xf numFmtId="0" fontId="0" fillId="33" borderId="19" xfId="0" applyFill="1" applyBorder="1" applyAlignment="1">
      <alignment horizontal="left"/>
    </xf>
    <xf numFmtId="3" fontId="0" fillId="0" borderId="13" xfId="0" applyNumberFormat="1" applyBorder="1"/>
    <xf numFmtId="3" fontId="0" fillId="0" borderId="13" xfId="0" applyNumberFormat="1" applyBorder="1" applyAlignment="1">
      <alignment horizontal="right"/>
    </xf>
    <xf numFmtId="3" fontId="0" fillId="0" borderId="19" xfId="0" applyNumberFormat="1" applyBorder="1" applyAlignment="1">
      <alignment horizontal="right"/>
    </xf>
    <xf numFmtId="0" fontId="0" fillId="33" borderId="21" xfId="0" applyFill="1" applyBorder="1" applyAlignment="1">
      <alignment horizontal="centerContinuous"/>
    </xf>
    <xf numFmtId="0" fontId="0" fillId="33" borderId="20" xfId="0" applyFill="1" applyBorder="1" applyAlignment="1">
      <alignment horizontal="right" wrapText="1"/>
    </xf>
    <xf numFmtId="3" fontId="0" fillId="0" borderId="17" xfId="0" applyNumberFormat="1" applyBorder="1"/>
    <xf numFmtId="3" fontId="0" fillId="0" borderId="20" xfId="0" applyNumberFormat="1" applyBorder="1"/>
    <xf numFmtId="0" fontId="23" fillId="0" borderId="0" xfId="0" applyFont="1" applyAlignment="1">
      <alignment horizontal="left" vertical="center"/>
    </xf>
    <xf numFmtId="0" fontId="32" fillId="0" borderId="14" xfId="0" applyFont="1" applyBorder="1" applyAlignment="1">
      <alignment horizontal="left" vertical="top" wrapText="1"/>
    </xf>
    <xf numFmtId="0" fontId="24" fillId="33" borderId="14" xfId="0" applyFont="1" applyFill="1" applyBorder="1" applyAlignment="1">
      <alignment horizontal="left" wrapText="1"/>
    </xf>
    <xf numFmtId="0" fontId="18" fillId="34" borderId="19" xfId="0" applyFont="1" applyFill="1" applyBorder="1" applyAlignment="1">
      <alignment horizontal="center" wrapText="1"/>
    </xf>
    <xf numFmtId="0" fontId="18" fillId="34" borderId="19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9" fillId="34" borderId="19" xfId="0" applyFont="1" applyFill="1" applyBorder="1" applyAlignment="1">
      <alignment wrapText="1"/>
    </xf>
    <xf numFmtId="0" fontId="19" fillId="34" borderId="19" xfId="0" applyFont="1" applyFill="1" applyBorder="1" applyAlignment="1">
      <alignment horizontal="left" wrapText="1"/>
    </xf>
    <xf numFmtId="0" fontId="19" fillId="0" borderId="19" xfId="0" quotePrefix="1" applyFont="1" applyBorder="1" applyAlignment="1">
      <alignment horizontal="left" vertical="top"/>
    </xf>
    <xf numFmtId="0" fontId="19" fillId="0" borderId="19" xfId="0" quotePrefix="1" applyFont="1" applyBorder="1" applyAlignment="1">
      <alignment horizontal="left" vertical="top" wrapText="1"/>
    </xf>
    <xf numFmtId="164" fontId="32" fillId="0" borderId="14" xfId="0" applyNumberFormat="1" applyFont="1" applyBorder="1" applyAlignment="1">
      <alignment horizontal="left" vertical="top" wrapText="1"/>
    </xf>
    <xf numFmtId="164" fontId="0" fillId="33" borderId="12" xfId="0" applyNumberFormat="1" applyFill="1" applyBorder="1" applyAlignment="1">
      <alignment horizontal="right" wrapText="1"/>
    </xf>
    <xf numFmtId="164" fontId="27" fillId="0" borderId="12" xfId="0" applyNumberFormat="1" applyFont="1" applyBorder="1" applyAlignment="1">
      <alignment horizontal="right" vertical="top" wrapText="1"/>
    </xf>
    <xf numFmtId="0" fontId="27" fillId="0" borderId="12" xfId="0" applyFont="1" applyBorder="1" applyAlignment="1">
      <alignment horizontal="left"/>
    </xf>
    <xf numFmtId="164" fontId="27" fillId="0" borderId="12" xfId="0" applyNumberFormat="1" applyFon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24" fillId="0" borderId="0" xfId="0" applyFont="1" applyAlignment="1">
      <alignment horizontal="left"/>
    </xf>
    <xf numFmtId="3" fontId="0" fillId="0" borderId="0" xfId="1" applyNumberFormat="1" applyFont="1" applyAlignment="1">
      <alignment horizontal="right"/>
    </xf>
    <xf numFmtId="164" fontId="24" fillId="0" borderId="0" xfId="0" applyNumberFormat="1" applyFont="1" applyAlignment="1">
      <alignment horizontal="left"/>
    </xf>
    <xf numFmtId="3" fontId="0" fillId="0" borderId="0" xfId="0" quotePrefix="1" applyNumberFormat="1" applyAlignment="1">
      <alignment horizontal="right"/>
    </xf>
    <xf numFmtId="0" fontId="25" fillId="0" borderId="0" xfId="0" applyFont="1" applyAlignment="1">
      <alignment horizontal="left"/>
    </xf>
    <xf numFmtId="0" fontId="0" fillId="0" borderId="0" xfId="0" applyAlignment="1">
      <alignment horizontal="left" wrapText="1"/>
    </xf>
    <xf numFmtId="3" fontId="0" fillId="33" borderId="14" xfId="1" applyNumberFormat="1" applyFont="1" applyFill="1" applyBorder="1" applyAlignment="1">
      <alignment horizontal="right" wrapText="1"/>
    </xf>
    <xf numFmtId="3" fontId="27" fillId="0" borderId="14" xfId="0" applyNumberFormat="1" applyFont="1" applyBorder="1" applyAlignment="1">
      <alignment horizontal="right" vertical="top" wrapText="1"/>
    </xf>
    <xf numFmtId="3" fontId="27" fillId="0" borderId="14" xfId="1" applyNumberFormat="1" applyFont="1" applyFill="1" applyBorder="1" applyAlignment="1">
      <alignment horizontal="right" vertical="top" wrapText="1"/>
    </xf>
    <xf numFmtId="0" fontId="27" fillId="0" borderId="14" xfId="0" applyFont="1" applyBorder="1" applyAlignment="1">
      <alignment horizontal="left"/>
    </xf>
    <xf numFmtId="3" fontId="27" fillId="0" borderId="14" xfId="1" applyNumberFormat="1" applyFont="1" applyFill="1" applyBorder="1" applyAlignment="1">
      <alignment horizontal="right"/>
    </xf>
    <xf numFmtId="3" fontId="0" fillId="0" borderId="14" xfId="1" applyNumberFormat="1" applyFont="1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33" borderId="13" xfId="0" applyFill="1" applyBorder="1" applyAlignment="1">
      <alignment horizontal="left" wrapText="1"/>
    </xf>
    <xf numFmtId="3" fontId="0" fillId="0" borderId="0" xfId="0" applyNumberFormat="1" applyAlignment="1">
      <alignment horizontal="left"/>
    </xf>
    <xf numFmtId="3" fontId="24" fillId="0" borderId="0" xfId="0" quotePrefix="1" applyNumberFormat="1" applyFont="1" applyAlignment="1">
      <alignment horizontal="left"/>
    </xf>
    <xf numFmtId="3" fontId="24" fillId="0" borderId="10" xfId="0" quotePrefix="1" applyNumberFormat="1" applyFont="1" applyBorder="1" applyAlignment="1">
      <alignment horizontal="left"/>
    </xf>
    <xf numFmtId="3" fontId="24" fillId="0" borderId="13" xfId="0" quotePrefix="1" applyNumberFormat="1" applyFont="1" applyBorder="1" applyAlignment="1">
      <alignment horizontal="left"/>
    </xf>
    <xf numFmtId="3" fontId="0" fillId="0" borderId="10" xfId="0" applyNumberFormat="1" applyBorder="1" applyAlignment="1">
      <alignment horizontal="left"/>
    </xf>
    <xf numFmtId="3" fontId="0" fillId="0" borderId="13" xfId="0" applyNumberFormat="1" applyBorder="1" applyAlignment="1">
      <alignment horizontal="left"/>
    </xf>
    <xf numFmtId="3" fontId="24" fillId="0" borderId="18" xfId="0" quotePrefix="1" applyNumberFormat="1" applyFont="1" applyBorder="1" applyAlignment="1">
      <alignment horizontal="left"/>
    </xf>
    <xf numFmtId="3" fontId="0" fillId="0" borderId="16" xfId="0" applyNumberFormat="1" applyBorder="1" applyAlignment="1">
      <alignment horizontal="left"/>
    </xf>
    <xf numFmtId="0" fontId="0" fillId="33" borderId="14" xfId="0" applyFill="1" applyBorder="1" applyAlignment="1">
      <alignment horizontal="centerContinuous"/>
    </xf>
    <xf numFmtId="0" fontId="27" fillId="0" borderId="0" xfId="0" applyFont="1" applyAlignment="1">
      <alignment horizontal="left" vertical="top" wrapText="1"/>
    </xf>
    <xf numFmtId="165" fontId="27" fillId="0" borderId="0" xfId="0" applyNumberFormat="1" applyFont="1" applyAlignment="1">
      <alignment horizontal="left" vertical="top"/>
    </xf>
    <xf numFmtId="164" fontId="32" fillId="0" borderId="0" xfId="0" applyNumberFormat="1" applyFont="1" applyAlignment="1">
      <alignment horizontal="left" vertical="top" wrapText="1"/>
    </xf>
    <xf numFmtId="49" fontId="23" fillId="0" borderId="0" xfId="0" applyNumberFormat="1" applyFont="1" applyFill="1"/>
  </cellXfs>
  <cellStyles count="51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1 2" xfId="44" xr:uid="{00000000-0005-0000-0000-00000D000000}"/>
    <cellStyle name="60% - Accent2" xfId="26" builtinId="36" customBuiltin="1"/>
    <cellStyle name="60% - Accent2 2" xfId="45" xr:uid="{00000000-0005-0000-0000-00000F000000}"/>
    <cellStyle name="60% - Accent3" xfId="30" builtinId="40" customBuiltin="1"/>
    <cellStyle name="60% - Accent3 2" xfId="46" xr:uid="{00000000-0005-0000-0000-000011000000}"/>
    <cellStyle name="60% - Accent4" xfId="34" builtinId="44" customBuiltin="1"/>
    <cellStyle name="60% - Accent4 2" xfId="47" xr:uid="{00000000-0005-0000-0000-000013000000}"/>
    <cellStyle name="60% - Accent5" xfId="38" builtinId="48" customBuiltin="1"/>
    <cellStyle name="60% - Accent5 2" xfId="48" xr:uid="{00000000-0005-0000-0000-000015000000}"/>
    <cellStyle name="60% - Accent6" xfId="42" builtinId="52" customBuiltin="1"/>
    <cellStyle name="60% - Accent6 2" xfId="49" xr:uid="{00000000-0005-0000-0000-000017000000}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eutral 2" xfId="43" xr:uid="{00000000-0005-0000-0000-00002B000000}"/>
    <cellStyle name="Normal" xfId="0" builtinId="0"/>
    <cellStyle name="Normal 2" xfId="50" xr:uid="{00000000-0005-0000-0000-00002D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0000"/>
  </sheetPr>
  <dimension ref="A1:F30"/>
  <sheetViews>
    <sheetView tabSelected="1" workbookViewId="0"/>
  </sheetViews>
  <sheetFormatPr defaultColWidth="8.81640625" defaultRowHeight="14.5" x14ac:dyDescent="0.35"/>
  <cols>
    <col min="1" max="1" width="37.1796875" customWidth="1"/>
    <col min="2" max="2" width="36.1796875" customWidth="1"/>
    <col min="3" max="5" width="11.26953125" style="23" customWidth="1"/>
    <col min="6" max="6" width="79.453125" style="23" customWidth="1"/>
  </cols>
  <sheetData>
    <row r="1" spans="1:6" x14ac:dyDescent="0.35">
      <c r="A1" s="18" t="s">
        <v>140</v>
      </c>
      <c r="B1" s="19" t="s">
        <v>299</v>
      </c>
      <c r="C1" s="20"/>
      <c r="D1" s="20"/>
      <c r="E1" s="20"/>
      <c r="F1" s="20"/>
    </row>
    <row r="2" spans="1:6" x14ac:dyDescent="0.35">
      <c r="A2" s="18" t="s">
        <v>141</v>
      </c>
      <c r="B2" s="19" t="s">
        <v>303</v>
      </c>
      <c r="C2" s="20"/>
      <c r="D2" s="20"/>
      <c r="E2" s="20"/>
      <c r="F2" s="20"/>
    </row>
    <row r="3" spans="1:6" x14ac:dyDescent="0.35">
      <c r="A3" s="15" t="s">
        <v>142</v>
      </c>
      <c r="B3" s="17" t="s">
        <v>304</v>
      </c>
      <c r="C3" s="20"/>
      <c r="D3" s="20"/>
      <c r="E3" s="20"/>
      <c r="F3" s="20"/>
    </row>
    <row r="4" spans="1:6" x14ac:dyDescent="0.35">
      <c r="A4" s="15"/>
      <c r="B4" s="17"/>
      <c r="C4" s="20"/>
      <c r="D4" s="20"/>
      <c r="E4" s="20"/>
      <c r="F4" s="20"/>
    </row>
    <row r="5" spans="1:6" s="17" customFormat="1" x14ac:dyDescent="0.35">
      <c r="A5" s="15" t="s">
        <v>143</v>
      </c>
      <c r="B5" s="17" t="s">
        <v>305</v>
      </c>
    </row>
    <row r="6" spans="1:6" s="17" customFormat="1" x14ac:dyDescent="0.35">
      <c r="A6" s="15"/>
      <c r="B6" s="21"/>
    </row>
    <row r="7" spans="1:6" x14ac:dyDescent="0.35">
      <c r="A7" s="18" t="s">
        <v>144</v>
      </c>
      <c r="B7" s="19" t="s">
        <v>313</v>
      </c>
      <c r="C7" s="20"/>
      <c r="D7" s="20"/>
      <c r="E7" s="20"/>
      <c r="F7" s="20"/>
    </row>
    <row r="8" spans="1:6" x14ac:dyDescent="0.35">
      <c r="A8" s="18"/>
      <c r="B8" s="19"/>
      <c r="C8" s="20"/>
      <c r="D8" s="20"/>
      <c r="E8" s="20"/>
      <c r="F8" s="20"/>
    </row>
    <row r="9" spans="1:6" ht="43.5" x14ac:dyDescent="0.35">
      <c r="A9" s="18" t="s">
        <v>196</v>
      </c>
      <c r="B9" s="18" t="s">
        <v>209</v>
      </c>
      <c r="C9" s="22" t="s">
        <v>206</v>
      </c>
      <c r="D9" s="22" t="s">
        <v>208</v>
      </c>
      <c r="E9" s="22" t="s">
        <v>207</v>
      </c>
      <c r="F9" s="17"/>
    </row>
    <row r="10" spans="1:6" x14ac:dyDescent="0.35">
      <c r="A10" s="18"/>
      <c r="B10" s="19" t="s">
        <v>145</v>
      </c>
      <c r="C10" s="20">
        <v>65</v>
      </c>
      <c r="D10" s="52">
        <v>102268</v>
      </c>
      <c r="E10" s="52">
        <v>102268</v>
      </c>
      <c r="F10" s="24"/>
    </row>
    <row r="11" spans="1:6" x14ac:dyDescent="0.35">
      <c r="A11" s="18"/>
      <c r="C11" s="25"/>
      <c r="D11" s="25"/>
      <c r="E11" s="17"/>
      <c r="F11" s="25"/>
    </row>
    <row r="12" spans="1:6" x14ac:dyDescent="0.35">
      <c r="A12" s="18" t="s">
        <v>146</v>
      </c>
      <c r="B12" s="19" t="s">
        <v>153</v>
      </c>
      <c r="C12" s="20"/>
      <c r="D12" s="20"/>
      <c r="E12" s="20"/>
      <c r="F12" s="20"/>
    </row>
    <row r="13" spans="1:6" x14ac:dyDescent="0.35">
      <c r="A13" s="18" t="s">
        <v>147</v>
      </c>
      <c r="B13" s="19" t="s">
        <v>300</v>
      </c>
      <c r="C13" s="20"/>
      <c r="D13" s="20"/>
      <c r="E13" s="20"/>
      <c r="F13" s="20"/>
    </row>
    <row r="14" spans="1:6" x14ac:dyDescent="0.35">
      <c r="A14" s="18" t="s">
        <v>148</v>
      </c>
      <c r="B14" s="125" t="s">
        <v>319</v>
      </c>
      <c r="C14" s="20"/>
      <c r="D14" s="20"/>
      <c r="E14" s="20"/>
      <c r="F14" s="20"/>
    </row>
    <row r="15" spans="1:6" x14ac:dyDescent="0.35">
      <c r="A15" s="18" t="s">
        <v>149</v>
      </c>
      <c r="B15" s="19" t="s">
        <v>150</v>
      </c>
      <c r="C15" s="20"/>
      <c r="D15" s="20"/>
      <c r="E15" s="20"/>
      <c r="F15" s="20"/>
    </row>
    <row r="16" spans="1:6" s="17" customFormat="1" x14ac:dyDescent="0.35">
      <c r="A16" s="18"/>
      <c r="B16" s="19"/>
    </row>
    <row r="17" spans="1:6" x14ac:dyDescent="0.35">
      <c r="A17" s="15" t="s">
        <v>151</v>
      </c>
      <c r="B17" s="16" t="s">
        <v>297</v>
      </c>
      <c r="C17" s="17"/>
      <c r="D17" s="17"/>
      <c r="E17" s="17"/>
      <c r="F17" s="17"/>
    </row>
    <row r="18" spans="1:6" x14ac:dyDescent="0.35">
      <c r="A18" s="15"/>
      <c r="B18" s="16"/>
      <c r="C18" s="17"/>
      <c r="D18" s="17"/>
      <c r="E18" s="17"/>
      <c r="F18" s="17"/>
    </row>
    <row r="19" spans="1:6" x14ac:dyDescent="0.35">
      <c r="A19" s="15" t="s">
        <v>259</v>
      </c>
      <c r="B19" s="16" t="s">
        <v>260</v>
      </c>
      <c r="C19" s="17"/>
      <c r="D19" s="17"/>
      <c r="E19" s="17"/>
      <c r="F19" s="17"/>
    </row>
    <row r="20" spans="1:6" x14ac:dyDescent="0.35">
      <c r="A20" s="15"/>
      <c r="B20" s="16" t="s">
        <v>261</v>
      </c>
      <c r="C20" s="17"/>
      <c r="D20" s="17"/>
      <c r="E20" s="17"/>
      <c r="F20" s="17"/>
    </row>
    <row r="21" spans="1:6" x14ac:dyDescent="0.35">
      <c r="A21" s="26" t="s">
        <v>152</v>
      </c>
      <c r="B21" s="16"/>
      <c r="C21" s="27"/>
      <c r="D21" s="27"/>
      <c r="E21" s="27"/>
      <c r="F21" s="27"/>
    </row>
    <row r="22" spans="1:6" x14ac:dyDescent="0.35">
      <c r="A22" s="28" t="s">
        <v>277</v>
      </c>
      <c r="B22" s="16" t="s">
        <v>294</v>
      </c>
      <c r="C22" s="17"/>
      <c r="D22" s="17"/>
      <c r="E22" s="17"/>
      <c r="F22" s="17"/>
    </row>
    <row r="23" spans="1:6" x14ac:dyDescent="0.35">
      <c r="A23" s="28"/>
      <c r="B23" s="16" t="s">
        <v>295</v>
      </c>
      <c r="C23" s="17"/>
      <c r="D23" s="17"/>
      <c r="E23" s="17"/>
      <c r="F23" s="17"/>
    </row>
    <row r="24" spans="1:6" ht="29" x14ac:dyDescent="0.35">
      <c r="A24" s="29" t="s">
        <v>255</v>
      </c>
      <c r="B24" s="16" t="s">
        <v>298</v>
      </c>
      <c r="C24" s="17"/>
      <c r="D24" s="17"/>
      <c r="E24" s="17"/>
      <c r="F24" s="17"/>
    </row>
    <row r="25" spans="1:6" x14ac:dyDescent="0.35">
      <c r="A25" s="28" t="s">
        <v>257</v>
      </c>
      <c r="B25" s="16" t="s">
        <v>296</v>
      </c>
      <c r="C25" s="17"/>
      <c r="D25" s="17"/>
      <c r="E25" s="17"/>
      <c r="F25" s="17"/>
    </row>
    <row r="26" spans="1:6" x14ac:dyDescent="0.35">
      <c r="A26" s="28"/>
      <c r="B26" s="16" t="s">
        <v>217</v>
      </c>
      <c r="C26" s="17"/>
      <c r="D26" s="17"/>
      <c r="E26" s="17"/>
      <c r="F26" s="17"/>
    </row>
    <row r="27" spans="1:6" x14ac:dyDescent="0.35">
      <c r="A27" s="28" t="s">
        <v>258</v>
      </c>
      <c r="B27" s="16" t="s">
        <v>218</v>
      </c>
      <c r="C27" s="17"/>
      <c r="D27" s="17"/>
      <c r="E27" s="17"/>
      <c r="F27" s="17"/>
    </row>
    <row r="28" spans="1:6" x14ac:dyDescent="0.35">
      <c r="A28" s="28"/>
      <c r="B28" s="16" t="s">
        <v>219</v>
      </c>
      <c r="C28" s="17"/>
      <c r="D28" s="17"/>
      <c r="E28" s="17"/>
      <c r="F28" s="17"/>
    </row>
    <row r="29" spans="1:6" x14ac:dyDescent="0.35">
      <c r="A29" s="26" t="s">
        <v>210</v>
      </c>
    </row>
    <row r="30" spans="1:6" x14ac:dyDescent="0.35">
      <c r="A30" s="28" t="s">
        <v>145</v>
      </c>
      <c r="B30" s="16" t="s">
        <v>306</v>
      </c>
    </row>
  </sheetData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A76-F991-44A3-8121-6BBB778C8037}">
  <sheetPr codeName="Sheet2">
    <tabColor theme="8" tint="0.59999389629810485"/>
  </sheetPr>
  <dimension ref="A1:Q6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C2" sqref="C2"/>
    </sheetView>
  </sheetViews>
  <sheetFormatPr defaultColWidth="13.7265625" defaultRowHeight="13" x14ac:dyDescent="0.3"/>
  <cols>
    <col min="1" max="1" width="6.7265625" style="13" customWidth="1"/>
    <col min="2" max="2" width="24.453125" style="14" customWidth="1"/>
    <col min="3" max="3" width="18.453125" style="14" customWidth="1"/>
    <col min="4" max="5" width="7.81640625" style="14" customWidth="1"/>
    <col min="6" max="6" width="7.7265625" style="14" customWidth="1"/>
    <col min="7" max="7" width="37.1796875" style="14" customWidth="1"/>
    <col min="8" max="8" width="32" style="14" customWidth="1"/>
    <col min="9" max="13" width="13.7265625" style="1"/>
    <col min="14" max="17" width="0" style="1" hidden="1" customWidth="1"/>
    <col min="18" max="16384" width="13.7265625" style="1"/>
  </cols>
  <sheetData>
    <row r="1" spans="1:17" s="3" customFormat="1" ht="39" x14ac:dyDescent="0.3">
      <c r="A1" s="86" t="s">
        <v>71</v>
      </c>
      <c r="B1" s="87" t="s">
        <v>68</v>
      </c>
      <c r="C1" s="2" t="s">
        <v>254</v>
      </c>
      <c r="D1" s="87" t="s">
        <v>69</v>
      </c>
      <c r="E1" s="87" t="s">
        <v>203</v>
      </c>
      <c r="F1" s="88" t="s">
        <v>249</v>
      </c>
      <c r="G1" s="87" t="s">
        <v>70</v>
      </c>
      <c r="H1" s="89" t="s">
        <v>104</v>
      </c>
      <c r="I1" s="89" t="s">
        <v>204</v>
      </c>
      <c r="J1" s="90" t="s">
        <v>205</v>
      </c>
      <c r="K1" s="89" t="s">
        <v>105</v>
      </c>
      <c r="L1" s="89" t="s">
        <v>106</v>
      </c>
      <c r="N1" s="3" t="s">
        <v>203</v>
      </c>
      <c r="O1" s="3" t="s">
        <v>212</v>
      </c>
      <c r="P1" s="3" t="s">
        <v>213</v>
      </c>
      <c r="Q1" s="3" t="s">
        <v>155</v>
      </c>
    </row>
    <row r="2" spans="1:17" x14ac:dyDescent="0.3">
      <c r="A2" s="4"/>
      <c r="B2" s="5" t="s">
        <v>0</v>
      </c>
      <c r="C2" s="73" t="s">
        <v>222</v>
      </c>
      <c r="D2" s="6" t="s">
        <v>73</v>
      </c>
      <c r="E2" s="6">
        <v>9</v>
      </c>
      <c r="F2" s="4">
        <v>1</v>
      </c>
      <c r="G2" s="74" t="s">
        <v>74</v>
      </c>
      <c r="H2" s="6"/>
      <c r="I2" s="74" t="s">
        <v>139</v>
      </c>
      <c r="J2" s="91"/>
      <c r="K2" s="5"/>
      <c r="L2" s="74"/>
      <c r="N2" s="1" t="str">
        <f t="shared" ref="N2:N65" si="0">+B2&amp;" $ "&amp;E2</f>
        <v>SCHOOL_YEAR $ 9</v>
      </c>
      <c r="O2" s="1" t="str">
        <f t="shared" ref="O2:O65" si="1">+B2&amp;" $"&amp;D2&amp;E2&amp;"."</f>
        <v>SCHOOL_YEAR $Char9.</v>
      </c>
      <c r="P2" s="1" t="str">
        <f t="shared" ref="P2:P65" si="2">+B2&amp;" :   $"&amp;D2&amp;E2&amp;"."</f>
        <v>SCHOOL_YEAR :   $Char9.</v>
      </c>
      <c r="Q2" s="1" t="e">
        <f>+B2&amp;" ="&amp;#REF!&amp;G2&amp;#REF!</f>
        <v>#REF!</v>
      </c>
    </row>
    <row r="3" spans="1:17" ht="26" x14ac:dyDescent="0.3">
      <c r="A3" s="4"/>
      <c r="B3" s="6" t="s">
        <v>1</v>
      </c>
      <c r="C3" s="12"/>
      <c r="D3" s="6" t="s">
        <v>73</v>
      </c>
      <c r="E3" s="6">
        <v>2</v>
      </c>
      <c r="F3" s="4">
        <v>2</v>
      </c>
      <c r="G3" s="74" t="s">
        <v>75</v>
      </c>
      <c r="H3" s="6"/>
      <c r="I3" s="74" t="s">
        <v>139</v>
      </c>
      <c r="J3" s="91">
        <v>559</v>
      </c>
      <c r="K3" s="5"/>
      <c r="L3" s="74"/>
      <c r="N3" s="1" t="str">
        <f t="shared" si="0"/>
        <v>FIPST $ 2</v>
      </c>
      <c r="O3" s="1" t="str">
        <f t="shared" si="1"/>
        <v>FIPST $Char2.</v>
      </c>
      <c r="P3" s="1" t="str">
        <f t="shared" si="2"/>
        <v>FIPST :   $Char2.</v>
      </c>
      <c r="Q3" s="1" t="e">
        <f>+B3&amp;" ="&amp;#REF!&amp;G3&amp;#REF!</f>
        <v>#REF!</v>
      </c>
    </row>
    <row r="4" spans="1:17" x14ac:dyDescent="0.3">
      <c r="A4" s="4"/>
      <c r="B4" s="6" t="s">
        <v>2</v>
      </c>
      <c r="C4" s="12"/>
      <c r="D4" s="6" t="s">
        <v>73</v>
      </c>
      <c r="E4" s="6">
        <v>44</v>
      </c>
      <c r="F4" s="4">
        <v>3</v>
      </c>
      <c r="G4" s="74" t="s">
        <v>76</v>
      </c>
      <c r="H4" s="6"/>
      <c r="I4" s="74"/>
      <c r="J4" s="91"/>
      <c r="K4" s="5" t="s">
        <v>72</v>
      </c>
      <c r="L4" s="74" t="s">
        <v>1</v>
      </c>
      <c r="N4" s="1" t="str">
        <f t="shared" si="0"/>
        <v>STATENAME $ 44</v>
      </c>
      <c r="O4" s="1" t="str">
        <f t="shared" si="1"/>
        <v>STATENAME $Char44.</v>
      </c>
      <c r="P4" s="1" t="str">
        <f t="shared" si="2"/>
        <v>STATENAME :   $Char44.</v>
      </c>
      <c r="Q4" s="1" t="e">
        <f>+B4&amp;" ="&amp;#REF!&amp;G4&amp;#REF!</f>
        <v>#REF!</v>
      </c>
    </row>
    <row r="5" spans="1:17" x14ac:dyDescent="0.3">
      <c r="A5" s="4"/>
      <c r="B5" s="5" t="s">
        <v>3</v>
      </c>
      <c r="C5" s="73" t="s">
        <v>223</v>
      </c>
      <c r="D5" s="6" t="s">
        <v>73</v>
      </c>
      <c r="E5" s="6">
        <v>2</v>
      </c>
      <c r="F5" s="4">
        <v>4</v>
      </c>
      <c r="G5" s="74" t="s">
        <v>77</v>
      </c>
      <c r="H5" s="6"/>
      <c r="I5" s="74"/>
      <c r="J5" s="91"/>
      <c r="K5" s="5" t="s">
        <v>72</v>
      </c>
      <c r="L5" s="74" t="s">
        <v>1</v>
      </c>
      <c r="N5" s="1" t="str">
        <f t="shared" si="0"/>
        <v>ST $ 2</v>
      </c>
      <c r="O5" s="1" t="str">
        <f t="shared" si="1"/>
        <v>ST $Char2.</v>
      </c>
      <c r="P5" s="1" t="str">
        <f t="shared" si="2"/>
        <v>ST :   $Char2.</v>
      </c>
      <c r="Q5" s="1" t="e">
        <f>+B5&amp;" ="&amp;#REF!&amp;G5&amp;#REF!</f>
        <v>#REF!</v>
      </c>
    </row>
    <row r="6" spans="1:17" x14ac:dyDescent="0.3">
      <c r="A6" s="4"/>
      <c r="B6" s="6" t="s">
        <v>56</v>
      </c>
      <c r="C6" s="12"/>
      <c r="D6" s="6" t="s">
        <v>73</v>
      </c>
      <c r="E6" s="6">
        <v>60</v>
      </c>
      <c r="F6" s="4">
        <v>5</v>
      </c>
      <c r="G6" s="74" t="s">
        <v>78</v>
      </c>
      <c r="H6" s="6"/>
      <c r="I6" s="74" t="s">
        <v>139</v>
      </c>
      <c r="J6" s="91">
        <v>7</v>
      </c>
      <c r="K6" s="7"/>
      <c r="L6" s="7"/>
      <c r="N6" s="1" t="str">
        <f t="shared" si="0"/>
        <v>SCH_NAME $ 60</v>
      </c>
      <c r="O6" s="1" t="str">
        <f t="shared" si="1"/>
        <v>SCH_NAME $Char60.</v>
      </c>
      <c r="P6" s="1" t="str">
        <f t="shared" si="2"/>
        <v>SCH_NAME :   $Char60.</v>
      </c>
      <c r="Q6" s="1" t="e">
        <f>+B6&amp;" ="&amp;#REF!&amp;G6&amp;#REF!</f>
        <v>#REF!</v>
      </c>
    </row>
    <row r="7" spans="1:17" x14ac:dyDescent="0.3">
      <c r="A7" s="4"/>
      <c r="B7" s="6" t="s">
        <v>26</v>
      </c>
      <c r="C7" s="12"/>
      <c r="D7" s="6" t="s">
        <v>73</v>
      </c>
      <c r="E7" s="6">
        <v>60</v>
      </c>
      <c r="F7" s="4">
        <v>6</v>
      </c>
      <c r="G7" s="74" t="s">
        <v>79</v>
      </c>
      <c r="H7" s="6"/>
      <c r="I7" s="74" t="s">
        <v>139</v>
      </c>
      <c r="J7" s="92">
        <v>7</v>
      </c>
      <c r="K7" s="7"/>
      <c r="L7" s="7"/>
      <c r="N7" s="1" t="str">
        <f t="shared" si="0"/>
        <v>LEA_NAME $ 60</v>
      </c>
      <c r="O7" s="1" t="str">
        <f t="shared" si="1"/>
        <v>LEA_NAME $Char60.</v>
      </c>
      <c r="P7" s="1" t="str">
        <f t="shared" si="2"/>
        <v>LEA_NAME :   $Char60.</v>
      </c>
      <c r="Q7" s="1" t="e">
        <f>+B7&amp;" ="&amp;#REF!&amp;G7&amp;#REF!</f>
        <v>#REF!</v>
      </c>
    </row>
    <row r="8" spans="1:17" x14ac:dyDescent="0.3">
      <c r="A8" s="8"/>
      <c r="B8" s="6" t="s">
        <v>4</v>
      </c>
      <c r="C8" s="73" t="s">
        <v>253</v>
      </c>
      <c r="D8" s="6" t="s">
        <v>73</v>
      </c>
      <c r="E8" s="6">
        <v>3</v>
      </c>
      <c r="F8" s="4">
        <v>7</v>
      </c>
      <c r="G8" s="74" t="s">
        <v>80</v>
      </c>
      <c r="H8" s="6"/>
      <c r="I8" s="74" t="s">
        <v>139</v>
      </c>
      <c r="J8" s="91">
        <v>570</v>
      </c>
      <c r="K8" s="7"/>
      <c r="L8" s="7"/>
      <c r="N8" s="1" t="str">
        <f t="shared" si="0"/>
        <v>STATE_AGENCY_NO $ 3</v>
      </c>
      <c r="O8" s="1" t="str">
        <f t="shared" si="1"/>
        <v>STATE_AGENCY_NO $Char3.</v>
      </c>
      <c r="P8" s="1" t="str">
        <f t="shared" si="2"/>
        <v>STATE_AGENCY_NO :   $Char3.</v>
      </c>
      <c r="Q8" s="1" t="e">
        <f>+B8&amp;" ="&amp;#REF!&amp;G8&amp;#REF!</f>
        <v>#REF!</v>
      </c>
    </row>
    <row r="9" spans="1:17" ht="78" x14ac:dyDescent="0.3">
      <c r="A9" s="4"/>
      <c r="B9" s="6" t="s">
        <v>27</v>
      </c>
      <c r="C9" s="12"/>
      <c r="D9" s="6" t="s">
        <v>73</v>
      </c>
      <c r="E9" s="6">
        <v>3</v>
      </c>
      <c r="F9" s="4">
        <v>8</v>
      </c>
      <c r="G9" s="74" t="s">
        <v>81</v>
      </c>
      <c r="H9" s="6"/>
      <c r="I9" s="74" t="s">
        <v>139</v>
      </c>
      <c r="J9" s="91">
        <v>551</v>
      </c>
      <c r="K9" s="7"/>
      <c r="L9" s="7"/>
      <c r="N9" s="1" t="str">
        <f t="shared" si="0"/>
        <v>UNION $ 3</v>
      </c>
      <c r="O9" s="1" t="str">
        <f t="shared" si="1"/>
        <v>UNION $Char3.</v>
      </c>
      <c r="P9" s="1" t="str">
        <f t="shared" si="2"/>
        <v>UNION :   $Char3.</v>
      </c>
      <c r="Q9" s="1" t="e">
        <f>+B9&amp;" ="&amp;#REF!&amp;G9&amp;#REF!</f>
        <v>#REF!</v>
      </c>
    </row>
    <row r="10" spans="1:17" ht="26" x14ac:dyDescent="0.3">
      <c r="A10" s="4"/>
      <c r="B10" s="6" t="s">
        <v>28</v>
      </c>
      <c r="C10" s="12"/>
      <c r="D10" s="6" t="s">
        <v>73</v>
      </c>
      <c r="E10" s="6">
        <v>35</v>
      </c>
      <c r="F10" s="4">
        <v>9</v>
      </c>
      <c r="G10" s="74" t="s">
        <v>307</v>
      </c>
      <c r="H10" s="6"/>
      <c r="I10" s="74" t="s">
        <v>139</v>
      </c>
      <c r="J10" s="91">
        <v>4</v>
      </c>
      <c r="K10" s="7"/>
      <c r="L10" s="7"/>
      <c r="N10" s="1" t="str">
        <f t="shared" si="0"/>
        <v>ST_LEAID $ 35</v>
      </c>
      <c r="O10" s="1" t="str">
        <f t="shared" si="1"/>
        <v>ST_LEAID $Char35.</v>
      </c>
      <c r="P10" s="1" t="str">
        <f t="shared" si="2"/>
        <v>ST_LEAID :   $Char35.</v>
      </c>
      <c r="Q10" s="1" t="e">
        <f>+B10&amp;" ="&amp;#REF!&amp;G10&amp;#REF!</f>
        <v>#REF!</v>
      </c>
    </row>
    <row r="11" spans="1:17" x14ac:dyDescent="0.3">
      <c r="A11" s="4"/>
      <c r="B11" s="6" t="s">
        <v>29</v>
      </c>
      <c r="C11" s="12"/>
      <c r="D11" s="6" t="s">
        <v>73</v>
      </c>
      <c r="E11" s="6">
        <v>7</v>
      </c>
      <c r="F11" s="4">
        <v>10</v>
      </c>
      <c r="G11" s="74" t="s">
        <v>82</v>
      </c>
      <c r="H11" s="6"/>
      <c r="I11" s="74" t="s">
        <v>139</v>
      </c>
      <c r="J11" s="91">
        <v>1</v>
      </c>
      <c r="K11" s="7"/>
      <c r="L11" s="7"/>
      <c r="N11" s="1" t="str">
        <f t="shared" si="0"/>
        <v>LEAID $ 7</v>
      </c>
      <c r="O11" s="1" t="str">
        <f t="shared" si="1"/>
        <v>LEAID $Char7.</v>
      </c>
      <c r="P11" s="1" t="str">
        <f t="shared" si="2"/>
        <v>LEAID :   $Char7.</v>
      </c>
      <c r="Q11" s="1" t="e">
        <f>+B11&amp;" ="&amp;#REF!&amp;G11&amp;#REF!</f>
        <v>#REF!</v>
      </c>
    </row>
    <row r="12" spans="1:17" x14ac:dyDescent="0.3">
      <c r="A12" s="4"/>
      <c r="B12" s="6" t="s">
        <v>57</v>
      </c>
      <c r="C12" s="12"/>
      <c r="D12" s="6" t="s">
        <v>73</v>
      </c>
      <c r="E12" s="6">
        <v>45</v>
      </c>
      <c r="F12" s="4">
        <v>11</v>
      </c>
      <c r="G12" s="74" t="s">
        <v>83</v>
      </c>
      <c r="H12" s="6"/>
      <c r="I12" s="74" t="s">
        <v>139</v>
      </c>
      <c r="J12" s="91">
        <v>5</v>
      </c>
      <c r="K12" s="7"/>
      <c r="L12" s="7"/>
      <c r="N12" s="1" t="str">
        <f t="shared" si="0"/>
        <v>ST_SCHID $ 45</v>
      </c>
      <c r="O12" s="1" t="str">
        <f t="shared" si="1"/>
        <v>ST_SCHID $Char45.</v>
      </c>
      <c r="P12" s="1" t="str">
        <f t="shared" si="2"/>
        <v>ST_SCHID :   $Char45.</v>
      </c>
      <c r="Q12" s="1" t="e">
        <f>+B12&amp;" ="&amp;#REF!&amp;G12&amp;#REF!</f>
        <v>#REF!</v>
      </c>
    </row>
    <row r="13" spans="1:17" x14ac:dyDescent="0.3">
      <c r="A13" s="4"/>
      <c r="B13" s="6" t="s">
        <v>58</v>
      </c>
      <c r="C13" s="12"/>
      <c r="D13" s="6" t="s">
        <v>73</v>
      </c>
      <c r="E13" s="6">
        <v>12</v>
      </c>
      <c r="F13" s="4">
        <v>12</v>
      </c>
      <c r="G13" s="6" t="s">
        <v>211</v>
      </c>
      <c r="H13" s="6"/>
      <c r="I13" s="74" t="s">
        <v>139</v>
      </c>
      <c r="J13" s="91">
        <v>529</v>
      </c>
      <c r="K13" s="7"/>
      <c r="L13" s="7"/>
      <c r="N13" s="1" t="str">
        <f t="shared" si="0"/>
        <v>NCESSCH $ 12</v>
      </c>
      <c r="O13" s="1" t="str">
        <f t="shared" si="1"/>
        <v>NCESSCH $Char12.</v>
      </c>
      <c r="P13" s="1" t="str">
        <f t="shared" si="2"/>
        <v>NCESSCH :   $Char12.</v>
      </c>
      <c r="Q13" s="1" t="e">
        <f>+B13&amp;" ="&amp;#REF!&amp;G13&amp;#REF!</f>
        <v>#REF!</v>
      </c>
    </row>
    <row r="14" spans="1:17" x14ac:dyDescent="0.3">
      <c r="A14" s="4"/>
      <c r="B14" s="6" t="s">
        <v>59</v>
      </c>
      <c r="C14" s="12"/>
      <c r="D14" s="6" t="s">
        <v>73</v>
      </c>
      <c r="E14" s="6">
        <v>7</v>
      </c>
      <c r="F14" s="4">
        <v>13</v>
      </c>
      <c r="G14" s="74" t="s">
        <v>84</v>
      </c>
      <c r="H14" s="6"/>
      <c r="I14" s="74"/>
      <c r="J14" s="91"/>
      <c r="K14" s="7" t="s">
        <v>72</v>
      </c>
      <c r="L14" s="7" t="s">
        <v>58</v>
      </c>
      <c r="N14" s="1" t="str">
        <f t="shared" si="0"/>
        <v>SCHID $ 7</v>
      </c>
      <c r="O14" s="1" t="str">
        <f t="shared" si="1"/>
        <v>SCHID $Char7.</v>
      </c>
      <c r="P14" s="1" t="str">
        <f t="shared" si="2"/>
        <v>SCHID :   $Char7.</v>
      </c>
      <c r="Q14" s="1" t="e">
        <f>+B14&amp;" ="&amp;#REF!&amp;G14&amp;#REF!</f>
        <v>#REF!</v>
      </c>
    </row>
    <row r="15" spans="1:17" x14ac:dyDescent="0.3">
      <c r="A15" s="4"/>
      <c r="B15" s="6" t="s">
        <v>5</v>
      </c>
      <c r="C15" s="12"/>
      <c r="D15" s="6" t="s">
        <v>73</v>
      </c>
      <c r="E15" s="6">
        <v>60</v>
      </c>
      <c r="F15" s="4">
        <v>14</v>
      </c>
      <c r="G15" s="74" t="s">
        <v>85</v>
      </c>
      <c r="H15" s="6"/>
      <c r="I15" s="74" t="s">
        <v>139</v>
      </c>
      <c r="J15" s="91">
        <v>8</v>
      </c>
      <c r="K15" s="7"/>
      <c r="L15" s="7"/>
      <c r="N15" s="1" t="str">
        <f t="shared" si="0"/>
        <v>MSTREET1 $ 60</v>
      </c>
      <c r="O15" s="1" t="str">
        <f t="shared" si="1"/>
        <v>MSTREET1 $Char60.</v>
      </c>
      <c r="P15" s="1" t="str">
        <f t="shared" si="2"/>
        <v>MSTREET1 :   $Char60.</v>
      </c>
      <c r="Q15" s="1" t="e">
        <f>+B15&amp;" ="&amp;#REF!&amp;G15&amp;#REF!</f>
        <v>#REF!</v>
      </c>
    </row>
    <row r="16" spans="1:17" x14ac:dyDescent="0.3">
      <c r="A16" s="4"/>
      <c r="B16" s="6" t="s">
        <v>6</v>
      </c>
      <c r="C16" s="12"/>
      <c r="D16" s="6" t="s">
        <v>73</v>
      </c>
      <c r="E16" s="6">
        <v>60</v>
      </c>
      <c r="F16" s="4">
        <v>15</v>
      </c>
      <c r="G16" s="74" t="s">
        <v>86</v>
      </c>
      <c r="H16" s="6"/>
      <c r="I16" s="74" t="s">
        <v>139</v>
      </c>
      <c r="J16" s="91">
        <v>8</v>
      </c>
      <c r="K16" s="7"/>
      <c r="L16" s="7"/>
      <c r="N16" s="1" t="str">
        <f t="shared" si="0"/>
        <v>MSTREET2 $ 60</v>
      </c>
      <c r="O16" s="1" t="str">
        <f t="shared" si="1"/>
        <v>MSTREET2 $Char60.</v>
      </c>
      <c r="P16" s="1" t="str">
        <f t="shared" si="2"/>
        <v>MSTREET2 :   $Char60.</v>
      </c>
      <c r="Q16" s="1" t="e">
        <f>+B16&amp;" ="&amp;#REF!&amp;G16&amp;#REF!</f>
        <v>#REF!</v>
      </c>
    </row>
    <row r="17" spans="1:17" x14ac:dyDescent="0.3">
      <c r="A17" s="4"/>
      <c r="B17" s="6" t="s">
        <v>7</v>
      </c>
      <c r="C17" s="12"/>
      <c r="D17" s="6" t="s">
        <v>73</v>
      </c>
      <c r="E17" s="6">
        <v>60</v>
      </c>
      <c r="F17" s="4">
        <v>16</v>
      </c>
      <c r="G17" s="74" t="s">
        <v>87</v>
      </c>
      <c r="H17" s="6"/>
      <c r="I17" s="74" t="s">
        <v>139</v>
      </c>
      <c r="J17" s="91">
        <v>8</v>
      </c>
      <c r="K17" s="7"/>
      <c r="L17" s="7"/>
      <c r="N17" s="1" t="str">
        <f t="shared" si="0"/>
        <v>MSTREET3 $ 60</v>
      </c>
      <c r="O17" s="1" t="str">
        <f t="shared" si="1"/>
        <v>MSTREET3 $Char60.</v>
      </c>
      <c r="P17" s="1" t="str">
        <f t="shared" si="2"/>
        <v>MSTREET3 :   $Char60.</v>
      </c>
      <c r="Q17" s="1" t="e">
        <f>+B17&amp;" ="&amp;#REF!&amp;G17&amp;#REF!</f>
        <v>#REF!</v>
      </c>
    </row>
    <row r="18" spans="1:17" x14ac:dyDescent="0.3">
      <c r="A18" s="4"/>
      <c r="B18" s="6" t="s">
        <v>8</v>
      </c>
      <c r="C18" s="12"/>
      <c r="D18" s="6" t="s">
        <v>73</v>
      </c>
      <c r="E18" s="6">
        <v>30</v>
      </c>
      <c r="F18" s="4">
        <v>17</v>
      </c>
      <c r="G18" s="74" t="s">
        <v>88</v>
      </c>
      <c r="H18" s="6"/>
      <c r="I18" s="74" t="s">
        <v>139</v>
      </c>
      <c r="J18" s="91">
        <v>8</v>
      </c>
      <c r="K18" s="7"/>
      <c r="L18" s="7"/>
      <c r="N18" s="1" t="str">
        <f t="shared" si="0"/>
        <v>MCITY $ 30</v>
      </c>
      <c r="O18" s="1" t="str">
        <f t="shared" si="1"/>
        <v>MCITY $Char30.</v>
      </c>
      <c r="P18" s="1" t="str">
        <f t="shared" si="2"/>
        <v>MCITY :   $Char30.</v>
      </c>
      <c r="Q18" s="1" t="e">
        <f>+B18&amp;" ="&amp;#REF!&amp;G18&amp;#REF!</f>
        <v>#REF!</v>
      </c>
    </row>
    <row r="19" spans="1:17" ht="39" x14ac:dyDescent="0.3">
      <c r="A19" s="4"/>
      <c r="B19" s="6" t="s">
        <v>9</v>
      </c>
      <c r="C19" s="12"/>
      <c r="D19" s="6" t="s">
        <v>73</v>
      </c>
      <c r="E19" s="6">
        <v>2</v>
      </c>
      <c r="F19" s="4">
        <v>18</v>
      </c>
      <c r="G19" s="74" t="s">
        <v>89</v>
      </c>
      <c r="H19" s="6"/>
      <c r="I19" s="74" t="s">
        <v>139</v>
      </c>
      <c r="J19" s="91">
        <v>8</v>
      </c>
      <c r="K19" s="7"/>
      <c r="L19" s="7"/>
      <c r="N19" s="1" t="str">
        <f t="shared" si="0"/>
        <v>MSTATE $ 2</v>
      </c>
      <c r="O19" s="1" t="str">
        <f t="shared" si="1"/>
        <v>MSTATE $Char2.</v>
      </c>
      <c r="P19" s="1" t="str">
        <f t="shared" si="2"/>
        <v>MSTATE :   $Char2.</v>
      </c>
      <c r="Q19" s="1" t="e">
        <f>+B19&amp;" ="&amp;#REF!&amp;G19&amp;#REF!</f>
        <v>#REF!</v>
      </c>
    </row>
    <row r="20" spans="1:17" x14ac:dyDescent="0.3">
      <c r="A20" s="4"/>
      <c r="B20" s="6" t="s">
        <v>10</v>
      </c>
      <c r="C20" s="12"/>
      <c r="D20" s="6" t="s">
        <v>73</v>
      </c>
      <c r="E20" s="6">
        <v>5</v>
      </c>
      <c r="F20" s="4">
        <v>19</v>
      </c>
      <c r="G20" s="74" t="s">
        <v>90</v>
      </c>
      <c r="H20" s="6"/>
      <c r="I20" s="74" t="s">
        <v>139</v>
      </c>
      <c r="J20" s="91">
        <v>8</v>
      </c>
      <c r="K20" s="7"/>
      <c r="L20" s="7"/>
      <c r="N20" s="1" t="str">
        <f t="shared" si="0"/>
        <v>MZIP $ 5</v>
      </c>
      <c r="O20" s="1" t="str">
        <f t="shared" si="1"/>
        <v>MZIP $Char5.</v>
      </c>
      <c r="P20" s="1" t="str">
        <f t="shared" si="2"/>
        <v>MZIP :   $Char5.</v>
      </c>
      <c r="Q20" s="1" t="e">
        <f>+B20&amp;" ="&amp;#REF!&amp;G20&amp;#REF!</f>
        <v>#REF!</v>
      </c>
    </row>
    <row r="21" spans="1:17" x14ac:dyDescent="0.3">
      <c r="A21" s="4"/>
      <c r="B21" s="6" t="s">
        <v>11</v>
      </c>
      <c r="C21" s="12"/>
      <c r="D21" s="6" t="s">
        <v>73</v>
      </c>
      <c r="E21" s="6">
        <v>4</v>
      </c>
      <c r="F21" s="4">
        <v>20</v>
      </c>
      <c r="G21" s="74" t="s">
        <v>91</v>
      </c>
      <c r="H21" s="6"/>
      <c r="I21" s="74" t="s">
        <v>139</v>
      </c>
      <c r="J21" s="91">
        <v>8</v>
      </c>
      <c r="K21" s="7"/>
      <c r="L21" s="7"/>
      <c r="N21" s="1" t="str">
        <f t="shared" si="0"/>
        <v>MZIP4 $ 4</v>
      </c>
      <c r="O21" s="1" t="str">
        <f t="shared" si="1"/>
        <v>MZIP4 $Char4.</v>
      </c>
      <c r="P21" s="1" t="str">
        <f t="shared" si="2"/>
        <v>MZIP4 :   $Char4.</v>
      </c>
      <c r="Q21" s="1" t="e">
        <f>+B21&amp;" ="&amp;#REF!&amp;G21&amp;#REF!</f>
        <v>#REF!</v>
      </c>
    </row>
    <row r="22" spans="1:17" x14ac:dyDescent="0.3">
      <c r="A22" s="4"/>
      <c r="B22" s="6" t="s">
        <v>12</v>
      </c>
      <c r="C22" s="12"/>
      <c r="D22" s="6" t="s">
        <v>73</v>
      </c>
      <c r="E22" s="6">
        <v>60</v>
      </c>
      <c r="F22" s="4">
        <v>21</v>
      </c>
      <c r="G22" s="74" t="s">
        <v>92</v>
      </c>
      <c r="H22" s="6"/>
      <c r="I22" s="74" t="s">
        <v>139</v>
      </c>
      <c r="J22" s="9">
        <v>9</v>
      </c>
      <c r="K22" s="7"/>
      <c r="L22" s="7"/>
      <c r="N22" s="1" t="str">
        <f t="shared" si="0"/>
        <v>LSTREET1 $ 60</v>
      </c>
      <c r="O22" s="1" t="str">
        <f t="shared" si="1"/>
        <v>LSTREET1 $Char60.</v>
      </c>
      <c r="P22" s="1" t="str">
        <f t="shared" si="2"/>
        <v>LSTREET1 :   $Char60.</v>
      </c>
      <c r="Q22" s="1" t="e">
        <f>+B22&amp;" ="&amp;#REF!&amp;G22&amp;#REF!</f>
        <v>#REF!</v>
      </c>
    </row>
    <row r="23" spans="1:17" x14ac:dyDescent="0.3">
      <c r="A23" s="4"/>
      <c r="B23" s="6" t="s">
        <v>13</v>
      </c>
      <c r="C23" s="12"/>
      <c r="D23" s="6" t="s">
        <v>73</v>
      </c>
      <c r="E23" s="6">
        <v>60</v>
      </c>
      <c r="F23" s="4">
        <v>22</v>
      </c>
      <c r="G23" s="74" t="s">
        <v>93</v>
      </c>
      <c r="H23" s="6"/>
      <c r="I23" s="74" t="s">
        <v>139</v>
      </c>
      <c r="J23" s="91">
        <v>9</v>
      </c>
      <c r="K23" s="7"/>
      <c r="L23" s="7"/>
      <c r="N23" s="1" t="str">
        <f t="shared" si="0"/>
        <v>LSTREET2 $ 60</v>
      </c>
      <c r="O23" s="1" t="str">
        <f t="shared" si="1"/>
        <v>LSTREET2 $Char60.</v>
      </c>
      <c r="P23" s="1" t="str">
        <f t="shared" si="2"/>
        <v>LSTREET2 :   $Char60.</v>
      </c>
      <c r="Q23" s="1" t="e">
        <f>+B23&amp;" ="&amp;#REF!&amp;G23&amp;#REF!</f>
        <v>#REF!</v>
      </c>
    </row>
    <row r="24" spans="1:17" x14ac:dyDescent="0.3">
      <c r="A24" s="4"/>
      <c r="B24" s="6" t="s">
        <v>14</v>
      </c>
      <c r="C24" s="12"/>
      <c r="D24" s="6" t="s">
        <v>73</v>
      </c>
      <c r="E24" s="6">
        <v>60</v>
      </c>
      <c r="F24" s="4">
        <v>23</v>
      </c>
      <c r="G24" s="74" t="s">
        <v>94</v>
      </c>
      <c r="H24" s="6"/>
      <c r="I24" s="74" t="s">
        <v>139</v>
      </c>
      <c r="J24" s="91">
        <v>9</v>
      </c>
      <c r="K24" s="7"/>
      <c r="L24" s="7"/>
      <c r="N24" s="1" t="str">
        <f t="shared" si="0"/>
        <v>LSTREET3 $ 60</v>
      </c>
      <c r="O24" s="1" t="str">
        <f t="shared" si="1"/>
        <v>LSTREET3 $Char60.</v>
      </c>
      <c r="P24" s="1" t="str">
        <f t="shared" si="2"/>
        <v>LSTREET3 :   $Char60.</v>
      </c>
      <c r="Q24" s="1" t="e">
        <f>+B24&amp;" ="&amp;#REF!&amp;G24&amp;#REF!</f>
        <v>#REF!</v>
      </c>
    </row>
    <row r="25" spans="1:17" x14ac:dyDescent="0.3">
      <c r="A25" s="4"/>
      <c r="B25" s="6" t="s">
        <v>15</v>
      </c>
      <c r="C25" s="12"/>
      <c r="D25" s="6" t="s">
        <v>73</v>
      </c>
      <c r="E25" s="6">
        <v>30</v>
      </c>
      <c r="F25" s="4">
        <v>24</v>
      </c>
      <c r="G25" s="74" t="s">
        <v>95</v>
      </c>
      <c r="H25" s="6"/>
      <c r="I25" s="74" t="s">
        <v>139</v>
      </c>
      <c r="J25" s="91">
        <v>9</v>
      </c>
      <c r="K25" s="7"/>
      <c r="L25" s="7"/>
      <c r="N25" s="1" t="str">
        <f t="shared" si="0"/>
        <v>LCITY $ 30</v>
      </c>
      <c r="O25" s="1" t="str">
        <f t="shared" si="1"/>
        <v>LCITY $Char30.</v>
      </c>
      <c r="P25" s="1" t="str">
        <f t="shared" si="2"/>
        <v>LCITY :   $Char30.</v>
      </c>
      <c r="Q25" s="1" t="e">
        <f>+B25&amp;" ="&amp;#REF!&amp;G25&amp;#REF!</f>
        <v>#REF!</v>
      </c>
    </row>
    <row r="26" spans="1:17" ht="26" x14ac:dyDescent="0.3">
      <c r="A26" s="4"/>
      <c r="B26" s="6" t="s">
        <v>16</v>
      </c>
      <c r="C26" s="12"/>
      <c r="D26" s="6" t="s">
        <v>73</v>
      </c>
      <c r="E26" s="6">
        <v>2</v>
      </c>
      <c r="F26" s="4">
        <v>25</v>
      </c>
      <c r="G26" s="74" t="s">
        <v>242</v>
      </c>
      <c r="H26" s="6"/>
      <c r="I26" s="74" t="s">
        <v>139</v>
      </c>
      <c r="J26" s="91">
        <v>9</v>
      </c>
      <c r="K26" s="7"/>
      <c r="L26" s="7"/>
      <c r="N26" s="1" t="str">
        <f t="shared" si="0"/>
        <v>LSTATE $ 2</v>
      </c>
      <c r="O26" s="1" t="str">
        <f t="shared" si="1"/>
        <v>LSTATE $Char2.</v>
      </c>
      <c r="P26" s="1" t="str">
        <f t="shared" si="2"/>
        <v>LSTATE :   $Char2.</v>
      </c>
      <c r="Q26" s="1" t="e">
        <f>+B26&amp;" ="&amp;#REF!&amp;G26&amp;#REF!</f>
        <v>#REF!</v>
      </c>
    </row>
    <row r="27" spans="1:17" x14ac:dyDescent="0.3">
      <c r="A27" s="4"/>
      <c r="B27" s="6" t="s">
        <v>17</v>
      </c>
      <c r="C27" s="12"/>
      <c r="D27" s="6" t="s">
        <v>73</v>
      </c>
      <c r="E27" s="6">
        <v>5</v>
      </c>
      <c r="F27" s="4">
        <v>26</v>
      </c>
      <c r="G27" s="74" t="s">
        <v>96</v>
      </c>
      <c r="H27" s="6"/>
      <c r="I27" s="74" t="s">
        <v>139</v>
      </c>
      <c r="J27" s="91">
        <v>9</v>
      </c>
      <c r="K27" s="7"/>
      <c r="L27" s="7"/>
      <c r="N27" s="1" t="str">
        <f t="shared" si="0"/>
        <v>LZIP $ 5</v>
      </c>
      <c r="O27" s="1" t="str">
        <f t="shared" si="1"/>
        <v>LZIP $Char5.</v>
      </c>
      <c r="P27" s="1" t="str">
        <f t="shared" si="2"/>
        <v>LZIP :   $Char5.</v>
      </c>
      <c r="Q27" s="1" t="e">
        <f>+B27&amp;" ="&amp;#REF!&amp;G27&amp;#REF!</f>
        <v>#REF!</v>
      </c>
    </row>
    <row r="28" spans="1:17" x14ac:dyDescent="0.3">
      <c r="A28" s="4"/>
      <c r="B28" s="6" t="s">
        <v>18</v>
      </c>
      <c r="C28" s="12"/>
      <c r="D28" s="6" t="s">
        <v>73</v>
      </c>
      <c r="E28" s="6">
        <v>4</v>
      </c>
      <c r="F28" s="4">
        <v>27</v>
      </c>
      <c r="G28" s="74" t="s">
        <v>97</v>
      </c>
      <c r="H28" s="6"/>
      <c r="I28" s="74" t="s">
        <v>139</v>
      </c>
      <c r="J28" s="91">
        <v>9</v>
      </c>
      <c r="K28" s="7"/>
      <c r="L28" s="7"/>
      <c r="N28" s="1" t="str">
        <f t="shared" si="0"/>
        <v>LZIP4 $ 4</v>
      </c>
      <c r="O28" s="1" t="str">
        <f t="shared" si="1"/>
        <v>LZIP4 $Char4.</v>
      </c>
      <c r="P28" s="1" t="str">
        <f t="shared" si="2"/>
        <v>LZIP4 :   $Char4.</v>
      </c>
      <c r="Q28" s="1" t="e">
        <f>+B28&amp;" ="&amp;#REF!&amp;G28&amp;#REF!</f>
        <v>#REF!</v>
      </c>
    </row>
    <row r="29" spans="1:17" x14ac:dyDescent="0.3">
      <c r="A29" s="4"/>
      <c r="B29" s="6" t="s">
        <v>19</v>
      </c>
      <c r="C29" s="12"/>
      <c r="D29" s="6" t="s">
        <v>73</v>
      </c>
      <c r="E29" s="6">
        <v>13</v>
      </c>
      <c r="F29" s="4">
        <v>28</v>
      </c>
      <c r="G29" s="74" t="s">
        <v>98</v>
      </c>
      <c r="H29" s="6"/>
      <c r="I29" s="74" t="s">
        <v>139</v>
      </c>
      <c r="J29" s="91">
        <v>10</v>
      </c>
      <c r="K29" s="7"/>
      <c r="L29" s="7"/>
      <c r="N29" s="1" t="str">
        <f t="shared" si="0"/>
        <v>PHONE $ 13</v>
      </c>
      <c r="O29" s="1" t="str">
        <f t="shared" si="1"/>
        <v>PHONE $Char13.</v>
      </c>
      <c r="P29" s="1" t="str">
        <f t="shared" si="2"/>
        <v>PHONE :   $Char13.</v>
      </c>
      <c r="Q29" s="1" t="e">
        <f>+B29&amp;" ="&amp;#REF!&amp;G29&amp;#REF!</f>
        <v>#REF!</v>
      </c>
    </row>
    <row r="30" spans="1:17" ht="39" x14ac:dyDescent="0.3">
      <c r="A30" s="4"/>
      <c r="B30" s="6" t="s">
        <v>20</v>
      </c>
      <c r="C30" s="12"/>
      <c r="D30" s="6" t="s">
        <v>73</v>
      </c>
      <c r="E30" s="6">
        <v>256</v>
      </c>
      <c r="F30" s="4">
        <v>29</v>
      </c>
      <c r="G30" s="74" t="s">
        <v>99</v>
      </c>
      <c r="H30" s="6"/>
      <c r="I30" s="74" t="s">
        <v>139</v>
      </c>
      <c r="J30" s="91">
        <v>11</v>
      </c>
      <c r="K30" s="7"/>
      <c r="L30" s="7"/>
      <c r="N30" s="1" t="str">
        <f t="shared" si="0"/>
        <v>WEBSITE $ 256</v>
      </c>
      <c r="O30" s="1" t="str">
        <f t="shared" si="1"/>
        <v>WEBSITE $Char256.</v>
      </c>
      <c r="P30" s="1" t="str">
        <f t="shared" si="2"/>
        <v>WEBSITE :   $Char256.</v>
      </c>
      <c r="Q30" s="1" t="e">
        <f>+B30&amp;" ="&amp;#REF!&amp;G30&amp;#REF!</f>
        <v>#REF!</v>
      </c>
    </row>
    <row r="31" spans="1:17" ht="104" x14ac:dyDescent="0.3">
      <c r="A31" s="4"/>
      <c r="B31" s="6" t="s">
        <v>30</v>
      </c>
      <c r="C31" s="12"/>
      <c r="D31" s="6" t="s">
        <v>73</v>
      </c>
      <c r="E31" s="6">
        <v>1</v>
      </c>
      <c r="F31" s="4">
        <v>30</v>
      </c>
      <c r="G31" s="74" t="s">
        <v>243</v>
      </c>
      <c r="H31" s="74" t="s">
        <v>102</v>
      </c>
      <c r="I31" s="74" t="s">
        <v>139</v>
      </c>
      <c r="J31" s="91">
        <v>531</v>
      </c>
      <c r="K31" s="7"/>
      <c r="L31" s="7"/>
      <c r="N31" s="1" t="str">
        <f t="shared" si="0"/>
        <v>SY_STATUS $ 1</v>
      </c>
      <c r="O31" s="1" t="str">
        <f t="shared" si="1"/>
        <v>SY_STATUS $Char1.</v>
      </c>
      <c r="P31" s="1" t="str">
        <f t="shared" si="2"/>
        <v>SY_STATUS :   $Char1.</v>
      </c>
      <c r="Q31" s="1" t="e">
        <f>+B31&amp;" ="&amp;#REF!&amp;G31&amp;#REF!</f>
        <v>#REF!</v>
      </c>
    </row>
    <row r="32" spans="1:17" ht="104" x14ac:dyDescent="0.3">
      <c r="A32" s="4"/>
      <c r="B32" s="6" t="s">
        <v>31</v>
      </c>
      <c r="C32" s="12"/>
      <c r="D32" s="6" t="s">
        <v>73</v>
      </c>
      <c r="E32" s="6">
        <v>30</v>
      </c>
      <c r="F32" s="4">
        <v>31</v>
      </c>
      <c r="G32" s="74" t="s">
        <v>100</v>
      </c>
      <c r="H32" s="74" t="s">
        <v>103</v>
      </c>
      <c r="I32" s="7"/>
      <c r="J32" s="7"/>
      <c r="K32" s="5" t="s">
        <v>72</v>
      </c>
      <c r="L32" s="5" t="s">
        <v>30</v>
      </c>
      <c r="N32" s="1" t="str">
        <f t="shared" si="0"/>
        <v>SY_STATUS_TEXT $ 30</v>
      </c>
      <c r="O32" s="1" t="str">
        <f t="shared" si="1"/>
        <v>SY_STATUS_TEXT $Char30.</v>
      </c>
      <c r="P32" s="1" t="str">
        <f t="shared" si="2"/>
        <v>SY_STATUS_TEXT :   $Char30.</v>
      </c>
      <c r="Q32" s="1" t="e">
        <f>+B32&amp;" ="&amp;#REF!&amp;G32&amp;#REF!</f>
        <v>#REF!</v>
      </c>
    </row>
    <row r="33" spans="1:17" ht="104" x14ac:dyDescent="0.3">
      <c r="A33" s="4"/>
      <c r="B33" s="6" t="s">
        <v>32</v>
      </c>
      <c r="C33" s="12"/>
      <c r="D33" s="6" t="s">
        <v>73</v>
      </c>
      <c r="E33" s="6">
        <v>1</v>
      </c>
      <c r="F33" s="4">
        <v>32</v>
      </c>
      <c r="G33" s="74" t="s">
        <v>244</v>
      </c>
      <c r="H33" s="74" t="s">
        <v>102</v>
      </c>
      <c r="I33" s="74" t="s">
        <v>139</v>
      </c>
      <c r="J33" s="91">
        <v>531</v>
      </c>
      <c r="K33" s="7"/>
      <c r="L33" s="7"/>
      <c r="N33" s="1" t="str">
        <f t="shared" si="0"/>
        <v>UPDATED_STATUS $ 1</v>
      </c>
      <c r="O33" s="1" t="str">
        <f t="shared" si="1"/>
        <v>UPDATED_STATUS $Char1.</v>
      </c>
      <c r="P33" s="1" t="str">
        <f t="shared" si="2"/>
        <v>UPDATED_STATUS :   $Char1.</v>
      </c>
      <c r="Q33" s="1" t="e">
        <f>+B33&amp;" ="&amp;#REF!&amp;G33&amp;#REF!</f>
        <v>#REF!</v>
      </c>
    </row>
    <row r="34" spans="1:17" ht="104" x14ac:dyDescent="0.3">
      <c r="A34" s="4"/>
      <c r="B34" s="6" t="s">
        <v>33</v>
      </c>
      <c r="C34" s="12"/>
      <c r="D34" s="6" t="s">
        <v>73</v>
      </c>
      <c r="E34" s="6">
        <v>30</v>
      </c>
      <c r="F34" s="4">
        <v>33</v>
      </c>
      <c r="G34" s="74" t="s">
        <v>101</v>
      </c>
      <c r="H34" s="74" t="s">
        <v>103</v>
      </c>
      <c r="I34" s="7"/>
      <c r="J34" s="7"/>
      <c r="K34" s="5" t="s">
        <v>72</v>
      </c>
      <c r="L34" s="74" t="s">
        <v>32</v>
      </c>
      <c r="N34" s="1" t="str">
        <f t="shared" si="0"/>
        <v>UPDATED_STATUS_TEXT $ 30</v>
      </c>
      <c r="O34" s="1" t="str">
        <f t="shared" si="1"/>
        <v>UPDATED_STATUS_TEXT $Char30.</v>
      </c>
      <c r="P34" s="1" t="str">
        <f t="shared" si="2"/>
        <v>UPDATED_STATUS_TEXT :   $Char30.</v>
      </c>
      <c r="Q34" s="1" t="e">
        <f>+B34&amp;" ="&amp;#REF!&amp;G34&amp;#REF!</f>
        <v>#REF!</v>
      </c>
    </row>
    <row r="35" spans="1:17" x14ac:dyDescent="0.3">
      <c r="A35" s="4"/>
      <c r="B35" s="6" t="s">
        <v>34</v>
      </c>
      <c r="C35" s="12"/>
      <c r="D35" s="6" t="s">
        <v>73</v>
      </c>
      <c r="E35" s="6">
        <v>20</v>
      </c>
      <c r="F35" s="4">
        <v>34</v>
      </c>
      <c r="G35" s="74" t="s">
        <v>133</v>
      </c>
      <c r="H35" s="6"/>
      <c r="I35" s="74" t="s">
        <v>139</v>
      </c>
      <c r="J35" s="91">
        <v>571</v>
      </c>
      <c r="K35" s="5"/>
      <c r="L35" s="74"/>
      <c r="N35" s="1" t="str">
        <f t="shared" si="0"/>
        <v>EFFECTIVE_DATE $ 20</v>
      </c>
      <c r="O35" s="1" t="str">
        <f t="shared" si="1"/>
        <v>EFFECTIVE_DATE $Char20.</v>
      </c>
      <c r="P35" s="1" t="str">
        <f t="shared" si="2"/>
        <v>EFFECTIVE_DATE :   $Char20.</v>
      </c>
      <c r="Q35" s="1" t="e">
        <f>+B35&amp;" ="&amp;#REF!&amp;G35&amp;#REF!</f>
        <v>#REF!</v>
      </c>
    </row>
    <row r="36" spans="1:17" ht="52" x14ac:dyDescent="0.3">
      <c r="A36" s="4"/>
      <c r="B36" s="6" t="s">
        <v>61</v>
      </c>
      <c r="C36" s="12"/>
      <c r="D36" s="6" t="s">
        <v>73</v>
      </c>
      <c r="E36" s="6">
        <v>28</v>
      </c>
      <c r="F36" s="4">
        <v>35</v>
      </c>
      <c r="G36" s="74" t="s">
        <v>134</v>
      </c>
      <c r="H36" s="74" t="s">
        <v>107</v>
      </c>
      <c r="I36" s="74"/>
      <c r="J36" s="10"/>
      <c r="K36" s="5" t="s">
        <v>24</v>
      </c>
      <c r="L36" s="5" t="s">
        <v>60</v>
      </c>
      <c r="N36" s="1" t="str">
        <f t="shared" si="0"/>
        <v>SCH_TYPE_TEXT $ 28</v>
      </c>
      <c r="O36" s="1" t="str">
        <f t="shared" si="1"/>
        <v>SCH_TYPE_TEXT $Char28.</v>
      </c>
      <c r="P36" s="1" t="str">
        <f t="shared" si="2"/>
        <v>SCH_TYPE_TEXT :   $Char28.</v>
      </c>
      <c r="Q36" s="1" t="e">
        <f>+B36&amp;" ="&amp;#REF!&amp;G37&amp;#REF!</f>
        <v>#REF!</v>
      </c>
    </row>
    <row r="37" spans="1:17" ht="52" x14ac:dyDescent="0.3">
      <c r="A37" s="4"/>
      <c r="B37" s="6" t="s">
        <v>60</v>
      </c>
      <c r="C37" s="12"/>
      <c r="D37" s="6" t="s">
        <v>73</v>
      </c>
      <c r="E37" s="6">
        <v>1</v>
      </c>
      <c r="F37" s="4">
        <v>36</v>
      </c>
      <c r="G37" s="74" t="s">
        <v>245</v>
      </c>
      <c r="H37" s="74" t="s">
        <v>108</v>
      </c>
      <c r="I37" s="74" t="s">
        <v>139</v>
      </c>
      <c r="J37" s="91">
        <v>21</v>
      </c>
      <c r="K37" s="5"/>
      <c r="L37" s="74"/>
      <c r="N37" s="1" t="str">
        <f t="shared" si="0"/>
        <v>SCH_TYPE $ 1</v>
      </c>
      <c r="O37" s="1" t="str">
        <f t="shared" si="1"/>
        <v>SCH_TYPE $Char1.</v>
      </c>
      <c r="P37" s="1" t="str">
        <f t="shared" si="2"/>
        <v>SCH_TYPE :   $Char1.</v>
      </c>
      <c r="Q37" s="1" t="e">
        <f>+B37&amp;" ="&amp;#REF!&amp;G36&amp;#REF!</f>
        <v>#REF!</v>
      </c>
    </row>
    <row r="38" spans="1:17" ht="26" x14ac:dyDescent="0.3">
      <c r="A38" s="4"/>
      <c r="B38" s="6" t="s">
        <v>62</v>
      </c>
      <c r="C38" s="12"/>
      <c r="D38" s="6" t="s">
        <v>73</v>
      </c>
      <c r="E38" s="6">
        <v>3</v>
      </c>
      <c r="F38" s="4">
        <v>37</v>
      </c>
      <c r="G38" s="74" t="s">
        <v>135</v>
      </c>
      <c r="H38" s="74" t="s">
        <v>109</v>
      </c>
      <c r="I38" s="74" t="s">
        <v>139</v>
      </c>
      <c r="J38" s="91">
        <v>743</v>
      </c>
      <c r="K38" s="7"/>
      <c r="L38" s="7"/>
      <c r="N38" s="1" t="str">
        <f t="shared" si="0"/>
        <v>RECON_STATUS $ 3</v>
      </c>
      <c r="O38" s="1" t="str">
        <f t="shared" si="1"/>
        <v>RECON_STATUS $Char3.</v>
      </c>
      <c r="P38" s="1" t="str">
        <f t="shared" si="2"/>
        <v>RECON_STATUS :   $Char3.</v>
      </c>
      <c r="Q38" s="1" t="e">
        <f>+B38&amp;" ="&amp;#REF!&amp;G38&amp;#REF!</f>
        <v>#REF!</v>
      </c>
    </row>
    <row r="39" spans="1:17" ht="26" x14ac:dyDescent="0.3">
      <c r="A39" s="4"/>
      <c r="B39" s="6" t="s">
        <v>35</v>
      </c>
      <c r="C39" s="12"/>
      <c r="D39" s="6" t="s">
        <v>73</v>
      </c>
      <c r="E39" s="6">
        <v>3</v>
      </c>
      <c r="F39" s="4">
        <v>38</v>
      </c>
      <c r="G39" s="74" t="s">
        <v>136</v>
      </c>
      <c r="H39" s="74" t="s">
        <v>109</v>
      </c>
      <c r="I39" s="74" t="s">
        <v>139</v>
      </c>
      <c r="J39" s="91">
        <v>669</v>
      </c>
      <c r="K39" s="7"/>
      <c r="L39" s="7"/>
      <c r="N39" s="1" t="str">
        <f t="shared" si="0"/>
        <v>OUT_OF_STATE_FLAG $ 3</v>
      </c>
      <c r="O39" s="1" t="str">
        <f t="shared" si="1"/>
        <v>OUT_OF_STATE_FLAG $Char3.</v>
      </c>
      <c r="P39" s="1" t="str">
        <f t="shared" si="2"/>
        <v>OUT_OF_STATE_FLAG :   $Char3.</v>
      </c>
      <c r="Q39" s="1" t="e">
        <f>+B39&amp;" ="&amp;#REF!&amp;G39&amp;#REF!</f>
        <v>#REF!</v>
      </c>
    </row>
    <row r="40" spans="1:17" ht="39" x14ac:dyDescent="0.3">
      <c r="A40" s="4"/>
      <c r="B40" s="6" t="s">
        <v>63</v>
      </c>
      <c r="C40" s="12"/>
      <c r="D40" s="6" t="s">
        <v>73</v>
      </c>
      <c r="E40" s="6">
        <v>30</v>
      </c>
      <c r="F40" s="4">
        <v>39</v>
      </c>
      <c r="G40" s="74" t="s">
        <v>137</v>
      </c>
      <c r="H40" s="74" t="s">
        <v>110</v>
      </c>
      <c r="I40" s="74" t="s">
        <v>139</v>
      </c>
      <c r="J40" s="91">
        <v>27</v>
      </c>
      <c r="K40" s="7"/>
      <c r="L40" s="7"/>
      <c r="N40" s="1" t="str">
        <f t="shared" si="0"/>
        <v>CHARTER_TEXT $ 30</v>
      </c>
      <c r="O40" s="1" t="str">
        <f t="shared" si="1"/>
        <v>CHARTER_TEXT $Char30.</v>
      </c>
      <c r="P40" s="1" t="str">
        <f t="shared" si="2"/>
        <v>CHARTER_TEXT :   $Char30.</v>
      </c>
      <c r="Q40" s="1" t="e">
        <f>+B40&amp;" ="&amp;#REF!&amp;G40&amp;#REF!</f>
        <v>#REF!</v>
      </c>
    </row>
    <row r="41" spans="1:17" ht="39" x14ac:dyDescent="0.3">
      <c r="A41" s="4"/>
      <c r="B41" s="6" t="s">
        <v>64</v>
      </c>
      <c r="C41" s="12"/>
      <c r="D41" s="6" t="s">
        <v>73</v>
      </c>
      <c r="E41" s="6">
        <v>20</v>
      </c>
      <c r="F41" s="4">
        <v>40</v>
      </c>
      <c r="G41" s="74" t="s">
        <v>132</v>
      </c>
      <c r="H41" s="74"/>
      <c r="I41" s="74" t="s">
        <v>139</v>
      </c>
      <c r="J41" s="91">
        <v>804</v>
      </c>
      <c r="K41" s="7"/>
      <c r="L41" s="7"/>
      <c r="N41" s="1" t="str">
        <f t="shared" si="0"/>
        <v>CHARTAUTH1 $ 20</v>
      </c>
      <c r="O41" s="1" t="str">
        <f t="shared" si="1"/>
        <v>CHARTAUTH1 $Char20.</v>
      </c>
      <c r="P41" s="1" t="str">
        <f t="shared" si="2"/>
        <v>CHARTAUTH1 :   $Char20.</v>
      </c>
      <c r="Q41" s="1" t="e">
        <f>+B41&amp;" ="&amp;#REF!&amp;G41&amp;#REF!</f>
        <v>#REF!</v>
      </c>
    </row>
    <row r="42" spans="1:17" ht="39" x14ac:dyDescent="0.3">
      <c r="A42" s="4"/>
      <c r="B42" s="6" t="s">
        <v>65</v>
      </c>
      <c r="C42" s="12"/>
      <c r="D42" s="6" t="s">
        <v>73</v>
      </c>
      <c r="E42" s="6">
        <v>60</v>
      </c>
      <c r="F42" s="4">
        <v>41</v>
      </c>
      <c r="G42" s="74" t="s">
        <v>246</v>
      </c>
      <c r="H42" s="74"/>
      <c r="I42" s="74" t="s">
        <v>256</v>
      </c>
      <c r="J42" s="91">
        <v>798</v>
      </c>
      <c r="K42" s="7"/>
      <c r="L42" s="7"/>
      <c r="N42" s="1" t="str">
        <f t="shared" si="0"/>
        <v>CHARTAUTHN1 $ 60</v>
      </c>
      <c r="O42" s="1" t="str">
        <f t="shared" si="1"/>
        <v>CHARTAUTHN1 $Char60.</v>
      </c>
      <c r="P42" s="1" t="str">
        <f t="shared" si="2"/>
        <v>CHARTAUTHN1 :   $Char60.</v>
      </c>
      <c r="Q42" s="1" t="e">
        <f>+B42&amp;" ="&amp;#REF!&amp;G42&amp;#REF!</f>
        <v>#REF!</v>
      </c>
    </row>
    <row r="43" spans="1:17" ht="39" x14ac:dyDescent="0.3">
      <c r="A43" s="4"/>
      <c r="B43" s="6" t="s">
        <v>66</v>
      </c>
      <c r="C43" s="12"/>
      <c r="D43" s="6" t="s">
        <v>73</v>
      </c>
      <c r="E43" s="6">
        <v>20</v>
      </c>
      <c r="F43" s="4">
        <v>42</v>
      </c>
      <c r="G43" s="74" t="s">
        <v>248</v>
      </c>
      <c r="H43" s="74"/>
      <c r="I43" s="74" t="s">
        <v>139</v>
      </c>
      <c r="J43" s="91">
        <v>804</v>
      </c>
      <c r="K43" s="7"/>
      <c r="L43" s="7"/>
      <c r="N43" s="1" t="str">
        <f t="shared" si="0"/>
        <v>CHARTAUTH2 $ 20</v>
      </c>
      <c r="O43" s="1" t="str">
        <f t="shared" si="1"/>
        <v>CHARTAUTH2 $Char20.</v>
      </c>
      <c r="P43" s="1" t="str">
        <f t="shared" si="2"/>
        <v>CHARTAUTH2 :   $Char20.</v>
      </c>
      <c r="Q43" s="1" t="e">
        <f>+B43&amp;" ="&amp;#REF!&amp;G43&amp;#REF!</f>
        <v>#REF!</v>
      </c>
    </row>
    <row r="44" spans="1:17" ht="39" x14ac:dyDescent="0.3">
      <c r="A44" s="4"/>
      <c r="B44" s="6" t="s">
        <v>67</v>
      </c>
      <c r="C44" s="12"/>
      <c r="D44" s="6" t="s">
        <v>73</v>
      </c>
      <c r="E44" s="6">
        <v>60</v>
      </c>
      <c r="F44" s="4">
        <v>43</v>
      </c>
      <c r="G44" s="74" t="s">
        <v>247</v>
      </c>
      <c r="H44" s="74"/>
      <c r="I44" s="74" t="s">
        <v>256</v>
      </c>
      <c r="J44" s="91">
        <v>798</v>
      </c>
      <c r="K44" s="7"/>
      <c r="L44" s="7"/>
      <c r="N44" s="1" t="str">
        <f t="shared" si="0"/>
        <v>CHARTAUTHN2 $ 60</v>
      </c>
      <c r="O44" s="1" t="str">
        <f t="shared" si="1"/>
        <v>CHARTAUTHN2 $Char60.</v>
      </c>
      <c r="P44" s="1" t="str">
        <f t="shared" si="2"/>
        <v>CHARTAUTHN2 :   $Char60.</v>
      </c>
      <c r="Q44" s="1" t="e">
        <f>+B44&amp;" ="&amp;#REF!&amp;G44&amp;#REF!</f>
        <v>#REF!</v>
      </c>
    </row>
    <row r="45" spans="1:17" ht="39" x14ac:dyDescent="0.3">
      <c r="A45" s="4"/>
      <c r="B45" s="6" t="s">
        <v>36</v>
      </c>
      <c r="C45" s="12"/>
      <c r="D45" s="6" t="s">
        <v>73</v>
      </c>
      <c r="E45" s="6">
        <v>12</v>
      </c>
      <c r="F45" s="4">
        <v>44</v>
      </c>
      <c r="G45" s="74" t="s">
        <v>112</v>
      </c>
      <c r="H45" s="74" t="s">
        <v>111</v>
      </c>
      <c r="I45" s="74" t="s">
        <v>138</v>
      </c>
      <c r="J45" s="91">
        <v>18</v>
      </c>
      <c r="K45" s="7"/>
      <c r="L45" s="7"/>
      <c r="N45" s="1" t="str">
        <f t="shared" si="0"/>
        <v>NOGRADES $ 12</v>
      </c>
      <c r="O45" s="1" t="str">
        <f t="shared" si="1"/>
        <v>NOGRADES $Char12.</v>
      </c>
      <c r="P45" s="1" t="str">
        <f t="shared" si="2"/>
        <v>NOGRADES :   $Char12.</v>
      </c>
      <c r="Q45" s="1" t="e">
        <f>+B45&amp;" ="&amp;#REF!&amp;G45&amp;#REF!</f>
        <v>#REF!</v>
      </c>
    </row>
    <row r="46" spans="1:17" ht="39" x14ac:dyDescent="0.3">
      <c r="A46" s="4"/>
      <c r="B46" s="5" t="s">
        <v>37</v>
      </c>
      <c r="C46" s="73" t="s">
        <v>224</v>
      </c>
      <c r="D46" s="6" t="s">
        <v>73</v>
      </c>
      <c r="E46" s="6">
        <v>12</v>
      </c>
      <c r="F46" s="4">
        <v>45</v>
      </c>
      <c r="G46" s="74" t="s">
        <v>113</v>
      </c>
      <c r="H46" s="74" t="s">
        <v>111</v>
      </c>
      <c r="I46" s="74" t="s">
        <v>138</v>
      </c>
      <c r="J46" s="91">
        <v>18</v>
      </c>
      <c r="K46" s="7"/>
      <c r="L46" s="7"/>
      <c r="N46" s="1" t="str">
        <f t="shared" si="0"/>
        <v>G_PK_OFFERED $ 12</v>
      </c>
      <c r="O46" s="1" t="str">
        <f t="shared" si="1"/>
        <v>G_PK_OFFERED $Char12.</v>
      </c>
      <c r="P46" s="1" t="str">
        <f t="shared" si="2"/>
        <v>G_PK_OFFERED :   $Char12.</v>
      </c>
      <c r="Q46" s="1" t="e">
        <f>+B46&amp;" ="&amp;#REF!&amp;G46&amp;#REF!</f>
        <v>#REF!</v>
      </c>
    </row>
    <row r="47" spans="1:17" ht="39" x14ac:dyDescent="0.3">
      <c r="A47" s="4"/>
      <c r="B47" s="5" t="s">
        <v>38</v>
      </c>
      <c r="C47" s="73" t="s">
        <v>225</v>
      </c>
      <c r="D47" s="6" t="s">
        <v>73</v>
      </c>
      <c r="E47" s="6">
        <v>12</v>
      </c>
      <c r="F47" s="4">
        <v>46</v>
      </c>
      <c r="G47" s="74" t="s">
        <v>114</v>
      </c>
      <c r="H47" s="74" t="s">
        <v>111</v>
      </c>
      <c r="I47" s="74" t="s">
        <v>138</v>
      </c>
      <c r="J47" s="91">
        <v>18</v>
      </c>
      <c r="K47" s="7"/>
      <c r="L47" s="7"/>
      <c r="N47" s="1" t="str">
        <f t="shared" si="0"/>
        <v>G_KG_OFFERED $ 12</v>
      </c>
      <c r="O47" s="1" t="str">
        <f t="shared" si="1"/>
        <v>G_KG_OFFERED $Char12.</v>
      </c>
      <c r="P47" s="1" t="str">
        <f t="shared" si="2"/>
        <v>G_KG_OFFERED :   $Char12.</v>
      </c>
      <c r="Q47" s="1" t="e">
        <f>+B47&amp;" ="&amp;#REF!&amp;G47&amp;#REF!</f>
        <v>#REF!</v>
      </c>
    </row>
    <row r="48" spans="1:17" ht="39" x14ac:dyDescent="0.3">
      <c r="A48" s="4"/>
      <c r="B48" s="5" t="s">
        <v>39</v>
      </c>
      <c r="C48" s="73" t="s">
        <v>226</v>
      </c>
      <c r="D48" s="6" t="s">
        <v>73</v>
      </c>
      <c r="E48" s="6">
        <v>12</v>
      </c>
      <c r="F48" s="4">
        <v>47</v>
      </c>
      <c r="G48" s="74" t="s">
        <v>115</v>
      </c>
      <c r="H48" s="74" t="s">
        <v>111</v>
      </c>
      <c r="I48" s="74" t="s">
        <v>138</v>
      </c>
      <c r="J48" s="91">
        <v>18</v>
      </c>
      <c r="K48" s="7"/>
      <c r="L48" s="7"/>
      <c r="N48" s="1" t="str">
        <f t="shared" si="0"/>
        <v>G_1_OFFERED $ 12</v>
      </c>
      <c r="O48" s="1" t="str">
        <f t="shared" si="1"/>
        <v>G_1_OFFERED $Char12.</v>
      </c>
      <c r="P48" s="1" t="str">
        <f t="shared" si="2"/>
        <v>G_1_OFFERED :   $Char12.</v>
      </c>
      <c r="Q48" s="1" t="e">
        <f>+B48&amp;" ="&amp;#REF!&amp;G48&amp;#REF!</f>
        <v>#REF!</v>
      </c>
    </row>
    <row r="49" spans="1:17" ht="39" x14ac:dyDescent="0.3">
      <c r="A49" s="4"/>
      <c r="B49" s="5" t="s">
        <v>40</v>
      </c>
      <c r="C49" s="73" t="s">
        <v>227</v>
      </c>
      <c r="D49" s="6" t="s">
        <v>73</v>
      </c>
      <c r="E49" s="6">
        <v>12</v>
      </c>
      <c r="F49" s="4">
        <v>48</v>
      </c>
      <c r="G49" s="74" t="s">
        <v>116</v>
      </c>
      <c r="H49" s="74" t="s">
        <v>111</v>
      </c>
      <c r="I49" s="74" t="s">
        <v>138</v>
      </c>
      <c r="J49" s="91">
        <v>18</v>
      </c>
      <c r="K49" s="7"/>
      <c r="L49" s="7"/>
      <c r="N49" s="1" t="str">
        <f t="shared" si="0"/>
        <v>G_2_OFFERED $ 12</v>
      </c>
      <c r="O49" s="1" t="str">
        <f t="shared" si="1"/>
        <v>G_2_OFFERED $Char12.</v>
      </c>
      <c r="P49" s="1" t="str">
        <f t="shared" si="2"/>
        <v>G_2_OFFERED :   $Char12.</v>
      </c>
      <c r="Q49" s="1" t="e">
        <f>+B49&amp;" ="&amp;#REF!&amp;G49&amp;#REF!</f>
        <v>#REF!</v>
      </c>
    </row>
    <row r="50" spans="1:17" ht="39" x14ac:dyDescent="0.3">
      <c r="A50" s="4"/>
      <c r="B50" s="5" t="s">
        <v>41</v>
      </c>
      <c r="C50" s="73" t="s">
        <v>228</v>
      </c>
      <c r="D50" s="6" t="s">
        <v>73</v>
      </c>
      <c r="E50" s="6">
        <v>12</v>
      </c>
      <c r="F50" s="4">
        <v>49</v>
      </c>
      <c r="G50" s="74" t="s">
        <v>117</v>
      </c>
      <c r="H50" s="74" t="s">
        <v>111</v>
      </c>
      <c r="I50" s="74" t="s">
        <v>138</v>
      </c>
      <c r="J50" s="91">
        <v>18</v>
      </c>
      <c r="K50" s="7"/>
      <c r="L50" s="7"/>
      <c r="N50" s="1" t="str">
        <f t="shared" si="0"/>
        <v>G_3_OFFERED $ 12</v>
      </c>
      <c r="O50" s="1" t="str">
        <f t="shared" si="1"/>
        <v>G_3_OFFERED $Char12.</v>
      </c>
      <c r="P50" s="1" t="str">
        <f t="shared" si="2"/>
        <v>G_3_OFFERED :   $Char12.</v>
      </c>
      <c r="Q50" s="1" t="e">
        <f>+B50&amp;" ="&amp;#REF!&amp;G50&amp;#REF!</f>
        <v>#REF!</v>
      </c>
    </row>
    <row r="51" spans="1:17" ht="39" x14ac:dyDescent="0.3">
      <c r="A51" s="4"/>
      <c r="B51" s="5" t="s">
        <v>42</v>
      </c>
      <c r="C51" s="73" t="s">
        <v>229</v>
      </c>
      <c r="D51" s="6" t="s">
        <v>73</v>
      </c>
      <c r="E51" s="6">
        <v>12</v>
      </c>
      <c r="F51" s="4">
        <v>50</v>
      </c>
      <c r="G51" s="74" t="s">
        <v>118</v>
      </c>
      <c r="H51" s="74" t="s">
        <v>111</v>
      </c>
      <c r="I51" s="74" t="s">
        <v>138</v>
      </c>
      <c r="J51" s="91">
        <v>18</v>
      </c>
      <c r="K51" s="7"/>
      <c r="L51" s="7"/>
      <c r="N51" s="1" t="str">
        <f t="shared" si="0"/>
        <v>G_4_OFFERED $ 12</v>
      </c>
      <c r="O51" s="1" t="str">
        <f t="shared" si="1"/>
        <v>G_4_OFFERED $Char12.</v>
      </c>
      <c r="P51" s="1" t="str">
        <f t="shared" si="2"/>
        <v>G_4_OFFERED :   $Char12.</v>
      </c>
      <c r="Q51" s="1" t="e">
        <f>+B51&amp;" ="&amp;#REF!&amp;G51&amp;#REF!</f>
        <v>#REF!</v>
      </c>
    </row>
    <row r="52" spans="1:17" ht="39" x14ac:dyDescent="0.3">
      <c r="A52" s="4"/>
      <c r="B52" s="5" t="s">
        <v>43</v>
      </c>
      <c r="C52" s="73" t="s">
        <v>230</v>
      </c>
      <c r="D52" s="6" t="s">
        <v>73</v>
      </c>
      <c r="E52" s="6">
        <v>12</v>
      </c>
      <c r="F52" s="4">
        <v>51</v>
      </c>
      <c r="G52" s="74" t="s">
        <v>119</v>
      </c>
      <c r="H52" s="74" t="s">
        <v>111</v>
      </c>
      <c r="I52" s="74" t="s">
        <v>138</v>
      </c>
      <c r="J52" s="91">
        <v>18</v>
      </c>
      <c r="K52" s="7"/>
      <c r="L52" s="7"/>
      <c r="N52" s="1" t="str">
        <f t="shared" si="0"/>
        <v>G_5_OFFERED $ 12</v>
      </c>
      <c r="O52" s="1" t="str">
        <f t="shared" si="1"/>
        <v>G_5_OFFERED $Char12.</v>
      </c>
      <c r="P52" s="1" t="str">
        <f t="shared" si="2"/>
        <v>G_5_OFFERED :   $Char12.</v>
      </c>
      <c r="Q52" s="1" t="e">
        <f>+B52&amp;" ="&amp;#REF!&amp;G52&amp;#REF!</f>
        <v>#REF!</v>
      </c>
    </row>
    <row r="53" spans="1:17" ht="39" x14ac:dyDescent="0.3">
      <c r="A53" s="4"/>
      <c r="B53" s="5" t="s">
        <v>44</v>
      </c>
      <c r="C53" s="73" t="s">
        <v>231</v>
      </c>
      <c r="D53" s="6" t="s">
        <v>73</v>
      </c>
      <c r="E53" s="6">
        <v>12</v>
      </c>
      <c r="F53" s="4">
        <v>52</v>
      </c>
      <c r="G53" s="74" t="s">
        <v>120</v>
      </c>
      <c r="H53" s="74" t="s">
        <v>111</v>
      </c>
      <c r="I53" s="74" t="s">
        <v>138</v>
      </c>
      <c r="J53" s="91">
        <v>18</v>
      </c>
      <c r="K53" s="7"/>
      <c r="L53" s="7"/>
      <c r="N53" s="1" t="str">
        <f t="shared" si="0"/>
        <v>G_6_OFFERED $ 12</v>
      </c>
      <c r="O53" s="1" t="str">
        <f t="shared" si="1"/>
        <v>G_6_OFFERED $Char12.</v>
      </c>
      <c r="P53" s="1" t="str">
        <f t="shared" si="2"/>
        <v>G_6_OFFERED :   $Char12.</v>
      </c>
      <c r="Q53" s="1" t="e">
        <f>+B53&amp;" ="&amp;#REF!&amp;G53&amp;#REF!</f>
        <v>#REF!</v>
      </c>
    </row>
    <row r="54" spans="1:17" ht="39" x14ac:dyDescent="0.3">
      <c r="A54" s="4"/>
      <c r="B54" s="5" t="s">
        <v>45</v>
      </c>
      <c r="C54" s="73" t="s">
        <v>232</v>
      </c>
      <c r="D54" s="6" t="s">
        <v>73</v>
      </c>
      <c r="E54" s="6">
        <v>12</v>
      </c>
      <c r="F54" s="4">
        <v>53</v>
      </c>
      <c r="G54" s="74" t="s">
        <v>121</v>
      </c>
      <c r="H54" s="74" t="s">
        <v>111</v>
      </c>
      <c r="I54" s="74" t="s">
        <v>138</v>
      </c>
      <c r="J54" s="91">
        <v>18</v>
      </c>
      <c r="K54" s="7"/>
      <c r="L54" s="7"/>
      <c r="N54" s="1" t="str">
        <f t="shared" si="0"/>
        <v>G_7_OFFERED $ 12</v>
      </c>
      <c r="O54" s="1" t="str">
        <f t="shared" si="1"/>
        <v>G_7_OFFERED $Char12.</v>
      </c>
      <c r="P54" s="1" t="str">
        <f t="shared" si="2"/>
        <v>G_7_OFFERED :   $Char12.</v>
      </c>
      <c r="Q54" s="1" t="e">
        <f>+B54&amp;" ="&amp;#REF!&amp;G54&amp;#REF!</f>
        <v>#REF!</v>
      </c>
    </row>
    <row r="55" spans="1:17" ht="39" x14ac:dyDescent="0.3">
      <c r="A55" s="4"/>
      <c r="B55" s="5" t="s">
        <v>46</v>
      </c>
      <c r="C55" s="73" t="s">
        <v>233</v>
      </c>
      <c r="D55" s="6" t="s">
        <v>73</v>
      </c>
      <c r="E55" s="6">
        <v>12</v>
      </c>
      <c r="F55" s="4">
        <v>54</v>
      </c>
      <c r="G55" s="74" t="s">
        <v>122</v>
      </c>
      <c r="H55" s="74" t="s">
        <v>111</v>
      </c>
      <c r="I55" s="74" t="s">
        <v>138</v>
      </c>
      <c r="J55" s="91">
        <v>18</v>
      </c>
      <c r="K55" s="7"/>
      <c r="L55" s="7"/>
      <c r="N55" s="1" t="str">
        <f t="shared" si="0"/>
        <v>G_8_OFFERED $ 12</v>
      </c>
      <c r="O55" s="1" t="str">
        <f t="shared" si="1"/>
        <v>G_8_OFFERED $Char12.</v>
      </c>
      <c r="P55" s="1" t="str">
        <f t="shared" si="2"/>
        <v>G_8_OFFERED :   $Char12.</v>
      </c>
      <c r="Q55" s="1" t="e">
        <f>+B55&amp;" ="&amp;#REF!&amp;G55&amp;#REF!</f>
        <v>#REF!</v>
      </c>
    </row>
    <row r="56" spans="1:17" ht="39" x14ac:dyDescent="0.3">
      <c r="A56" s="4"/>
      <c r="B56" s="5" t="s">
        <v>47</v>
      </c>
      <c r="C56" s="73" t="s">
        <v>234</v>
      </c>
      <c r="D56" s="6" t="s">
        <v>73</v>
      </c>
      <c r="E56" s="6">
        <v>12</v>
      </c>
      <c r="F56" s="4">
        <v>55</v>
      </c>
      <c r="G56" s="74" t="s">
        <v>123</v>
      </c>
      <c r="H56" s="74" t="s">
        <v>111</v>
      </c>
      <c r="I56" s="74" t="s">
        <v>138</v>
      </c>
      <c r="J56" s="91">
        <v>18</v>
      </c>
      <c r="K56" s="7"/>
      <c r="L56" s="7"/>
      <c r="N56" s="1" t="str">
        <f t="shared" si="0"/>
        <v>G_9_OFFERED $ 12</v>
      </c>
      <c r="O56" s="1" t="str">
        <f t="shared" si="1"/>
        <v>G_9_OFFERED $Char12.</v>
      </c>
      <c r="P56" s="1" t="str">
        <f t="shared" si="2"/>
        <v>G_9_OFFERED :   $Char12.</v>
      </c>
      <c r="Q56" s="1" t="e">
        <f>+B56&amp;" ="&amp;#REF!&amp;G56&amp;#REF!</f>
        <v>#REF!</v>
      </c>
    </row>
    <row r="57" spans="1:17" ht="39" x14ac:dyDescent="0.3">
      <c r="A57" s="4"/>
      <c r="B57" s="5" t="s">
        <v>48</v>
      </c>
      <c r="C57" s="73" t="s">
        <v>235</v>
      </c>
      <c r="D57" s="6" t="s">
        <v>73</v>
      </c>
      <c r="E57" s="6">
        <v>12</v>
      </c>
      <c r="F57" s="4">
        <v>56</v>
      </c>
      <c r="G57" s="74" t="s">
        <v>124</v>
      </c>
      <c r="H57" s="74" t="s">
        <v>111</v>
      </c>
      <c r="I57" s="74" t="s">
        <v>138</v>
      </c>
      <c r="J57" s="91">
        <v>18</v>
      </c>
      <c r="K57" s="7"/>
      <c r="L57" s="7"/>
      <c r="N57" s="1" t="str">
        <f t="shared" si="0"/>
        <v>G_10_OFFERED $ 12</v>
      </c>
      <c r="O57" s="1" t="str">
        <f t="shared" si="1"/>
        <v>G_10_OFFERED $Char12.</v>
      </c>
      <c r="P57" s="1" t="str">
        <f t="shared" si="2"/>
        <v>G_10_OFFERED :   $Char12.</v>
      </c>
      <c r="Q57" s="1" t="e">
        <f>+B57&amp;" ="&amp;#REF!&amp;G57&amp;#REF!</f>
        <v>#REF!</v>
      </c>
    </row>
    <row r="58" spans="1:17" ht="39" x14ac:dyDescent="0.3">
      <c r="A58" s="4"/>
      <c r="B58" s="5" t="s">
        <v>49</v>
      </c>
      <c r="C58" s="73" t="s">
        <v>236</v>
      </c>
      <c r="D58" s="6" t="s">
        <v>73</v>
      </c>
      <c r="E58" s="6">
        <v>12</v>
      </c>
      <c r="F58" s="4">
        <v>57</v>
      </c>
      <c r="G58" s="74" t="s">
        <v>125</v>
      </c>
      <c r="H58" s="74" t="s">
        <v>111</v>
      </c>
      <c r="I58" s="74" t="s">
        <v>138</v>
      </c>
      <c r="J58" s="91">
        <v>18</v>
      </c>
      <c r="K58" s="7"/>
      <c r="L58" s="7"/>
      <c r="N58" s="1" t="str">
        <f t="shared" si="0"/>
        <v>G_11_OFFERED $ 12</v>
      </c>
      <c r="O58" s="1" t="str">
        <f t="shared" si="1"/>
        <v>G_11_OFFERED $Char12.</v>
      </c>
      <c r="P58" s="1" t="str">
        <f t="shared" si="2"/>
        <v>G_11_OFFERED :   $Char12.</v>
      </c>
      <c r="Q58" s="1" t="e">
        <f>+B58&amp;" ="&amp;#REF!&amp;G58&amp;#REF!</f>
        <v>#REF!</v>
      </c>
    </row>
    <row r="59" spans="1:17" ht="39" x14ac:dyDescent="0.3">
      <c r="A59" s="4"/>
      <c r="B59" s="5" t="s">
        <v>50</v>
      </c>
      <c r="C59" s="73" t="s">
        <v>237</v>
      </c>
      <c r="D59" s="6" t="s">
        <v>73</v>
      </c>
      <c r="E59" s="6">
        <v>12</v>
      </c>
      <c r="F59" s="4">
        <v>58</v>
      </c>
      <c r="G59" s="74" t="s">
        <v>126</v>
      </c>
      <c r="H59" s="74" t="s">
        <v>111</v>
      </c>
      <c r="I59" s="74" t="s">
        <v>138</v>
      </c>
      <c r="J59" s="91">
        <v>18</v>
      </c>
      <c r="K59" s="7"/>
      <c r="L59" s="7"/>
      <c r="N59" s="1" t="str">
        <f t="shared" si="0"/>
        <v>G_12_OFFERED $ 12</v>
      </c>
      <c r="O59" s="1" t="str">
        <f t="shared" si="1"/>
        <v>G_12_OFFERED $Char12.</v>
      </c>
      <c r="P59" s="1" t="str">
        <f t="shared" si="2"/>
        <v>G_12_OFFERED :   $Char12.</v>
      </c>
      <c r="Q59" s="1" t="e">
        <f>+B59&amp;" ="&amp;#REF!&amp;G59&amp;#REF!</f>
        <v>#REF!</v>
      </c>
    </row>
    <row r="60" spans="1:17" ht="39" x14ac:dyDescent="0.3">
      <c r="A60" s="70"/>
      <c r="B60" s="5" t="s">
        <v>21</v>
      </c>
      <c r="C60" s="73" t="s">
        <v>238</v>
      </c>
      <c r="D60" s="6" t="s">
        <v>73</v>
      </c>
      <c r="E60" s="6">
        <v>12</v>
      </c>
      <c r="F60" s="4">
        <v>59</v>
      </c>
      <c r="G60" s="74" t="s">
        <v>127</v>
      </c>
      <c r="H60" s="74" t="s">
        <v>111</v>
      </c>
      <c r="I60" s="74" t="s">
        <v>220</v>
      </c>
      <c r="J60" s="92" t="s">
        <v>221</v>
      </c>
      <c r="K60" s="7"/>
      <c r="L60" s="7"/>
      <c r="N60" s="1" t="str">
        <f t="shared" si="0"/>
        <v>G_13_OFFERED $ 12</v>
      </c>
      <c r="O60" s="1" t="str">
        <f t="shared" si="1"/>
        <v>G_13_OFFERED $Char12.</v>
      </c>
      <c r="P60" s="1" t="str">
        <f t="shared" si="2"/>
        <v>G_13_OFFERED :   $Char12.</v>
      </c>
      <c r="Q60" s="1" t="e">
        <f>+B60&amp;" ="&amp;#REF!&amp;G60&amp;#REF!</f>
        <v>#REF!</v>
      </c>
    </row>
    <row r="61" spans="1:17" ht="39" x14ac:dyDescent="0.3">
      <c r="A61" s="70"/>
      <c r="B61" s="5" t="s">
        <v>22</v>
      </c>
      <c r="C61" s="73" t="s">
        <v>239</v>
      </c>
      <c r="D61" s="6" t="s">
        <v>73</v>
      </c>
      <c r="E61" s="6">
        <v>12</v>
      </c>
      <c r="F61" s="4">
        <v>60</v>
      </c>
      <c r="G61" s="74" t="s">
        <v>302</v>
      </c>
      <c r="H61" s="74" t="s">
        <v>111</v>
      </c>
      <c r="I61" s="74" t="s">
        <v>220</v>
      </c>
      <c r="J61" s="92" t="s">
        <v>221</v>
      </c>
      <c r="K61" s="7"/>
      <c r="L61" s="7"/>
      <c r="N61" s="1" t="str">
        <f t="shared" si="0"/>
        <v>G_UG_OFFERED $ 12</v>
      </c>
      <c r="O61" s="1" t="str">
        <f t="shared" si="1"/>
        <v>G_UG_OFFERED $Char12.</v>
      </c>
      <c r="P61" s="1" t="str">
        <f t="shared" si="2"/>
        <v>G_UG_OFFERED :   $Char12.</v>
      </c>
      <c r="Q61" s="1" t="e">
        <f>+B61&amp;" ="&amp;#REF!&amp;G61&amp;#REF!</f>
        <v>#REF!</v>
      </c>
    </row>
    <row r="62" spans="1:17" ht="39" x14ac:dyDescent="0.3">
      <c r="A62" s="70"/>
      <c r="B62" s="5" t="s">
        <v>51</v>
      </c>
      <c r="C62" s="73" t="s">
        <v>240</v>
      </c>
      <c r="D62" s="6" t="s">
        <v>73</v>
      </c>
      <c r="E62" s="6">
        <v>12</v>
      </c>
      <c r="F62" s="4">
        <v>61</v>
      </c>
      <c r="G62" s="74" t="s">
        <v>128</v>
      </c>
      <c r="H62" s="74" t="s">
        <v>111</v>
      </c>
      <c r="I62" s="74" t="s">
        <v>138</v>
      </c>
      <c r="J62" s="91">
        <v>18</v>
      </c>
      <c r="K62" s="7"/>
      <c r="L62" s="7"/>
      <c r="N62" s="1" t="str">
        <f t="shared" si="0"/>
        <v>G_AE_OFFERED $ 12</v>
      </c>
      <c r="O62" s="1" t="str">
        <f t="shared" si="1"/>
        <v>G_AE_OFFERED $Char12.</v>
      </c>
      <c r="P62" s="1" t="str">
        <f t="shared" si="2"/>
        <v>G_AE_OFFERED :   $Char12.</v>
      </c>
      <c r="Q62" s="1" t="e">
        <f>+B62&amp;" ="&amp;#REF!&amp;G62&amp;#REF!</f>
        <v>#REF!</v>
      </c>
    </row>
    <row r="63" spans="1:17" ht="247" x14ac:dyDescent="0.3">
      <c r="A63" s="4"/>
      <c r="B63" s="5" t="s">
        <v>52</v>
      </c>
      <c r="C63" s="12"/>
      <c r="D63" s="6" t="s">
        <v>73</v>
      </c>
      <c r="E63" s="6">
        <v>2</v>
      </c>
      <c r="F63" s="4">
        <v>62</v>
      </c>
      <c r="G63" s="74" t="s">
        <v>129</v>
      </c>
      <c r="H63" s="74" t="s">
        <v>289</v>
      </c>
      <c r="I63" s="7"/>
      <c r="J63" s="7"/>
      <c r="K63" s="5" t="s">
        <v>72</v>
      </c>
      <c r="L63" s="74" t="s">
        <v>267</v>
      </c>
      <c r="N63" s="1" t="str">
        <f t="shared" si="0"/>
        <v>GSLO $ 2</v>
      </c>
      <c r="O63" s="1" t="str">
        <f t="shared" si="1"/>
        <v>GSLO $Char2.</v>
      </c>
      <c r="P63" s="1" t="str">
        <f t="shared" si="2"/>
        <v>GSLO :   $Char2.</v>
      </c>
      <c r="Q63" s="1" t="e">
        <f>+B63&amp;" ="&amp;#REF!&amp;G63&amp;#REF!</f>
        <v>#REF!</v>
      </c>
    </row>
    <row r="64" spans="1:17" ht="247" x14ac:dyDescent="0.3">
      <c r="A64" s="4"/>
      <c r="B64" s="5" t="s">
        <v>53</v>
      </c>
      <c r="C64" s="12"/>
      <c r="D64" s="6" t="s">
        <v>73</v>
      </c>
      <c r="E64" s="6">
        <v>2</v>
      </c>
      <c r="F64" s="4">
        <v>63</v>
      </c>
      <c r="G64" s="74" t="s">
        <v>130</v>
      </c>
      <c r="H64" s="74" t="s">
        <v>289</v>
      </c>
      <c r="I64" s="7"/>
      <c r="J64" s="7"/>
      <c r="K64" s="5" t="s">
        <v>72</v>
      </c>
      <c r="L64" s="74" t="s">
        <v>267</v>
      </c>
      <c r="N64" s="1" t="str">
        <f t="shared" si="0"/>
        <v>GSHI $ 2</v>
      </c>
      <c r="O64" s="1" t="str">
        <f t="shared" si="1"/>
        <v>GSHI $Char2.</v>
      </c>
      <c r="P64" s="1" t="str">
        <f t="shared" si="2"/>
        <v>GSHI :   $Char2.</v>
      </c>
      <c r="Q64" s="1" t="e">
        <f>+B64&amp;" ="&amp;#REF!&amp;G64&amp;#REF!</f>
        <v>#REF!</v>
      </c>
    </row>
    <row r="65" spans="1:17" ht="221" x14ac:dyDescent="0.3">
      <c r="A65" s="4"/>
      <c r="B65" s="5" t="s">
        <v>54</v>
      </c>
      <c r="C65" s="73" t="s">
        <v>266</v>
      </c>
      <c r="D65" s="6" t="s">
        <v>73</v>
      </c>
      <c r="E65" s="6">
        <v>16</v>
      </c>
      <c r="F65" s="4">
        <v>64</v>
      </c>
      <c r="G65" s="74" t="s">
        <v>241</v>
      </c>
      <c r="H65" s="74" t="s">
        <v>252</v>
      </c>
      <c r="I65" s="7"/>
      <c r="J65" s="7"/>
      <c r="K65" s="5" t="s">
        <v>72</v>
      </c>
      <c r="L65" s="74" t="s">
        <v>267</v>
      </c>
      <c r="N65" s="1" t="str">
        <f t="shared" si="0"/>
        <v>LEVEL $ 16</v>
      </c>
      <c r="O65" s="1" t="str">
        <f t="shared" si="1"/>
        <v>LEVEL $Char16.</v>
      </c>
      <c r="P65" s="1" t="str">
        <f t="shared" si="2"/>
        <v>LEVEL :   $Char16.</v>
      </c>
      <c r="Q65" s="1" t="e">
        <f>+B65&amp;" ="&amp;#REF!&amp;G65&amp;#REF!</f>
        <v>#REF!</v>
      </c>
    </row>
    <row r="66" spans="1:17" ht="221" x14ac:dyDescent="0.3">
      <c r="A66" s="4"/>
      <c r="B66" s="6" t="s">
        <v>55</v>
      </c>
      <c r="C66" s="12"/>
      <c r="D66" s="6" t="s">
        <v>73</v>
      </c>
      <c r="E66" s="6">
        <v>14</v>
      </c>
      <c r="F66" s="4">
        <v>65</v>
      </c>
      <c r="G66" s="74" t="s">
        <v>131</v>
      </c>
      <c r="H66" s="74" t="s">
        <v>288</v>
      </c>
      <c r="I66" s="7"/>
      <c r="J66" s="7"/>
      <c r="K66" s="5" t="s">
        <v>72</v>
      </c>
      <c r="L66" s="74" t="s">
        <v>267</v>
      </c>
      <c r="N66" s="1" t="str">
        <f t="shared" ref="N66" si="3">+B66&amp;" $ "&amp;E66</f>
        <v>IGOFFERED $ 14</v>
      </c>
      <c r="O66" s="1" t="str">
        <f t="shared" ref="O66" si="4">+B66&amp;" $"&amp;D66&amp;E66&amp;"."</f>
        <v>IGOFFERED $Char14.</v>
      </c>
      <c r="P66" s="1" t="str">
        <f t="shared" ref="P66" si="5">+B66&amp;" :   $"&amp;D66&amp;E66&amp;"."</f>
        <v>IGOFFERED :   $Char14.</v>
      </c>
      <c r="Q66" s="1" t="e">
        <f>+B66&amp;" ="&amp;#REF!&amp;G66&amp;#REF!</f>
        <v>#REF!</v>
      </c>
    </row>
  </sheetData>
  <autoFilter ref="A1:L66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9" tint="0.39997558519241921"/>
  </sheetPr>
  <dimension ref="A1:T19"/>
  <sheetViews>
    <sheetView zoomScale="115" zoomScaleNormal="115" workbookViewId="0"/>
  </sheetViews>
  <sheetFormatPr defaultColWidth="9.1796875" defaultRowHeight="14.5" x14ac:dyDescent="0.35"/>
  <cols>
    <col min="1" max="1" width="29" customWidth="1"/>
    <col min="2" max="2" width="10.7265625" customWidth="1"/>
    <col min="3" max="3" width="1.7265625" style="62" customWidth="1"/>
    <col min="4" max="4" width="10.7265625" customWidth="1"/>
    <col min="5" max="5" width="1.7265625" style="62" customWidth="1"/>
    <col min="6" max="6" width="10.7265625" customWidth="1"/>
    <col min="7" max="7" width="1.7265625" style="62" customWidth="1"/>
    <col min="8" max="8" width="10.7265625" customWidth="1"/>
    <col min="9" max="9" width="1.7265625" style="62" customWidth="1"/>
    <col min="10" max="10" width="10.7265625" customWidth="1"/>
    <col min="11" max="11" width="1.7265625" style="62" customWidth="1"/>
    <col min="12" max="12" width="10.7265625" customWidth="1"/>
    <col min="13" max="13" width="1.7265625" style="62" customWidth="1"/>
    <col min="14" max="14" width="10.7265625" customWidth="1"/>
    <col min="15" max="15" width="1.7265625" style="62" customWidth="1"/>
    <col min="16" max="16" width="10.7265625" customWidth="1"/>
    <col min="17" max="17" width="1.7265625" style="62" customWidth="1"/>
    <col min="18" max="18" width="10.7265625" customWidth="1"/>
    <col min="19" max="19" width="1.7265625" style="62" customWidth="1"/>
    <col min="20" max="20" width="10.7265625" customWidth="1"/>
  </cols>
  <sheetData>
    <row r="1" spans="1:20" x14ac:dyDescent="0.35">
      <c r="A1" s="30" t="s">
        <v>310</v>
      </c>
    </row>
    <row r="2" spans="1:20" x14ac:dyDescent="0.35">
      <c r="A2" s="31"/>
      <c r="B2" s="45"/>
      <c r="C2" s="111"/>
      <c r="D2" s="45"/>
      <c r="E2" s="111"/>
      <c r="F2" s="45"/>
      <c r="G2" s="111"/>
      <c r="H2" s="45"/>
      <c r="I2" s="111"/>
      <c r="J2" s="45"/>
      <c r="K2" s="111"/>
      <c r="L2" s="45"/>
      <c r="M2" s="111"/>
      <c r="N2" s="45"/>
      <c r="O2" s="111"/>
      <c r="P2" s="45"/>
      <c r="Q2" s="111"/>
      <c r="R2" s="45"/>
      <c r="T2" s="45"/>
    </row>
    <row r="3" spans="1:20" x14ac:dyDescent="0.35">
      <c r="A3" s="32"/>
      <c r="B3" s="33" t="s">
        <v>309</v>
      </c>
      <c r="C3" s="34"/>
      <c r="D3" s="34"/>
      <c r="E3" s="34"/>
      <c r="F3" s="35"/>
      <c r="G3" s="34"/>
      <c r="H3" s="35"/>
      <c r="I3" s="34"/>
      <c r="J3" s="35"/>
      <c r="K3" s="34"/>
      <c r="L3" s="35"/>
      <c r="M3" s="34"/>
      <c r="N3" s="35"/>
      <c r="O3" s="34"/>
      <c r="P3" s="34"/>
      <c r="Q3" s="34"/>
      <c r="R3" s="35"/>
      <c r="S3" s="121"/>
      <c r="T3" s="79"/>
    </row>
    <row r="4" spans="1:20" ht="46.4" customHeight="1" x14ac:dyDescent="0.35">
      <c r="A4" s="36" t="s">
        <v>308</v>
      </c>
      <c r="B4" s="37" t="s">
        <v>165</v>
      </c>
      <c r="C4" s="112"/>
      <c r="D4" s="38" t="s">
        <v>166</v>
      </c>
      <c r="E4" s="112"/>
      <c r="F4" s="38" t="s">
        <v>167</v>
      </c>
      <c r="G4" s="112"/>
      <c r="H4" s="38" t="s">
        <v>168</v>
      </c>
      <c r="I4" s="112"/>
      <c r="J4" s="38" t="s">
        <v>191</v>
      </c>
      <c r="K4" s="112"/>
      <c r="L4" s="38" t="s">
        <v>169</v>
      </c>
      <c r="M4" s="112"/>
      <c r="N4" s="38" t="s">
        <v>170</v>
      </c>
      <c r="O4" s="112"/>
      <c r="P4" s="38" t="s">
        <v>171</v>
      </c>
      <c r="Q4" s="112"/>
      <c r="R4" s="38" t="s">
        <v>192</v>
      </c>
      <c r="S4" s="42"/>
      <c r="T4" s="80" t="s">
        <v>274</v>
      </c>
    </row>
    <row r="5" spans="1:20" ht="16.5" x14ac:dyDescent="0.35">
      <c r="A5" s="39" t="s">
        <v>165</v>
      </c>
      <c r="B5" s="40">
        <v>98150</v>
      </c>
      <c r="C5" s="113"/>
      <c r="D5" s="40">
        <v>694</v>
      </c>
      <c r="E5" s="113"/>
      <c r="F5" s="40">
        <v>0</v>
      </c>
      <c r="G5" s="114">
        <v>1</v>
      </c>
      <c r="H5" s="40">
        <v>0</v>
      </c>
      <c r="I5" s="114" t="s">
        <v>193</v>
      </c>
      <c r="J5" s="40">
        <v>42</v>
      </c>
      <c r="K5" s="113"/>
      <c r="L5" s="40">
        <v>102</v>
      </c>
      <c r="M5" s="113"/>
      <c r="N5" s="40">
        <v>0</v>
      </c>
      <c r="O5" s="114">
        <v>1</v>
      </c>
      <c r="P5" s="41">
        <v>1</v>
      </c>
      <c r="Q5" s="114">
        <v>1</v>
      </c>
      <c r="R5" s="41">
        <v>21</v>
      </c>
      <c r="S5" s="119" t="s">
        <v>193</v>
      </c>
      <c r="T5" s="81">
        <v>99010</v>
      </c>
    </row>
    <row r="6" spans="1:20" ht="16.5" x14ac:dyDescent="0.35">
      <c r="A6" s="39" t="s">
        <v>166</v>
      </c>
      <c r="B6" s="40">
        <v>0</v>
      </c>
      <c r="C6" s="114">
        <v>1</v>
      </c>
      <c r="D6" s="41">
        <v>1</v>
      </c>
      <c r="E6" s="114">
        <v>1</v>
      </c>
      <c r="F6" s="41">
        <v>15</v>
      </c>
      <c r="G6" s="114">
        <v>1</v>
      </c>
      <c r="H6" s="40">
        <v>0</v>
      </c>
      <c r="I6" s="114">
        <v>1</v>
      </c>
      <c r="J6" s="40">
        <v>0</v>
      </c>
      <c r="K6" s="114">
        <v>1</v>
      </c>
      <c r="L6" s="40">
        <v>0</v>
      </c>
      <c r="M6" s="114" t="s">
        <v>193</v>
      </c>
      <c r="N6" s="40">
        <v>0</v>
      </c>
      <c r="O6" s="114">
        <v>1</v>
      </c>
      <c r="P6" s="40">
        <v>5</v>
      </c>
      <c r="Q6" s="114" t="s">
        <v>194</v>
      </c>
      <c r="R6" s="40">
        <v>831</v>
      </c>
      <c r="S6" s="119" t="s">
        <v>194</v>
      </c>
      <c r="T6" s="81">
        <v>852</v>
      </c>
    </row>
    <row r="7" spans="1:20" ht="16.5" x14ac:dyDescent="0.35">
      <c r="A7" s="39" t="s">
        <v>167</v>
      </c>
      <c r="B7" s="40">
        <v>1039</v>
      </c>
      <c r="C7" s="113"/>
      <c r="D7" s="40">
        <v>98</v>
      </c>
      <c r="E7" s="114"/>
      <c r="F7" s="40">
        <v>0</v>
      </c>
      <c r="G7" s="114" t="s">
        <v>193</v>
      </c>
      <c r="H7" s="40">
        <v>0</v>
      </c>
      <c r="I7" s="114">
        <v>1</v>
      </c>
      <c r="J7" s="40">
        <v>5</v>
      </c>
      <c r="K7" s="114" t="s">
        <v>194</v>
      </c>
      <c r="L7" s="40">
        <v>24</v>
      </c>
      <c r="M7" s="114"/>
      <c r="N7" s="40">
        <v>0</v>
      </c>
      <c r="O7" s="114" t="s">
        <v>193</v>
      </c>
      <c r="P7" s="40">
        <v>0</v>
      </c>
      <c r="Q7" s="114">
        <v>1</v>
      </c>
      <c r="R7" s="41">
        <v>2</v>
      </c>
      <c r="S7" s="119" t="s">
        <v>193</v>
      </c>
      <c r="T7" s="81">
        <v>1168</v>
      </c>
    </row>
    <row r="8" spans="1:20" ht="16.5" x14ac:dyDescent="0.35">
      <c r="A8" s="39" t="s">
        <v>168</v>
      </c>
      <c r="B8" s="40">
        <v>172</v>
      </c>
      <c r="C8" s="113"/>
      <c r="D8" s="40">
        <v>15</v>
      </c>
      <c r="E8" s="114"/>
      <c r="F8" s="40">
        <v>0</v>
      </c>
      <c r="G8" s="114">
        <v>1</v>
      </c>
      <c r="H8" s="40">
        <v>0</v>
      </c>
      <c r="I8" s="114">
        <v>1</v>
      </c>
      <c r="J8" s="40">
        <v>0</v>
      </c>
      <c r="K8" s="114" t="s">
        <v>194</v>
      </c>
      <c r="L8" s="40">
        <v>0</v>
      </c>
      <c r="M8" s="114"/>
      <c r="N8" s="40">
        <v>0</v>
      </c>
      <c r="O8" s="114">
        <v>1</v>
      </c>
      <c r="P8" s="40">
        <v>0</v>
      </c>
      <c r="Q8" s="114">
        <v>1</v>
      </c>
      <c r="R8" s="40">
        <v>1</v>
      </c>
      <c r="S8" s="119"/>
      <c r="T8" s="81">
        <v>188</v>
      </c>
    </row>
    <row r="9" spans="1:20" ht="16.5" x14ac:dyDescent="0.35">
      <c r="A9" s="39" t="s">
        <v>191</v>
      </c>
      <c r="B9" s="40">
        <v>23</v>
      </c>
      <c r="C9" s="113"/>
      <c r="D9" s="40">
        <v>0</v>
      </c>
      <c r="E9" s="114"/>
      <c r="F9" s="40">
        <v>0</v>
      </c>
      <c r="G9" s="114">
        <v>1</v>
      </c>
      <c r="H9" s="40">
        <v>0</v>
      </c>
      <c r="I9" s="114">
        <v>1</v>
      </c>
      <c r="J9" s="40">
        <v>8</v>
      </c>
      <c r="K9" s="114" t="s">
        <v>194</v>
      </c>
      <c r="L9" s="40">
        <v>0</v>
      </c>
      <c r="M9" s="114"/>
      <c r="N9" s="40">
        <v>0</v>
      </c>
      <c r="O9" s="114">
        <v>1</v>
      </c>
      <c r="P9" s="40">
        <v>0</v>
      </c>
      <c r="Q9" s="114">
        <v>1</v>
      </c>
      <c r="R9" s="40">
        <v>0</v>
      </c>
      <c r="S9" s="119"/>
      <c r="T9" s="81">
        <v>31</v>
      </c>
    </row>
    <row r="10" spans="1:20" ht="16.5" x14ac:dyDescent="0.35">
      <c r="A10" s="39" t="s">
        <v>169</v>
      </c>
      <c r="B10" s="40">
        <v>74</v>
      </c>
      <c r="C10" s="113"/>
      <c r="D10" s="40">
        <v>45</v>
      </c>
      <c r="E10" s="114"/>
      <c r="F10" s="40">
        <v>0</v>
      </c>
      <c r="G10" s="114">
        <v>1</v>
      </c>
      <c r="H10" s="40">
        <v>0</v>
      </c>
      <c r="I10" s="114">
        <v>1</v>
      </c>
      <c r="J10" s="40">
        <v>0</v>
      </c>
      <c r="K10" s="114" t="s">
        <v>194</v>
      </c>
      <c r="L10" s="40">
        <v>351</v>
      </c>
      <c r="M10" s="114"/>
      <c r="N10" s="40">
        <v>0</v>
      </c>
      <c r="O10" s="114">
        <v>1</v>
      </c>
      <c r="P10" s="40">
        <v>0</v>
      </c>
      <c r="Q10" s="114">
        <v>1</v>
      </c>
      <c r="R10" s="41">
        <v>13</v>
      </c>
      <c r="S10" s="119" t="s">
        <v>193</v>
      </c>
      <c r="T10" s="81">
        <v>483</v>
      </c>
    </row>
    <row r="11" spans="1:20" ht="16.5" x14ac:dyDescent="0.35">
      <c r="A11" s="39" t="s">
        <v>170</v>
      </c>
      <c r="B11" s="41">
        <v>11</v>
      </c>
      <c r="C11" s="114" t="s">
        <v>193</v>
      </c>
      <c r="D11" s="40">
        <v>24</v>
      </c>
      <c r="E11" s="114"/>
      <c r="F11" s="40">
        <v>248</v>
      </c>
      <c r="G11" s="114"/>
      <c r="H11" s="40">
        <v>0</v>
      </c>
      <c r="I11" s="114">
        <v>1</v>
      </c>
      <c r="J11" s="41">
        <v>2</v>
      </c>
      <c r="K11" s="114">
        <v>1</v>
      </c>
      <c r="L11" s="40">
        <v>0</v>
      </c>
      <c r="M11" s="114">
        <v>1</v>
      </c>
      <c r="N11" s="40">
        <v>81</v>
      </c>
      <c r="O11" s="114" t="s">
        <v>194</v>
      </c>
      <c r="P11" s="40">
        <v>0</v>
      </c>
      <c r="Q11" s="114">
        <v>1</v>
      </c>
      <c r="R11" s="41">
        <v>4</v>
      </c>
      <c r="S11" s="119" t="s">
        <v>193</v>
      </c>
      <c r="T11" s="81">
        <v>370</v>
      </c>
    </row>
    <row r="12" spans="1:20" ht="16.5" x14ac:dyDescent="0.35">
      <c r="A12" s="39" t="s">
        <v>171</v>
      </c>
      <c r="B12" s="40">
        <v>25</v>
      </c>
      <c r="C12" s="113"/>
      <c r="D12" s="40">
        <v>0</v>
      </c>
      <c r="E12" s="114"/>
      <c r="F12" s="40">
        <v>0</v>
      </c>
      <c r="G12" s="114">
        <v>1</v>
      </c>
      <c r="H12" s="40">
        <v>0</v>
      </c>
      <c r="I12" s="114">
        <v>1</v>
      </c>
      <c r="J12" s="40">
        <v>0</v>
      </c>
      <c r="K12" s="114" t="s">
        <v>194</v>
      </c>
      <c r="L12" s="40">
        <v>3</v>
      </c>
      <c r="M12" s="114"/>
      <c r="N12" s="40">
        <v>0</v>
      </c>
      <c r="O12" s="114">
        <v>1</v>
      </c>
      <c r="P12" s="41">
        <v>1</v>
      </c>
      <c r="Q12" s="114">
        <v>1</v>
      </c>
      <c r="R12" s="40">
        <v>0</v>
      </c>
      <c r="S12" s="119"/>
      <c r="T12" s="81">
        <v>28</v>
      </c>
    </row>
    <row r="13" spans="1:20" ht="16.5" x14ac:dyDescent="0.35">
      <c r="A13" s="42" t="s">
        <v>192</v>
      </c>
      <c r="B13" s="43">
        <v>34</v>
      </c>
      <c r="C13" s="115" t="s">
        <v>193</v>
      </c>
      <c r="D13" s="43">
        <v>1</v>
      </c>
      <c r="E13" s="115" t="s">
        <v>193</v>
      </c>
      <c r="F13" s="44">
        <v>627</v>
      </c>
      <c r="G13" s="117"/>
      <c r="H13" s="44">
        <v>74</v>
      </c>
      <c r="I13" s="117"/>
      <c r="J13" s="44">
        <v>0</v>
      </c>
      <c r="K13" s="115">
        <v>1</v>
      </c>
      <c r="L13" s="44">
        <v>0</v>
      </c>
      <c r="M13" s="115" t="s">
        <v>193</v>
      </c>
      <c r="N13" s="44">
        <v>258</v>
      </c>
      <c r="O13" s="117"/>
      <c r="P13" s="44">
        <v>16</v>
      </c>
      <c r="Q13" s="117"/>
      <c r="R13" s="46" t="s">
        <v>195</v>
      </c>
      <c r="S13" s="120"/>
      <c r="T13" s="82">
        <v>1010</v>
      </c>
    </row>
    <row r="14" spans="1:20" ht="16.5" x14ac:dyDescent="0.35">
      <c r="A14" s="75" t="s">
        <v>274</v>
      </c>
      <c r="B14" s="76">
        <v>99528</v>
      </c>
      <c r="C14" s="116"/>
      <c r="D14" s="76">
        <v>878</v>
      </c>
      <c r="E14" s="116"/>
      <c r="F14" s="76">
        <v>890</v>
      </c>
      <c r="G14" s="118"/>
      <c r="H14" s="76">
        <v>74</v>
      </c>
      <c r="I14" s="118"/>
      <c r="J14" s="76">
        <v>57</v>
      </c>
      <c r="K14" s="116"/>
      <c r="L14" s="76">
        <v>480</v>
      </c>
      <c r="M14" s="116"/>
      <c r="N14" s="76">
        <v>339</v>
      </c>
      <c r="O14" s="118"/>
      <c r="P14" s="76">
        <v>22</v>
      </c>
      <c r="Q14" s="118"/>
      <c r="R14" s="77">
        <v>872</v>
      </c>
      <c r="S14" s="118"/>
      <c r="T14" s="78" t="s">
        <v>195</v>
      </c>
    </row>
    <row r="15" spans="1:20" ht="16.5" x14ac:dyDescent="0.35">
      <c r="A15" s="62" t="s">
        <v>312</v>
      </c>
      <c r="B15" s="40"/>
      <c r="C15" s="114"/>
      <c r="D15" s="40"/>
      <c r="E15" s="114"/>
      <c r="F15" s="40"/>
      <c r="G15" s="113"/>
      <c r="H15" s="40"/>
      <c r="I15" s="113"/>
      <c r="J15" s="40"/>
      <c r="K15" s="114"/>
      <c r="L15" s="40"/>
      <c r="M15" s="114"/>
      <c r="N15" s="40"/>
      <c r="O15" s="113"/>
      <c r="P15" s="40"/>
      <c r="Q15" s="113"/>
      <c r="R15" s="102"/>
      <c r="S15" s="113"/>
      <c r="T15" s="40"/>
    </row>
    <row r="16" spans="1:20" ht="16.5" x14ac:dyDescent="0.35">
      <c r="A16" s="103" t="s">
        <v>301</v>
      </c>
      <c r="B16" s="40"/>
      <c r="C16" s="114"/>
      <c r="D16" s="40"/>
      <c r="E16" s="114"/>
      <c r="F16" s="40"/>
      <c r="G16" s="113"/>
      <c r="H16" s="40"/>
      <c r="I16" s="113"/>
      <c r="J16" s="40"/>
      <c r="K16" s="114"/>
      <c r="L16" s="40"/>
      <c r="M16" s="114"/>
      <c r="N16" s="40"/>
      <c r="O16" s="113"/>
      <c r="P16" s="40"/>
      <c r="Q16" s="113"/>
      <c r="R16" s="102"/>
      <c r="S16" s="113"/>
      <c r="T16" s="104"/>
    </row>
    <row r="17" spans="1:20" x14ac:dyDescent="0.35">
      <c r="A17" s="103" t="s">
        <v>316</v>
      </c>
      <c r="T17" s="62"/>
    </row>
    <row r="18" spans="1:20" x14ac:dyDescent="0.35">
      <c r="A18" s="103" t="s">
        <v>262</v>
      </c>
    </row>
    <row r="19" spans="1:20" x14ac:dyDescent="0.35">
      <c r="A19" s="103" t="s">
        <v>311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theme="7" tint="0.59999389629810485"/>
  </sheetPr>
  <dimension ref="A1:F36"/>
  <sheetViews>
    <sheetView zoomScale="90" zoomScaleNormal="90" workbookViewId="0">
      <pane ySplit="1" topLeftCell="A2" activePane="bottomLeft" state="frozen"/>
      <selection pane="bottomLeft" activeCell="A2" sqref="A2"/>
    </sheetView>
  </sheetViews>
  <sheetFormatPr defaultColWidth="9.1796875" defaultRowHeight="14.5" x14ac:dyDescent="0.35"/>
  <cols>
    <col min="1" max="1" width="20.7265625" bestFit="1" customWidth="1"/>
    <col min="2" max="2" width="45.7265625" customWidth="1"/>
    <col min="3" max="6" width="10.7265625" style="47" customWidth="1"/>
    <col min="7" max="8" width="9.1796875" customWidth="1"/>
  </cols>
  <sheetData>
    <row r="1" spans="1:6" s="23" customFormat="1" ht="33" customHeight="1" x14ac:dyDescent="0.35">
      <c r="A1" s="48" t="s">
        <v>154</v>
      </c>
      <c r="B1" s="48" t="s">
        <v>155</v>
      </c>
      <c r="C1" s="49" t="s">
        <v>156</v>
      </c>
      <c r="D1" s="49" t="s">
        <v>157</v>
      </c>
      <c r="E1" s="49" t="s">
        <v>158</v>
      </c>
      <c r="F1" s="49" t="s">
        <v>159</v>
      </c>
    </row>
    <row r="2" spans="1:6" s="68" customFormat="1" x14ac:dyDescent="0.35">
      <c r="A2" s="67" t="s">
        <v>0</v>
      </c>
      <c r="B2" s="51" t="s">
        <v>74</v>
      </c>
      <c r="C2" s="50">
        <v>0</v>
      </c>
      <c r="D2" s="51">
        <v>0</v>
      </c>
      <c r="E2" s="51">
        <v>0</v>
      </c>
      <c r="F2" s="50">
        <v>102268</v>
      </c>
    </row>
    <row r="3" spans="1:6" s="68" customFormat="1" ht="29" x14ac:dyDescent="0.35">
      <c r="A3" s="11" t="s">
        <v>1</v>
      </c>
      <c r="B3" s="51" t="s">
        <v>75</v>
      </c>
      <c r="C3" s="50">
        <v>0</v>
      </c>
      <c r="D3" s="51">
        <v>0</v>
      </c>
      <c r="E3" s="51">
        <v>0</v>
      </c>
      <c r="F3" s="50">
        <v>102268</v>
      </c>
    </row>
    <row r="4" spans="1:6" s="68" customFormat="1" x14ac:dyDescent="0.35">
      <c r="A4" s="11" t="s">
        <v>2</v>
      </c>
      <c r="B4" s="51" t="s">
        <v>76</v>
      </c>
      <c r="C4" s="50">
        <v>0</v>
      </c>
      <c r="D4" s="51">
        <v>0</v>
      </c>
      <c r="E4" s="51">
        <v>0</v>
      </c>
      <c r="F4" s="50">
        <v>102268</v>
      </c>
    </row>
    <row r="5" spans="1:6" s="68" customFormat="1" x14ac:dyDescent="0.35">
      <c r="A5" s="67" t="s">
        <v>3</v>
      </c>
      <c r="B5" s="51" t="s">
        <v>77</v>
      </c>
      <c r="C5" s="50">
        <v>0</v>
      </c>
      <c r="D5" s="51">
        <v>0</v>
      </c>
      <c r="E5" s="51">
        <v>0</v>
      </c>
      <c r="F5" s="50">
        <v>102268</v>
      </c>
    </row>
    <row r="6" spans="1:6" s="68" customFormat="1" x14ac:dyDescent="0.35">
      <c r="A6" s="11" t="s">
        <v>56</v>
      </c>
      <c r="B6" s="51" t="s">
        <v>78</v>
      </c>
      <c r="C6" s="50">
        <v>0</v>
      </c>
      <c r="D6" s="51">
        <v>0</v>
      </c>
      <c r="E6" s="51">
        <v>0</v>
      </c>
      <c r="F6" s="50">
        <v>102268</v>
      </c>
    </row>
    <row r="7" spans="1:6" s="68" customFormat="1" x14ac:dyDescent="0.35">
      <c r="A7" s="11" t="s">
        <v>26</v>
      </c>
      <c r="B7" s="51" t="s">
        <v>79</v>
      </c>
      <c r="C7" s="50">
        <v>0</v>
      </c>
      <c r="D7" s="51">
        <v>0</v>
      </c>
      <c r="E7" s="51">
        <v>0</v>
      </c>
      <c r="F7" s="50">
        <v>102268</v>
      </c>
    </row>
    <row r="8" spans="1:6" s="68" customFormat="1" x14ac:dyDescent="0.35">
      <c r="A8" s="11" t="s">
        <v>4</v>
      </c>
      <c r="B8" s="51" t="s">
        <v>80</v>
      </c>
      <c r="C8" s="50">
        <v>0</v>
      </c>
      <c r="D8" s="51">
        <v>0</v>
      </c>
      <c r="E8" s="51">
        <v>0</v>
      </c>
      <c r="F8" s="50">
        <v>102268</v>
      </c>
    </row>
    <row r="9" spans="1:6" s="68" customFormat="1" ht="72.5" x14ac:dyDescent="0.35">
      <c r="A9" s="11" t="s">
        <v>27</v>
      </c>
      <c r="B9" s="51" t="s">
        <v>81</v>
      </c>
      <c r="C9" s="50">
        <v>100283</v>
      </c>
      <c r="D9" s="51">
        <v>0</v>
      </c>
      <c r="E9" s="51">
        <v>0</v>
      </c>
      <c r="F9" s="50">
        <v>1985</v>
      </c>
    </row>
    <row r="10" spans="1:6" s="68" customFormat="1" ht="29" x14ac:dyDescent="0.35">
      <c r="A10" s="11" t="s">
        <v>28</v>
      </c>
      <c r="B10" s="51" t="s">
        <v>307</v>
      </c>
      <c r="C10" s="50">
        <v>0</v>
      </c>
      <c r="D10" s="51">
        <v>0</v>
      </c>
      <c r="E10" s="51">
        <v>0</v>
      </c>
      <c r="F10" s="50">
        <v>102268</v>
      </c>
    </row>
    <row r="11" spans="1:6" s="68" customFormat="1" x14ac:dyDescent="0.35">
      <c r="A11" s="11" t="s">
        <v>29</v>
      </c>
      <c r="B11" s="51" t="s">
        <v>82</v>
      </c>
      <c r="C11" s="50">
        <v>0</v>
      </c>
      <c r="D11" s="51">
        <v>0</v>
      </c>
      <c r="E11" s="51">
        <v>0</v>
      </c>
      <c r="F11" s="50">
        <v>102268</v>
      </c>
    </row>
    <row r="12" spans="1:6" s="68" customFormat="1" x14ac:dyDescent="0.35">
      <c r="A12" s="11" t="s">
        <v>57</v>
      </c>
      <c r="B12" s="51" t="s">
        <v>83</v>
      </c>
      <c r="C12" s="50">
        <v>0</v>
      </c>
      <c r="D12" s="51">
        <v>0</v>
      </c>
      <c r="E12" s="51">
        <v>0</v>
      </c>
      <c r="F12" s="50">
        <v>102268</v>
      </c>
    </row>
    <row r="13" spans="1:6" s="68" customFormat="1" x14ac:dyDescent="0.35">
      <c r="A13" s="11" t="s">
        <v>58</v>
      </c>
      <c r="B13" s="69" t="s">
        <v>211</v>
      </c>
      <c r="C13" s="50">
        <v>0</v>
      </c>
      <c r="D13" s="51">
        <v>0</v>
      </c>
      <c r="E13" s="51">
        <v>0</v>
      </c>
      <c r="F13" s="50">
        <v>102268</v>
      </c>
    </row>
    <row r="14" spans="1:6" s="68" customFormat="1" x14ac:dyDescent="0.35">
      <c r="A14" s="11" t="s">
        <v>59</v>
      </c>
      <c r="B14" s="51" t="s">
        <v>84</v>
      </c>
      <c r="C14" s="50">
        <v>0</v>
      </c>
      <c r="D14" s="51">
        <v>0</v>
      </c>
      <c r="E14" s="51">
        <v>0</v>
      </c>
      <c r="F14" s="50">
        <v>102268</v>
      </c>
    </row>
    <row r="15" spans="1:6" s="68" customFormat="1" x14ac:dyDescent="0.35">
      <c r="A15" s="11" t="s">
        <v>5</v>
      </c>
      <c r="B15" s="51" t="s">
        <v>85</v>
      </c>
      <c r="C15" s="50">
        <v>0</v>
      </c>
      <c r="D15" s="51">
        <v>0</v>
      </c>
      <c r="E15" s="51">
        <v>0</v>
      </c>
      <c r="F15" s="50">
        <v>102268</v>
      </c>
    </row>
    <row r="16" spans="1:6" s="68" customFormat="1" x14ac:dyDescent="0.35">
      <c r="A16" s="11" t="s">
        <v>6</v>
      </c>
      <c r="B16" s="51" t="s">
        <v>86</v>
      </c>
      <c r="C16" s="50">
        <v>100596</v>
      </c>
      <c r="D16" s="51">
        <v>0</v>
      </c>
      <c r="E16" s="51">
        <v>0</v>
      </c>
      <c r="F16" s="50">
        <v>1672</v>
      </c>
    </row>
    <row r="17" spans="1:6" s="68" customFormat="1" x14ac:dyDescent="0.35">
      <c r="A17" s="11" t="s">
        <v>7</v>
      </c>
      <c r="B17" s="51" t="s">
        <v>87</v>
      </c>
      <c r="C17" s="50">
        <v>102261</v>
      </c>
      <c r="D17" s="51">
        <v>0</v>
      </c>
      <c r="E17" s="51">
        <v>0</v>
      </c>
      <c r="F17" s="50">
        <v>7</v>
      </c>
    </row>
    <row r="18" spans="1:6" s="68" customFormat="1" x14ac:dyDescent="0.35">
      <c r="A18" s="11" t="s">
        <v>8</v>
      </c>
      <c r="B18" s="51" t="s">
        <v>88</v>
      </c>
      <c r="C18" s="50">
        <v>0</v>
      </c>
      <c r="D18" s="51">
        <v>0</v>
      </c>
      <c r="E18" s="51">
        <v>0</v>
      </c>
      <c r="F18" s="50">
        <v>102268</v>
      </c>
    </row>
    <row r="19" spans="1:6" s="68" customFormat="1" ht="43.5" x14ac:dyDescent="0.35">
      <c r="A19" s="11" t="s">
        <v>9</v>
      </c>
      <c r="B19" s="51" t="s">
        <v>89</v>
      </c>
      <c r="C19" s="50">
        <v>0</v>
      </c>
      <c r="D19" s="51">
        <v>0</v>
      </c>
      <c r="E19" s="51">
        <v>0</v>
      </c>
      <c r="F19" s="50">
        <v>102268</v>
      </c>
    </row>
    <row r="20" spans="1:6" s="68" customFormat="1" x14ac:dyDescent="0.35">
      <c r="A20" s="11" t="s">
        <v>10</v>
      </c>
      <c r="B20" s="51" t="s">
        <v>90</v>
      </c>
      <c r="C20" s="50">
        <v>0</v>
      </c>
      <c r="D20" s="51">
        <v>0</v>
      </c>
      <c r="E20" s="51">
        <v>0</v>
      </c>
      <c r="F20" s="50">
        <v>102268</v>
      </c>
    </row>
    <row r="21" spans="1:6" s="68" customFormat="1" x14ac:dyDescent="0.35">
      <c r="A21" s="11" t="s">
        <v>11</v>
      </c>
      <c r="B21" s="51" t="s">
        <v>91</v>
      </c>
      <c r="C21" s="50">
        <v>45527</v>
      </c>
      <c r="D21" s="51">
        <v>0</v>
      </c>
      <c r="E21" s="51">
        <v>0</v>
      </c>
      <c r="F21" s="50">
        <v>56741</v>
      </c>
    </row>
    <row r="22" spans="1:6" s="68" customFormat="1" x14ac:dyDescent="0.35">
      <c r="A22" s="11" t="s">
        <v>12</v>
      </c>
      <c r="B22" s="51" t="s">
        <v>92</v>
      </c>
      <c r="C22" s="51">
        <v>0</v>
      </c>
      <c r="D22" s="51">
        <v>0</v>
      </c>
      <c r="E22" s="51">
        <v>0</v>
      </c>
      <c r="F22" s="50">
        <v>102268</v>
      </c>
    </row>
    <row r="23" spans="1:6" s="68" customFormat="1" x14ac:dyDescent="0.35">
      <c r="A23" s="11" t="s">
        <v>13</v>
      </c>
      <c r="B23" s="51" t="s">
        <v>93</v>
      </c>
      <c r="C23" s="50">
        <v>101684</v>
      </c>
      <c r="D23" s="51">
        <v>0</v>
      </c>
      <c r="E23" s="51">
        <v>0</v>
      </c>
      <c r="F23" s="50">
        <v>584</v>
      </c>
    </row>
    <row r="24" spans="1:6" s="68" customFormat="1" x14ac:dyDescent="0.35">
      <c r="A24" s="11" t="s">
        <v>14</v>
      </c>
      <c r="B24" s="51" t="s">
        <v>94</v>
      </c>
      <c r="C24" s="50">
        <v>102264</v>
      </c>
      <c r="D24" s="51">
        <v>0</v>
      </c>
      <c r="E24" s="51">
        <v>0</v>
      </c>
      <c r="F24" s="50">
        <v>4</v>
      </c>
    </row>
    <row r="25" spans="1:6" s="68" customFormat="1" x14ac:dyDescent="0.35">
      <c r="A25" s="11" t="s">
        <v>15</v>
      </c>
      <c r="B25" s="51" t="s">
        <v>95</v>
      </c>
      <c r="C25" s="51">
        <v>0</v>
      </c>
      <c r="D25" s="51">
        <v>0</v>
      </c>
      <c r="E25" s="51">
        <v>0</v>
      </c>
      <c r="F25" s="50">
        <v>102268</v>
      </c>
    </row>
    <row r="26" spans="1:6" s="68" customFormat="1" ht="29" x14ac:dyDescent="0.35">
      <c r="A26" s="11" t="s">
        <v>16</v>
      </c>
      <c r="B26" s="51" t="s">
        <v>242</v>
      </c>
      <c r="C26" s="51">
        <v>0</v>
      </c>
      <c r="D26" s="51">
        <v>0</v>
      </c>
      <c r="E26" s="51">
        <v>0</v>
      </c>
      <c r="F26" s="50">
        <v>102268</v>
      </c>
    </row>
    <row r="27" spans="1:6" s="68" customFormat="1" x14ac:dyDescent="0.35">
      <c r="A27" s="11" t="s">
        <v>17</v>
      </c>
      <c r="B27" s="51" t="s">
        <v>96</v>
      </c>
      <c r="C27" s="51">
        <v>0</v>
      </c>
      <c r="D27" s="51">
        <v>0</v>
      </c>
      <c r="E27" s="51">
        <v>0</v>
      </c>
      <c r="F27" s="50">
        <v>102268</v>
      </c>
    </row>
    <row r="28" spans="1:6" s="68" customFormat="1" x14ac:dyDescent="0.35">
      <c r="A28" s="11" t="s">
        <v>18</v>
      </c>
      <c r="B28" s="51" t="s">
        <v>97</v>
      </c>
      <c r="C28" s="50">
        <v>43207</v>
      </c>
      <c r="D28" s="51">
        <v>0</v>
      </c>
      <c r="E28" s="51">
        <v>0</v>
      </c>
      <c r="F28" s="50">
        <v>59061</v>
      </c>
    </row>
    <row r="29" spans="1:6" s="68" customFormat="1" ht="37.5" customHeight="1" x14ac:dyDescent="0.35">
      <c r="A29" s="11" t="s">
        <v>19</v>
      </c>
      <c r="B29" s="51" t="s">
        <v>98</v>
      </c>
      <c r="C29" s="50">
        <v>0</v>
      </c>
      <c r="D29" s="51">
        <v>0</v>
      </c>
      <c r="E29" s="51">
        <v>0</v>
      </c>
      <c r="F29" s="50">
        <v>102268</v>
      </c>
    </row>
    <row r="30" spans="1:6" s="68" customFormat="1" ht="29" x14ac:dyDescent="0.35">
      <c r="A30" s="11" t="s">
        <v>20</v>
      </c>
      <c r="B30" s="51" t="s">
        <v>99</v>
      </c>
      <c r="C30" s="50">
        <v>34380</v>
      </c>
      <c r="D30" s="51">
        <v>0</v>
      </c>
      <c r="E30" s="51">
        <v>0</v>
      </c>
      <c r="F30" s="50">
        <v>67888</v>
      </c>
    </row>
    <row r="31" spans="1:6" s="68" customFormat="1" x14ac:dyDescent="0.35">
      <c r="A31" s="11" t="s">
        <v>34</v>
      </c>
      <c r="B31" s="51" t="s">
        <v>133</v>
      </c>
      <c r="C31" s="50">
        <v>0</v>
      </c>
      <c r="D31" s="51">
        <v>0</v>
      </c>
      <c r="E31" s="51">
        <v>0</v>
      </c>
      <c r="F31" s="50">
        <v>102268</v>
      </c>
    </row>
    <row r="32" spans="1:6" s="72" customFormat="1" ht="43.5" x14ac:dyDescent="0.35">
      <c r="A32" s="71" t="s">
        <v>64</v>
      </c>
      <c r="B32" s="51" t="s">
        <v>132</v>
      </c>
      <c r="C32" s="50">
        <v>93993</v>
      </c>
      <c r="D32" s="51">
        <v>0</v>
      </c>
      <c r="E32" s="51">
        <v>0</v>
      </c>
      <c r="F32" s="50">
        <v>8275</v>
      </c>
    </row>
    <row r="33" spans="1:6" s="72" customFormat="1" x14ac:dyDescent="0.35">
      <c r="A33" s="71" t="s">
        <v>65</v>
      </c>
      <c r="B33" s="51" t="s">
        <v>246</v>
      </c>
      <c r="C33" s="50">
        <v>93993</v>
      </c>
      <c r="D33" s="51">
        <v>0</v>
      </c>
      <c r="E33" s="51">
        <v>0</v>
      </c>
      <c r="F33" s="50">
        <v>8275</v>
      </c>
    </row>
    <row r="34" spans="1:6" s="72" customFormat="1" ht="43.5" x14ac:dyDescent="0.35">
      <c r="A34" s="71" t="s">
        <v>66</v>
      </c>
      <c r="B34" s="51" t="s">
        <v>248</v>
      </c>
      <c r="C34" s="50">
        <v>102079</v>
      </c>
      <c r="D34" s="51">
        <v>0</v>
      </c>
      <c r="E34" s="51">
        <v>0</v>
      </c>
      <c r="F34" s="50">
        <v>189</v>
      </c>
    </row>
    <row r="35" spans="1:6" s="72" customFormat="1" x14ac:dyDescent="0.35">
      <c r="A35" s="71" t="s">
        <v>67</v>
      </c>
      <c r="B35" s="51" t="s">
        <v>247</v>
      </c>
      <c r="C35" s="50">
        <v>102079</v>
      </c>
      <c r="D35" s="51">
        <v>0</v>
      </c>
      <c r="E35" s="51">
        <v>0</v>
      </c>
      <c r="F35" s="50">
        <v>189</v>
      </c>
    </row>
    <row r="36" spans="1:6" s="68" customFormat="1" x14ac:dyDescent="0.35">
      <c r="A36" s="69"/>
      <c r="B36" s="17"/>
      <c r="C36" s="17"/>
      <c r="D36" s="17"/>
      <c r="E36" s="52"/>
      <c r="F3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theme="5" tint="0.59999389629810485"/>
  </sheetPr>
  <dimension ref="A1:G21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1640625" defaultRowHeight="16.5" x14ac:dyDescent="0.35"/>
  <cols>
    <col min="1" max="1" width="48.1796875" style="62" customWidth="1"/>
    <col min="2" max="2" width="12.7265625" style="60" customWidth="1"/>
    <col min="3" max="3" width="12.7265625" style="61" customWidth="1"/>
    <col min="4" max="4" width="1.7265625" style="99" bestFit="1" customWidth="1"/>
    <col min="5" max="5" width="12.7265625" style="60" customWidth="1"/>
    <col min="6" max="6" width="12.7265625" style="61" customWidth="1"/>
    <col min="7" max="7" width="1.7265625" style="99" bestFit="1" customWidth="1"/>
  </cols>
  <sheetData>
    <row r="1" spans="1:7" s="23" customFormat="1" ht="29.25" customHeight="1" x14ac:dyDescent="0.35">
      <c r="A1" s="53" t="s">
        <v>160</v>
      </c>
      <c r="B1" s="54" t="s">
        <v>161</v>
      </c>
      <c r="C1" s="94" t="s">
        <v>162</v>
      </c>
      <c r="D1" s="85"/>
      <c r="E1" s="105" t="s">
        <v>163</v>
      </c>
      <c r="F1" s="94" t="s">
        <v>164</v>
      </c>
      <c r="G1" s="85"/>
    </row>
    <row r="2" spans="1:7" s="57" customFormat="1" ht="15" customHeight="1" x14ac:dyDescent="0.35">
      <c r="A2" s="58" t="s">
        <v>30</v>
      </c>
      <c r="B2" s="56"/>
      <c r="C2" s="95"/>
      <c r="D2" s="93" t="s">
        <v>314</v>
      </c>
      <c r="E2" s="106"/>
      <c r="F2" s="95"/>
      <c r="G2" s="84"/>
    </row>
    <row r="3" spans="1:7" s="57" customFormat="1" ht="15" customHeight="1" x14ac:dyDescent="0.35">
      <c r="A3" s="59" t="s">
        <v>263</v>
      </c>
      <c r="B3" s="56">
        <v>99528</v>
      </c>
      <c r="C3" s="95">
        <v>97.320800000000006</v>
      </c>
      <c r="D3" s="93" t="s">
        <v>314</v>
      </c>
      <c r="E3" s="106">
        <v>99528</v>
      </c>
      <c r="F3" s="95">
        <v>97.320800000000006</v>
      </c>
      <c r="G3" s="93" t="s">
        <v>314</v>
      </c>
    </row>
    <row r="4" spans="1:7" s="57" customFormat="1" ht="15" customHeight="1" x14ac:dyDescent="0.35">
      <c r="A4" s="59" t="s">
        <v>197</v>
      </c>
      <c r="B4" s="56">
        <v>878</v>
      </c>
      <c r="C4" s="95">
        <v>0.85852899999999999</v>
      </c>
      <c r="D4" s="93" t="s">
        <v>314</v>
      </c>
      <c r="E4" s="106">
        <v>100406</v>
      </c>
      <c r="F4" s="95">
        <v>98.179299999999998</v>
      </c>
      <c r="G4" s="93" t="s">
        <v>314</v>
      </c>
    </row>
    <row r="5" spans="1:7" s="57" customFormat="1" ht="15" customHeight="1" x14ac:dyDescent="0.35">
      <c r="A5" s="59" t="s">
        <v>198</v>
      </c>
      <c r="B5" s="56">
        <v>890</v>
      </c>
      <c r="C5" s="95">
        <v>0.87026199999999998</v>
      </c>
      <c r="D5" s="93" t="s">
        <v>314</v>
      </c>
      <c r="E5" s="106">
        <v>101296</v>
      </c>
      <c r="F5" s="95">
        <v>99.049599999999998</v>
      </c>
      <c r="G5" s="93" t="s">
        <v>314</v>
      </c>
    </row>
    <row r="6" spans="1:7" s="57" customFormat="1" ht="15" customHeight="1" x14ac:dyDescent="0.35">
      <c r="A6" s="59" t="s">
        <v>199</v>
      </c>
      <c r="B6" s="56">
        <v>74</v>
      </c>
      <c r="C6" s="95">
        <v>7.2359000000000007E-2</v>
      </c>
      <c r="D6" s="93" t="s">
        <v>314</v>
      </c>
      <c r="E6" s="106">
        <v>101370</v>
      </c>
      <c r="F6" s="95">
        <v>99.121899999999997</v>
      </c>
      <c r="G6" s="93" t="s">
        <v>314</v>
      </c>
    </row>
    <row r="7" spans="1:7" s="57" customFormat="1" ht="15" customHeight="1" x14ac:dyDescent="0.35">
      <c r="A7" s="59" t="s">
        <v>264</v>
      </c>
      <c r="B7" s="56">
        <v>57</v>
      </c>
      <c r="C7" s="95">
        <v>5.5736000000000001E-2</v>
      </c>
      <c r="D7" s="93" t="s">
        <v>314</v>
      </c>
      <c r="E7" s="106">
        <v>101427</v>
      </c>
      <c r="F7" s="95">
        <v>99.177700000000002</v>
      </c>
      <c r="G7" s="93" t="s">
        <v>314</v>
      </c>
    </row>
    <row r="8" spans="1:7" s="57" customFormat="1" ht="15" customHeight="1" x14ac:dyDescent="0.35">
      <c r="A8" s="59" t="s">
        <v>200</v>
      </c>
      <c r="B8" s="56">
        <v>480</v>
      </c>
      <c r="C8" s="95">
        <v>0.46935500000000002</v>
      </c>
      <c r="D8" s="93" t="s">
        <v>314</v>
      </c>
      <c r="E8" s="106">
        <v>101907</v>
      </c>
      <c r="F8" s="95">
        <v>99.647000000000006</v>
      </c>
      <c r="G8" s="93" t="s">
        <v>314</v>
      </c>
    </row>
    <row r="9" spans="1:7" s="57" customFormat="1" ht="15" customHeight="1" x14ac:dyDescent="0.35">
      <c r="A9" s="59" t="s">
        <v>201</v>
      </c>
      <c r="B9" s="56">
        <v>339</v>
      </c>
      <c r="C9" s="95">
        <v>0.331482</v>
      </c>
      <c r="D9" s="93" t="s">
        <v>314</v>
      </c>
      <c r="E9" s="106">
        <v>102246</v>
      </c>
      <c r="F9" s="95">
        <v>99.978499999999997</v>
      </c>
      <c r="G9" s="93" t="s">
        <v>193</v>
      </c>
    </row>
    <row r="10" spans="1:7" s="57" customFormat="1" ht="15" customHeight="1" x14ac:dyDescent="0.35">
      <c r="A10" s="59" t="s">
        <v>202</v>
      </c>
      <c r="B10" s="56">
        <v>22</v>
      </c>
      <c r="C10" s="95" t="s">
        <v>315</v>
      </c>
      <c r="D10" s="93" t="s">
        <v>314</v>
      </c>
      <c r="E10" s="106">
        <v>102268</v>
      </c>
      <c r="F10" s="95">
        <v>100</v>
      </c>
      <c r="G10" s="93" t="s">
        <v>314</v>
      </c>
    </row>
    <row r="11" spans="1:7" s="57" customFormat="1" ht="15" customHeight="1" x14ac:dyDescent="0.35">
      <c r="A11" s="55"/>
      <c r="B11" s="56"/>
      <c r="C11" s="95"/>
      <c r="D11" s="93" t="s">
        <v>314</v>
      </c>
      <c r="E11" s="106"/>
      <c r="F11" s="95"/>
      <c r="G11" s="93" t="s">
        <v>314</v>
      </c>
    </row>
    <row r="12" spans="1:7" s="57" customFormat="1" ht="15" customHeight="1" x14ac:dyDescent="0.35">
      <c r="A12" s="58" t="s">
        <v>31</v>
      </c>
      <c r="B12" s="56"/>
      <c r="C12" s="95"/>
      <c r="D12" s="93" t="s">
        <v>314</v>
      </c>
      <c r="E12" s="106"/>
      <c r="F12" s="95"/>
      <c r="G12" s="93" t="s">
        <v>314</v>
      </c>
    </row>
    <row r="13" spans="1:7" s="57" customFormat="1" ht="15" customHeight="1" x14ac:dyDescent="0.35">
      <c r="A13" s="59" t="s">
        <v>172</v>
      </c>
      <c r="B13" s="56">
        <v>74</v>
      </c>
      <c r="C13" s="95">
        <v>7.2359000000000007E-2</v>
      </c>
      <c r="D13" s="93" t="s">
        <v>314</v>
      </c>
      <c r="E13" s="106">
        <v>74</v>
      </c>
      <c r="F13" s="95">
        <v>7.2359000000000007E-2</v>
      </c>
      <c r="G13" s="93" t="s">
        <v>314</v>
      </c>
    </row>
    <row r="14" spans="1:7" s="57" customFormat="1" ht="15" customHeight="1" x14ac:dyDescent="0.35">
      <c r="A14" s="59" t="s">
        <v>265</v>
      </c>
      <c r="B14" s="56">
        <v>57</v>
      </c>
      <c r="C14" s="95">
        <v>5.5736000000000001E-2</v>
      </c>
      <c r="D14" s="93" t="s">
        <v>314</v>
      </c>
      <c r="E14" s="106">
        <v>131</v>
      </c>
      <c r="F14" s="95">
        <v>0.12809499999999999</v>
      </c>
      <c r="G14" s="93" t="s">
        <v>314</v>
      </c>
    </row>
    <row r="15" spans="1:7" s="57" customFormat="1" ht="15" customHeight="1" x14ac:dyDescent="0.35">
      <c r="A15" s="59" t="s">
        <v>173</v>
      </c>
      <c r="B15" s="56">
        <v>878</v>
      </c>
      <c r="C15" s="95">
        <v>0.85852899999999999</v>
      </c>
      <c r="D15" s="93" t="s">
        <v>314</v>
      </c>
      <c r="E15" s="106">
        <v>1009</v>
      </c>
      <c r="F15" s="95">
        <v>0.98662300000000003</v>
      </c>
      <c r="G15" s="93" t="s">
        <v>314</v>
      </c>
    </row>
    <row r="16" spans="1:7" s="57" customFormat="1" ht="15" customHeight="1" x14ac:dyDescent="0.35">
      <c r="A16" s="59" t="s">
        <v>174</v>
      </c>
      <c r="B16" s="56">
        <v>339</v>
      </c>
      <c r="C16" s="95">
        <v>0.331482</v>
      </c>
      <c r="D16" s="93" t="s">
        <v>314</v>
      </c>
      <c r="E16" s="106">
        <v>1348</v>
      </c>
      <c r="F16" s="95">
        <v>1.3181099999999999</v>
      </c>
      <c r="G16" s="93" t="s">
        <v>314</v>
      </c>
    </row>
    <row r="17" spans="1:7" s="57" customFormat="1" ht="15" customHeight="1" x14ac:dyDescent="0.35">
      <c r="A17" s="59" t="s">
        <v>175</v>
      </c>
      <c r="B17" s="56">
        <v>480</v>
      </c>
      <c r="C17" s="95">
        <v>0.46935500000000002</v>
      </c>
      <c r="D17" s="93" t="s">
        <v>314</v>
      </c>
      <c r="E17" s="106">
        <v>1828</v>
      </c>
      <c r="F17" s="95">
        <v>1.78746</v>
      </c>
      <c r="G17" s="93" t="s">
        <v>314</v>
      </c>
    </row>
    <row r="18" spans="1:7" s="57" customFormat="1" ht="15" customHeight="1" x14ac:dyDescent="0.35">
      <c r="A18" s="59" t="s">
        <v>176</v>
      </c>
      <c r="B18" s="56">
        <v>890</v>
      </c>
      <c r="C18" s="95">
        <v>0.87026199999999998</v>
      </c>
      <c r="D18" s="93" t="s">
        <v>314</v>
      </c>
      <c r="E18" s="106">
        <v>2718</v>
      </c>
      <c r="F18" s="95">
        <v>2.6577199999999999</v>
      </c>
      <c r="G18" s="93" t="s">
        <v>314</v>
      </c>
    </row>
    <row r="19" spans="1:7" s="57" customFormat="1" ht="15" customHeight="1" x14ac:dyDescent="0.35">
      <c r="A19" s="59" t="s">
        <v>177</v>
      </c>
      <c r="B19" s="56">
        <v>99528</v>
      </c>
      <c r="C19" s="95">
        <v>97.320800000000006</v>
      </c>
      <c r="D19" s="93" t="s">
        <v>314</v>
      </c>
      <c r="E19" s="106">
        <v>102246</v>
      </c>
      <c r="F19" s="95">
        <v>99.978499999999997</v>
      </c>
      <c r="G19" s="93" t="s">
        <v>193</v>
      </c>
    </row>
    <row r="20" spans="1:7" s="57" customFormat="1" ht="15" customHeight="1" x14ac:dyDescent="0.35">
      <c r="A20" s="59" t="s">
        <v>178</v>
      </c>
      <c r="B20" s="56">
        <v>22</v>
      </c>
      <c r="C20" s="95" t="s">
        <v>315</v>
      </c>
      <c r="D20" s="93" t="s">
        <v>314</v>
      </c>
      <c r="E20" s="106">
        <v>102268</v>
      </c>
      <c r="F20" s="95">
        <v>100</v>
      </c>
      <c r="G20" s="93" t="s">
        <v>314</v>
      </c>
    </row>
    <row r="21" spans="1:7" s="57" customFormat="1" ht="15" customHeight="1" x14ac:dyDescent="0.35">
      <c r="A21" s="55"/>
      <c r="B21" s="56"/>
      <c r="C21" s="95"/>
      <c r="D21" s="93" t="s">
        <v>314</v>
      </c>
      <c r="E21" s="106"/>
      <c r="F21" s="95"/>
      <c r="G21" s="93" t="s">
        <v>314</v>
      </c>
    </row>
    <row r="22" spans="1:7" s="57" customFormat="1" ht="15" customHeight="1" x14ac:dyDescent="0.35">
      <c r="A22" s="58" t="s">
        <v>32</v>
      </c>
      <c r="B22" s="56"/>
      <c r="C22" s="95"/>
      <c r="D22" s="93" t="s">
        <v>314</v>
      </c>
      <c r="E22" s="106"/>
      <c r="F22" s="95"/>
      <c r="G22" s="93" t="s">
        <v>314</v>
      </c>
    </row>
    <row r="23" spans="1:7" s="57" customFormat="1" ht="15" customHeight="1" x14ac:dyDescent="0.35">
      <c r="A23" s="59" t="s">
        <v>263</v>
      </c>
      <c r="B23" s="56">
        <v>99528</v>
      </c>
      <c r="C23" s="95">
        <v>97.320800000000006</v>
      </c>
      <c r="D23" s="93" t="s">
        <v>314</v>
      </c>
      <c r="E23" s="106">
        <v>99528</v>
      </c>
      <c r="F23" s="95">
        <v>97.320800000000006</v>
      </c>
      <c r="G23" s="93" t="s">
        <v>314</v>
      </c>
    </row>
    <row r="24" spans="1:7" s="57" customFormat="1" ht="15" customHeight="1" x14ac:dyDescent="0.35">
      <c r="A24" s="59" t="s">
        <v>197</v>
      </c>
      <c r="B24" s="56">
        <v>878</v>
      </c>
      <c r="C24" s="95">
        <v>0.85852899999999999</v>
      </c>
      <c r="D24" s="93" t="s">
        <v>314</v>
      </c>
      <c r="E24" s="106">
        <v>100406</v>
      </c>
      <c r="F24" s="95">
        <v>98.179299999999998</v>
      </c>
      <c r="G24" s="93" t="s">
        <v>314</v>
      </c>
    </row>
    <row r="25" spans="1:7" s="57" customFormat="1" ht="15" customHeight="1" x14ac:dyDescent="0.35">
      <c r="A25" s="59" t="s">
        <v>198</v>
      </c>
      <c r="B25" s="56">
        <v>890</v>
      </c>
      <c r="C25" s="95">
        <v>0.87026199999999998</v>
      </c>
      <c r="D25" s="93" t="s">
        <v>314</v>
      </c>
      <c r="E25" s="106">
        <v>101296</v>
      </c>
      <c r="F25" s="95">
        <v>99.049599999999998</v>
      </c>
      <c r="G25" s="93" t="s">
        <v>314</v>
      </c>
    </row>
    <row r="26" spans="1:7" s="57" customFormat="1" ht="15" customHeight="1" x14ac:dyDescent="0.35">
      <c r="A26" s="59" t="s">
        <v>199</v>
      </c>
      <c r="B26" s="56">
        <v>74</v>
      </c>
      <c r="C26" s="95">
        <v>7.2359000000000007E-2</v>
      </c>
      <c r="D26" s="93" t="s">
        <v>314</v>
      </c>
      <c r="E26" s="106">
        <v>101370</v>
      </c>
      <c r="F26" s="95">
        <v>99.121899999999997</v>
      </c>
      <c r="G26" s="93" t="s">
        <v>314</v>
      </c>
    </row>
    <row r="27" spans="1:7" s="57" customFormat="1" ht="15" customHeight="1" x14ac:dyDescent="0.35">
      <c r="A27" s="59" t="s">
        <v>264</v>
      </c>
      <c r="B27" s="56">
        <v>57</v>
      </c>
      <c r="C27" s="95">
        <v>5.5736000000000001E-2</v>
      </c>
      <c r="D27" s="93" t="s">
        <v>314</v>
      </c>
      <c r="E27" s="106">
        <v>101427</v>
      </c>
      <c r="F27" s="95">
        <v>99.177700000000002</v>
      </c>
      <c r="G27" s="93" t="s">
        <v>314</v>
      </c>
    </row>
    <row r="28" spans="1:7" s="57" customFormat="1" ht="15" customHeight="1" x14ac:dyDescent="0.35">
      <c r="A28" s="59" t="s">
        <v>200</v>
      </c>
      <c r="B28" s="56">
        <v>480</v>
      </c>
      <c r="C28" s="95">
        <v>0.46935500000000002</v>
      </c>
      <c r="D28" s="93" t="s">
        <v>314</v>
      </c>
      <c r="E28" s="106">
        <v>101907</v>
      </c>
      <c r="F28" s="95">
        <v>99.647000000000006</v>
      </c>
      <c r="G28" s="93" t="s">
        <v>314</v>
      </c>
    </row>
    <row r="29" spans="1:7" s="57" customFormat="1" ht="15" customHeight="1" x14ac:dyDescent="0.35">
      <c r="A29" s="59" t="s">
        <v>201</v>
      </c>
      <c r="B29" s="56">
        <v>339</v>
      </c>
      <c r="C29" s="95">
        <v>0.331482</v>
      </c>
      <c r="D29" s="93" t="s">
        <v>314</v>
      </c>
      <c r="E29" s="106">
        <v>102246</v>
      </c>
      <c r="F29" s="95">
        <v>99.978499999999997</v>
      </c>
      <c r="G29" s="93" t="s">
        <v>193</v>
      </c>
    </row>
    <row r="30" spans="1:7" s="57" customFormat="1" ht="15" customHeight="1" x14ac:dyDescent="0.35">
      <c r="A30" s="59" t="s">
        <v>202</v>
      </c>
      <c r="B30" s="56">
        <v>22</v>
      </c>
      <c r="C30" s="95" t="s">
        <v>315</v>
      </c>
      <c r="D30" s="93" t="s">
        <v>314</v>
      </c>
      <c r="E30" s="106">
        <v>102268</v>
      </c>
      <c r="F30" s="95">
        <v>100</v>
      </c>
      <c r="G30" s="93" t="s">
        <v>314</v>
      </c>
    </row>
    <row r="31" spans="1:7" s="57" customFormat="1" ht="15" customHeight="1" x14ac:dyDescent="0.35">
      <c r="A31" s="55"/>
      <c r="B31" s="56"/>
      <c r="C31" s="95"/>
      <c r="D31" s="93" t="s">
        <v>314</v>
      </c>
      <c r="E31" s="106"/>
      <c r="F31" s="95"/>
      <c r="G31" s="93" t="s">
        <v>314</v>
      </c>
    </row>
    <row r="32" spans="1:7" s="57" customFormat="1" ht="15" customHeight="1" x14ac:dyDescent="0.35">
      <c r="A32" s="58" t="s">
        <v>33</v>
      </c>
      <c r="B32" s="56"/>
      <c r="C32" s="95"/>
      <c r="D32" s="93" t="s">
        <v>314</v>
      </c>
      <c r="E32" s="106"/>
      <c r="F32" s="95"/>
      <c r="G32" s="93" t="s">
        <v>314</v>
      </c>
    </row>
    <row r="33" spans="1:7" s="57" customFormat="1" ht="15" customHeight="1" x14ac:dyDescent="0.35">
      <c r="A33" s="59" t="s">
        <v>172</v>
      </c>
      <c r="B33" s="56">
        <v>74</v>
      </c>
      <c r="C33" s="95">
        <v>7.2359000000000007E-2</v>
      </c>
      <c r="D33" s="93" t="s">
        <v>314</v>
      </c>
      <c r="E33" s="106">
        <v>74</v>
      </c>
      <c r="F33" s="95">
        <v>7.2359000000000007E-2</v>
      </c>
      <c r="G33" s="93" t="s">
        <v>314</v>
      </c>
    </row>
    <row r="34" spans="1:7" s="57" customFormat="1" ht="15" customHeight="1" x14ac:dyDescent="0.35">
      <c r="A34" s="59" t="s">
        <v>265</v>
      </c>
      <c r="B34" s="56">
        <v>57</v>
      </c>
      <c r="C34" s="95">
        <v>5.5736000000000001E-2</v>
      </c>
      <c r="D34" s="93" t="s">
        <v>314</v>
      </c>
      <c r="E34" s="106">
        <v>131</v>
      </c>
      <c r="F34" s="95">
        <v>0.12809499999999999</v>
      </c>
      <c r="G34" s="93" t="s">
        <v>314</v>
      </c>
    </row>
    <row r="35" spans="1:7" s="57" customFormat="1" ht="15" customHeight="1" x14ac:dyDescent="0.35">
      <c r="A35" s="59" t="s">
        <v>173</v>
      </c>
      <c r="B35" s="56">
        <v>878</v>
      </c>
      <c r="C35" s="95">
        <v>0.85852899999999999</v>
      </c>
      <c r="D35" s="93" t="s">
        <v>314</v>
      </c>
      <c r="E35" s="106">
        <v>1009</v>
      </c>
      <c r="F35" s="95">
        <v>0.98662300000000003</v>
      </c>
      <c r="G35" s="93" t="s">
        <v>314</v>
      </c>
    </row>
    <row r="36" spans="1:7" s="57" customFormat="1" ht="15" customHeight="1" x14ac:dyDescent="0.35">
      <c r="A36" s="59" t="s">
        <v>174</v>
      </c>
      <c r="B36" s="56">
        <v>339</v>
      </c>
      <c r="C36" s="95">
        <v>0.331482</v>
      </c>
      <c r="D36" s="93" t="s">
        <v>314</v>
      </c>
      <c r="E36" s="106">
        <v>1348</v>
      </c>
      <c r="F36" s="95">
        <v>1.3181099999999999</v>
      </c>
      <c r="G36" s="93" t="s">
        <v>314</v>
      </c>
    </row>
    <row r="37" spans="1:7" s="57" customFormat="1" ht="15" customHeight="1" x14ac:dyDescent="0.35">
      <c r="A37" s="59" t="s">
        <v>175</v>
      </c>
      <c r="B37" s="56">
        <v>480</v>
      </c>
      <c r="C37" s="95">
        <v>0.46935500000000002</v>
      </c>
      <c r="D37" s="93" t="s">
        <v>314</v>
      </c>
      <c r="E37" s="106">
        <v>1828</v>
      </c>
      <c r="F37" s="95">
        <v>1.78746</v>
      </c>
      <c r="G37" s="93" t="s">
        <v>314</v>
      </c>
    </row>
    <row r="38" spans="1:7" s="57" customFormat="1" ht="15" customHeight="1" x14ac:dyDescent="0.35">
      <c r="A38" s="59" t="s">
        <v>176</v>
      </c>
      <c r="B38" s="56">
        <v>890</v>
      </c>
      <c r="C38" s="95">
        <v>0.87026199999999998</v>
      </c>
      <c r="D38" s="93" t="s">
        <v>314</v>
      </c>
      <c r="E38" s="106">
        <v>2718</v>
      </c>
      <c r="F38" s="95">
        <v>2.6577199999999999</v>
      </c>
      <c r="G38" s="93" t="s">
        <v>314</v>
      </c>
    </row>
    <row r="39" spans="1:7" s="57" customFormat="1" ht="15" customHeight="1" x14ac:dyDescent="0.35">
      <c r="A39" s="59" t="s">
        <v>177</v>
      </c>
      <c r="B39" s="56">
        <v>99528</v>
      </c>
      <c r="C39" s="95">
        <v>97.320800000000006</v>
      </c>
      <c r="D39" s="93" t="s">
        <v>314</v>
      </c>
      <c r="E39" s="106">
        <v>102246</v>
      </c>
      <c r="F39" s="95">
        <v>99.978499999999997</v>
      </c>
      <c r="G39" s="93" t="s">
        <v>193</v>
      </c>
    </row>
    <row r="40" spans="1:7" s="57" customFormat="1" ht="15" customHeight="1" x14ac:dyDescent="0.35">
      <c r="A40" s="59" t="s">
        <v>178</v>
      </c>
      <c r="B40" s="56">
        <v>22</v>
      </c>
      <c r="C40" s="95" t="s">
        <v>315</v>
      </c>
      <c r="D40" s="93" t="s">
        <v>314</v>
      </c>
      <c r="E40" s="106">
        <v>102268</v>
      </c>
      <c r="F40" s="95">
        <v>100</v>
      </c>
      <c r="G40" s="93" t="s">
        <v>314</v>
      </c>
    </row>
    <row r="41" spans="1:7" s="57" customFormat="1" ht="15" customHeight="1" x14ac:dyDescent="0.35">
      <c r="A41" s="55"/>
      <c r="B41" s="56"/>
      <c r="C41" s="95"/>
      <c r="D41" s="93" t="s">
        <v>314</v>
      </c>
      <c r="E41" s="106"/>
      <c r="F41" s="95"/>
      <c r="G41" s="93" t="s">
        <v>314</v>
      </c>
    </row>
    <row r="42" spans="1:7" s="57" customFormat="1" ht="15" customHeight="1" x14ac:dyDescent="0.35">
      <c r="A42" s="58" t="s">
        <v>61</v>
      </c>
      <c r="B42" s="56"/>
      <c r="C42" s="95"/>
      <c r="D42" s="93" t="s">
        <v>314</v>
      </c>
      <c r="E42" s="107"/>
      <c r="F42" s="95"/>
      <c r="G42" s="93" t="s">
        <v>314</v>
      </c>
    </row>
    <row r="43" spans="1:7" ht="15" customHeight="1" x14ac:dyDescent="0.35">
      <c r="A43" s="59" t="s">
        <v>275</v>
      </c>
      <c r="B43" s="56">
        <v>5811</v>
      </c>
      <c r="C43" s="95">
        <v>5.6821299999999999</v>
      </c>
      <c r="D43" s="93" t="s">
        <v>314</v>
      </c>
      <c r="E43" s="106">
        <v>5811</v>
      </c>
      <c r="F43" s="95">
        <v>5.6821299999999999</v>
      </c>
      <c r="G43" s="93" t="s">
        <v>314</v>
      </c>
    </row>
    <row r="44" spans="1:7" s="57" customFormat="1" ht="15" customHeight="1" x14ac:dyDescent="0.35">
      <c r="A44" s="59" t="s">
        <v>179</v>
      </c>
      <c r="B44" s="56">
        <v>1632</v>
      </c>
      <c r="C44" s="95">
        <v>1.59581</v>
      </c>
      <c r="D44" s="93" t="s">
        <v>314</v>
      </c>
      <c r="E44" s="106">
        <v>7443</v>
      </c>
      <c r="F44" s="95">
        <v>7.2779400000000001</v>
      </c>
      <c r="G44" s="93" t="s">
        <v>314</v>
      </c>
    </row>
    <row r="45" spans="1:7" s="57" customFormat="1" ht="15" customHeight="1" x14ac:dyDescent="0.35">
      <c r="A45" s="59" t="s">
        <v>180</v>
      </c>
      <c r="B45" s="56">
        <v>92875</v>
      </c>
      <c r="C45" s="95">
        <v>90.815299999999993</v>
      </c>
      <c r="D45" s="93" t="s">
        <v>314</v>
      </c>
      <c r="E45" s="106">
        <v>100318</v>
      </c>
      <c r="F45" s="95">
        <v>98.093199999999996</v>
      </c>
      <c r="G45" s="93" t="s">
        <v>314</v>
      </c>
    </row>
    <row r="46" spans="1:7" s="57" customFormat="1" ht="15" customHeight="1" x14ac:dyDescent="0.35">
      <c r="A46" s="59" t="s">
        <v>181</v>
      </c>
      <c r="B46" s="56">
        <v>1950</v>
      </c>
      <c r="C46" s="95">
        <v>1.9067499999999999</v>
      </c>
      <c r="D46" s="93" t="s">
        <v>314</v>
      </c>
      <c r="E46" s="106">
        <v>102268</v>
      </c>
      <c r="F46" s="95">
        <v>100</v>
      </c>
      <c r="G46" s="93" t="s">
        <v>314</v>
      </c>
    </row>
    <row r="47" spans="1:7" s="57" customFormat="1" ht="15" customHeight="1" x14ac:dyDescent="0.35">
      <c r="A47" s="63"/>
      <c r="B47" s="56"/>
      <c r="C47" s="95"/>
      <c r="D47" s="93" t="s">
        <v>314</v>
      </c>
      <c r="E47" s="107"/>
      <c r="F47" s="95"/>
      <c r="G47" s="93" t="s">
        <v>314</v>
      </c>
    </row>
    <row r="48" spans="1:7" s="57" customFormat="1" ht="15" customHeight="1" x14ac:dyDescent="0.35">
      <c r="A48" s="58" t="s">
        <v>60</v>
      </c>
      <c r="B48" s="56"/>
      <c r="C48" s="95"/>
      <c r="D48" s="93" t="s">
        <v>314</v>
      </c>
      <c r="E48" s="107"/>
      <c r="F48" s="95"/>
      <c r="G48" s="93" t="s">
        <v>314</v>
      </c>
    </row>
    <row r="49" spans="1:7" s="57" customFormat="1" ht="15" customHeight="1" x14ac:dyDescent="0.35">
      <c r="A49" s="59" t="s">
        <v>182</v>
      </c>
      <c r="B49" s="56">
        <v>92875</v>
      </c>
      <c r="C49" s="95">
        <v>90.815299999999993</v>
      </c>
      <c r="D49" s="93" t="s">
        <v>314</v>
      </c>
      <c r="E49" s="106">
        <v>92875</v>
      </c>
      <c r="F49" s="95">
        <v>90.815299999999993</v>
      </c>
      <c r="G49" s="93" t="s">
        <v>314</v>
      </c>
    </row>
    <row r="50" spans="1:7" s="57" customFormat="1" ht="15" customHeight="1" x14ac:dyDescent="0.35">
      <c r="A50" s="59" t="s">
        <v>183</v>
      </c>
      <c r="B50" s="56">
        <v>1950</v>
      </c>
      <c r="C50" s="95">
        <v>1.9067499999999999</v>
      </c>
      <c r="D50" s="93" t="s">
        <v>314</v>
      </c>
      <c r="E50" s="106">
        <v>94825</v>
      </c>
      <c r="F50" s="95">
        <v>92.722099999999998</v>
      </c>
      <c r="G50" s="93" t="s">
        <v>314</v>
      </c>
    </row>
    <row r="51" spans="1:7" s="57" customFormat="1" ht="15" customHeight="1" x14ac:dyDescent="0.35">
      <c r="A51" s="59" t="s">
        <v>184</v>
      </c>
      <c r="B51" s="56">
        <v>1632</v>
      </c>
      <c r="C51" s="95">
        <v>1.59581</v>
      </c>
      <c r="D51" s="93" t="s">
        <v>314</v>
      </c>
      <c r="E51" s="106">
        <v>96457</v>
      </c>
      <c r="F51" s="95">
        <v>94.317899999999995</v>
      </c>
      <c r="G51" s="93" t="s">
        <v>314</v>
      </c>
    </row>
    <row r="52" spans="1:7" ht="15" customHeight="1" x14ac:dyDescent="0.35">
      <c r="A52" s="59" t="s">
        <v>276</v>
      </c>
      <c r="B52" s="56">
        <v>5811</v>
      </c>
      <c r="C52" s="95">
        <v>5.6821299999999999</v>
      </c>
      <c r="D52" s="93" t="s">
        <v>314</v>
      </c>
      <c r="E52" s="106">
        <v>102268</v>
      </c>
      <c r="F52" s="95">
        <v>100</v>
      </c>
      <c r="G52" s="93" t="s">
        <v>314</v>
      </c>
    </row>
    <row r="53" spans="1:7" s="57" customFormat="1" ht="15" customHeight="1" x14ac:dyDescent="0.35">
      <c r="A53" s="63"/>
      <c r="B53" s="56"/>
      <c r="C53" s="95"/>
      <c r="D53" s="93" t="s">
        <v>314</v>
      </c>
      <c r="E53" s="106"/>
      <c r="F53" s="95"/>
      <c r="G53" s="93" t="s">
        <v>314</v>
      </c>
    </row>
    <row r="54" spans="1:7" s="57" customFormat="1" ht="15" customHeight="1" x14ac:dyDescent="0.35">
      <c r="A54" s="58" t="s">
        <v>62</v>
      </c>
      <c r="B54" s="56"/>
      <c r="C54" s="95"/>
      <c r="D54" s="93" t="s">
        <v>314</v>
      </c>
      <c r="E54" s="106"/>
      <c r="F54" s="95"/>
      <c r="G54" s="93" t="s">
        <v>314</v>
      </c>
    </row>
    <row r="55" spans="1:7" s="57" customFormat="1" ht="15" customHeight="1" x14ac:dyDescent="0.35">
      <c r="A55" s="59" t="s">
        <v>23</v>
      </c>
      <c r="B55" s="56">
        <v>102209</v>
      </c>
      <c r="C55" s="95">
        <v>99.942300000000003</v>
      </c>
      <c r="D55" s="93" t="s">
        <v>314</v>
      </c>
      <c r="E55" s="106">
        <v>102209</v>
      </c>
      <c r="F55" s="95">
        <v>99.942300000000003</v>
      </c>
      <c r="G55" s="93" t="s">
        <v>314</v>
      </c>
    </row>
    <row r="56" spans="1:7" s="57" customFormat="1" ht="15" customHeight="1" x14ac:dyDescent="0.35">
      <c r="A56" s="59" t="s">
        <v>24</v>
      </c>
      <c r="B56" s="56">
        <v>59</v>
      </c>
      <c r="C56" s="95">
        <v>5.7692E-2</v>
      </c>
      <c r="D56" s="93" t="s">
        <v>314</v>
      </c>
      <c r="E56" s="106">
        <v>102268</v>
      </c>
      <c r="F56" s="95">
        <v>100</v>
      </c>
      <c r="G56" s="93" t="s">
        <v>314</v>
      </c>
    </row>
    <row r="57" spans="1:7" s="57" customFormat="1" ht="15" customHeight="1" x14ac:dyDescent="0.35">
      <c r="A57" s="59"/>
      <c r="B57" s="56"/>
      <c r="C57" s="95"/>
      <c r="D57" s="93" t="s">
        <v>314</v>
      </c>
      <c r="E57" s="106"/>
      <c r="F57" s="95"/>
      <c r="G57" s="93" t="s">
        <v>314</v>
      </c>
    </row>
    <row r="58" spans="1:7" s="57" customFormat="1" ht="15" customHeight="1" x14ac:dyDescent="0.35">
      <c r="A58" s="58" t="s">
        <v>35</v>
      </c>
      <c r="B58" s="56"/>
      <c r="C58" s="95"/>
      <c r="D58" s="93" t="s">
        <v>314</v>
      </c>
      <c r="E58" s="106"/>
      <c r="F58" s="95"/>
      <c r="G58" s="93" t="s">
        <v>314</v>
      </c>
    </row>
    <row r="59" spans="1:7" s="57" customFormat="1" ht="15" customHeight="1" x14ac:dyDescent="0.35">
      <c r="A59" s="59" t="s">
        <v>23</v>
      </c>
      <c r="B59" s="56">
        <v>102074</v>
      </c>
      <c r="C59" s="95">
        <v>99.810299999999998</v>
      </c>
      <c r="D59" s="93" t="s">
        <v>314</v>
      </c>
      <c r="E59" s="106">
        <v>102074</v>
      </c>
      <c r="F59" s="95">
        <v>99.810299999999998</v>
      </c>
      <c r="G59" s="93" t="s">
        <v>314</v>
      </c>
    </row>
    <row r="60" spans="1:7" s="57" customFormat="1" ht="15" customHeight="1" x14ac:dyDescent="0.35">
      <c r="A60" s="59" t="s">
        <v>24</v>
      </c>
      <c r="B60" s="56">
        <v>194</v>
      </c>
      <c r="C60" s="95">
        <v>0.18969800000000001</v>
      </c>
      <c r="D60" s="93" t="s">
        <v>314</v>
      </c>
      <c r="E60" s="106">
        <v>102268</v>
      </c>
      <c r="F60" s="95">
        <v>100</v>
      </c>
      <c r="G60" s="93" t="s">
        <v>314</v>
      </c>
    </row>
    <row r="61" spans="1:7" s="57" customFormat="1" ht="15" customHeight="1" x14ac:dyDescent="0.35">
      <c r="A61" s="55"/>
      <c r="B61" s="55"/>
      <c r="C61" s="96"/>
      <c r="D61" s="93" t="s">
        <v>314</v>
      </c>
      <c r="E61" s="108"/>
      <c r="F61" s="96"/>
      <c r="G61" s="93" t="s">
        <v>314</v>
      </c>
    </row>
    <row r="62" spans="1:7" s="57" customFormat="1" ht="15" customHeight="1" x14ac:dyDescent="0.35">
      <c r="A62" s="58" t="s">
        <v>63</v>
      </c>
      <c r="B62" s="56"/>
      <c r="C62" s="95"/>
      <c r="D62" s="93" t="s">
        <v>314</v>
      </c>
      <c r="E62" s="106"/>
      <c r="F62" s="95"/>
      <c r="G62" s="93" t="s">
        <v>314</v>
      </c>
    </row>
    <row r="63" spans="1:7" s="57" customFormat="1" ht="15" customHeight="1" x14ac:dyDescent="0.35">
      <c r="A63" s="59" t="s">
        <v>23</v>
      </c>
      <c r="B63" s="56">
        <v>90240</v>
      </c>
      <c r="C63" s="95">
        <v>88.238699999999994</v>
      </c>
      <c r="D63" s="93" t="s">
        <v>314</v>
      </c>
      <c r="E63" s="106">
        <v>90240</v>
      </c>
      <c r="F63" s="95">
        <v>88.238699999999994</v>
      </c>
      <c r="G63" s="93" t="s">
        <v>314</v>
      </c>
    </row>
    <row r="64" spans="1:7" s="57" customFormat="1" ht="15" customHeight="1" x14ac:dyDescent="0.35">
      <c r="A64" s="59" t="s">
        <v>185</v>
      </c>
      <c r="B64" s="56">
        <v>3740</v>
      </c>
      <c r="C64" s="95">
        <v>3.65706</v>
      </c>
      <c r="D64" s="93" t="s">
        <v>314</v>
      </c>
      <c r="E64" s="106">
        <v>93980</v>
      </c>
      <c r="F64" s="95">
        <v>91.895799999999994</v>
      </c>
      <c r="G64" s="93" t="s">
        <v>314</v>
      </c>
    </row>
    <row r="65" spans="1:7" s="57" customFormat="1" ht="15" customHeight="1" x14ac:dyDescent="0.35">
      <c r="A65" s="59" t="s">
        <v>24</v>
      </c>
      <c r="B65" s="56">
        <v>8288</v>
      </c>
      <c r="C65" s="95">
        <v>8.1042000000000005</v>
      </c>
      <c r="D65" s="93" t="s">
        <v>314</v>
      </c>
      <c r="E65" s="106">
        <v>102268</v>
      </c>
      <c r="F65" s="95">
        <v>100</v>
      </c>
      <c r="G65" s="93" t="s">
        <v>314</v>
      </c>
    </row>
    <row r="66" spans="1:7" s="57" customFormat="1" ht="15" customHeight="1" x14ac:dyDescent="0.35">
      <c r="A66" s="55"/>
      <c r="B66" s="56"/>
      <c r="C66" s="95"/>
      <c r="D66" s="93" t="s">
        <v>314</v>
      </c>
      <c r="E66" s="106"/>
      <c r="F66" s="95"/>
      <c r="G66" s="93" t="s">
        <v>314</v>
      </c>
    </row>
    <row r="67" spans="1:7" s="57" customFormat="1" ht="15" customHeight="1" x14ac:dyDescent="0.35">
      <c r="A67" s="58" t="s">
        <v>36</v>
      </c>
      <c r="B67" s="56"/>
      <c r="C67" s="95"/>
      <c r="D67" s="93" t="s">
        <v>314</v>
      </c>
      <c r="E67" s="106"/>
      <c r="F67" s="95"/>
      <c r="G67" s="93" t="s">
        <v>314</v>
      </c>
    </row>
    <row r="68" spans="1:7" s="57" customFormat="1" ht="15" customHeight="1" x14ac:dyDescent="0.35">
      <c r="A68" s="59" t="s">
        <v>23</v>
      </c>
      <c r="B68" s="56">
        <v>99895</v>
      </c>
      <c r="C68" s="95">
        <v>97.679599999999994</v>
      </c>
      <c r="D68" s="93" t="s">
        <v>314</v>
      </c>
      <c r="E68" s="106">
        <v>99895</v>
      </c>
      <c r="F68" s="95">
        <v>97.679599999999994</v>
      </c>
      <c r="G68" s="93" t="s">
        <v>314</v>
      </c>
    </row>
    <row r="69" spans="1:7" s="57" customFormat="1" ht="15" customHeight="1" x14ac:dyDescent="0.35">
      <c r="A69" s="59" t="s">
        <v>25</v>
      </c>
      <c r="B69" s="56">
        <v>2086</v>
      </c>
      <c r="C69" s="95">
        <v>2.0397400000000001</v>
      </c>
      <c r="D69" s="93" t="s">
        <v>314</v>
      </c>
      <c r="E69" s="106">
        <v>101981</v>
      </c>
      <c r="F69" s="95">
        <v>99.719399999999993</v>
      </c>
      <c r="G69" s="93" t="s">
        <v>314</v>
      </c>
    </row>
    <row r="70" spans="1:7" s="57" customFormat="1" ht="15" customHeight="1" x14ac:dyDescent="0.35">
      <c r="A70" s="59" t="s">
        <v>24</v>
      </c>
      <c r="B70" s="56">
        <v>287</v>
      </c>
      <c r="C70" s="95">
        <v>0.28063500000000002</v>
      </c>
      <c r="D70" s="93" t="s">
        <v>314</v>
      </c>
      <c r="E70" s="106">
        <v>102268</v>
      </c>
      <c r="F70" s="95">
        <v>100</v>
      </c>
      <c r="G70" s="93" t="s">
        <v>314</v>
      </c>
    </row>
    <row r="71" spans="1:7" s="57" customFormat="1" ht="15" customHeight="1" x14ac:dyDescent="0.35">
      <c r="A71" s="63"/>
      <c r="B71" s="56"/>
      <c r="C71" s="95"/>
      <c r="D71" s="93" t="s">
        <v>314</v>
      </c>
      <c r="E71" s="106"/>
      <c r="F71" s="95"/>
      <c r="G71" s="93" t="s">
        <v>314</v>
      </c>
    </row>
    <row r="72" spans="1:7" s="57" customFormat="1" ht="15" customHeight="1" x14ac:dyDescent="0.35">
      <c r="A72" s="58" t="s">
        <v>37</v>
      </c>
      <c r="B72" s="56"/>
      <c r="C72" s="95"/>
      <c r="D72" s="93" t="s">
        <v>314</v>
      </c>
      <c r="E72" s="106"/>
      <c r="F72" s="95"/>
      <c r="G72" s="93" t="s">
        <v>314</v>
      </c>
    </row>
    <row r="73" spans="1:7" s="57" customFormat="1" ht="15" customHeight="1" x14ac:dyDescent="0.35">
      <c r="A73" s="59" t="s">
        <v>23</v>
      </c>
      <c r="B73" s="56">
        <v>66909</v>
      </c>
      <c r="C73" s="95">
        <v>65.425200000000004</v>
      </c>
      <c r="D73" s="93" t="s">
        <v>314</v>
      </c>
      <c r="E73" s="106">
        <v>66909</v>
      </c>
      <c r="F73" s="95">
        <v>65.425200000000004</v>
      </c>
      <c r="G73" s="93" t="s">
        <v>314</v>
      </c>
    </row>
    <row r="74" spans="1:7" s="57" customFormat="1" ht="15" customHeight="1" x14ac:dyDescent="0.35">
      <c r="A74" s="59" t="s">
        <v>25</v>
      </c>
      <c r="B74" s="56">
        <v>2088</v>
      </c>
      <c r="C74" s="95">
        <v>2.04169</v>
      </c>
      <c r="D74" s="93" t="s">
        <v>314</v>
      </c>
      <c r="E74" s="106">
        <v>68997</v>
      </c>
      <c r="F74" s="95">
        <v>67.466899999999995</v>
      </c>
      <c r="G74" s="93" t="s">
        <v>314</v>
      </c>
    </row>
    <row r="75" spans="1:7" s="57" customFormat="1" ht="15" customHeight="1" x14ac:dyDescent="0.35">
      <c r="A75" s="59" t="s">
        <v>24</v>
      </c>
      <c r="B75" s="56">
        <v>33271</v>
      </c>
      <c r="C75" s="95">
        <v>32.533099999999997</v>
      </c>
      <c r="D75" s="93" t="s">
        <v>314</v>
      </c>
      <c r="E75" s="106">
        <v>102268</v>
      </c>
      <c r="F75" s="95">
        <v>100</v>
      </c>
      <c r="G75" s="93" t="s">
        <v>314</v>
      </c>
    </row>
    <row r="76" spans="1:7" s="57" customFormat="1" ht="15" customHeight="1" x14ac:dyDescent="0.35">
      <c r="A76" s="55"/>
      <c r="B76" s="56"/>
      <c r="C76" s="95"/>
      <c r="D76" s="93" t="s">
        <v>314</v>
      </c>
      <c r="E76" s="106"/>
      <c r="F76" s="95"/>
      <c r="G76" s="93" t="s">
        <v>314</v>
      </c>
    </row>
    <row r="77" spans="1:7" s="57" customFormat="1" ht="15" customHeight="1" x14ac:dyDescent="0.35">
      <c r="A77" s="58" t="s">
        <v>38</v>
      </c>
      <c r="B77" s="56"/>
      <c r="C77" s="95"/>
      <c r="D77" s="93" t="s">
        <v>314</v>
      </c>
      <c r="E77" s="106"/>
      <c r="F77" s="95"/>
      <c r="G77" s="93" t="s">
        <v>314</v>
      </c>
    </row>
    <row r="78" spans="1:7" s="57" customFormat="1" ht="15" customHeight="1" x14ac:dyDescent="0.35">
      <c r="A78" s="59" t="s">
        <v>23</v>
      </c>
      <c r="B78" s="56">
        <v>46066</v>
      </c>
      <c r="C78" s="95">
        <v>45.044400000000003</v>
      </c>
      <c r="D78" s="93" t="s">
        <v>314</v>
      </c>
      <c r="E78" s="106">
        <v>46066</v>
      </c>
      <c r="F78" s="95">
        <v>45.044400000000003</v>
      </c>
      <c r="G78" s="93" t="s">
        <v>314</v>
      </c>
    </row>
    <row r="79" spans="1:7" s="57" customFormat="1" ht="15" customHeight="1" x14ac:dyDescent="0.35">
      <c r="A79" s="59" t="s">
        <v>25</v>
      </c>
      <c r="B79" s="56">
        <v>2088</v>
      </c>
      <c r="C79" s="95">
        <v>2.04169</v>
      </c>
      <c r="D79" s="93" t="s">
        <v>314</v>
      </c>
      <c r="E79" s="106">
        <v>48154</v>
      </c>
      <c r="F79" s="95">
        <v>47.086100000000002</v>
      </c>
      <c r="G79" s="93" t="s">
        <v>314</v>
      </c>
    </row>
    <row r="80" spans="1:7" s="57" customFormat="1" ht="15" customHeight="1" x14ac:dyDescent="0.35">
      <c r="A80" s="59" t="s">
        <v>24</v>
      </c>
      <c r="B80" s="56">
        <v>54114</v>
      </c>
      <c r="C80" s="95">
        <v>52.913899999999998</v>
      </c>
      <c r="D80" s="93" t="s">
        <v>314</v>
      </c>
      <c r="E80" s="106">
        <v>102268</v>
      </c>
      <c r="F80" s="95">
        <v>100</v>
      </c>
      <c r="G80" s="93" t="s">
        <v>314</v>
      </c>
    </row>
    <row r="81" spans="1:7" s="57" customFormat="1" ht="15" customHeight="1" x14ac:dyDescent="0.35">
      <c r="A81" s="55"/>
      <c r="B81" s="56"/>
      <c r="C81" s="95"/>
      <c r="D81" s="93" t="s">
        <v>314</v>
      </c>
      <c r="E81" s="106"/>
      <c r="F81" s="95"/>
      <c r="G81" s="93" t="s">
        <v>314</v>
      </c>
    </row>
    <row r="82" spans="1:7" s="57" customFormat="1" ht="15" customHeight="1" x14ac:dyDescent="0.35">
      <c r="A82" s="58" t="s">
        <v>39</v>
      </c>
      <c r="B82" s="56"/>
      <c r="C82" s="95"/>
      <c r="D82" s="93" t="s">
        <v>314</v>
      </c>
      <c r="E82" s="106"/>
      <c r="F82" s="95"/>
      <c r="G82" s="93" t="s">
        <v>314</v>
      </c>
    </row>
    <row r="83" spans="1:7" s="57" customFormat="1" ht="15" customHeight="1" x14ac:dyDescent="0.35">
      <c r="A83" s="59" t="s">
        <v>23</v>
      </c>
      <c r="B83" s="56">
        <v>45702</v>
      </c>
      <c r="C83" s="95">
        <v>44.688499999999998</v>
      </c>
      <c r="D83" s="93" t="s">
        <v>314</v>
      </c>
      <c r="E83" s="106">
        <v>45702</v>
      </c>
      <c r="F83" s="95">
        <v>44.688499999999998</v>
      </c>
      <c r="G83" s="93" t="s">
        <v>314</v>
      </c>
    </row>
    <row r="84" spans="1:7" s="57" customFormat="1" ht="15" customHeight="1" x14ac:dyDescent="0.35">
      <c r="A84" s="59" t="s">
        <v>25</v>
      </c>
      <c r="B84" s="56">
        <v>2088</v>
      </c>
      <c r="C84" s="95">
        <v>2.04169</v>
      </c>
      <c r="D84" s="93" t="s">
        <v>314</v>
      </c>
      <c r="E84" s="106">
        <v>47790</v>
      </c>
      <c r="F84" s="95">
        <v>46.730200000000004</v>
      </c>
      <c r="G84" s="93" t="s">
        <v>314</v>
      </c>
    </row>
    <row r="85" spans="1:7" s="57" customFormat="1" ht="15" customHeight="1" x14ac:dyDescent="0.35">
      <c r="A85" s="59" t="s">
        <v>24</v>
      </c>
      <c r="B85" s="56">
        <v>54478</v>
      </c>
      <c r="C85" s="95">
        <v>53.269799999999996</v>
      </c>
      <c r="D85" s="93" t="s">
        <v>314</v>
      </c>
      <c r="E85" s="106">
        <v>102268</v>
      </c>
      <c r="F85" s="95">
        <v>100</v>
      </c>
      <c r="G85" s="93" t="s">
        <v>314</v>
      </c>
    </row>
    <row r="86" spans="1:7" s="57" customFormat="1" ht="15" customHeight="1" x14ac:dyDescent="0.35">
      <c r="A86" s="55"/>
      <c r="B86" s="56"/>
      <c r="C86" s="95"/>
      <c r="D86" s="93" t="s">
        <v>314</v>
      </c>
      <c r="E86" s="106"/>
      <c r="F86" s="95"/>
      <c r="G86" s="93" t="s">
        <v>314</v>
      </c>
    </row>
    <row r="87" spans="1:7" s="57" customFormat="1" ht="15" customHeight="1" x14ac:dyDescent="0.35">
      <c r="A87" s="58" t="s">
        <v>40</v>
      </c>
      <c r="B87" s="56"/>
      <c r="C87" s="95"/>
      <c r="D87" s="93" t="s">
        <v>314</v>
      </c>
      <c r="E87" s="106"/>
      <c r="F87" s="95"/>
      <c r="G87" s="93" t="s">
        <v>314</v>
      </c>
    </row>
    <row r="88" spans="1:7" s="57" customFormat="1" ht="15" customHeight="1" x14ac:dyDescent="0.35">
      <c r="A88" s="59" t="s">
        <v>23</v>
      </c>
      <c r="B88" s="56">
        <v>45636</v>
      </c>
      <c r="C88" s="95">
        <v>44.623899999999999</v>
      </c>
      <c r="D88" s="93" t="s">
        <v>314</v>
      </c>
      <c r="E88" s="106">
        <v>45636</v>
      </c>
      <c r="F88" s="95">
        <v>44.623899999999999</v>
      </c>
      <c r="G88" s="93" t="s">
        <v>314</v>
      </c>
    </row>
    <row r="89" spans="1:7" s="57" customFormat="1" ht="15" customHeight="1" x14ac:dyDescent="0.35">
      <c r="A89" s="59" t="s">
        <v>25</v>
      </c>
      <c r="B89" s="56">
        <v>2088</v>
      </c>
      <c r="C89" s="95">
        <v>2.04169</v>
      </c>
      <c r="D89" s="93" t="s">
        <v>314</v>
      </c>
      <c r="E89" s="106">
        <v>47724</v>
      </c>
      <c r="F89" s="95">
        <v>46.665599999999998</v>
      </c>
      <c r="G89" s="93" t="s">
        <v>314</v>
      </c>
    </row>
    <row r="90" spans="1:7" s="57" customFormat="1" ht="15" customHeight="1" x14ac:dyDescent="0.35">
      <c r="A90" s="59" t="s">
        <v>24</v>
      </c>
      <c r="B90" s="56">
        <v>54544</v>
      </c>
      <c r="C90" s="95">
        <v>53.334400000000002</v>
      </c>
      <c r="D90" s="93" t="s">
        <v>314</v>
      </c>
      <c r="E90" s="106">
        <v>102268</v>
      </c>
      <c r="F90" s="95">
        <v>100</v>
      </c>
      <c r="G90" s="93" t="s">
        <v>314</v>
      </c>
    </row>
    <row r="91" spans="1:7" s="57" customFormat="1" ht="15" customHeight="1" x14ac:dyDescent="0.35">
      <c r="A91" s="55"/>
      <c r="B91" s="56"/>
      <c r="C91" s="95"/>
      <c r="D91" s="93" t="s">
        <v>314</v>
      </c>
      <c r="E91" s="106"/>
      <c r="F91" s="95"/>
      <c r="G91" s="93" t="s">
        <v>314</v>
      </c>
    </row>
    <row r="92" spans="1:7" s="57" customFormat="1" ht="15" customHeight="1" x14ac:dyDescent="0.35">
      <c r="A92" s="58" t="s">
        <v>41</v>
      </c>
      <c r="B92" s="56"/>
      <c r="C92" s="95"/>
      <c r="D92" s="93" t="s">
        <v>314</v>
      </c>
      <c r="E92" s="106"/>
      <c r="F92" s="95"/>
      <c r="G92" s="93" t="s">
        <v>314</v>
      </c>
    </row>
    <row r="93" spans="1:7" s="57" customFormat="1" ht="15" customHeight="1" x14ac:dyDescent="0.35">
      <c r="A93" s="59" t="s">
        <v>23</v>
      </c>
      <c r="B93" s="56">
        <v>45658</v>
      </c>
      <c r="C93" s="95">
        <v>44.645400000000002</v>
      </c>
      <c r="D93" s="93" t="s">
        <v>314</v>
      </c>
      <c r="E93" s="106">
        <v>45658</v>
      </c>
      <c r="F93" s="95">
        <v>44.645400000000002</v>
      </c>
      <c r="G93" s="93" t="s">
        <v>314</v>
      </c>
    </row>
    <row r="94" spans="1:7" s="57" customFormat="1" ht="15" customHeight="1" x14ac:dyDescent="0.35">
      <c r="A94" s="59" t="s">
        <v>25</v>
      </c>
      <c r="B94" s="56">
        <v>2088</v>
      </c>
      <c r="C94" s="95">
        <v>2.04169</v>
      </c>
      <c r="D94" s="93" t="s">
        <v>314</v>
      </c>
      <c r="E94" s="106">
        <v>47746</v>
      </c>
      <c r="F94" s="95">
        <v>46.687100000000001</v>
      </c>
      <c r="G94" s="93" t="s">
        <v>314</v>
      </c>
    </row>
    <row r="95" spans="1:7" s="57" customFormat="1" ht="15" customHeight="1" x14ac:dyDescent="0.35">
      <c r="A95" s="59" t="s">
        <v>24</v>
      </c>
      <c r="B95" s="56">
        <v>54522</v>
      </c>
      <c r="C95" s="95">
        <v>53.312899999999999</v>
      </c>
      <c r="D95" s="93" t="s">
        <v>314</v>
      </c>
      <c r="E95" s="106">
        <v>102268</v>
      </c>
      <c r="F95" s="95">
        <v>100</v>
      </c>
      <c r="G95" s="93" t="s">
        <v>314</v>
      </c>
    </row>
    <row r="96" spans="1:7" s="57" customFormat="1" ht="15" customHeight="1" x14ac:dyDescent="0.35">
      <c r="A96" s="55"/>
      <c r="B96" s="56"/>
      <c r="C96" s="95"/>
      <c r="D96" s="93" t="s">
        <v>314</v>
      </c>
      <c r="E96" s="106"/>
      <c r="F96" s="95"/>
      <c r="G96" s="93" t="s">
        <v>314</v>
      </c>
    </row>
    <row r="97" spans="1:7" s="57" customFormat="1" ht="15" customHeight="1" x14ac:dyDescent="0.35">
      <c r="A97" s="58" t="s">
        <v>42</v>
      </c>
      <c r="B97" s="56"/>
      <c r="C97" s="95"/>
      <c r="D97" s="93" t="s">
        <v>314</v>
      </c>
      <c r="E97" s="106"/>
      <c r="F97" s="95"/>
      <c r="G97" s="93" t="s">
        <v>314</v>
      </c>
    </row>
    <row r="98" spans="1:7" s="57" customFormat="1" ht="15" customHeight="1" x14ac:dyDescent="0.35">
      <c r="A98" s="59" t="s">
        <v>23</v>
      </c>
      <c r="B98" s="56">
        <v>45864</v>
      </c>
      <c r="C98" s="95">
        <v>44.846899999999998</v>
      </c>
      <c r="D98" s="93" t="s">
        <v>314</v>
      </c>
      <c r="E98" s="106">
        <v>45864</v>
      </c>
      <c r="F98" s="95">
        <v>44.846899999999998</v>
      </c>
      <c r="G98" s="93" t="s">
        <v>314</v>
      </c>
    </row>
    <row r="99" spans="1:7" s="57" customFormat="1" ht="15" customHeight="1" x14ac:dyDescent="0.35">
      <c r="A99" s="59" t="s">
        <v>25</v>
      </c>
      <c r="B99" s="56">
        <v>2088</v>
      </c>
      <c r="C99" s="95">
        <v>2.04169</v>
      </c>
      <c r="D99" s="93" t="s">
        <v>314</v>
      </c>
      <c r="E99" s="106">
        <v>47952</v>
      </c>
      <c r="F99" s="95">
        <v>46.888599999999997</v>
      </c>
      <c r="G99" s="93" t="s">
        <v>314</v>
      </c>
    </row>
    <row r="100" spans="1:7" s="57" customFormat="1" ht="15" customHeight="1" x14ac:dyDescent="0.35">
      <c r="A100" s="59" t="s">
        <v>24</v>
      </c>
      <c r="B100" s="56">
        <v>54316</v>
      </c>
      <c r="C100" s="95">
        <v>53.111400000000003</v>
      </c>
      <c r="D100" s="93" t="s">
        <v>314</v>
      </c>
      <c r="E100" s="106">
        <v>102268</v>
      </c>
      <c r="F100" s="95">
        <v>100</v>
      </c>
      <c r="G100" s="93" t="s">
        <v>314</v>
      </c>
    </row>
    <row r="101" spans="1:7" s="57" customFormat="1" ht="15" customHeight="1" x14ac:dyDescent="0.35">
      <c r="A101" s="55"/>
      <c r="B101" s="56"/>
      <c r="C101" s="95"/>
      <c r="D101" s="93" t="s">
        <v>314</v>
      </c>
      <c r="E101" s="106"/>
      <c r="F101" s="95"/>
      <c r="G101" s="93" t="s">
        <v>314</v>
      </c>
    </row>
    <row r="102" spans="1:7" s="57" customFormat="1" ht="15" customHeight="1" x14ac:dyDescent="0.35">
      <c r="A102" s="58" t="s">
        <v>43</v>
      </c>
      <c r="B102" s="56"/>
      <c r="C102" s="95"/>
      <c r="D102" s="93" t="s">
        <v>314</v>
      </c>
      <c r="E102" s="106"/>
      <c r="F102" s="95"/>
      <c r="G102" s="93" t="s">
        <v>314</v>
      </c>
    </row>
    <row r="103" spans="1:7" s="57" customFormat="1" ht="15" customHeight="1" x14ac:dyDescent="0.35">
      <c r="A103" s="59" t="s">
        <v>23</v>
      </c>
      <c r="B103" s="56">
        <v>47125</v>
      </c>
      <c r="C103" s="95">
        <v>46.079900000000002</v>
      </c>
      <c r="D103" s="93" t="s">
        <v>314</v>
      </c>
      <c r="E103" s="106">
        <v>47125</v>
      </c>
      <c r="F103" s="95">
        <v>46.079900000000002</v>
      </c>
      <c r="G103" s="93" t="s">
        <v>314</v>
      </c>
    </row>
    <row r="104" spans="1:7" s="57" customFormat="1" ht="15" customHeight="1" x14ac:dyDescent="0.35">
      <c r="A104" s="59" t="s">
        <v>25</v>
      </c>
      <c r="B104" s="56">
        <v>2088</v>
      </c>
      <c r="C104" s="95">
        <v>2.04169</v>
      </c>
      <c r="D104" s="93" t="s">
        <v>314</v>
      </c>
      <c r="E104" s="106">
        <v>49213</v>
      </c>
      <c r="F104" s="95">
        <v>48.121600000000001</v>
      </c>
      <c r="G104" s="93" t="s">
        <v>314</v>
      </c>
    </row>
    <row r="105" spans="1:7" s="57" customFormat="1" ht="15" customHeight="1" x14ac:dyDescent="0.35">
      <c r="A105" s="59" t="s">
        <v>24</v>
      </c>
      <c r="B105" s="56">
        <v>53055</v>
      </c>
      <c r="C105" s="95">
        <v>51.878399999999999</v>
      </c>
      <c r="D105" s="93" t="s">
        <v>314</v>
      </c>
      <c r="E105" s="106">
        <v>102268</v>
      </c>
      <c r="F105" s="95">
        <v>100</v>
      </c>
      <c r="G105" s="93" t="s">
        <v>314</v>
      </c>
    </row>
    <row r="106" spans="1:7" s="57" customFormat="1" ht="15" customHeight="1" x14ac:dyDescent="0.35">
      <c r="A106" s="55"/>
      <c r="B106" s="56"/>
      <c r="C106" s="95"/>
      <c r="D106" s="93" t="s">
        <v>314</v>
      </c>
      <c r="E106" s="106"/>
      <c r="F106" s="95"/>
      <c r="G106" s="93" t="s">
        <v>314</v>
      </c>
    </row>
    <row r="107" spans="1:7" s="57" customFormat="1" ht="15" customHeight="1" x14ac:dyDescent="0.35">
      <c r="A107" s="58" t="s">
        <v>44</v>
      </c>
      <c r="B107" s="56"/>
      <c r="C107" s="95"/>
      <c r="D107" s="93" t="s">
        <v>314</v>
      </c>
      <c r="E107" s="106"/>
      <c r="F107" s="95"/>
      <c r="G107" s="93" t="s">
        <v>314</v>
      </c>
    </row>
    <row r="108" spans="1:7" s="57" customFormat="1" ht="15" customHeight="1" x14ac:dyDescent="0.35">
      <c r="A108" s="59" t="s">
        <v>23</v>
      </c>
      <c r="B108" s="56">
        <v>62282</v>
      </c>
      <c r="C108" s="95">
        <v>60.900799999999997</v>
      </c>
      <c r="D108" s="93" t="s">
        <v>314</v>
      </c>
      <c r="E108" s="106">
        <v>62282</v>
      </c>
      <c r="F108" s="95">
        <v>60.900799999999997</v>
      </c>
      <c r="G108" s="93" t="s">
        <v>314</v>
      </c>
    </row>
    <row r="109" spans="1:7" s="57" customFormat="1" ht="15" customHeight="1" x14ac:dyDescent="0.35">
      <c r="A109" s="59" t="s">
        <v>25</v>
      </c>
      <c r="B109" s="56">
        <v>2088</v>
      </c>
      <c r="C109" s="95">
        <v>2.04169</v>
      </c>
      <c r="D109" s="93" t="s">
        <v>314</v>
      </c>
      <c r="E109" s="106">
        <v>64370</v>
      </c>
      <c r="F109" s="95">
        <v>62.942500000000003</v>
      </c>
      <c r="G109" s="93" t="s">
        <v>314</v>
      </c>
    </row>
    <row r="110" spans="1:7" s="57" customFormat="1" ht="15" customHeight="1" x14ac:dyDescent="0.35">
      <c r="A110" s="59" t="s">
        <v>24</v>
      </c>
      <c r="B110" s="56">
        <v>37898</v>
      </c>
      <c r="C110" s="95">
        <v>37.057499999999997</v>
      </c>
      <c r="D110" s="93" t="s">
        <v>314</v>
      </c>
      <c r="E110" s="106">
        <v>102268</v>
      </c>
      <c r="F110" s="95">
        <v>100</v>
      </c>
      <c r="G110" s="93" t="s">
        <v>314</v>
      </c>
    </row>
    <row r="111" spans="1:7" s="57" customFormat="1" ht="15" customHeight="1" x14ac:dyDescent="0.35">
      <c r="A111" s="55"/>
      <c r="B111" s="56"/>
      <c r="C111" s="95"/>
      <c r="D111" s="93" t="s">
        <v>314</v>
      </c>
      <c r="E111" s="106"/>
      <c r="F111" s="95"/>
      <c r="G111" s="93" t="s">
        <v>314</v>
      </c>
    </row>
    <row r="112" spans="1:7" s="57" customFormat="1" ht="15" customHeight="1" x14ac:dyDescent="0.35">
      <c r="A112" s="58" t="s">
        <v>45</v>
      </c>
      <c r="B112" s="56"/>
      <c r="C112" s="95"/>
      <c r="D112" s="93" t="s">
        <v>314</v>
      </c>
      <c r="E112" s="106"/>
      <c r="F112" s="95"/>
      <c r="G112" s="93" t="s">
        <v>314</v>
      </c>
    </row>
    <row r="113" spans="1:7" s="57" customFormat="1" ht="15" customHeight="1" x14ac:dyDescent="0.35">
      <c r="A113" s="59" t="s">
        <v>23</v>
      </c>
      <c r="B113" s="56">
        <v>67012</v>
      </c>
      <c r="C113" s="95">
        <v>65.525899999999993</v>
      </c>
      <c r="D113" s="93" t="s">
        <v>314</v>
      </c>
      <c r="E113" s="106">
        <v>67012</v>
      </c>
      <c r="F113" s="95">
        <v>65.525899999999993</v>
      </c>
      <c r="G113" s="93" t="s">
        <v>314</v>
      </c>
    </row>
    <row r="114" spans="1:7" s="57" customFormat="1" ht="15" customHeight="1" x14ac:dyDescent="0.35">
      <c r="A114" s="59" t="s">
        <v>25</v>
      </c>
      <c r="B114" s="56">
        <v>2088</v>
      </c>
      <c r="C114" s="95">
        <v>2.04169</v>
      </c>
      <c r="D114" s="93" t="s">
        <v>314</v>
      </c>
      <c r="E114" s="106">
        <v>69100</v>
      </c>
      <c r="F114" s="95">
        <v>67.567599999999999</v>
      </c>
      <c r="G114" s="93" t="s">
        <v>314</v>
      </c>
    </row>
    <row r="115" spans="1:7" s="57" customFormat="1" ht="15" customHeight="1" x14ac:dyDescent="0.35">
      <c r="A115" s="59" t="s">
        <v>24</v>
      </c>
      <c r="B115" s="56">
        <v>33168</v>
      </c>
      <c r="C115" s="95">
        <v>32.432400000000001</v>
      </c>
      <c r="D115" s="93" t="s">
        <v>314</v>
      </c>
      <c r="E115" s="106">
        <v>102268</v>
      </c>
      <c r="F115" s="95">
        <v>100</v>
      </c>
      <c r="G115" s="93" t="s">
        <v>314</v>
      </c>
    </row>
    <row r="116" spans="1:7" s="57" customFormat="1" ht="15" customHeight="1" x14ac:dyDescent="0.35">
      <c r="A116" s="55"/>
      <c r="B116" s="56"/>
      <c r="C116" s="95"/>
      <c r="D116" s="93" t="s">
        <v>314</v>
      </c>
      <c r="E116" s="106"/>
      <c r="F116" s="95"/>
      <c r="G116" s="93" t="s">
        <v>314</v>
      </c>
    </row>
    <row r="117" spans="1:7" s="57" customFormat="1" ht="15" customHeight="1" x14ac:dyDescent="0.35">
      <c r="A117" s="58" t="s">
        <v>46</v>
      </c>
      <c r="B117" s="56"/>
      <c r="C117" s="95"/>
      <c r="D117" s="93" t="s">
        <v>314</v>
      </c>
      <c r="E117" s="106"/>
      <c r="F117" s="95"/>
      <c r="G117" s="93" t="s">
        <v>314</v>
      </c>
    </row>
    <row r="118" spans="1:7" s="57" customFormat="1" ht="15" customHeight="1" x14ac:dyDescent="0.35">
      <c r="A118" s="59" t="s">
        <v>23</v>
      </c>
      <c r="B118" s="56">
        <v>66702</v>
      </c>
      <c r="C118" s="95">
        <v>65.222700000000003</v>
      </c>
      <c r="D118" s="93" t="s">
        <v>314</v>
      </c>
      <c r="E118" s="106">
        <v>66702</v>
      </c>
      <c r="F118" s="95">
        <v>65.222700000000003</v>
      </c>
      <c r="G118" s="93" t="s">
        <v>314</v>
      </c>
    </row>
    <row r="119" spans="1:7" s="57" customFormat="1" ht="15" customHeight="1" x14ac:dyDescent="0.35">
      <c r="A119" s="59" t="s">
        <v>25</v>
      </c>
      <c r="B119" s="56">
        <v>2088</v>
      </c>
      <c r="C119" s="95">
        <v>2.04169</v>
      </c>
      <c r="D119" s="93" t="s">
        <v>314</v>
      </c>
      <c r="E119" s="106">
        <v>68790</v>
      </c>
      <c r="F119" s="95">
        <v>67.264399999999995</v>
      </c>
      <c r="G119" s="93" t="s">
        <v>314</v>
      </c>
    </row>
    <row r="120" spans="1:7" s="57" customFormat="1" ht="15" customHeight="1" x14ac:dyDescent="0.35">
      <c r="A120" s="59" t="s">
        <v>24</v>
      </c>
      <c r="B120" s="56">
        <v>33478</v>
      </c>
      <c r="C120" s="95">
        <v>32.735599999999998</v>
      </c>
      <c r="D120" s="93" t="s">
        <v>314</v>
      </c>
      <c r="E120" s="106">
        <v>102268</v>
      </c>
      <c r="F120" s="95">
        <v>100</v>
      </c>
      <c r="G120" s="93" t="s">
        <v>314</v>
      </c>
    </row>
    <row r="121" spans="1:7" s="57" customFormat="1" ht="15" customHeight="1" x14ac:dyDescent="0.35">
      <c r="A121" s="55"/>
      <c r="B121" s="56"/>
      <c r="C121" s="95"/>
      <c r="D121" s="93" t="s">
        <v>314</v>
      </c>
      <c r="E121" s="106"/>
      <c r="F121" s="95"/>
      <c r="G121" s="93" t="s">
        <v>314</v>
      </c>
    </row>
    <row r="122" spans="1:7" s="57" customFormat="1" ht="15" customHeight="1" x14ac:dyDescent="0.35">
      <c r="A122" s="58" t="s">
        <v>47</v>
      </c>
      <c r="B122" s="56"/>
      <c r="C122" s="95"/>
      <c r="D122" s="93" t="s">
        <v>314</v>
      </c>
      <c r="E122" s="106"/>
      <c r="F122" s="95"/>
      <c r="G122" s="93" t="s">
        <v>314</v>
      </c>
    </row>
    <row r="123" spans="1:7" s="57" customFormat="1" ht="15" customHeight="1" x14ac:dyDescent="0.35">
      <c r="A123" s="59" t="s">
        <v>23</v>
      </c>
      <c r="B123" s="56">
        <v>72232</v>
      </c>
      <c r="C123" s="95">
        <v>70.630099999999999</v>
      </c>
      <c r="D123" s="93" t="s">
        <v>314</v>
      </c>
      <c r="E123" s="106">
        <v>72232</v>
      </c>
      <c r="F123" s="95">
        <v>70.630099999999999</v>
      </c>
      <c r="G123" s="93" t="s">
        <v>314</v>
      </c>
    </row>
    <row r="124" spans="1:7" s="57" customFormat="1" ht="15" customHeight="1" x14ac:dyDescent="0.35">
      <c r="A124" s="59" t="s">
        <v>25</v>
      </c>
      <c r="B124" s="56">
        <v>2088</v>
      </c>
      <c r="C124" s="95">
        <v>2.04169</v>
      </c>
      <c r="D124" s="93" t="s">
        <v>314</v>
      </c>
      <c r="E124" s="106">
        <v>74320</v>
      </c>
      <c r="F124" s="95">
        <v>72.671800000000005</v>
      </c>
      <c r="G124" s="93" t="s">
        <v>314</v>
      </c>
    </row>
    <row r="125" spans="1:7" s="57" customFormat="1" ht="15" customHeight="1" x14ac:dyDescent="0.35">
      <c r="A125" s="59" t="s">
        <v>24</v>
      </c>
      <c r="B125" s="56">
        <v>27948</v>
      </c>
      <c r="C125" s="95">
        <v>27.328199999999999</v>
      </c>
      <c r="D125" s="93" t="s">
        <v>314</v>
      </c>
      <c r="E125" s="106">
        <v>102268</v>
      </c>
      <c r="F125" s="95">
        <v>100</v>
      </c>
      <c r="G125" s="93" t="s">
        <v>314</v>
      </c>
    </row>
    <row r="126" spans="1:7" s="57" customFormat="1" ht="15" customHeight="1" x14ac:dyDescent="0.35">
      <c r="A126" s="55"/>
      <c r="B126" s="56"/>
      <c r="C126" s="95"/>
      <c r="D126" s="93" t="s">
        <v>314</v>
      </c>
      <c r="E126" s="106"/>
      <c r="F126" s="95"/>
      <c r="G126" s="93" t="s">
        <v>314</v>
      </c>
    </row>
    <row r="127" spans="1:7" s="57" customFormat="1" ht="15" customHeight="1" x14ac:dyDescent="0.35">
      <c r="A127" s="58" t="s">
        <v>48</v>
      </c>
      <c r="B127" s="56"/>
      <c r="C127" s="95"/>
      <c r="D127" s="93" t="s">
        <v>314</v>
      </c>
      <c r="E127" s="106"/>
      <c r="F127" s="95"/>
      <c r="G127" s="93" t="s">
        <v>314</v>
      </c>
    </row>
    <row r="128" spans="1:7" s="57" customFormat="1" ht="15" customHeight="1" x14ac:dyDescent="0.35">
      <c r="A128" s="59" t="s">
        <v>23</v>
      </c>
      <c r="B128" s="56">
        <v>72262</v>
      </c>
      <c r="C128" s="95">
        <v>70.659400000000005</v>
      </c>
      <c r="D128" s="93" t="s">
        <v>314</v>
      </c>
      <c r="E128" s="106">
        <v>72262</v>
      </c>
      <c r="F128" s="95">
        <v>70.659400000000005</v>
      </c>
      <c r="G128" s="93" t="s">
        <v>314</v>
      </c>
    </row>
    <row r="129" spans="1:7" s="57" customFormat="1" ht="15" customHeight="1" x14ac:dyDescent="0.35">
      <c r="A129" s="59" t="s">
        <v>25</v>
      </c>
      <c r="B129" s="56">
        <v>2088</v>
      </c>
      <c r="C129" s="95">
        <v>2.04169</v>
      </c>
      <c r="D129" s="93" t="s">
        <v>314</v>
      </c>
      <c r="E129" s="106">
        <v>74350</v>
      </c>
      <c r="F129" s="95">
        <v>72.701099999999997</v>
      </c>
      <c r="G129" s="93" t="s">
        <v>314</v>
      </c>
    </row>
    <row r="130" spans="1:7" s="57" customFormat="1" ht="15" customHeight="1" x14ac:dyDescent="0.35">
      <c r="A130" s="59" t="s">
        <v>24</v>
      </c>
      <c r="B130" s="56">
        <v>27918</v>
      </c>
      <c r="C130" s="95">
        <v>27.2989</v>
      </c>
      <c r="D130" s="93" t="s">
        <v>314</v>
      </c>
      <c r="E130" s="106">
        <v>102268</v>
      </c>
      <c r="F130" s="95">
        <v>100</v>
      </c>
      <c r="G130" s="93" t="s">
        <v>314</v>
      </c>
    </row>
    <row r="131" spans="1:7" s="57" customFormat="1" ht="15" customHeight="1" x14ac:dyDescent="0.35">
      <c r="A131" s="55"/>
      <c r="B131" s="56"/>
      <c r="C131" s="95"/>
      <c r="D131" s="93" t="s">
        <v>314</v>
      </c>
      <c r="E131" s="106"/>
      <c r="F131" s="95"/>
      <c r="G131" s="93" t="s">
        <v>314</v>
      </c>
    </row>
    <row r="132" spans="1:7" s="57" customFormat="1" ht="15" customHeight="1" x14ac:dyDescent="0.35">
      <c r="A132" s="58" t="s">
        <v>49</v>
      </c>
      <c r="B132" s="56"/>
      <c r="C132" s="95"/>
      <c r="D132" s="93" t="s">
        <v>314</v>
      </c>
      <c r="E132" s="106"/>
      <c r="F132" s="95"/>
      <c r="G132" s="93" t="s">
        <v>314</v>
      </c>
    </row>
    <row r="133" spans="1:7" s="57" customFormat="1" ht="15" customHeight="1" x14ac:dyDescent="0.35">
      <c r="A133" s="59" t="s">
        <v>23</v>
      </c>
      <c r="B133" s="56">
        <v>72244</v>
      </c>
      <c r="C133" s="95">
        <v>70.641800000000003</v>
      </c>
      <c r="D133" s="93" t="s">
        <v>314</v>
      </c>
      <c r="E133" s="106">
        <v>72244</v>
      </c>
      <c r="F133" s="95">
        <v>70.641800000000003</v>
      </c>
      <c r="G133" s="93" t="s">
        <v>314</v>
      </c>
    </row>
    <row r="134" spans="1:7" s="57" customFormat="1" ht="15" customHeight="1" x14ac:dyDescent="0.35">
      <c r="A134" s="59" t="s">
        <v>25</v>
      </c>
      <c r="B134" s="56">
        <v>2088</v>
      </c>
      <c r="C134" s="95">
        <v>2.04169</v>
      </c>
      <c r="D134" s="93" t="s">
        <v>314</v>
      </c>
      <c r="E134" s="106">
        <v>74332</v>
      </c>
      <c r="F134" s="95">
        <v>72.683499999999995</v>
      </c>
      <c r="G134" s="93" t="s">
        <v>314</v>
      </c>
    </row>
    <row r="135" spans="1:7" s="57" customFormat="1" ht="15" customHeight="1" x14ac:dyDescent="0.35">
      <c r="A135" s="59" t="s">
        <v>24</v>
      </c>
      <c r="B135" s="56">
        <v>27936</v>
      </c>
      <c r="C135" s="95">
        <v>27.316500000000001</v>
      </c>
      <c r="D135" s="93" t="s">
        <v>314</v>
      </c>
      <c r="E135" s="106">
        <v>102268</v>
      </c>
      <c r="F135" s="95">
        <v>100</v>
      </c>
      <c r="G135" s="93" t="s">
        <v>314</v>
      </c>
    </row>
    <row r="136" spans="1:7" s="57" customFormat="1" ht="15" customHeight="1" x14ac:dyDescent="0.35">
      <c r="A136" s="55"/>
      <c r="B136" s="56"/>
      <c r="C136" s="95"/>
      <c r="D136" s="93" t="s">
        <v>314</v>
      </c>
      <c r="E136" s="106"/>
      <c r="F136" s="95"/>
      <c r="G136" s="93" t="s">
        <v>314</v>
      </c>
    </row>
    <row r="137" spans="1:7" s="57" customFormat="1" ht="15" customHeight="1" x14ac:dyDescent="0.35">
      <c r="A137" s="58" t="s">
        <v>50</v>
      </c>
      <c r="B137" s="56"/>
      <c r="C137" s="95"/>
      <c r="D137" s="93" t="s">
        <v>314</v>
      </c>
      <c r="E137" s="106"/>
      <c r="F137" s="95"/>
      <c r="G137" s="93" t="s">
        <v>314</v>
      </c>
    </row>
    <row r="138" spans="1:7" s="57" customFormat="1" ht="15" customHeight="1" x14ac:dyDescent="0.35">
      <c r="A138" s="59" t="s">
        <v>23</v>
      </c>
      <c r="B138" s="56">
        <v>72300</v>
      </c>
      <c r="C138" s="95">
        <v>70.696600000000004</v>
      </c>
      <c r="D138" s="93" t="s">
        <v>314</v>
      </c>
      <c r="E138" s="106">
        <v>72300</v>
      </c>
      <c r="F138" s="95">
        <v>70.696600000000004</v>
      </c>
      <c r="G138" s="93" t="s">
        <v>314</v>
      </c>
    </row>
    <row r="139" spans="1:7" s="57" customFormat="1" ht="15" customHeight="1" x14ac:dyDescent="0.35">
      <c r="A139" s="59" t="s">
        <v>25</v>
      </c>
      <c r="B139" s="56">
        <v>2088</v>
      </c>
      <c r="C139" s="95">
        <v>2.04169</v>
      </c>
      <c r="D139" s="93" t="s">
        <v>314</v>
      </c>
      <c r="E139" s="106">
        <v>74388</v>
      </c>
      <c r="F139" s="95">
        <v>72.738299999999995</v>
      </c>
      <c r="G139" s="93" t="s">
        <v>314</v>
      </c>
    </row>
    <row r="140" spans="1:7" s="57" customFormat="1" ht="15" customHeight="1" x14ac:dyDescent="0.35">
      <c r="A140" s="59" t="s">
        <v>24</v>
      </c>
      <c r="B140" s="56">
        <v>27880</v>
      </c>
      <c r="C140" s="95">
        <v>27.261700000000001</v>
      </c>
      <c r="D140" s="93" t="s">
        <v>314</v>
      </c>
      <c r="E140" s="106">
        <v>102268</v>
      </c>
      <c r="F140" s="95">
        <v>100</v>
      </c>
      <c r="G140" s="93" t="s">
        <v>314</v>
      </c>
    </row>
    <row r="141" spans="1:7" s="57" customFormat="1" ht="15" customHeight="1" x14ac:dyDescent="0.35">
      <c r="A141" s="55"/>
      <c r="B141" s="56"/>
      <c r="C141" s="95"/>
      <c r="D141" s="93" t="s">
        <v>314</v>
      </c>
      <c r="E141" s="106"/>
      <c r="F141" s="95"/>
      <c r="G141" s="93" t="s">
        <v>314</v>
      </c>
    </row>
    <row r="142" spans="1:7" s="57" customFormat="1" ht="15" customHeight="1" x14ac:dyDescent="0.35">
      <c r="A142" s="58" t="s">
        <v>21</v>
      </c>
      <c r="B142" s="56"/>
      <c r="C142" s="95"/>
      <c r="D142" s="93" t="s">
        <v>314</v>
      </c>
      <c r="E142" s="106"/>
      <c r="F142" s="95"/>
      <c r="G142" s="93" t="s">
        <v>314</v>
      </c>
    </row>
    <row r="143" spans="1:7" s="57" customFormat="1" ht="15" customHeight="1" x14ac:dyDescent="0.35">
      <c r="A143" s="59" t="s">
        <v>23</v>
      </c>
      <c r="B143" s="56">
        <v>100046</v>
      </c>
      <c r="C143" s="95">
        <v>97.827299999999994</v>
      </c>
      <c r="D143" s="93" t="s">
        <v>314</v>
      </c>
      <c r="E143" s="106">
        <v>100046</v>
      </c>
      <c r="F143" s="95">
        <v>97.827299999999994</v>
      </c>
      <c r="G143" s="93" t="s">
        <v>314</v>
      </c>
    </row>
    <row r="144" spans="1:7" s="57" customFormat="1" ht="15" customHeight="1" x14ac:dyDescent="0.35">
      <c r="A144" s="59" t="s">
        <v>25</v>
      </c>
      <c r="B144" s="56">
        <v>2088</v>
      </c>
      <c r="C144" s="95">
        <v>2.04169</v>
      </c>
      <c r="D144" s="93" t="s">
        <v>314</v>
      </c>
      <c r="E144" s="106">
        <v>102134</v>
      </c>
      <c r="F144" s="95">
        <v>99.869</v>
      </c>
      <c r="G144" s="93" t="s">
        <v>314</v>
      </c>
    </row>
    <row r="145" spans="1:7" s="57" customFormat="1" ht="15" customHeight="1" x14ac:dyDescent="0.35">
      <c r="A145" s="59" t="s">
        <v>24</v>
      </c>
      <c r="B145" s="56">
        <v>134</v>
      </c>
      <c r="C145" s="95">
        <v>0.13102800000000001</v>
      </c>
      <c r="D145" s="93" t="s">
        <v>314</v>
      </c>
      <c r="E145" s="106">
        <v>102268</v>
      </c>
      <c r="F145" s="95">
        <v>100</v>
      </c>
      <c r="G145" s="93" t="s">
        <v>314</v>
      </c>
    </row>
    <row r="146" spans="1:7" s="57" customFormat="1" ht="15" customHeight="1" x14ac:dyDescent="0.35">
      <c r="A146" s="55"/>
      <c r="B146" s="56"/>
      <c r="C146" s="95"/>
      <c r="D146" s="93" t="s">
        <v>314</v>
      </c>
      <c r="E146" s="106"/>
      <c r="F146" s="95"/>
      <c r="G146" s="93" t="s">
        <v>314</v>
      </c>
    </row>
    <row r="147" spans="1:7" s="57" customFormat="1" ht="15" customHeight="1" x14ac:dyDescent="0.35">
      <c r="A147" s="58" t="s">
        <v>22</v>
      </c>
      <c r="B147" s="56"/>
      <c r="C147" s="95"/>
      <c r="D147" s="93" t="s">
        <v>314</v>
      </c>
      <c r="E147" s="106"/>
      <c r="F147" s="95"/>
      <c r="G147" s="93" t="s">
        <v>314</v>
      </c>
    </row>
    <row r="148" spans="1:7" s="57" customFormat="1" ht="15" customHeight="1" x14ac:dyDescent="0.35">
      <c r="A148" s="59" t="s">
        <v>23</v>
      </c>
      <c r="B148" s="56">
        <v>92423</v>
      </c>
      <c r="C148" s="95">
        <v>90.3733</v>
      </c>
      <c r="D148" s="93" t="s">
        <v>314</v>
      </c>
      <c r="E148" s="106">
        <v>92423</v>
      </c>
      <c r="F148" s="95">
        <v>90.3733</v>
      </c>
      <c r="G148" s="93" t="s">
        <v>314</v>
      </c>
    </row>
    <row r="149" spans="1:7" s="57" customFormat="1" ht="15" customHeight="1" x14ac:dyDescent="0.35">
      <c r="A149" s="59" t="s">
        <v>25</v>
      </c>
      <c r="B149" s="56">
        <v>2088</v>
      </c>
      <c r="C149" s="95">
        <v>2.04169</v>
      </c>
      <c r="D149" s="93" t="s">
        <v>314</v>
      </c>
      <c r="E149" s="106">
        <v>94511</v>
      </c>
      <c r="F149" s="95">
        <v>92.415000000000006</v>
      </c>
      <c r="G149" s="93" t="s">
        <v>314</v>
      </c>
    </row>
    <row r="150" spans="1:7" s="57" customFormat="1" ht="15" customHeight="1" x14ac:dyDescent="0.35">
      <c r="A150" s="59" t="s">
        <v>24</v>
      </c>
      <c r="B150" s="56">
        <v>7757</v>
      </c>
      <c r="C150" s="95">
        <v>7.5849700000000002</v>
      </c>
      <c r="D150" s="93" t="s">
        <v>314</v>
      </c>
      <c r="E150" s="106">
        <v>102268</v>
      </c>
      <c r="F150" s="95">
        <v>100</v>
      </c>
      <c r="G150" s="93" t="s">
        <v>314</v>
      </c>
    </row>
    <row r="151" spans="1:7" s="57" customFormat="1" ht="15" customHeight="1" x14ac:dyDescent="0.35">
      <c r="A151" s="55"/>
      <c r="B151" s="56"/>
      <c r="C151" s="95"/>
      <c r="D151" s="93" t="s">
        <v>314</v>
      </c>
      <c r="E151" s="106"/>
      <c r="F151" s="95"/>
      <c r="G151" s="93" t="s">
        <v>314</v>
      </c>
    </row>
    <row r="152" spans="1:7" s="57" customFormat="1" ht="15" customHeight="1" x14ac:dyDescent="0.35">
      <c r="A152" s="58" t="s">
        <v>51</v>
      </c>
      <c r="B152" s="56"/>
      <c r="C152" s="95"/>
      <c r="D152" s="93" t="s">
        <v>314</v>
      </c>
      <c r="E152" s="106"/>
      <c r="F152" s="95"/>
      <c r="G152" s="93" t="s">
        <v>314</v>
      </c>
    </row>
    <row r="153" spans="1:7" s="57" customFormat="1" ht="15" customHeight="1" x14ac:dyDescent="0.35">
      <c r="A153" s="59" t="s">
        <v>23</v>
      </c>
      <c r="B153" s="56">
        <v>99997</v>
      </c>
      <c r="C153" s="95">
        <v>97.779399999999995</v>
      </c>
      <c r="D153" s="93" t="s">
        <v>314</v>
      </c>
      <c r="E153" s="106">
        <v>99997</v>
      </c>
      <c r="F153" s="95">
        <v>97.779399999999995</v>
      </c>
      <c r="G153" s="93" t="s">
        <v>314</v>
      </c>
    </row>
    <row r="154" spans="1:7" s="57" customFormat="1" ht="15" customHeight="1" x14ac:dyDescent="0.35">
      <c r="A154" s="59" t="s">
        <v>25</v>
      </c>
      <c r="B154" s="56">
        <v>2088</v>
      </c>
      <c r="C154" s="95">
        <v>2.04169</v>
      </c>
      <c r="D154" s="93" t="s">
        <v>314</v>
      </c>
      <c r="E154" s="106">
        <v>102085</v>
      </c>
      <c r="F154" s="95">
        <v>99.821100000000001</v>
      </c>
      <c r="G154" s="93" t="s">
        <v>314</v>
      </c>
    </row>
    <row r="155" spans="1:7" s="57" customFormat="1" ht="15" customHeight="1" x14ac:dyDescent="0.35">
      <c r="A155" s="59" t="s">
        <v>24</v>
      </c>
      <c r="B155" s="56">
        <v>183</v>
      </c>
      <c r="C155" s="95">
        <v>0.17894199999999999</v>
      </c>
      <c r="D155" s="93" t="s">
        <v>314</v>
      </c>
      <c r="E155" s="106">
        <v>102268</v>
      </c>
      <c r="F155" s="95">
        <v>100</v>
      </c>
      <c r="G155" s="93" t="s">
        <v>314</v>
      </c>
    </row>
    <row r="156" spans="1:7" s="57" customFormat="1" ht="15" customHeight="1" x14ac:dyDescent="0.35">
      <c r="A156" s="55"/>
      <c r="B156" s="56"/>
      <c r="C156" s="95"/>
      <c r="D156" s="93" t="s">
        <v>314</v>
      </c>
      <c r="E156" s="106"/>
      <c r="F156" s="95"/>
      <c r="G156" s="93" t="s">
        <v>314</v>
      </c>
    </row>
    <row r="157" spans="1:7" s="57" customFormat="1" ht="15" customHeight="1" x14ac:dyDescent="0.35">
      <c r="A157" s="58" t="s">
        <v>52</v>
      </c>
      <c r="B157" s="64"/>
      <c r="C157" s="97"/>
      <c r="D157" s="93" t="s">
        <v>314</v>
      </c>
      <c r="E157" s="109"/>
      <c r="F157" s="97"/>
      <c r="G157" s="93" t="s">
        <v>314</v>
      </c>
    </row>
    <row r="158" spans="1:7" s="57" customFormat="1" ht="15" customHeight="1" x14ac:dyDescent="0.35">
      <c r="A158" s="59" t="s">
        <v>279</v>
      </c>
      <c r="B158" s="56">
        <v>958</v>
      </c>
      <c r="C158" s="95">
        <v>0.93675399999999998</v>
      </c>
      <c r="D158" s="93" t="s">
        <v>314</v>
      </c>
      <c r="E158" s="106">
        <v>958</v>
      </c>
      <c r="F158" s="95">
        <v>0.93675399999999998</v>
      </c>
      <c r="G158" s="93" t="s">
        <v>314</v>
      </c>
    </row>
    <row r="159" spans="1:7" s="57" customFormat="1" ht="15" customHeight="1" x14ac:dyDescent="0.35">
      <c r="A159" s="59" t="s">
        <v>280</v>
      </c>
      <c r="B159" s="56">
        <v>569</v>
      </c>
      <c r="C159" s="95">
        <v>0.55638100000000001</v>
      </c>
      <c r="D159" s="93" t="s">
        <v>314</v>
      </c>
      <c r="E159" s="106">
        <v>1527</v>
      </c>
      <c r="F159" s="95">
        <v>1.4931399999999999</v>
      </c>
      <c r="G159" s="93" t="s">
        <v>314</v>
      </c>
    </row>
    <row r="160" spans="1:7" s="57" customFormat="1" ht="15" customHeight="1" x14ac:dyDescent="0.35">
      <c r="A160" s="59" t="s">
        <v>281</v>
      </c>
      <c r="B160" s="56">
        <v>1681</v>
      </c>
      <c r="C160" s="95">
        <v>1.6437200000000001</v>
      </c>
      <c r="D160" s="93" t="s">
        <v>314</v>
      </c>
      <c r="E160" s="106">
        <v>3208</v>
      </c>
      <c r="F160" s="95">
        <v>3.13686</v>
      </c>
      <c r="G160" s="93" t="s">
        <v>314</v>
      </c>
    </row>
    <row r="161" spans="1:7" s="57" customFormat="1" ht="15" customHeight="1" x14ac:dyDescent="0.35">
      <c r="A161" s="59" t="s">
        <v>282</v>
      </c>
      <c r="B161" s="56">
        <v>1145</v>
      </c>
      <c r="C161" s="95">
        <v>1.11961</v>
      </c>
      <c r="D161" s="93" t="s">
        <v>314</v>
      </c>
      <c r="E161" s="106">
        <v>4353</v>
      </c>
      <c r="F161" s="95">
        <v>4.2564599999999997</v>
      </c>
      <c r="G161" s="93" t="s">
        <v>314</v>
      </c>
    </row>
    <row r="162" spans="1:7" s="57" customFormat="1" ht="15" customHeight="1" x14ac:dyDescent="0.35">
      <c r="A162" s="59" t="s">
        <v>284</v>
      </c>
      <c r="B162" s="56">
        <v>2558</v>
      </c>
      <c r="C162" s="95">
        <v>2.5012699999999999</v>
      </c>
      <c r="D162" s="93" t="s">
        <v>314</v>
      </c>
      <c r="E162" s="106">
        <v>6911</v>
      </c>
      <c r="F162" s="95">
        <v>6.7577299999999996</v>
      </c>
      <c r="G162" s="93" t="s">
        <v>314</v>
      </c>
    </row>
    <row r="163" spans="1:7" s="66" customFormat="1" ht="15" customHeight="1" x14ac:dyDescent="0.35">
      <c r="A163" s="59" t="s">
        <v>283</v>
      </c>
      <c r="B163" s="56">
        <v>13581</v>
      </c>
      <c r="C163" s="95">
        <v>13.2798</v>
      </c>
      <c r="D163" s="93" t="s">
        <v>314</v>
      </c>
      <c r="E163" s="106">
        <v>20492</v>
      </c>
      <c r="F163" s="95">
        <v>20.037500000000001</v>
      </c>
      <c r="G163" s="93" t="s">
        <v>314</v>
      </c>
    </row>
    <row r="164" spans="1:7" s="57" customFormat="1" ht="15" customHeight="1" x14ac:dyDescent="0.35">
      <c r="A164" s="59" t="s">
        <v>285</v>
      </c>
      <c r="B164" s="56">
        <v>5060</v>
      </c>
      <c r="C164" s="95">
        <v>4.9477799999999998</v>
      </c>
      <c r="D164" s="93" t="s">
        <v>314</v>
      </c>
      <c r="E164" s="106">
        <v>25552</v>
      </c>
      <c r="F164" s="95">
        <v>24.985299999999999</v>
      </c>
      <c r="G164" s="93" t="s">
        <v>314</v>
      </c>
    </row>
    <row r="165" spans="1:7" s="57" customFormat="1" ht="15" customHeight="1" x14ac:dyDescent="0.35">
      <c r="A165" s="59" t="s">
        <v>286</v>
      </c>
      <c r="B165" s="56">
        <v>706</v>
      </c>
      <c r="C165" s="95">
        <v>0.69034300000000004</v>
      </c>
      <c r="D165" s="93" t="s">
        <v>314</v>
      </c>
      <c r="E165" s="106">
        <v>26258</v>
      </c>
      <c r="F165" s="95">
        <v>25.675699999999999</v>
      </c>
      <c r="G165" s="93" t="s">
        <v>314</v>
      </c>
    </row>
    <row r="166" spans="1:7" s="57" customFormat="1" ht="15" customHeight="1" x14ac:dyDescent="0.35">
      <c r="A166" s="59" t="s">
        <v>287</v>
      </c>
      <c r="B166" s="56">
        <v>16909</v>
      </c>
      <c r="C166" s="95">
        <v>16.533999999999999</v>
      </c>
      <c r="D166" s="93" t="s">
        <v>314</v>
      </c>
      <c r="E166" s="106">
        <v>43167</v>
      </c>
      <c r="F166" s="95">
        <v>42.209699999999998</v>
      </c>
      <c r="G166" s="93" t="s">
        <v>314</v>
      </c>
    </row>
    <row r="167" spans="1:7" s="57" customFormat="1" ht="15" customHeight="1" x14ac:dyDescent="0.35">
      <c r="A167" s="59" t="s">
        <v>268</v>
      </c>
      <c r="B167" s="56">
        <v>500</v>
      </c>
      <c r="C167" s="95">
        <v>0.48891099999999998</v>
      </c>
      <c r="D167" s="93" t="s">
        <v>314</v>
      </c>
      <c r="E167" s="106">
        <v>43667</v>
      </c>
      <c r="F167" s="95">
        <v>42.698599999999999</v>
      </c>
      <c r="G167" s="93" t="s">
        <v>314</v>
      </c>
    </row>
    <row r="168" spans="1:7" s="57" customFormat="1" ht="15" customHeight="1" x14ac:dyDescent="0.35">
      <c r="A168" s="59" t="s">
        <v>269</v>
      </c>
      <c r="B168" s="56">
        <v>235</v>
      </c>
      <c r="C168" s="95">
        <v>0.22978799999999999</v>
      </c>
      <c r="D168" s="93" t="s">
        <v>314</v>
      </c>
      <c r="E168" s="106">
        <v>43902</v>
      </c>
      <c r="F168" s="95">
        <v>42.928400000000003</v>
      </c>
      <c r="G168" s="93" t="s">
        <v>314</v>
      </c>
    </row>
    <row r="169" spans="1:7" s="57" customFormat="1" ht="15" customHeight="1" x14ac:dyDescent="0.35">
      <c r="A169" s="59" t="s">
        <v>270</v>
      </c>
      <c r="B169" s="56">
        <v>162</v>
      </c>
      <c r="C169" s="95">
        <v>0.15840699999999999</v>
      </c>
      <c r="D169" s="93" t="s">
        <v>314</v>
      </c>
      <c r="E169" s="106">
        <v>44064</v>
      </c>
      <c r="F169" s="95">
        <v>43.086799999999997</v>
      </c>
      <c r="G169" s="93" t="s">
        <v>314</v>
      </c>
    </row>
    <row r="170" spans="1:7" s="57" customFormat="1" ht="15" customHeight="1" x14ac:dyDescent="0.35">
      <c r="A170" s="59" t="s">
        <v>273</v>
      </c>
      <c r="B170" s="56">
        <v>0</v>
      </c>
      <c r="C170" s="95">
        <v>0</v>
      </c>
      <c r="D170" s="93" t="s">
        <v>314</v>
      </c>
      <c r="E170" s="106">
        <v>44064</v>
      </c>
      <c r="F170" s="95">
        <v>43.086799999999997</v>
      </c>
      <c r="G170" s="93" t="s">
        <v>314</v>
      </c>
    </row>
    <row r="171" spans="1:7" s="57" customFormat="1" ht="15" customHeight="1" x14ac:dyDescent="0.35">
      <c r="A171" s="59" t="s">
        <v>290</v>
      </c>
      <c r="B171" s="56">
        <v>21</v>
      </c>
      <c r="C171" s="95" t="s">
        <v>315</v>
      </c>
      <c r="D171" s="93" t="s">
        <v>314</v>
      </c>
      <c r="E171" s="106">
        <v>44085</v>
      </c>
      <c r="F171" s="95">
        <v>43.107300000000002</v>
      </c>
      <c r="G171" s="93" t="s">
        <v>314</v>
      </c>
    </row>
    <row r="172" spans="1:7" s="57" customFormat="1" ht="15" customHeight="1" x14ac:dyDescent="0.35">
      <c r="A172" s="59" t="s">
        <v>291</v>
      </c>
      <c r="B172" s="56">
        <v>22808</v>
      </c>
      <c r="C172" s="95">
        <v>22.302199999999999</v>
      </c>
      <c r="D172" s="93" t="s">
        <v>314</v>
      </c>
      <c r="E172" s="106">
        <v>66893</v>
      </c>
      <c r="F172" s="95">
        <v>65.409499999999994</v>
      </c>
      <c r="G172" s="93" t="s">
        <v>314</v>
      </c>
    </row>
    <row r="173" spans="1:7" s="57" customFormat="1" ht="15" customHeight="1" x14ac:dyDescent="0.35">
      <c r="A173" s="59" t="s">
        <v>271</v>
      </c>
      <c r="B173" s="56">
        <v>2086</v>
      </c>
      <c r="C173" s="95">
        <v>2.0397400000000001</v>
      </c>
      <c r="D173" s="93" t="s">
        <v>314</v>
      </c>
      <c r="E173" s="106">
        <v>68979</v>
      </c>
      <c r="F173" s="95">
        <v>67.449299999999994</v>
      </c>
      <c r="G173" s="93" t="s">
        <v>314</v>
      </c>
    </row>
    <row r="174" spans="1:7" s="57" customFormat="1" ht="15" customHeight="1" x14ac:dyDescent="0.35">
      <c r="A174" s="59" t="s">
        <v>272</v>
      </c>
      <c r="B174" s="56">
        <v>287</v>
      </c>
      <c r="C174" s="95">
        <v>0.28063500000000002</v>
      </c>
      <c r="D174" s="93" t="s">
        <v>314</v>
      </c>
      <c r="E174" s="106">
        <v>69266</v>
      </c>
      <c r="F174" s="95">
        <v>67.729900000000001</v>
      </c>
      <c r="G174" s="93" t="s">
        <v>314</v>
      </c>
    </row>
    <row r="175" spans="1:7" s="57" customFormat="1" ht="15" customHeight="1" x14ac:dyDescent="0.35">
      <c r="A175" s="59" t="s">
        <v>292</v>
      </c>
      <c r="B175" s="56">
        <v>32862</v>
      </c>
      <c r="C175" s="95">
        <v>32.133200000000002</v>
      </c>
      <c r="D175" s="93" t="s">
        <v>314</v>
      </c>
      <c r="E175" s="106">
        <v>102128</v>
      </c>
      <c r="F175" s="95">
        <v>99.863100000000003</v>
      </c>
      <c r="G175" s="93" t="s">
        <v>314</v>
      </c>
    </row>
    <row r="176" spans="1:7" s="57" customFormat="1" ht="15" customHeight="1" x14ac:dyDescent="0.35">
      <c r="A176" s="59" t="s">
        <v>293</v>
      </c>
      <c r="B176" s="56">
        <v>140</v>
      </c>
      <c r="C176" s="95">
        <v>0.13689499999999999</v>
      </c>
      <c r="D176" s="93" t="s">
        <v>314</v>
      </c>
      <c r="E176" s="106">
        <v>102268</v>
      </c>
      <c r="F176" s="95">
        <v>100</v>
      </c>
      <c r="G176" s="93" t="s">
        <v>314</v>
      </c>
    </row>
    <row r="177" spans="1:7" s="57" customFormat="1" ht="15" customHeight="1" x14ac:dyDescent="0.35">
      <c r="A177" s="55"/>
      <c r="B177" s="56"/>
      <c r="C177" s="95"/>
      <c r="D177" s="93" t="s">
        <v>314</v>
      </c>
      <c r="E177" s="106"/>
      <c r="F177" s="95"/>
      <c r="G177" s="93" t="s">
        <v>314</v>
      </c>
    </row>
    <row r="178" spans="1:7" s="57" customFormat="1" ht="15" customHeight="1" x14ac:dyDescent="0.35">
      <c r="A178" s="58" t="s">
        <v>53</v>
      </c>
      <c r="B178" s="56"/>
      <c r="C178" s="95"/>
      <c r="D178" s="93" t="s">
        <v>314</v>
      </c>
      <c r="E178" s="106"/>
      <c r="F178" s="95"/>
      <c r="G178" s="93" t="s">
        <v>314</v>
      </c>
    </row>
    <row r="179" spans="1:7" s="57" customFormat="1" ht="15" customHeight="1" x14ac:dyDescent="0.35">
      <c r="A179" s="59" t="s">
        <v>279</v>
      </c>
      <c r="B179" s="56">
        <v>473</v>
      </c>
      <c r="C179" s="95">
        <v>0.46250999999999998</v>
      </c>
      <c r="D179" s="93" t="s">
        <v>314</v>
      </c>
      <c r="E179" s="106">
        <v>473</v>
      </c>
      <c r="F179" s="95">
        <v>0.46250999999999998</v>
      </c>
      <c r="G179" s="93" t="s">
        <v>314</v>
      </c>
    </row>
    <row r="180" spans="1:7" s="57" customFormat="1" ht="15" customHeight="1" x14ac:dyDescent="0.35">
      <c r="A180" s="59" t="s">
        <v>280</v>
      </c>
      <c r="B180" s="56">
        <v>1685</v>
      </c>
      <c r="C180" s="95">
        <v>1.6476299999999999</v>
      </c>
      <c r="D180" s="93" t="s">
        <v>314</v>
      </c>
      <c r="E180" s="106">
        <v>2158</v>
      </c>
      <c r="F180" s="95">
        <v>2.1101399999999999</v>
      </c>
      <c r="G180" s="93" t="s">
        <v>314</v>
      </c>
    </row>
    <row r="181" spans="1:7" s="57" customFormat="1" ht="15" customHeight="1" x14ac:dyDescent="0.35">
      <c r="A181" s="59" t="s">
        <v>281</v>
      </c>
      <c r="B181" s="56">
        <v>1325</v>
      </c>
      <c r="C181" s="95">
        <v>1.29562</v>
      </c>
      <c r="D181" s="93" t="s">
        <v>314</v>
      </c>
      <c r="E181" s="106">
        <v>3483</v>
      </c>
      <c r="F181" s="95">
        <v>3.4057599999999999</v>
      </c>
      <c r="G181" s="93" t="s">
        <v>314</v>
      </c>
    </row>
    <row r="182" spans="1:7" s="57" customFormat="1" ht="15" customHeight="1" x14ac:dyDescent="0.35">
      <c r="A182" s="59" t="s">
        <v>282</v>
      </c>
      <c r="B182" s="56">
        <v>3825</v>
      </c>
      <c r="C182" s="95">
        <v>3.74017</v>
      </c>
      <c r="D182" s="93" t="s">
        <v>314</v>
      </c>
      <c r="E182" s="106">
        <v>7308</v>
      </c>
      <c r="F182" s="95">
        <v>7.1459299999999999</v>
      </c>
      <c r="G182" s="93" t="s">
        <v>314</v>
      </c>
    </row>
    <row r="183" spans="1:7" s="57" customFormat="1" ht="15" customHeight="1" x14ac:dyDescent="0.35">
      <c r="A183" s="59" t="s">
        <v>284</v>
      </c>
      <c r="B183" s="56">
        <v>28734</v>
      </c>
      <c r="C183" s="95">
        <v>28.096800000000002</v>
      </c>
      <c r="D183" s="93" t="s">
        <v>314</v>
      </c>
      <c r="E183" s="106">
        <v>36042</v>
      </c>
      <c r="F183" s="95">
        <v>35.242699999999999</v>
      </c>
      <c r="G183" s="93" t="s">
        <v>314</v>
      </c>
    </row>
    <row r="184" spans="1:7" s="57" customFormat="1" ht="15" customHeight="1" x14ac:dyDescent="0.35">
      <c r="A184" s="59" t="s">
        <v>283</v>
      </c>
      <c r="B184" s="56">
        <v>9787</v>
      </c>
      <c r="C184" s="95">
        <v>9.5699500000000004</v>
      </c>
      <c r="D184" s="93" t="s">
        <v>314</v>
      </c>
      <c r="E184" s="106">
        <v>45829</v>
      </c>
      <c r="F184" s="95">
        <v>44.812600000000003</v>
      </c>
      <c r="G184" s="93" t="s">
        <v>314</v>
      </c>
    </row>
    <row r="185" spans="1:7" s="57" customFormat="1" ht="15" customHeight="1" x14ac:dyDescent="0.35">
      <c r="A185" s="59" t="s">
        <v>285</v>
      </c>
      <c r="B185" s="56">
        <v>399</v>
      </c>
      <c r="C185" s="95">
        <v>0.39015100000000003</v>
      </c>
      <c r="D185" s="93" t="s">
        <v>314</v>
      </c>
      <c r="E185" s="106">
        <v>46228</v>
      </c>
      <c r="F185" s="95">
        <v>45.202800000000003</v>
      </c>
      <c r="G185" s="93" t="s">
        <v>314</v>
      </c>
    </row>
    <row r="186" spans="1:7" s="57" customFormat="1" ht="15" customHeight="1" x14ac:dyDescent="0.35">
      <c r="A186" s="59" t="s">
        <v>286</v>
      </c>
      <c r="B186" s="56">
        <v>22475</v>
      </c>
      <c r="C186" s="95">
        <v>21.976600000000001</v>
      </c>
      <c r="D186" s="93" t="s">
        <v>314</v>
      </c>
      <c r="E186" s="106">
        <v>68703</v>
      </c>
      <c r="F186" s="95">
        <v>67.179400000000001</v>
      </c>
      <c r="G186" s="93" t="s">
        <v>314</v>
      </c>
    </row>
    <row r="187" spans="1:7" s="57" customFormat="1" ht="15" customHeight="1" x14ac:dyDescent="0.35">
      <c r="A187" s="59" t="s">
        <v>287</v>
      </c>
      <c r="B187" s="56">
        <v>539</v>
      </c>
      <c r="C187" s="95">
        <v>0.52704700000000004</v>
      </c>
      <c r="D187" s="93" t="s">
        <v>314</v>
      </c>
      <c r="E187" s="106">
        <v>69242</v>
      </c>
      <c r="F187" s="95">
        <v>67.706400000000002</v>
      </c>
      <c r="G187" s="93" t="s">
        <v>314</v>
      </c>
    </row>
    <row r="188" spans="1:7" s="57" customFormat="1" ht="15" customHeight="1" x14ac:dyDescent="0.35">
      <c r="A188" s="59" t="s">
        <v>268</v>
      </c>
      <c r="B188" s="56">
        <v>222</v>
      </c>
      <c r="C188" s="95">
        <v>0.21707699999999999</v>
      </c>
      <c r="D188" s="93" t="s">
        <v>314</v>
      </c>
      <c r="E188" s="106">
        <v>69464</v>
      </c>
      <c r="F188" s="95">
        <v>67.923500000000004</v>
      </c>
      <c r="G188" s="93" t="s">
        <v>314</v>
      </c>
    </row>
    <row r="189" spans="1:7" s="57" customFormat="1" ht="15" customHeight="1" x14ac:dyDescent="0.35">
      <c r="A189" s="59" t="s">
        <v>269</v>
      </c>
      <c r="B189" s="56">
        <v>240</v>
      </c>
      <c r="C189" s="95">
        <v>0.234678</v>
      </c>
      <c r="D189" s="93" t="s">
        <v>314</v>
      </c>
      <c r="E189" s="106">
        <v>69704</v>
      </c>
      <c r="F189" s="95">
        <v>68.158199999999994</v>
      </c>
      <c r="G189" s="93" t="s">
        <v>314</v>
      </c>
    </row>
    <row r="190" spans="1:7" s="57" customFormat="1" ht="15" customHeight="1" x14ac:dyDescent="0.35">
      <c r="A190" s="59" t="s">
        <v>270</v>
      </c>
      <c r="B190" s="56">
        <v>27746</v>
      </c>
      <c r="C190" s="95">
        <v>27.130700000000001</v>
      </c>
      <c r="D190" s="93" t="s">
        <v>314</v>
      </c>
      <c r="E190" s="106">
        <v>97450</v>
      </c>
      <c r="F190" s="95">
        <v>95.288799999999995</v>
      </c>
      <c r="G190" s="93" t="s">
        <v>314</v>
      </c>
    </row>
    <row r="191" spans="1:7" s="57" customFormat="1" ht="15" customHeight="1" x14ac:dyDescent="0.35">
      <c r="A191" s="59" t="s">
        <v>273</v>
      </c>
      <c r="B191" s="56">
        <v>134</v>
      </c>
      <c r="C191" s="95">
        <v>0.13102800000000001</v>
      </c>
      <c r="D191" s="93" t="s">
        <v>314</v>
      </c>
      <c r="E191" s="106">
        <v>97584</v>
      </c>
      <c r="F191" s="95">
        <v>95.419899999999998</v>
      </c>
      <c r="G191" s="93" t="s">
        <v>314</v>
      </c>
    </row>
    <row r="192" spans="1:7" s="57" customFormat="1" ht="15" customHeight="1" x14ac:dyDescent="0.35">
      <c r="A192" s="59" t="s">
        <v>290</v>
      </c>
      <c r="B192" s="56">
        <v>21</v>
      </c>
      <c r="C192" s="95" t="s">
        <v>315</v>
      </c>
      <c r="D192" s="93" t="s">
        <v>314</v>
      </c>
      <c r="E192" s="106">
        <v>97605</v>
      </c>
      <c r="F192" s="95">
        <v>95.440399999999997</v>
      </c>
      <c r="G192" s="93" t="s">
        <v>314</v>
      </c>
    </row>
    <row r="193" spans="1:7" s="57" customFormat="1" ht="15" customHeight="1" x14ac:dyDescent="0.35">
      <c r="A193" s="59" t="s">
        <v>291</v>
      </c>
      <c r="B193" s="56">
        <v>563</v>
      </c>
      <c r="C193" s="95">
        <v>0.55051399999999995</v>
      </c>
      <c r="D193" s="93" t="s">
        <v>314</v>
      </c>
      <c r="E193" s="106">
        <v>98168</v>
      </c>
      <c r="F193" s="95">
        <v>95.990899999999996</v>
      </c>
      <c r="G193" s="93" t="s">
        <v>314</v>
      </c>
    </row>
    <row r="194" spans="1:7" s="57" customFormat="1" ht="15" customHeight="1" x14ac:dyDescent="0.35">
      <c r="A194" s="59" t="s">
        <v>271</v>
      </c>
      <c r="B194" s="56">
        <v>2086</v>
      </c>
      <c r="C194" s="95">
        <v>2.0397400000000001</v>
      </c>
      <c r="D194" s="93" t="s">
        <v>314</v>
      </c>
      <c r="E194" s="106">
        <v>100254</v>
      </c>
      <c r="F194" s="95">
        <v>98.030699999999996</v>
      </c>
      <c r="G194" s="93" t="s">
        <v>314</v>
      </c>
    </row>
    <row r="195" spans="1:7" s="57" customFormat="1" ht="15" customHeight="1" x14ac:dyDescent="0.35">
      <c r="A195" s="59" t="s">
        <v>272</v>
      </c>
      <c r="B195" s="56">
        <v>287</v>
      </c>
      <c r="C195" s="95">
        <v>0.28063500000000002</v>
      </c>
      <c r="D195" s="93" t="s">
        <v>314</v>
      </c>
      <c r="E195" s="106">
        <v>100541</v>
      </c>
      <c r="F195" s="95">
        <v>98.311300000000003</v>
      </c>
      <c r="G195" s="93" t="s">
        <v>314</v>
      </c>
    </row>
    <row r="196" spans="1:7" s="57" customFormat="1" ht="15" customHeight="1" x14ac:dyDescent="0.35">
      <c r="A196" s="59" t="s">
        <v>292</v>
      </c>
      <c r="B196" s="56">
        <v>1587</v>
      </c>
      <c r="C196" s="95">
        <v>1.5518099999999999</v>
      </c>
      <c r="D196" s="93" t="s">
        <v>314</v>
      </c>
      <c r="E196" s="106">
        <v>102128</v>
      </c>
      <c r="F196" s="95">
        <v>99.863100000000003</v>
      </c>
      <c r="G196" s="93" t="s">
        <v>314</v>
      </c>
    </row>
    <row r="197" spans="1:7" s="57" customFormat="1" ht="15" customHeight="1" x14ac:dyDescent="0.35">
      <c r="A197" s="59" t="s">
        <v>293</v>
      </c>
      <c r="B197" s="56">
        <v>140</v>
      </c>
      <c r="C197" s="95">
        <v>0.13689499999999999</v>
      </c>
      <c r="D197" s="93" t="s">
        <v>314</v>
      </c>
      <c r="E197" s="106">
        <v>102268</v>
      </c>
      <c r="F197" s="95">
        <v>100</v>
      </c>
      <c r="G197" s="93" t="s">
        <v>314</v>
      </c>
    </row>
    <row r="198" spans="1:7" s="57" customFormat="1" ht="15" customHeight="1" x14ac:dyDescent="0.35">
      <c r="A198" s="59"/>
      <c r="B198" s="56"/>
      <c r="C198" s="95"/>
      <c r="D198" s="93" t="s">
        <v>314</v>
      </c>
      <c r="E198" s="106"/>
      <c r="F198" s="95"/>
      <c r="G198" s="93" t="s">
        <v>314</v>
      </c>
    </row>
    <row r="199" spans="1:7" x14ac:dyDescent="0.35">
      <c r="A199" s="58" t="s">
        <v>54</v>
      </c>
      <c r="B199" s="65"/>
      <c r="C199" s="98"/>
      <c r="D199" s="93" t="s">
        <v>314</v>
      </c>
      <c r="E199" s="110"/>
      <c r="F199" s="98"/>
      <c r="G199" s="93" t="s">
        <v>314</v>
      </c>
    </row>
    <row r="200" spans="1:7" ht="15" customHeight="1" x14ac:dyDescent="0.35">
      <c r="A200" s="59" t="s">
        <v>214</v>
      </c>
      <c r="B200" s="56">
        <v>21</v>
      </c>
      <c r="C200" s="95" t="s">
        <v>315</v>
      </c>
      <c r="D200" s="93" t="s">
        <v>314</v>
      </c>
      <c r="E200" s="106">
        <v>21</v>
      </c>
      <c r="F200" s="95" t="s">
        <v>315</v>
      </c>
      <c r="G200" s="93" t="s">
        <v>314</v>
      </c>
    </row>
    <row r="201" spans="1:7" x14ac:dyDescent="0.35">
      <c r="A201" s="59" t="s">
        <v>186</v>
      </c>
      <c r="B201" s="56">
        <v>53187</v>
      </c>
      <c r="C201" s="95">
        <v>52.0075</v>
      </c>
      <c r="D201" s="93" t="s">
        <v>314</v>
      </c>
      <c r="E201" s="106">
        <v>53208</v>
      </c>
      <c r="F201" s="95">
        <v>52.027999999999999</v>
      </c>
      <c r="G201" s="93" t="s">
        <v>314</v>
      </c>
    </row>
    <row r="202" spans="1:7" x14ac:dyDescent="0.35">
      <c r="A202" s="59" t="s">
        <v>187</v>
      </c>
      <c r="B202" s="56">
        <v>23627</v>
      </c>
      <c r="C202" s="95">
        <v>23.103000000000002</v>
      </c>
      <c r="D202" s="93" t="s">
        <v>314</v>
      </c>
      <c r="E202" s="106">
        <v>76835</v>
      </c>
      <c r="F202" s="95">
        <v>75.131</v>
      </c>
      <c r="G202" s="93" t="s">
        <v>314</v>
      </c>
    </row>
    <row r="203" spans="1:7" x14ac:dyDescent="0.35">
      <c r="A203" s="59" t="s">
        <v>188</v>
      </c>
      <c r="B203" s="56">
        <v>16415</v>
      </c>
      <c r="C203" s="95">
        <v>16.050999999999998</v>
      </c>
      <c r="D203" s="93" t="s">
        <v>314</v>
      </c>
      <c r="E203" s="106">
        <v>93250</v>
      </c>
      <c r="F203" s="95">
        <v>91.182000000000002</v>
      </c>
      <c r="G203" s="93" t="s">
        <v>314</v>
      </c>
    </row>
    <row r="204" spans="1:7" x14ac:dyDescent="0.35">
      <c r="A204" s="59" t="s">
        <v>185</v>
      </c>
      <c r="B204" s="56">
        <v>287</v>
      </c>
      <c r="C204" s="95">
        <v>0.28063500000000002</v>
      </c>
      <c r="D204" s="93" t="s">
        <v>314</v>
      </c>
      <c r="E204" s="106">
        <v>93537</v>
      </c>
      <c r="F204" s="95">
        <v>91.462599999999995</v>
      </c>
      <c r="G204" s="93" t="s">
        <v>314</v>
      </c>
    </row>
    <row r="205" spans="1:7" x14ac:dyDescent="0.35">
      <c r="A205" s="59" t="s">
        <v>25</v>
      </c>
      <c r="B205" s="56">
        <v>2086</v>
      </c>
      <c r="C205" s="95">
        <v>2.0397400000000001</v>
      </c>
      <c r="D205" s="93" t="s">
        <v>314</v>
      </c>
      <c r="E205" s="106">
        <v>95623</v>
      </c>
      <c r="F205" s="95">
        <v>93.502399999999994</v>
      </c>
      <c r="G205" s="93" t="s">
        <v>314</v>
      </c>
    </row>
    <row r="206" spans="1:7" x14ac:dyDescent="0.35">
      <c r="A206" s="59" t="s">
        <v>189</v>
      </c>
      <c r="B206" s="56">
        <v>4475</v>
      </c>
      <c r="C206" s="95">
        <v>4.3757599999999996</v>
      </c>
      <c r="D206" s="93" t="s">
        <v>314</v>
      </c>
      <c r="E206" s="106">
        <v>100098</v>
      </c>
      <c r="F206" s="95">
        <v>97.878100000000003</v>
      </c>
      <c r="G206" s="93" t="s">
        <v>314</v>
      </c>
    </row>
    <row r="207" spans="1:7" x14ac:dyDescent="0.35">
      <c r="A207" s="59" t="s">
        <v>250</v>
      </c>
      <c r="B207" s="56">
        <v>1587</v>
      </c>
      <c r="C207" s="95">
        <v>1.5518099999999999</v>
      </c>
      <c r="D207" s="93" t="s">
        <v>314</v>
      </c>
      <c r="E207" s="106">
        <v>101685</v>
      </c>
      <c r="F207" s="95">
        <v>99.429900000000004</v>
      </c>
      <c r="G207" s="93" t="s">
        <v>314</v>
      </c>
    </row>
    <row r="208" spans="1:7" x14ac:dyDescent="0.35">
      <c r="A208" s="59" t="s">
        <v>251</v>
      </c>
      <c r="B208" s="56">
        <v>443</v>
      </c>
      <c r="C208" s="95">
        <v>0.43317600000000001</v>
      </c>
      <c r="D208" s="93" t="s">
        <v>314</v>
      </c>
      <c r="E208" s="106">
        <v>102128</v>
      </c>
      <c r="F208" s="95">
        <v>99.863100000000003</v>
      </c>
      <c r="G208" s="93" t="s">
        <v>314</v>
      </c>
    </row>
    <row r="209" spans="1:7" x14ac:dyDescent="0.35">
      <c r="A209" s="59" t="s">
        <v>190</v>
      </c>
      <c r="B209" s="56">
        <v>140</v>
      </c>
      <c r="C209" s="95">
        <v>0.13689499999999999</v>
      </c>
      <c r="D209" s="93" t="s">
        <v>314</v>
      </c>
      <c r="E209" s="106">
        <v>102268</v>
      </c>
      <c r="F209" s="95">
        <v>100</v>
      </c>
      <c r="G209" s="93" t="s">
        <v>314</v>
      </c>
    </row>
    <row r="210" spans="1:7" x14ac:dyDescent="0.35">
      <c r="A210" s="59"/>
      <c r="B210" s="56"/>
      <c r="C210" s="95"/>
      <c r="D210" s="93" t="s">
        <v>314</v>
      </c>
      <c r="E210" s="106"/>
      <c r="F210" s="95"/>
      <c r="G210" s="93" t="s">
        <v>314</v>
      </c>
    </row>
    <row r="211" spans="1:7" x14ac:dyDescent="0.35">
      <c r="A211" s="58" t="s">
        <v>55</v>
      </c>
      <c r="B211" s="56"/>
      <c r="C211" s="95"/>
      <c r="D211" s="93" t="s">
        <v>314</v>
      </c>
      <c r="E211" s="106"/>
      <c r="F211" s="95"/>
      <c r="G211" s="93" t="s">
        <v>314</v>
      </c>
    </row>
    <row r="212" spans="1:7" x14ac:dyDescent="0.35">
      <c r="A212" s="59" t="s">
        <v>215</v>
      </c>
      <c r="B212" s="65">
        <v>194</v>
      </c>
      <c r="C212" s="98">
        <v>0.18969800000000001</v>
      </c>
      <c r="D212" s="93" t="s">
        <v>314</v>
      </c>
      <c r="E212" s="110">
        <v>194</v>
      </c>
      <c r="F212" s="98">
        <v>0.18969800000000001</v>
      </c>
      <c r="G212" s="93" t="s">
        <v>314</v>
      </c>
    </row>
    <row r="213" spans="1:7" x14ac:dyDescent="0.35">
      <c r="A213" s="59" t="s">
        <v>216</v>
      </c>
      <c r="B213" s="65">
        <v>102074</v>
      </c>
      <c r="C213" s="98">
        <v>99.810299999999998</v>
      </c>
      <c r="D213" s="93" t="s">
        <v>314</v>
      </c>
      <c r="E213" s="110">
        <v>102268</v>
      </c>
      <c r="F213" s="98">
        <v>100</v>
      </c>
      <c r="G213" s="93" t="s">
        <v>314</v>
      </c>
    </row>
    <row r="215" spans="1:7" x14ac:dyDescent="0.35">
      <c r="A215" s="122" t="s">
        <v>317</v>
      </c>
      <c r="B215" s="100"/>
      <c r="D215" s="101"/>
      <c r="E215" s="100"/>
      <c r="G215" s="101"/>
    </row>
    <row r="216" spans="1:7" x14ac:dyDescent="0.35">
      <c r="A216" s="123" t="s">
        <v>318</v>
      </c>
      <c r="D216" s="60"/>
      <c r="E216" s="61"/>
      <c r="F216" s="124"/>
      <c r="G216"/>
    </row>
    <row r="217" spans="1:7" x14ac:dyDescent="0.35">
      <c r="A217" s="83" t="s">
        <v>278</v>
      </c>
      <c r="B217" s="40"/>
      <c r="D217" s="101"/>
      <c r="E217" s="100"/>
      <c r="G217" s="10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21A7242F9CD49BD1E05495CEFC5E9" ma:contentTypeVersion="38" ma:contentTypeDescription="Create a new document." ma:contentTypeScope="" ma:versionID="afdbb9904c1b5e0f9f5b19c070b53e9e">
  <xsd:schema xmlns:xsd="http://www.w3.org/2001/XMLSchema" xmlns:xs="http://www.w3.org/2001/XMLSchema" xmlns:p="http://schemas.microsoft.com/office/2006/metadata/properties" xmlns:ns1="http://schemas.microsoft.com/sharepoint/v3" xmlns:ns2="292db1e8-b3d0-4356-8ef3-2a6d7ed77883" xmlns:ns3="4f36bac4-6705-4a36-974b-7c07450fedf2" targetNamespace="http://schemas.microsoft.com/office/2006/metadata/properties" ma:root="true" ma:fieldsID="98290b6c3dcb1678d2228f849cd71ae8" ns1:_="" ns2:_="" ns3:_="">
    <xsd:import namespace="http://schemas.microsoft.com/sharepoint/v3"/>
    <xsd:import namespace="292db1e8-b3d0-4356-8ef3-2a6d7ed77883"/>
    <xsd:import namespace="4f36bac4-6705-4a36-974b-7c07450fedf2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RoutingTargetFolder" minOccurs="0"/>
                <xsd:element ref="ns2:Document_x0020_Purpos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4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5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  <xsd:element name="RoutingTargetFolder" ma:index="6" nillable="true" ma:displayName="Target Folder" ma:description="" ma:hidden="true" ma:internalName="RoutingTargetFolder" ma:readOnly="false">
      <xsd:simpleType>
        <xsd:restriction base="dms:Text">
          <xsd:maxLength value="255"/>
        </xsd:restriction>
      </xsd:simpleType>
    </xsd:element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2db1e8-b3d0-4356-8ef3-2a6d7ed77883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7" nillable="true" ma:displayName="Document Notes" ma:internalName="Document_x0020_Purpose" ma:readOnly="fals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cd40567-abf2-423e-8514-1118c328f7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6bac4-6705-4a36-974b-7c07450fed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fbcfb947-9aca-4507-8ac0-df076e40e05b}" ma:internalName="TaxCatchAll" ma:showField="CatchAllData" ma:web="4f36bac4-6705-4a36-974b-7c07450fed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outingTargetFolder xmlns="http://schemas.microsoft.com/sharepoint/v3" xsi:nil="true"/>
    <Document_x0020_Purpose xmlns="292db1e8-b3d0-4356-8ef3-2a6d7ed77883" xsi:nil="true"/>
    <TaxCatchAll xmlns="4f36bac4-6705-4a36-974b-7c07450fedf2" xsi:nil="true"/>
    <lcf76f155ced4ddcb4097134ff3c332f xmlns="292db1e8-b3d0-4356-8ef3-2a6d7ed77883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2BFB2D-B35A-434E-9F6D-F8E8D34E1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92db1e8-b3d0-4356-8ef3-2a6d7ed77883"/>
    <ds:schemaRef ds:uri="4f36bac4-6705-4a36-974b-7c07450fed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D9F3DD-5E0E-4E68-8682-FF5E93DB1EA7}">
  <ds:schemaRefs>
    <ds:schemaRef ds:uri="http://purl.org/dc/terms/"/>
    <ds:schemaRef ds:uri="292db1e8-b3d0-4356-8ef3-2a6d7ed77883"/>
    <ds:schemaRef ds:uri="http://www.w3.org/XML/1998/namespace"/>
    <ds:schemaRef ds:uri="4f36bac4-6705-4a36-974b-7c07450fedf2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452BB97-F594-4C7D-A63C-78CDFFCBB05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afded6f5-d1d0-4596-a1c0-00c047dd6749}" enabled="1" method="Standard" siteId="{7a41925e-f697-4f7c-bec3-0470887ac75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</vt:lpstr>
      <vt:lpstr>File Layout</vt:lpstr>
      <vt:lpstr>Status Match Table</vt:lpstr>
      <vt:lpstr>Stats-Char</vt:lpstr>
      <vt:lpstr>Stats-Cat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Beth Sinclair</dc:creator>
  <cp:lastModifiedBy>Chen, Chen-Su</cp:lastModifiedBy>
  <cp:lastPrinted>2018-02-12T22:09:07Z</cp:lastPrinted>
  <dcterms:created xsi:type="dcterms:W3CDTF">2018-02-07T16:24:37Z</dcterms:created>
  <dcterms:modified xsi:type="dcterms:W3CDTF">2024-01-10T15:18:12Z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0x01010000721A7242F9CD49BD1E05495CEFC5E9</vt:lpwstr>
  </property>
  <property fmtid="{D5CDD505-2E9C-101B-9397-08002B2CF9AE}" pid="3" name="_dlc_DocIdItemGuid">
    <vt:lpwstr>03f864e5-5da3-4431-b812-365acafa2e6d</vt:lpwstr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emplateUrl">
    <vt:lpwstr/>
  </property>
  <property fmtid="{D5CDD505-2E9C-101B-9397-08002B2CF9AE}" pid="7" name="WorkflowName">
    <vt:lpwstr/>
  </property>
  <property fmtid="{D5CDD505-2E9C-101B-9397-08002B2CF9AE}" pid="8" name="AssignedTo">
    <vt:lpwstr/>
  </property>
  <property fmtid="{D5CDD505-2E9C-101B-9397-08002B2CF9AE}" pid="9" name="MediaServiceImageTags">
    <vt:lpwstr/>
  </property>
  <property fmtid="{D5CDD505-2E9C-101B-9397-08002B2CF9AE}" pid="10" name="Document Notes">
    <vt:lpwstr/>
  </property>
  <property fmtid="{D5CDD505-2E9C-101B-9397-08002B2CF9AE}" pid="11" name="Priority">
    <vt:lpwstr/>
  </property>
  <property fmtid="{D5CDD505-2E9C-101B-9397-08002B2CF9AE}" pid="12" name="Predecessors">
    <vt:lpwstr/>
  </property>
  <property fmtid="{D5CDD505-2E9C-101B-9397-08002B2CF9AE}" pid="13" name="Document Notes0">
    <vt:lpwstr/>
  </property>
  <property fmtid="{D5CDD505-2E9C-101B-9397-08002B2CF9AE}" pid="14" name="Body">
    <vt:lpwstr/>
  </property>
  <property fmtid="{D5CDD505-2E9C-101B-9397-08002B2CF9AE}" pid="15" name="TaskStatus">
    <vt:lpwstr/>
  </property>
</Properties>
</file>