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c\Documentos\Python\Procesamiento de Lenguaje\4Week\Taller a Mano\"/>
    </mc:Choice>
  </mc:AlternateContent>
  <xr:revisionPtr revIDLastSave="0" documentId="8_{91380904-F674-4FEC-99AD-4AF57EC1151D}" xr6:coauthVersionLast="45" xr6:coauthVersionMax="45" xr10:uidLastSave="{00000000-0000-0000-0000-000000000000}"/>
  <bookViews>
    <workbookView xWindow="-120" yWindow="-120" windowWidth="19800" windowHeight="11760" activeTab="1" xr2:uid="{02AE6AB9-88BB-4031-B0C9-84AEEA38845D}"/>
  </bookViews>
  <sheets>
    <sheet name="Hoja1" sheetId="1" r:id="rId1"/>
    <sheet name="1y2" sheetId="2" r:id="rId2"/>
    <sheet name="4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 l="1"/>
  <c r="F3" i="2"/>
  <c r="E5" i="2"/>
  <c r="E4" i="2"/>
  <c r="H12" i="3"/>
  <c r="K33" i="3"/>
  <c r="L33" i="3" s="1"/>
  <c r="K32" i="3"/>
  <c r="L32" i="3" s="1"/>
  <c r="K31" i="3"/>
  <c r="L31" i="3" s="1"/>
  <c r="K30" i="3"/>
  <c r="L30" i="3" s="1"/>
  <c r="K29" i="3"/>
  <c r="L29" i="3" s="1"/>
  <c r="L28" i="3"/>
  <c r="K28" i="3"/>
  <c r="K27" i="3"/>
  <c r="L27" i="3" s="1"/>
  <c r="M27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L15" i="3"/>
  <c r="M15" i="3" s="1"/>
  <c r="K15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M4" i="3" s="1"/>
  <c r="E21" i="3"/>
  <c r="F21" i="3" s="1"/>
  <c r="E20" i="3"/>
  <c r="F20" i="3" s="1"/>
  <c r="F19" i="3"/>
  <c r="E19" i="3"/>
  <c r="E18" i="3"/>
  <c r="F18" i="3" s="1"/>
  <c r="E17" i="3"/>
  <c r="F17" i="3" s="1"/>
  <c r="E16" i="3"/>
  <c r="F16" i="3" s="1"/>
  <c r="E15" i="3"/>
  <c r="F15" i="3" s="1"/>
  <c r="G15" i="3" s="1"/>
  <c r="G16" i="3" s="1"/>
  <c r="G17" i="3" l="1"/>
  <c r="G18" i="3" s="1"/>
  <c r="G19" i="3" s="1"/>
  <c r="G20" i="3" s="1"/>
  <c r="G21" i="3" s="1"/>
  <c r="H23" i="3" s="1"/>
  <c r="M28" i="3"/>
  <c r="M29" i="3" s="1"/>
  <c r="M30" i="3" s="1"/>
  <c r="M31" i="3" s="1"/>
  <c r="M32" i="3" s="1"/>
  <c r="M33" i="3" s="1"/>
  <c r="M16" i="3"/>
  <c r="M17" i="3"/>
  <c r="M18" i="3" s="1"/>
  <c r="M19" i="3" s="1"/>
  <c r="M20" i="3" s="1"/>
  <c r="M21" i="3" s="1"/>
  <c r="M5" i="3"/>
  <c r="M6" i="3"/>
  <c r="M7" i="3" s="1"/>
  <c r="M8" i="3" s="1"/>
  <c r="M9" i="3" s="1"/>
  <c r="M10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7" i="3"/>
  <c r="F27" i="3" s="1"/>
  <c r="G27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4" i="3"/>
  <c r="F4" i="3" s="1"/>
  <c r="G4" i="3" s="1"/>
  <c r="I13" i="2"/>
  <c r="F10" i="2"/>
  <c r="F23" i="2"/>
  <c r="E15" i="2"/>
  <c r="E16" i="2"/>
  <c r="E17" i="2"/>
  <c r="E18" i="2"/>
  <c r="E19" i="2"/>
  <c r="E20" i="2"/>
  <c r="E21" i="2"/>
  <c r="E22" i="2"/>
  <c r="E14" i="2"/>
  <c r="C23" i="2"/>
  <c r="K4" i="2"/>
  <c r="K5" i="2"/>
  <c r="K6" i="2"/>
  <c r="K7" i="2"/>
  <c r="K8" i="2"/>
  <c r="K9" i="2"/>
  <c r="K3" i="2"/>
  <c r="I10" i="2"/>
  <c r="E3" i="2"/>
  <c r="C10" i="2"/>
  <c r="D16" i="2"/>
  <c r="D17" i="2" s="1"/>
  <c r="D18" i="2" s="1"/>
  <c r="D19" i="2" s="1"/>
  <c r="D20" i="2" s="1"/>
  <c r="D21" i="2" s="1"/>
  <c r="D22" i="2" s="1"/>
  <c r="D15" i="2"/>
  <c r="D14" i="2"/>
  <c r="J5" i="2"/>
  <c r="J6" i="2" s="1"/>
  <c r="J7" i="2" s="1"/>
  <c r="J8" i="2" s="1"/>
  <c r="J9" i="2" s="1"/>
  <c r="J4" i="2"/>
  <c r="J3" i="2"/>
  <c r="D5" i="2"/>
  <c r="D6" i="2" s="1"/>
  <c r="D7" i="2" s="1"/>
  <c r="D8" i="2" s="1"/>
  <c r="D9" i="2" s="1"/>
  <c r="E9" i="2" s="1"/>
  <c r="D4" i="2"/>
  <c r="D3" i="2"/>
  <c r="G28" i="3" l="1"/>
  <c r="G29" i="3" s="1"/>
  <c r="G30" i="3" s="1"/>
  <c r="G31" i="3" s="1"/>
  <c r="G32" i="3" s="1"/>
  <c r="G33" i="3" s="1"/>
  <c r="H35" i="3" s="1"/>
  <c r="G5" i="3"/>
  <c r="G6" i="3" s="1"/>
  <c r="G7" i="3" s="1"/>
  <c r="G8" i="3" s="1"/>
  <c r="G9" i="3" s="1"/>
  <c r="G10" i="3" s="1"/>
  <c r="E7" i="2"/>
  <c r="E8" i="2"/>
  <c r="E6" i="2"/>
  <c r="F14" i="2"/>
  <c r="L3" i="2"/>
  <c r="F4" i="2"/>
  <c r="G6" i="1"/>
  <c r="G7" i="1" s="1"/>
  <c r="G8" i="1" s="1"/>
  <c r="G9" i="1" s="1"/>
  <c r="G10" i="1" s="1"/>
  <c r="G11" i="1" s="1"/>
  <c r="G12" i="1" s="1"/>
  <c r="G13" i="1" s="1"/>
  <c r="G5" i="1"/>
  <c r="G4" i="1"/>
  <c r="F5" i="1"/>
  <c r="F6" i="1"/>
  <c r="F7" i="1"/>
  <c r="F8" i="1"/>
  <c r="F9" i="1"/>
  <c r="F10" i="1"/>
  <c r="F11" i="1"/>
  <c r="F12" i="1"/>
  <c r="F13" i="1"/>
  <c r="F4" i="1"/>
  <c r="P23" i="3" l="1"/>
  <c r="F5" i="2"/>
  <c r="F15" i="2"/>
  <c r="L4" i="2"/>
  <c r="F16" i="2" l="1"/>
  <c r="F6" i="2"/>
  <c r="L5" i="2"/>
  <c r="F17" i="2" l="1"/>
  <c r="F7" i="2"/>
  <c r="L6" i="2"/>
  <c r="F18" i="2" l="1"/>
  <c r="F8" i="2"/>
  <c r="L7" i="2"/>
  <c r="F19" i="2" l="1"/>
  <c r="F9" i="2"/>
  <c r="L8" i="2"/>
  <c r="F20" i="2" l="1"/>
  <c r="L9" i="2"/>
  <c r="F21" i="2" l="1"/>
  <c r="F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10" authorId="0" shapeId="0" xr:uid="{9C92BDBA-9010-4578-A462-000F5C6651B1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<sst xmlns="http://schemas.openxmlformats.org/spreadsheetml/2006/main" count="62" uniqueCount="24">
  <si>
    <t>Rank(i)</t>
  </si>
  <si>
    <t>REL_i</t>
  </si>
  <si>
    <t>discount factor</t>
  </si>
  <si>
    <t>gain</t>
  </si>
  <si>
    <t>DCG_I</t>
  </si>
  <si>
    <t>Query 1</t>
  </si>
  <si>
    <t>P@K</t>
  </si>
  <si>
    <t>R@K</t>
  </si>
  <si>
    <t>Revelantes</t>
  </si>
  <si>
    <t>Query 2</t>
  </si>
  <si>
    <t>Query 3</t>
  </si>
  <si>
    <t>TOTAL</t>
  </si>
  <si>
    <t>Average Precision</t>
  </si>
  <si>
    <t>MAP=</t>
  </si>
  <si>
    <t>rank(i)</t>
  </si>
  <si>
    <t>DCG_i</t>
  </si>
  <si>
    <t>NDGG</t>
  </si>
  <si>
    <t>Avarage NDGG</t>
  </si>
  <si>
    <t>Query1</t>
  </si>
  <si>
    <t>Query2</t>
  </si>
  <si>
    <t>Query3</t>
  </si>
  <si>
    <t>Query1 Normalizado</t>
  </si>
  <si>
    <t>Query2 Normalizado</t>
  </si>
  <si>
    <t>Query3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</si>
</sst>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1" xfId="1" applyBorder="1"/>
    <xf numFmtId="0" fontId="1" fillId="3" borderId="2" xfId="0" applyFont="1" applyFill="1" applyBorder="1"/>
    <xf numFmtId="0" fontId="2" fillId="0" borderId="2" xfId="0" applyFont="1" applyBorder="1"/>
    <xf numFmtId="164" fontId="0" fillId="0" borderId="1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3" borderId="3" xfId="0" applyFont="1" applyFill="1" applyBorder="1"/>
    <xf numFmtId="0" fontId="0" fillId="0" borderId="4" xfId="0" applyBorder="1"/>
    <xf numFmtId="0" fontId="0" fillId="0" borderId="1" xfId="0" applyBorder="1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/>
    <xf numFmtId="2" fontId="0" fillId="0" borderId="0" xfId="0" applyNumberFormat="1"/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ill="1" applyBorder="1"/>
    <xf numFmtId="0" fontId="0" fillId="0" borderId="0" xfId="0" applyBorder="1"/>
    <xf numFmtId="0" fontId="6" fillId="4" borderId="0" xfId="0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Font="1" applyBorder="1"/>
    <xf numFmtId="2" fontId="0" fillId="0" borderId="0" xfId="0" applyNumberFormat="1" applyFont="1" applyBorder="1"/>
    <xf numFmtId="2" fontId="7" fillId="0" borderId="1" xfId="0" applyNumberFormat="1" applyFont="1" applyBorder="1"/>
    <xf numFmtId="2" fontId="0" fillId="0" borderId="4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@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6" Type="http://schemas.openxmlformats.org/officeDocument/2006/relationships/hyperlink" Target="mailto:R@K" TargetMode="External"/><Relationship Id="rId5" Type="http://schemas.openxmlformats.org/officeDocument/2006/relationships/hyperlink" Target="mailto:P@K" TargetMode="External"/><Relationship Id="rId4" Type="http://schemas.openxmlformats.org/officeDocument/2006/relationships/hyperlink" Target="mailto:R@K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AD6B-D491-4F6E-A30B-1252045F6A3A}">
  <dimension ref="C3:G13"/>
  <sheetViews>
    <sheetView workbookViewId="0">
      <selection activeCell="H2" sqref="H2"/>
    </sheetView>
  </sheetViews>
  <sheetFormatPr baseColWidth="10" defaultRowHeight="15" x14ac:dyDescent="0.25"/>
  <cols>
    <col min="4" max="4" width="7.140625" customWidth="1"/>
    <col min="5" max="5" width="16.28515625" customWidth="1"/>
    <col min="6" max="6" width="6.7109375" customWidth="1"/>
  </cols>
  <sheetData>
    <row r="3" spans="3:7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25">
      <c r="C4" s="2">
        <v>1</v>
      </c>
      <c r="D4" s="2">
        <v>4</v>
      </c>
      <c r="E4" s="2">
        <v>1</v>
      </c>
      <c r="F4" s="2">
        <f>D4*E4</f>
        <v>4</v>
      </c>
      <c r="G4" s="2">
        <f>F4</f>
        <v>4</v>
      </c>
    </row>
    <row r="5" spans="3:7" x14ac:dyDescent="0.25">
      <c r="C5" s="2">
        <v>2</v>
      </c>
      <c r="D5" s="2">
        <v>4</v>
      </c>
      <c r="E5" s="2">
        <v>1</v>
      </c>
      <c r="F5" s="2">
        <f t="shared" ref="F5:F13" si="0">D5*E5</f>
        <v>4</v>
      </c>
      <c r="G5" s="2">
        <f>F5+G4</f>
        <v>8</v>
      </c>
    </row>
    <row r="6" spans="3:7" x14ac:dyDescent="0.25">
      <c r="C6" s="2">
        <v>3</v>
      </c>
      <c r="D6" s="2">
        <v>3</v>
      </c>
      <c r="E6" s="2">
        <v>0.63</v>
      </c>
      <c r="F6" s="2">
        <f t="shared" si="0"/>
        <v>1.8900000000000001</v>
      </c>
      <c r="G6" s="2">
        <f t="shared" ref="G6:G13" si="1">F6+G5</f>
        <v>9.89</v>
      </c>
    </row>
    <row r="7" spans="3:7" x14ac:dyDescent="0.25">
      <c r="C7" s="2">
        <v>4</v>
      </c>
      <c r="D7" s="2">
        <v>2</v>
      </c>
      <c r="E7" s="2">
        <v>0.5</v>
      </c>
      <c r="F7" s="2">
        <f t="shared" si="0"/>
        <v>1</v>
      </c>
      <c r="G7" s="2">
        <f t="shared" si="1"/>
        <v>10.89</v>
      </c>
    </row>
    <row r="8" spans="3:7" x14ac:dyDescent="0.25">
      <c r="C8" s="2">
        <v>5</v>
      </c>
      <c r="D8" s="2">
        <v>1</v>
      </c>
      <c r="E8" s="2">
        <v>0.43</v>
      </c>
      <c r="F8" s="2">
        <f t="shared" si="0"/>
        <v>0.43</v>
      </c>
      <c r="G8" s="2">
        <f t="shared" si="1"/>
        <v>11.32</v>
      </c>
    </row>
    <row r="9" spans="3:7" x14ac:dyDescent="0.25">
      <c r="C9" s="2">
        <v>6</v>
      </c>
      <c r="D9" s="2">
        <v>1</v>
      </c>
      <c r="E9" s="2">
        <v>0.39</v>
      </c>
      <c r="F9" s="2">
        <f t="shared" si="0"/>
        <v>0.39</v>
      </c>
      <c r="G9" s="2">
        <f t="shared" si="1"/>
        <v>11.71</v>
      </c>
    </row>
    <row r="10" spans="3:7" x14ac:dyDescent="0.25">
      <c r="C10" s="2">
        <v>7</v>
      </c>
      <c r="D10" s="2">
        <v>0</v>
      </c>
      <c r="E10" s="2">
        <v>0.36</v>
      </c>
      <c r="F10" s="2">
        <f t="shared" si="0"/>
        <v>0</v>
      </c>
      <c r="G10" s="2">
        <f t="shared" si="1"/>
        <v>11.71</v>
      </c>
    </row>
    <row r="11" spans="3:7" x14ac:dyDescent="0.25">
      <c r="C11" s="2">
        <v>8</v>
      </c>
      <c r="D11" s="2">
        <v>0</v>
      </c>
      <c r="E11" s="2">
        <v>0.33</v>
      </c>
      <c r="F11" s="2">
        <f t="shared" si="0"/>
        <v>0</v>
      </c>
      <c r="G11" s="2">
        <f t="shared" si="1"/>
        <v>11.71</v>
      </c>
    </row>
    <row r="12" spans="3:7" x14ac:dyDescent="0.25">
      <c r="C12" s="2">
        <v>9</v>
      </c>
      <c r="D12" s="2">
        <v>0</v>
      </c>
      <c r="E12" s="2">
        <v>0.32</v>
      </c>
      <c r="F12" s="2">
        <f t="shared" si="0"/>
        <v>0</v>
      </c>
      <c r="G12" s="2">
        <f t="shared" si="1"/>
        <v>11.71</v>
      </c>
    </row>
    <row r="13" spans="3:7" x14ac:dyDescent="0.25">
      <c r="C13" s="2">
        <v>10</v>
      </c>
      <c r="D13" s="2">
        <v>0</v>
      </c>
      <c r="E13" s="2">
        <v>0.3</v>
      </c>
      <c r="F13" s="2">
        <f t="shared" si="0"/>
        <v>0</v>
      </c>
      <c r="G13" s="2">
        <f t="shared" si="1"/>
        <v>11.71</v>
      </c>
    </row>
  </sheetData>
  <sortState ref="D4:D13">
    <sortCondition descending="1" ref="D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046E-CA2C-436C-9C72-93289E5E9C6D}">
  <dimension ref="B2:L23"/>
  <sheetViews>
    <sheetView tabSelected="1" workbookViewId="0">
      <selection activeCell="F11" sqref="F11"/>
    </sheetView>
  </sheetViews>
  <sheetFormatPr baseColWidth="10" defaultRowHeight="15" x14ac:dyDescent="0.25"/>
  <sheetData>
    <row r="2" spans="2:12" x14ac:dyDescent="0.25">
      <c r="C2" s="2" t="s">
        <v>5</v>
      </c>
      <c r="D2" s="2" t="s">
        <v>8</v>
      </c>
      <c r="E2" s="5" t="s">
        <v>6</v>
      </c>
      <c r="F2" s="5" t="s">
        <v>7</v>
      </c>
      <c r="I2" s="2" t="s">
        <v>9</v>
      </c>
      <c r="J2" s="2" t="s">
        <v>8</v>
      </c>
      <c r="K2" s="5" t="s">
        <v>6</v>
      </c>
      <c r="L2" s="5" t="s">
        <v>7</v>
      </c>
    </row>
    <row r="3" spans="2:12" x14ac:dyDescent="0.25">
      <c r="B3">
        <v>1</v>
      </c>
      <c r="C3" s="4">
        <v>1</v>
      </c>
      <c r="D3" s="6">
        <f>C3</f>
        <v>1</v>
      </c>
      <c r="E3" s="2">
        <f t="shared" ref="E3:E9" si="0">D3/$C$10</f>
        <v>0.2</v>
      </c>
      <c r="F3" s="17">
        <f>D3/B3</f>
        <v>1</v>
      </c>
      <c r="H3">
        <v>1</v>
      </c>
      <c r="I3" s="4">
        <v>1</v>
      </c>
      <c r="J3" s="6">
        <f>I3</f>
        <v>1</v>
      </c>
      <c r="K3" s="2">
        <f>J3/$I$10</f>
        <v>0.25</v>
      </c>
      <c r="L3" s="17">
        <f>J3/H3</f>
        <v>1</v>
      </c>
    </row>
    <row r="4" spans="2:12" x14ac:dyDescent="0.25">
      <c r="B4">
        <v>2</v>
      </c>
      <c r="C4" s="7">
        <v>0</v>
      </c>
      <c r="D4" s="6">
        <f t="shared" ref="D4:D9" si="1">C4+D3</f>
        <v>1</v>
      </c>
      <c r="E4" s="2">
        <f t="shared" si="0"/>
        <v>0.2</v>
      </c>
      <c r="F4" s="17">
        <f t="shared" ref="F4:F9" si="2">D4/B4</f>
        <v>0.5</v>
      </c>
      <c r="H4">
        <v>2</v>
      </c>
      <c r="I4" s="4">
        <v>1</v>
      </c>
      <c r="J4" s="6">
        <f t="shared" ref="J4:J9" si="3">I4+J3</f>
        <v>2</v>
      </c>
      <c r="K4" s="2">
        <f t="shared" ref="K4:K9" si="4">J4/$I$10</f>
        <v>0.5</v>
      </c>
      <c r="L4" s="17">
        <f t="shared" ref="L4:L9" si="5">J4/H4</f>
        <v>1</v>
      </c>
    </row>
    <row r="5" spans="2:12" x14ac:dyDescent="0.25">
      <c r="B5">
        <v>3</v>
      </c>
      <c r="C5" s="4">
        <v>1</v>
      </c>
      <c r="D5" s="6">
        <f t="shared" si="1"/>
        <v>2</v>
      </c>
      <c r="E5" s="2">
        <f t="shared" si="0"/>
        <v>0.4</v>
      </c>
      <c r="F5" s="17">
        <f t="shared" si="2"/>
        <v>0.66666666666666663</v>
      </c>
      <c r="H5">
        <v>3</v>
      </c>
      <c r="I5" s="4">
        <v>1</v>
      </c>
      <c r="J5" s="6">
        <f t="shared" si="3"/>
        <v>3</v>
      </c>
      <c r="K5" s="2">
        <f t="shared" si="4"/>
        <v>0.75</v>
      </c>
      <c r="L5" s="17">
        <f t="shared" si="5"/>
        <v>1</v>
      </c>
    </row>
    <row r="6" spans="2:12" x14ac:dyDescent="0.25">
      <c r="B6">
        <v>4</v>
      </c>
      <c r="C6" s="7">
        <v>0</v>
      </c>
      <c r="D6" s="6">
        <f t="shared" si="1"/>
        <v>2</v>
      </c>
      <c r="E6" s="2">
        <f t="shared" si="0"/>
        <v>0.4</v>
      </c>
      <c r="F6" s="17">
        <f t="shared" si="2"/>
        <v>0.5</v>
      </c>
      <c r="H6">
        <v>4</v>
      </c>
      <c r="I6" s="9">
        <v>0</v>
      </c>
      <c r="J6" s="6">
        <f t="shared" si="3"/>
        <v>3</v>
      </c>
      <c r="K6" s="2">
        <f t="shared" si="4"/>
        <v>0.75</v>
      </c>
      <c r="L6" s="17">
        <f t="shared" si="5"/>
        <v>0.75</v>
      </c>
    </row>
    <row r="7" spans="2:12" x14ac:dyDescent="0.25">
      <c r="B7">
        <v>5</v>
      </c>
      <c r="C7" s="4">
        <v>1</v>
      </c>
      <c r="D7" s="6">
        <f t="shared" si="1"/>
        <v>3</v>
      </c>
      <c r="E7" s="2">
        <f t="shared" si="0"/>
        <v>0.6</v>
      </c>
      <c r="F7" s="17">
        <f t="shared" si="2"/>
        <v>0.6</v>
      </c>
      <c r="H7">
        <v>5</v>
      </c>
      <c r="I7" s="4">
        <v>1</v>
      </c>
      <c r="J7" s="6">
        <f t="shared" si="3"/>
        <v>4</v>
      </c>
      <c r="K7" s="2">
        <f t="shared" si="4"/>
        <v>1</v>
      </c>
      <c r="L7" s="17">
        <f t="shared" si="5"/>
        <v>0.8</v>
      </c>
    </row>
    <row r="8" spans="2:12" x14ac:dyDescent="0.25">
      <c r="B8">
        <v>6</v>
      </c>
      <c r="C8" s="4">
        <v>1</v>
      </c>
      <c r="D8" s="6">
        <f t="shared" si="1"/>
        <v>4</v>
      </c>
      <c r="E8" s="2">
        <f t="shared" si="0"/>
        <v>0.8</v>
      </c>
      <c r="F8" s="17">
        <f t="shared" si="2"/>
        <v>0.66666666666666663</v>
      </c>
      <c r="H8">
        <v>6</v>
      </c>
      <c r="I8" s="9">
        <v>0</v>
      </c>
      <c r="J8" s="6">
        <f t="shared" si="3"/>
        <v>4</v>
      </c>
      <c r="K8" s="2">
        <f t="shared" si="4"/>
        <v>1</v>
      </c>
      <c r="L8" s="17">
        <f t="shared" si="5"/>
        <v>0.66666666666666663</v>
      </c>
    </row>
    <row r="9" spans="2:12" x14ac:dyDescent="0.25">
      <c r="B9">
        <v>7</v>
      </c>
      <c r="C9" s="14">
        <v>1</v>
      </c>
      <c r="D9" s="11">
        <f t="shared" si="1"/>
        <v>5</v>
      </c>
      <c r="E9" s="12">
        <f t="shared" si="0"/>
        <v>1</v>
      </c>
      <c r="F9" s="28">
        <f t="shared" si="2"/>
        <v>0.7142857142857143</v>
      </c>
      <c r="H9">
        <v>7</v>
      </c>
      <c r="I9" s="10">
        <v>0</v>
      </c>
      <c r="J9" s="11">
        <f t="shared" si="3"/>
        <v>4</v>
      </c>
      <c r="K9" s="12">
        <f t="shared" si="4"/>
        <v>1</v>
      </c>
      <c r="L9" s="28">
        <f t="shared" si="5"/>
        <v>0.5714285714285714</v>
      </c>
    </row>
    <row r="10" spans="2:12" ht="30" x14ac:dyDescent="0.25">
      <c r="B10" s="2" t="s">
        <v>11</v>
      </c>
      <c r="C10" s="2">
        <f>SUM(C3:C9)</f>
        <v>5</v>
      </c>
      <c r="D10" s="2"/>
      <c r="E10" s="13" t="s">
        <v>12</v>
      </c>
      <c r="F10" s="29">
        <f>SUM(F3:F9)/B9</f>
        <v>0.66394557823129241</v>
      </c>
      <c r="H10" s="2" t="s">
        <v>11</v>
      </c>
      <c r="I10" s="2">
        <f>SUM(I3:I9)</f>
        <v>4</v>
      </c>
      <c r="J10" s="2"/>
      <c r="K10" s="13" t="s">
        <v>12</v>
      </c>
      <c r="L10" s="29">
        <f>SUM(L3:L7)/H7</f>
        <v>0.90999999999999992</v>
      </c>
    </row>
    <row r="13" spans="2:12" x14ac:dyDescent="0.25">
      <c r="C13" s="2" t="s">
        <v>10</v>
      </c>
      <c r="D13" s="2" t="s">
        <v>8</v>
      </c>
      <c r="E13" s="5" t="s">
        <v>6</v>
      </c>
      <c r="F13" s="5" t="s">
        <v>7</v>
      </c>
      <c r="H13" s="30" t="s">
        <v>13</v>
      </c>
      <c r="I13" s="30">
        <f>(F10+L10+F23)/3</f>
        <v>0.70554211808180056</v>
      </c>
    </row>
    <row r="14" spans="2:12" x14ac:dyDescent="0.25">
      <c r="B14">
        <v>1</v>
      </c>
      <c r="C14" s="4">
        <v>1</v>
      </c>
      <c r="D14" s="6">
        <f>C14</f>
        <v>1</v>
      </c>
      <c r="E14" s="2">
        <f>D14/$C$23</f>
        <v>0.2</v>
      </c>
      <c r="F14" s="17">
        <f>D14/B14</f>
        <v>1</v>
      </c>
      <c r="H14" s="30"/>
      <c r="I14" s="30"/>
    </row>
    <row r="15" spans="2:12" x14ac:dyDescent="0.25">
      <c r="B15">
        <v>2</v>
      </c>
      <c r="C15" s="7">
        <v>0</v>
      </c>
      <c r="D15" s="6">
        <f>C15+D14</f>
        <v>1</v>
      </c>
      <c r="E15" s="2">
        <f t="shared" ref="E15:E22" si="6">D15/$C$23</f>
        <v>0.2</v>
      </c>
      <c r="F15" s="17">
        <f t="shared" ref="F15:F22" si="7">D15/B15</f>
        <v>0.5</v>
      </c>
    </row>
    <row r="16" spans="2:12" x14ac:dyDescent="0.25">
      <c r="B16">
        <v>3</v>
      </c>
      <c r="C16" s="4">
        <v>1</v>
      </c>
      <c r="D16" s="6">
        <f t="shared" ref="D16:D22" si="8">C16+D15</f>
        <v>2</v>
      </c>
      <c r="E16" s="2">
        <f t="shared" si="6"/>
        <v>0.4</v>
      </c>
      <c r="F16" s="17">
        <f t="shared" si="7"/>
        <v>0.66666666666666663</v>
      </c>
    </row>
    <row r="17" spans="2:6" x14ac:dyDescent="0.25">
      <c r="B17">
        <v>4</v>
      </c>
      <c r="C17" s="9">
        <v>0</v>
      </c>
      <c r="D17" s="6">
        <f t="shared" si="8"/>
        <v>2</v>
      </c>
      <c r="E17" s="2">
        <f t="shared" si="6"/>
        <v>0.4</v>
      </c>
      <c r="F17" s="17">
        <f t="shared" si="7"/>
        <v>0.5</v>
      </c>
    </row>
    <row r="18" spans="2:6" x14ac:dyDescent="0.25">
      <c r="B18">
        <v>5</v>
      </c>
      <c r="C18" s="9">
        <v>0</v>
      </c>
      <c r="D18" s="6">
        <f t="shared" si="8"/>
        <v>2</v>
      </c>
      <c r="E18" s="2">
        <f t="shared" si="6"/>
        <v>0.4</v>
      </c>
      <c r="F18" s="17">
        <f t="shared" si="7"/>
        <v>0.4</v>
      </c>
    </row>
    <row r="19" spans="2:6" x14ac:dyDescent="0.25">
      <c r="B19">
        <v>6</v>
      </c>
      <c r="C19" s="9">
        <v>0</v>
      </c>
      <c r="D19" s="6">
        <f t="shared" si="8"/>
        <v>2</v>
      </c>
      <c r="E19" s="2">
        <f t="shared" si="6"/>
        <v>0.4</v>
      </c>
      <c r="F19" s="17">
        <f t="shared" si="7"/>
        <v>0.33333333333333331</v>
      </c>
    </row>
    <row r="20" spans="2:6" x14ac:dyDescent="0.25">
      <c r="B20">
        <v>7</v>
      </c>
      <c r="C20" s="3">
        <v>1</v>
      </c>
      <c r="D20" s="6">
        <f t="shared" si="8"/>
        <v>3</v>
      </c>
      <c r="E20" s="2">
        <f t="shared" si="6"/>
        <v>0.6</v>
      </c>
      <c r="F20" s="17">
        <f t="shared" si="7"/>
        <v>0.42857142857142855</v>
      </c>
    </row>
    <row r="21" spans="2:6" x14ac:dyDescent="0.25">
      <c r="B21">
        <v>8</v>
      </c>
      <c r="C21" s="3">
        <v>1</v>
      </c>
      <c r="D21" s="6">
        <f t="shared" si="8"/>
        <v>4</v>
      </c>
      <c r="E21" s="2">
        <f t="shared" si="6"/>
        <v>0.8</v>
      </c>
      <c r="F21" s="17">
        <f t="shared" si="7"/>
        <v>0.5</v>
      </c>
    </row>
    <row r="22" spans="2:6" x14ac:dyDescent="0.25">
      <c r="B22">
        <v>9</v>
      </c>
      <c r="C22" s="15">
        <v>1</v>
      </c>
      <c r="D22" s="11">
        <f t="shared" si="8"/>
        <v>5</v>
      </c>
      <c r="E22" s="12">
        <f t="shared" si="6"/>
        <v>1</v>
      </c>
      <c r="F22" s="28">
        <f t="shared" si="7"/>
        <v>0.55555555555555558</v>
      </c>
    </row>
    <row r="23" spans="2:6" ht="26.25" customHeight="1" x14ac:dyDescent="0.25">
      <c r="B23" s="2" t="s">
        <v>11</v>
      </c>
      <c r="C23" s="2">
        <f>SUM(C14:C22)</f>
        <v>5</v>
      </c>
      <c r="D23" s="2"/>
      <c r="E23" s="13" t="s">
        <v>12</v>
      </c>
      <c r="F23" s="29">
        <f>SUM(F14:F22)/B22</f>
        <v>0.54268077601410925</v>
      </c>
    </row>
  </sheetData>
  <mergeCells count="2">
    <mergeCell ref="H13:H14"/>
    <mergeCell ref="I13:I14"/>
  </mergeCells>
  <hyperlinks>
    <hyperlink ref="E2" r:id="rId1" xr:uid="{825BCA9B-C98A-4408-93C8-7713D5432318}"/>
    <hyperlink ref="F2" r:id="rId2" xr:uid="{BEFB9307-C064-449A-BBD8-8AD6A7EBFD60}"/>
    <hyperlink ref="K2" r:id="rId3" xr:uid="{BFAE9136-7295-42B6-A011-353C81991EA6}"/>
    <hyperlink ref="L2" r:id="rId4" xr:uid="{CE4DEE68-E096-4967-98F7-0F9D4404C569}"/>
    <hyperlink ref="E13" r:id="rId5" xr:uid="{FF318218-3FBB-409D-8159-2FAFA24C5C17}"/>
    <hyperlink ref="F13" r:id="rId6" xr:uid="{6DCDD22A-6C21-4D38-92AE-0E42A9E4C9A1}"/>
  </hyperlinks>
  <pageMargins left="0.7" right="0.7" top="0.75" bottom="0.75" header="0.3" footer="0.3"/>
  <pageSetup orientation="portrait" horizontalDpi="300" verticalDpi="300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3907-B520-4F2E-B10D-F2208E1DB0F1}">
  <dimension ref="C2:P35"/>
  <sheetViews>
    <sheetView workbookViewId="0">
      <selection activeCell="G3" sqref="G3"/>
    </sheetView>
  </sheetViews>
  <sheetFormatPr baseColWidth="10" defaultRowHeight="15" x14ac:dyDescent="0.25"/>
  <cols>
    <col min="3" max="3" width="6.85546875" customWidth="1"/>
    <col min="4" max="4" width="6.140625" customWidth="1"/>
    <col min="5" max="5" width="14.140625" bestFit="1" customWidth="1"/>
    <col min="6" max="6" width="8" customWidth="1"/>
    <col min="7" max="7" width="8.7109375" customWidth="1"/>
    <col min="8" max="8" width="7.140625" customWidth="1"/>
    <col min="9" max="9" width="6.5703125" customWidth="1"/>
    <col min="10" max="10" width="7.42578125" customWidth="1"/>
    <col min="11" max="11" width="14.140625" bestFit="1" customWidth="1"/>
    <col min="12" max="12" width="7.7109375" customWidth="1"/>
    <col min="13" max="13" width="7.140625" customWidth="1"/>
    <col min="15" max="15" width="13.85546875" bestFit="1" customWidth="1"/>
  </cols>
  <sheetData>
    <row r="2" spans="3:13" x14ac:dyDescent="0.25">
      <c r="C2" s="30" t="s">
        <v>18</v>
      </c>
      <c r="D2" s="30"/>
      <c r="E2" s="30"/>
      <c r="F2" s="30"/>
      <c r="G2" s="30"/>
      <c r="I2" s="31" t="s">
        <v>21</v>
      </c>
      <c r="J2" s="31"/>
      <c r="K2" s="31"/>
      <c r="L2" s="31"/>
      <c r="M2" s="31"/>
    </row>
    <row r="3" spans="3:13" x14ac:dyDescent="0.25">
      <c r="C3" s="2" t="s">
        <v>14</v>
      </c>
      <c r="D3" s="2" t="s">
        <v>1</v>
      </c>
      <c r="E3" s="2" t="s">
        <v>2</v>
      </c>
      <c r="F3" s="2" t="s">
        <v>3</v>
      </c>
      <c r="G3" s="21" t="s">
        <v>15</v>
      </c>
      <c r="I3" s="2" t="s">
        <v>14</v>
      </c>
      <c r="J3" s="2" t="s">
        <v>1</v>
      </c>
      <c r="K3" s="2" t="s">
        <v>2</v>
      </c>
      <c r="L3" s="2" t="s">
        <v>3</v>
      </c>
      <c r="M3" s="21" t="s">
        <v>15</v>
      </c>
    </row>
    <row r="4" spans="3:13" x14ac:dyDescent="0.25">
      <c r="C4" s="2">
        <v>1</v>
      </c>
      <c r="D4" s="18">
        <v>5</v>
      </c>
      <c r="E4" s="17">
        <f>1/LOG(MAX(C4,2),2)</f>
        <v>1</v>
      </c>
      <c r="F4" s="17">
        <f>D4*E4</f>
        <v>5</v>
      </c>
      <c r="G4" s="17">
        <f>F4</f>
        <v>5</v>
      </c>
      <c r="I4" s="2">
        <v>1</v>
      </c>
      <c r="J4" s="18">
        <v>5</v>
      </c>
      <c r="K4" s="17">
        <f>1/LOG(MAX(I4,2),2)</f>
        <v>1</v>
      </c>
      <c r="L4" s="17">
        <f>J4*K4</f>
        <v>5</v>
      </c>
      <c r="M4" s="17">
        <f>L4</f>
        <v>5</v>
      </c>
    </row>
    <row r="5" spans="3:13" x14ac:dyDescent="0.25">
      <c r="C5" s="2">
        <v>2</v>
      </c>
      <c r="D5" s="18">
        <v>4</v>
      </c>
      <c r="E5" s="17">
        <f t="shared" ref="E5:E10" si="0">1/LOG(MAX(C5,2),2)</f>
        <v>1</v>
      </c>
      <c r="F5" s="17">
        <f t="shared" ref="F5:F10" si="1">D5*E5</f>
        <v>4</v>
      </c>
      <c r="G5" s="17">
        <f t="shared" ref="G5:G10" si="2">F5+G4</f>
        <v>9</v>
      </c>
      <c r="I5" s="2">
        <v>2</v>
      </c>
      <c r="J5" s="18">
        <v>4</v>
      </c>
      <c r="K5" s="17">
        <f t="shared" ref="K5:K10" si="3">1/LOG(MAX(I5,2),2)</f>
        <v>1</v>
      </c>
      <c r="L5" s="17">
        <f t="shared" ref="L5:L10" si="4">J5*K5</f>
        <v>4</v>
      </c>
      <c r="M5" s="17">
        <f t="shared" ref="M5:M10" si="5">L5+M4</f>
        <v>9</v>
      </c>
    </row>
    <row r="6" spans="3:13" x14ac:dyDescent="0.25">
      <c r="C6" s="2">
        <v>3</v>
      </c>
      <c r="D6" s="18">
        <v>4</v>
      </c>
      <c r="E6" s="17">
        <f t="shared" si="0"/>
        <v>0.63092975357145742</v>
      </c>
      <c r="F6" s="17">
        <f t="shared" si="1"/>
        <v>2.5237190142858297</v>
      </c>
      <c r="G6" s="17">
        <f t="shared" si="2"/>
        <v>11.523719014285829</v>
      </c>
      <c r="I6" s="2">
        <v>3</v>
      </c>
      <c r="J6" s="18">
        <v>4</v>
      </c>
      <c r="K6" s="17">
        <f t="shared" si="3"/>
        <v>0.63092975357145742</v>
      </c>
      <c r="L6" s="17">
        <f t="shared" si="4"/>
        <v>2.5237190142858297</v>
      </c>
      <c r="M6" s="17">
        <f t="shared" si="5"/>
        <v>11.523719014285829</v>
      </c>
    </row>
    <row r="7" spans="3:13" x14ac:dyDescent="0.25">
      <c r="C7" s="2">
        <v>4</v>
      </c>
      <c r="D7" s="18">
        <v>1</v>
      </c>
      <c r="E7" s="17">
        <f t="shared" si="0"/>
        <v>0.5</v>
      </c>
      <c r="F7" s="17">
        <f t="shared" si="1"/>
        <v>0.5</v>
      </c>
      <c r="G7" s="17">
        <f t="shared" si="2"/>
        <v>12.023719014285829</v>
      </c>
      <c r="I7" s="2">
        <v>4</v>
      </c>
      <c r="J7" s="18">
        <v>2</v>
      </c>
      <c r="K7" s="17">
        <f t="shared" si="3"/>
        <v>0.5</v>
      </c>
      <c r="L7" s="17">
        <f t="shared" si="4"/>
        <v>1</v>
      </c>
      <c r="M7" s="17">
        <f t="shared" si="5"/>
        <v>12.523719014285829</v>
      </c>
    </row>
    <row r="8" spans="3:13" x14ac:dyDescent="0.25">
      <c r="C8" s="2">
        <v>5</v>
      </c>
      <c r="D8" s="18">
        <v>1</v>
      </c>
      <c r="E8" s="17">
        <f t="shared" si="0"/>
        <v>0.43067655807339306</v>
      </c>
      <c r="F8" s="17">
        <f t="shared" si="1"/>
        <v>0.43067655807339306</v>
      </c>
      <c r="G8" s="17">
        <f t="shared" si="2"/>
        <v>12.454395572359223</v>
      </c>
      <c r="I8" s="2">
        <v>5</v>
      </c>
      <c r="J8" s="18">
        <v>1</v>
      </c>
      <c r="K8" s="17">
        <f t="shared" si="3"/>
        <v>0.43067655807339306</v>
      </c>
      <c r="L8" s="17">
        <f t="shared" si="4"/>
        <v>0.43067655807339306</v>
      </c>
      <c r="M8" s="17">
        <f t="shared" si="5"/>
        <v>12.954395572359223</v>
      </c>
    </row>
    <row r="9" spans="3:13" x14ac:dyDescent="0.25">
      <c r="C9" s="2">
        <v>6</v>
      </c>
      <c r="D9" s="18">
        <v>1</v>
      </c>
      <c r="E9" s="17">
        <f t="shared" si="0"/>
        <v>0.38685280723454163</v>
      </c>
      <c r="F9" s="17">
        <f t="shared" si="1"/>
        <v>0.38685280723454163</v>
      </c>
      <c r="G9" s="17">
        <f t="shared" si="2"/>
        <v>12.841248379593765</v>
      </c>
      <c r="I9" s="2">
        <v>6</v>
      </c>
      <c r="J9" s="18">
        <v>1</v>
      </c>
      <c r="K9" s="17">
        <f t="shared" si="3"/>
        <v>0.38685280723454163</v>
      </c>
      <c r="L9" s="17">
        <f t="shared" si="4"/>
        <v>0.38685280723454163</v>
      </c>
      <c r="M9" s="17">
        <f t="shared" si="5"/>
        <v>13.341248379593765</v>
      </c>
    </row>
    <row r="10" spans="3:13" x14ac:dyDescent="0.25">
      <c r="C10" s="2">
        <v>7</v>
      </c>
      <c r="D10" s="18">
        <v>2</v>
      </c>
      <c r="E10" s="17">
        <f t="shared" si="0"/>
        <v>0.35620718710802218</v>
      </c>
      <c r="F10" s="17">
        <f t="shared" si="1"/>
        <v>0.71241437421604437</v>
      </c>
      <c r="G10" s="27">
        <f t="shared" si="2"/>
        <v>13.553662753809808</v>
      </c>
      <c r="I10" s="2">
        <v>7</v>
      </c>
      <c r="J10" s="18">
        <v>1</v>
      </c>
      <c r="K10" s="17">
        <f t="shared" si="3"/>
        <v>0.35620718710802218</v>
      </c>
      <c r="L10" s="17">
        <f t="shared" si="4"/>
        <v>0.35620718710802218</v>
      </c>
      <c r="M10" s="27">
        <f t="shared" si="5"/>
        <v>13.697455566701787</v>
      </c>
    </row>
    <row r="11" spans="3:13" x14ac:dyDescent="0.25">
      <c r="C11" s="22"/>
      <c r="D11" s="23"/>
      <c r="E11" s="24"/>
      <c r="F11" s="24"/>
      <c r="G11" s="24"/>
      <c r="I11" s="22"/>
      <c r="J11" s="23"/>
      <c r="K11" s="24"/>
      <c r="L11" s="24"/>
      <c r="M11" s="24"/>
    </row>
    <row r="12" spans="3:13" x14ac:dyDescent="0.25">
      <c r="C12" s="22"/>
      <c r="D12" s="23"/>
      <c r="E12" s="24"/>
      <c r="F12" s="24"/>
      <c r="G12" s="28" t="s">
        <v>16</v>
      </c>
      <c r="H12" s="8">
        <f>G10/M10</f>
        <v>0.98950222454150272</v>
      </c>
      <c r="I12" s="25"/>
      <c r="J12" s="23"/>
      <c r="K12" s="26"/>
      <c r="L12" s="26"/>
      <c r="M12" s="24"/>
    </row>
    <row r="13" spans="3:13" x14ac:dyDescent="0.25">
      <c r="C13" s="30" t="s">
        <v>19</v>
      </c>
      <c r="D13" s="30"/>
      <c r="E13" s="30"/>
      <c r="F13" s="30"/>
      <c r="G13" s="30"/>
      <c r="I13" s="31" t="s">
        <v>22</v>
      </c>
      <c r="J13" s="31"/>
      <c r="K13" s="31"/>
      <c r="L13" s="31"/>
      <c r="M13" s="31"/>
    </row>
    <row r="14" spans="3:13" x14ac:dyDescent="0.25">
      <c r="C14" s="2" t="s">
        <v>14</v>
      </c>
      <c r="D14" s="2" t="s">
        <v>1</v>
      </c>
      <c r="E14" s="19" t="s">
        <v>2</v>
      </c>
      <c r="F14" s="19"/>
      <c r="G14" s="21" t="s">
        <v>15</v>
      </c>
      <c r="I14" s="2" t="s">
        <v>14</v>
      </c>
      <c r="J14" s="2" t="s">
        <v>1</v>
      </c>
      <c r="K14" s="19" t="s">
        <v>2</v>
      </c>
      <c r="L14" s="19"/>
      <c r="M14" s="21" t="s">
        <v>15</v>
      </c>
    </row>
    <row r="15" spans="3:13" x14ac:dyDescent="0.25">
      <c r="C15" s="19">
        <v>1</v>
      </c>
      <c r="D15" s="18">
        <v>4</v>
      </c>
      <c r="E15" s="20">
        <f t="shared" ref="E15:E21" si="6">1/LOG(MAX(C15,2),2)</f>
        <v>1</v>
      </c>
      <c r="F15" s="20">
        <f t="shared" ref="F15:F21" si="7">D15*E15</f>
        <v>4</v>
      </c>
      <c r="G15" s="17">
        <f>F15</f>
        <v>4</v>
      </c>
      <c r="I15" s="19">
        <v>1</v>
      </c>
      <c r="J15" s="18">
        <v>5</v>
      </c>
      <c r="K15" s="20">
        <f t="shared" ref="K15:K21" si="8">1/LOG(MAX(I15,2),2)</f>
        <v>1</v>
      </c>
      <c r="L15" s="20">
        <f t="shared" ref="L15:L21" si="9">J15*K15</f>
        <v>5</v>
      </c>
      <c r="M15" s="17">
        <f>L15</f>
        <v>5</v>
      </c>
    </row>
    <row r="16" spans="3:13" x14ac:dyDescent="0.25">
      <c r="C16" s="19">
        <v>2</v>
      </c>
      <c r="D16" s="18">
        <v>4</v>
      </c>
      <c r="E16" s="20">
        <f t="shared" si="6"/>
        <v>1</v>
      </c>
      <c r="F16" s="20">
        <f t="shared" si="7"/>
        <v>4</v>
      </c>
      <c r="G16" s="17">
        <f t="shared" ref="G16:G21" si="10">F16+G15</f>
        <v>8</v>
      </c>
      <c r="I16" s="19">
        <v>2</v>
      </c>
      <c r="J16" s="18">
        <v>4</v>
      </c>
      <c r="K16" s="20">
        <f t="shared" si="8"/>
        <v>1</v>
      </c>
      <c r="L16" s="20">
        <f t="shared" si="9"/>
        <v>4</v>
      </c>
      <c r="M16" s="17">
        <f t="shared" ref="M16:M21" si="11">L16+M15</f>
        <v>9</v>
      </c>
    </row>
    <row r="17" spans="3:16" x14ac:dyDescent="0.25">
      <c r="C17" s="19">
        <v>3</v>
      </c>
      <c r="D17" s="18">
        <v>5</v>
      </c>
      <c r="E17" s="20">
        <f t="shared" si="6"/>
        <v>0.63092975357145742</v>
      </c>
      <c r="F17" s="20">
        <f t="shared" si="7"/>
        <v>3.154648767857287</v>
      </c>
      <c r="G17" s="17">
        <f t="shared" si="10"/>
        <v>11.154648767857287</v>
      </c>
      <c r="I17" s="19">
        <v>3</v>
      </c>
      <c r="J17" s="18">
        <v>4</v>
      </c>
      <c r="K17" s="20">
        <f t="shared" si="8"/>
        <v>0.63092975357145742</v>
      </c>
      <c r="L17" s="20">
        <f t="shared" si="9"/>
        <v>2.5237190142858297</v>
      </c>
      <c r="M17" s="17">
        <f t="shared" si="11"/>
        <v>11.523719014285829</v>
      </c>
    </row>
    <row r="18" spans="3:16" x14ac:dyDescent="0.25">
      <c r="C18" s="19">
        <v>4</v>
      </c>
      <c r="D18" s="18">
        <v>1</v>
      </c>
      <c r="E18" s="20">
        <f t="shared" si="6"/>
        <v>0.5</v>
      </c>
      <c r="F18" s="20">
        <f t="shared" si="7"/>
        <v>0.5</v>
      </c>
      <c r="G18" s="17">
        <f t="shared" si="10"/>
        <v>11.654648767857287</v>
      </c>
      <c r="I18" s="19">
        <v>4</v>
      </c>
      <c r="J18" s="18">
        <v>2</v>
      </c>
      <c r="K18" s="20">
        <f t="shared" si="8"/>
        <v>0.5</v>
      </c>
      <c r="L18" s="20">
        <f t="shared" si="9"/>
        <v>1</v>
      </c>
      <c r="M18" s="17">
        <f t="shared" si="11"/>
        <v>12.523719014285829</v>
      </c>
    </row>
    <row r="19" spans="3:16" x14ac:dyDescent="0.25">
      <c r="C19" s="19">
        <v>5</v>
      </c>
      <c r="D19" s="18">
        <v>1</v>
      </c>
      <c r="E19" s="20">
        <f t="shared" si="6"/>
        <v>0.43067655807339306</v>
      </c>
      <c r="F19" s="20">
        <f t="shared" si="7"/>
        <v>0.43067655807339306</v>
      </c>
      <c r="G19" s="17">
        <f t="shared" si="10"/>
        <v>12.085325325930681</v>
      </c>
      <c r="I19" s="19">
        <v>5</v>
      </c>
      <c r="J19" s="18">
        <v>1</v>
      </c>
      <c r="K19" s="20">
        <f t="shared" si="8"/>
        <v>0.43067655807339306</v>
      </c>
      <c r="L19" s="20">
        <f t="shared" si="9"/>
        <v>0.43067655807339306</v>
      </c>
      <c r="M19" s="17">
        <f t="shared" si="11"/>
        <v>12.954395572359223</v>
      </c>
    </row>
    <row r="20" spans="3:16" x14ac:dyDescent="0.25">
      <c r="C20" s="19">
        <v>6</v>
      </c>
      <c r="D20" s="18">
        <v>0</v>
      </c>
      <c r="E20" s="20">
        <f t="shared" si="6"/>
        <v>0.38685280723454163</v>
      </c>
      <c r="F20" s="20">
        <f t="shared" si="7"/>
        <v>0</v>
      </c>
      <c r="G20" s="17">
        <f t="shared" si="10"/>
        <v>12.085325325930681</v>
      </c>
      <c r="I20" s="19">
        <v>6</v>
      </c>
      <c r="J20" s="18">
        <v>1</v>
      </c>
      <c r="K20" s="20">
        <f t="shared" si="8"/>
        <v>0.38685280723454163</v>
      </c>
      <c r="L20" s="20">
        <f t="shared" si="9"/>
        <v>0.38685280723454163</v>
      </c>
      <c r="M20" s="17">
        <f t="shared" si="11"/>
        <v>13.341248379593765</v>
      </c>
    </row>
    <row r="21" spans="3:16" x14ac:dyDescent="0.25">
      <c r="C21" s="19">
        <v>7</v>
      </c>
      <c r="D21" s="18">
        <v>2</v>
      </c>
      <c r="E21" s="20">
        <f t="shared" si="6"/>
        <v>0.35620718710802218</v>
      </c>
      <c r="F21" s="20">
        <f t="shared" si="7"/>
        <v>0.71241437421604437</v>
      </c>
      <c r="G21" s="27">
        <f t="shared" si="10"/>
        <v>12.797739700146725</v>
      </c>
      <c r="I21" s="19">
        <v>7</v>
      </c>
      <c r="J21" s="18">
        <v>0</v>
      </c>
      <c r="K21" s="20">
        <f t="shared" si="8"/>
        <v>0.35620718710802218</v>
      </c>
      <c r="L21" s="20">
        <f t="shared" si="9"/>
        <v>0</v>
      </c>
      <c r="M21" s="27">
        <f t="shared" si="11"/>
        <v>13.341248379593765</v>
      </c>
    </row>
    <row r="22" spans="3:16" x14ac:dyDescent="0.25">
      <c r="C22" s="25"/>
      <c r="D22" s="23"/>
      <c r="E22" s="26"/>
      <c r="F22" s="26"/>
      <c r="G22" s="24"/>
    </row>
    <row r="23" spans="3:16" x14ac:dyDescent="0.25">
      <c r="C23" s="25"/>
      <c r="D23" s="23"/>
      <c r="E23" s="26"/>
      <c r="F23" s="26"/>
      <c r="G23" s="17" t="s">
        <v>16</v>
      </c>
      <c r="H23" s="17">
        <f>G21/M21</f>
        <v>0.95926103285219033</v>
      </c>
      <c r="O23" s="2" t="s">
        <v>17</v>
      </c>
      <c r="P23" s="17">
        <f>(H12+H23+H35)/3</f>
        <v>0.88890016413134487</v>
      </c>
    </row>
    <row r="24" spans="3:16" x14ac:dyDescent="0.25">
      <c r="C24" s="25"/>
      <c r="D24" s="23"/>
      <c r="E24" s="26"/>
      <c r="F24" s="26"/>
      <c r="G24" s="24"/>
      <c r="H24" s="24"/>
      <c r="O24" s="22"/>
      <c r="P24" s="16"/>
    </row>
    <row r="25" spans="3:16" x14ac:dyDescent="0.25">
      <c r="C25" s="30" t="s">
        <v>20</v>
      </c>
      <c r="D25" s="30"/>
      <c r="E25" s="30"/>
      <c r="F25" s="30"/>
      <c r="G25" s="30"/>
      <c r="I25" s="31" t="s">
        <v>23</v>
      </c>
      <c r="J25" s="31"/>
      <c r="K25" s="31"/>
      <c r="L25" s="31"/>
      <c r="M25" s="31"/>
    </row>
    <row r="26" spans="3:16" x14ac:dyDescent="0.25">
      <c r="C26" s="2" t="s">
        <v>14</v>
      </c>
      <c r="D26" s="2" t="s">
        <v>1</v>
      </c>
      <c r="E26" s="2" t="s">
        <v>2</v>
      </c>
      <c r="F26" s="2" t="s">
        <v>3</v>
      </c>
      <c r="G26" s="21" t="s">
        <v>15</v>
      </c>
      <c r="I26" s="2" t="s">
        <v>14</v>
      </c>
      <c r="J26" s="2" t="s">
        <v>1</v>
      </c>
      <c r="K26" s="2" t="s">
        <v>2</v>
      </c>
      <c r="L26" s="2" t="s">
        <v>3</v>
      </c>
      <c r="M26" s="21" t="s">
        <v>15</v>
      </c>
    </row>
    <row r="27" spans="3:16" x14ac:dyDescent="0.25">
      <c r="C27" s="2">
        <v>1</v>
      </c>
      <c r="D27" s="18">
        <v>1</v>
      </c>
      <c r="E27" s="17">
        <f>1/LOG(MAX(C27,2),2)</f>
        <v>1</v>
      </c>
      <c r="F27" s="17">
        <f t="shared" ref="F27:F33" si="12">D27*E27</f>
        <v>1</v>
      </c>
      <c r="G27" s="17">
        <f>F27</f>
        <v>1</v>
      </c>
      <c r="I27" s="2">
        <v>1</v>
      </c>
      <c r="J27" s="18">
        <v>5</v>
      </c>
      <c r="K27" s="17">
        <f>1/LOG(MAX(I27,2),2)</f>
        <v>1</v>
      </c>
      <c r="L27" s="17">
        <f t="shared" ref="L27:L33" si="13">J27*K27</f>
        <v>5</v>
      </c>
      <c r="M27" s="17">
        <f>L27</f>
        <v>5</v>
      </c>
    </row>
    <row r="28" spans="3:16" x14ac:dyDescent="0.25">
      <c r="C28" s="2">
        <v>2</v>
      </c>
      <c r="D28" s="18">
        <v>1</v>
      </c>
      <c r="E28" s="17">
        <f t="shared" ref="E28:E33" si="14">1/LOG(MAX(C28,2),2)</f>
        <v>1</v>
      </c>
      <c r="F28" s="17">
        <f t="shared" si="12"/>
        <v>1</v>
      </c>
      <c r="G28" s="17">
        <f t="shared" ref="G28:G33" si="15">F28+G27</f>
        <v>2</v>
      </c>
      <c r="I28" s="2">
        <v>2</v>
      </c>
      <c r="J28" s="18">
        <v>5</v>
      </c>
      <c r="K28" s="17">
        <f t="shared" ref="K28:K33" si="16">1/LOG(MAX(I28,2),2)</f>
        <v>1</v>
      </c>
      <c r="L28" s="17">
        <f t="shared" si="13"/>
        <v>5</v>
      </c>
      <c r="M28" s="17">
        <f t="shared" ref="M28:M33" si="17">L28+M27</f>
        <v>10</v>
      </c>
    </row>
    <row r="29" spans="3:16" x14ac:dyDescent="0.25">
      <c r="C29" s="2">
        <v>3</v>
      </c>
      <c r="D29" s="18">
        <v>5</v>
      </c>
      <c r="E29" s="17">
        <f t="shared" si="14"/>
        <v>0.63092975357145742</v>
      </c>
      <c r="F29" s="17">
        <f t="shared" si="12"/>
        <v>3.154648767857287</v>
      </c>
      <c r="G29" s="17">
        <f t="shared" si="15"/>
        <v>5.154648767857287</v>
      </c>
      <c r="I29" s="2">
        <v>3</v>
      </c>
      <c r="J29" s="18">
        <v>2</v>
      </c>
      <c r="K29" s="17">
        <f t="shared" si="16"/>
        <v>0.63092975357145742</v>
      </c>
      <c r="L29" s="17">
        <f t="shared" si="13"/>
        <v>1.2618595071429148</v>
      </c>
      <c r="M29" s="17">
        <f t="shared" si="17"/>
        <v>11.261859507142916</v>
      </c>
    </row>
    <row r="30" spans="3:16" x14ac:dyDescent="0.25">
      <c r="C30" s="2">
        <v>4</v>
      </c>
      <c r="D30" s="18">
        <v>5</v>
      </c>
      <c r="E30" s="17">
        <f t="shared" si="14"/>
        <v>0.5</v>
      </c>
      <c r="F30" s="17">
        <f t="shared" si="12"/>
        <v>2.5</v>
      </c>
      <c r="G30" s="17">
        <f t="shared" si="15"/>
        <v>7.654648767857287</v>
      </c>
      <c r="I30" s="2">
        <v>4</v>
      </c>
      <c r="J30" s="18">
        <v>2</v>
      </c>
      <c r="K30" s="17">
        <f t="shared" si="16"/>
        <v>0.5</v>
      </c>
      <c r="L30" s="17">
        <f t="shared" si="13"/>
        <v>1</v>
      </c>
      <c r="M30" s="17">
        <f t="shared" si="17"/>
        <v>12.261859507142916</v>
      </c>
    </row>
    <row r="31" spans="3:16" x14ac:dyDescent="0.25">
      <c r="C31" s="2">
        <v>5</v>
      </c>
      <c r="D31" s="18">
        <v>2</v>
      </c>
      <c r="E31" s="17">
        <f t="shared" si="14"/>
        <v>0.43067655807339306</v>
      </c>
      <c r="F31" s="17">
        <f t="shared" si="12"/>
        <v>0.86135311614678611</v>
      </c>
      <c r="G31" s="17">
        <f t="shared" si="15"/>
        <v>8.5160018840040728</v>
      </c>
      <c r="I31" s="2">
        <v>5</v>
      </c>
      <c r="J31" s="18">
        <v>1</v>
      </c>
      <c r="K31" s="17">
        <f t="shared" si="16"/>
        <v>0.43067655807339306</v>
      </c>
      <c r="L31" s="17">
        <f t="shared" si="13"/>
        <v>0.43067655807339306</v>
      </c>
      <c r="M31" s="17">
        <f t="shared" si="17"/>
        <v>12.692536065216309</v>
      </c>
    </row>
    <row r="32" spans="3:16" x14ac:dyDescent="0.25">
      <c r="C32" s="2">
        <v>6</v>
      </c>
      <c r="D32" s="18">
        <v>2</v>
      </c>
      <c r="E32" s="17">
        <f t="shared" si="14"/>
        <v>0.38685280723454163</v>
      </c>
      <c r="F32" s="17">
        <f t="shared" si="12"/>
        <v>0.77370561446908326</v>
      </c>
      <c r="G32" s="17">
        <f t="shared" si="15"/>
        <v>9.289707498473156</v>
      </c>
      <c r="I32" s="2">
        <v>6</v>
      </c>
      <c r="J32" s="18">
        <v>1</v>
      </c>
      <c r="K32" s="17">
        <f t="shared" si="16"/>
        <v>0.38685280723454163</v>
      </c>
      <c r="L32" s="17">
        <f t="shared" si="13"/>
        <v>0.38685280723454163</v>
      </c>
      <c r="M32" s="17">
        <f t="shared" si="17"/>
        <v>13.079388872450851</v>
      </c>
    </row>
    <row r="33" spans="3:13" x14ac:dyDescent="0.25">
      <c r="C33" s="2">
        <v>7</v>
      </c>
      <c r="D33" s="18">
        <v>1</v>
      </c>
      <c r="E33" s="17">
        <f t="shared" si="14"/>
        <v>0.35620718710802218</v>
      </c>
      <c r="F33" s="17">
        <f t="shared" si="12"/>
        <v>0.35620718710802218</v>
      </c>
      <c r="G33" s="27">
        <f t="shared" si="15"/>
        <v>9.6459146855811788</v>
      </c>
      <c r="I33" s="2">
        <v>7</v>
      </c>
      <c r="J33" s="18">
        <v>1</v>
      </c>
      <c r="K33" s="17">
        <f t="shared" si="16"/>
        <v>0.35620718710802218</v>
      </c>
      <c r="L33" s="17">
        <f t="shared" si="13"/>
        <v>0.35620718710802218</v>
      </c>
      <c r="M33" s="27">
        <f t="shared" si="17"/>
        <v>13.435596059558874</v>
      </c>
    </row>
    <row r="35" spans="3:13" x14ac:dyDescent="0.25">
      <c r="G35" s="17" t="s">
        <v>16</v>
      </c>
      <c r="H35" s="17">
        <f>G33/M33</f>
        <v>0.71793723500034134</v>
      </c>
    </row>
  </sheetData>
  <sortState ref="J27:J33">
    <sortCondition descending="1" ref="J27"/>
  </sortState>
  <mergeCells count="6">
    <mergeCell ref="I2:M2"/>
    <mergeCell ref="I13:M13"/>
    <mergeCell ref="I25:M25"/>
    <mergeCell ref="C2:G2"/>
    <mergeCell ref="C13:G13"/>
    <mergeCell ref="C25:G2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1y2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2020-02-10T16:51:10Z</dcterms:created>
  <dcterms:modified xsi:type="dcterms:W3CDTF">2020-02-12T21:47:34Z</dcterms:modified>
</cp:coreProperties>
</file>