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jskne\Desktop\IMMERSE-2025\aphasia-analysis\clan\"/>
    </mc:Choice>
  </mc:AlternateContent>
  <xr:revisionPtr revIDLastSave="0" documentId="13_ncr:9_{6D710B6A-940B-4328-9D4B-AF4DFCF3E514}" xr6:coauthVersionLast="47" xr6:coauthVersionMax="47" xr10:uidLastSave="{00000000-0000-0000-0000-000000000000}"/>
  <bookViews>
    <workbookView xWindow="28680" yWindow="-120" windowWidth="24240" windowHeight="13020" xr2:uid="{F70E3DF1-7393-4AA2-A4A4-C7D173FC07F1}"/>
  </bookViews>
  <sheets>
    <sheet name="Main" sheetId="1" r:id="rId1"/>
  </sheets>
  <definedNames>
    <definedName name="_xlnm._FilterDatabase" localSheetId="0" hidden="1">Main!$A$1:$AT$11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N15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N14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N13" i="1"/>
  <c r="AT13" i="1"/>
</calcChain>
</file>

<file path=xl/sharedStrings.xml><?xml version="1.0" encoding="utf-8"?>
<sst xmlns="http://schemas.openxmlformats.org/spreadsheetml/2006/main" count="162" uniqueCount="91">
  <si>
    <t>File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</si>
  <si>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</si>
  <si>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</si>
  <si>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</si>
  <si>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</si>
  <si>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</si>
  <si>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</si>
  <si>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</si>
  <si>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</si>
  <si>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</si>
  <si>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</si>
  <si>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</si>
  <si>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</si>
  <si>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</si>
  <si>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</si>
  <si>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</si>
  <si>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</si>
  <si>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</si>
  <si>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</si>
  <si>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</si>
  <si>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</si>
  <si>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</si>
  <si>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</si>
  <si>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</si>
  <si>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</si>
  <si>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</si>
  <si>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</si>
  <si>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</si>
  <si>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</si>
  <si>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</si>
  <si>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</si>
  <si>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</si>
  <si>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</si>
  <si>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</si>
  <si>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</si>
  <si>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</si>
  <si>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</si>
  <si>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</si>
  <si>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</si>
  <si>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</si>
  <si>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</si>
  <si>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</si>
  <si>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</si>
  <si>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</si>
  <si>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</si>
  <si>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adler06a.cha</t>
  </si>
  <si>
    <t>Adler</t>
  </si>
  <si>
    <t>PAR</t>
  </si>
  <si>
    <t>70;07.</t>
  </si>
  <si>
    <t>male</t>
  </si>
  <si>
    <t>Wernicke</t>
  </si>
  <si>
    <t>.</t>
  </si>
  <si>
    <t>Participant</t>
  </si>
  <si>
    <t>NA</t>
  </si>
  <si>
    <t>elman12a.cha</t>
  </si>
  <si>
    <t>Elman</t>
  </si>
  <si>
    <t>57;04.</t>
  </si>
  <si>
    <t>kansas05a.cha</t>
  </si>
  <si>
    <t>Kansas</t>
  </si>
  <si>
    <t>69;10.</t>
  </si>
  <si>
    <t>female</t>
  </si>
  <si>
    <t>kansas14a.cha</t>
  </si>
  <si>
    <t>77;04.</t>
  </si>
  <si>
    <t>kurland15a.cha</t>
  </si>
  <si>
    <t>Kurland</t>
  </si>
  <si>
    <t>61;08.</t>
  </si>
  <si>
    <t>Broca</t>
  </si>
  <si>
    <t>scale03a.cha</t>
  </si>
  <si>
    <t>SCALE</t>
  </si>
  <si>
    <t>52;09.</t>
  </si>
  <si>
    <t>tcu03a.cha</t>
  </si>
  <si>
    <t>TCU</t>
  </si>
  <si>
    <t>41;09.</t>
  </si>
  <si>
    <t>tuscon02a.cha</t>
  </si>
  <si>
    <t>Tucson</t>
  </si>
  <si>
    <t>53;02.</t>
  </si>
  <si>
    <t>whiteside08a.cha</t>
  </si>
  <si>
    <t>Whiteside</t>
  </si>
  <si>
    <t>37;07.</t>
  </si>
  <si>
    <t>williamson23a.cha</t>
  </si>
  <si>
    <t>Williamson</t>
  </si>
  <si>
    <t>60;09.</t>
  </si>
  <si>
    <t>Severity</t>
  </si>
  <si>
    <t>Very Severe</t>
  </si>
  <si>
    <t>Mild</t>
  </si>
  <si>
    <t>Moderate</t>
  </si>
  <si>
    <t>Severe</t>
  </si>
  <si>
    <t>Wernicke Avg.</t>
  </si>
  <si>
    <t>Broca Avg</t>
  </si>
  <si>
    <t>Generic</t>
  </si>
  <si>
    <t>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</si>
</sst>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Broca's</a:t>
            </a:r>
            <a:r>
              <a:rPr lang="en-US" baseline="0"/>
              <a:t> vs Wernicke's vs Generic Prompt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872828929612356E-2"/>
          <c:y val="0.10000673019946656"/>
          <c:w val="0.92898264793685692"/>
          <c:h val="0.775980109182093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Main!$M$13</c:f>
              <c:strCache>
                <c:ptCount val="1"/>
                <c:pt idx="0">
                  <c:v>Broca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Main!$X$1:$AT$1</c:f>
              <c:strCache>
                <c:ptCount val="19"/>
                <c:pt idx="0">
                  <c:v>density</c:v>
                </c:pt>
                <c:pt idx="1">
                  <c:v>%_Nouns</c:v>
                </c:pt>
                <c:pt idx="2">
                  <c:v>%_Plurals</c:v>
                </c:pt>
                <c:pt idx="3">
                  <c:v>%_Verbs</c:v>
                </c:pt>
                <c:pt idx="4">
                  <c:v>%_Aux</c:v>
                </c:pt>
                <c:pt idx="5">
                  <c:v>%_Mod</c:v>
                </c:pt>
                <c:pt idx="6">
                  <c:v>%_3S</c:v>
                </c:pt>
                <c:pt idx="7">
                  <c:v>%_13S</c:v>
                </c:pt>
                <c:pt idx="8">
                  <c:v>%_PAST</c:v>
                </c:pt>
                <c:pt idx="9">
                  <c:v>%_PASTP</c:v>
                </c:pt>
                <c:pt idx="10">
                  <c:v>%_PRESP</c:v>
                </c:pt>
                <c:pt idx="11">
                  <c:v>%_prep</c:v>
                </c:pt>
                <c:pt idx="12">
                  <c:v>%_adj</c:v>
                </c:pt>
                <c:pt idx="13">
                  <c:v>%_adv</c:v>
                </c:pt>
                <c:pt idx="14">
                  <c:v>%_conj</c:v>
                </c:pt>
                <c:pt idx="15">
                  <c:v>%_det</c:v>
                </c:pt>
                <c:pt idx="16">
                  <c:v>%_pro</c:v>
                </c:pt>
                <c:pt idx="17">
                  <c:v>noun_verb</c:v>
                </c:pt>
                <c:pt idx="18">
                  <c:v>open_closed</c:v>
                </c:pt>
              </c:strCache>
            </c:strRef>
          </c:cat>
          <c:val>
            <c:numRef>
              <c:f>Main!$X$13:$AT$13</c:f>
              <c:numCache>
                <c:formatCode>General</c:formatCode>
                <c:ptCount val="19"/>
                <c:pt idx="0">
                  <c:v>0.25339999999999996</c:v>
                </c:pt>
                <c:pt idx="1">
                  <c:v>15.954399999999998</c:v>
                </c:pt>
                <c:pt idx="2">
                  <c:v>10.714599999999999</c:v>
                </c:pt>
                <c:pt idx="3">
                  <c:v>8.9987999999999992</c:v>
                </c:pt>
                <c:pt idx="4">
                  <c:v>0.57940000000000003</c:v>
                </c:pt>
                <c:pt idx="5">
                  <c:v>1.034</c:v>
                </c:pt>
                <c:pt idx="6">
                  <c:v>25.308799999999998</c:v>
                </c:pt>
                <c:pt idx="7">
                  <c:v>1.1960000000000002</c:v>
                </c:pt>
                <c:pt idx="8">
                  <c:v>5.0468000000000002</c:v>
                </c:pt>
                <c:pt idx="9">
                  <c:v>2.6348000000000003</c:v>
                </c:pt>
                <c:pt idx="10">
                  <c:v>15.526599999999998</c:v>
                </c:pt>
                <c:pt idx="11">
                  <c:v>0.55579999999999996</c:v>
                </c:pt>
                <c:pt idx="12">
                  <c:v>4.6411999999999995</c:v>
                </c:pt>
                <c:pt idx="13">
                  <c:v>4.0304000000000002</c:v>
                </c:pt>
                <c:pt idx="14">
                  <c:v>1.5728</c:v>
                </c:pt>
                <c:pt idx="15">
                  <c:v>5.1929999999999996</c:v>
                </c:pt>
                <c:pt idx="16">
                  <c:v>5.9698000000000002</c:v>
                </c:pt>
                <c:pt idx="17">
                  <c:v>3.2902</c:v>
                </c:pt>
                <c:pt idx="18">
                  <c:v>0.62419999999999998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2-4B4E-A0B9-5F72BB1CAB17}"/>
            </c:ext>
          </c:extLst>
        </c:ser>
        <c:ser>
          <c:idx val="1"/>
          <c:order val="1"/>
          <c:tx>
            <c:strRef>
              <c:f>Main!$M$14</c:f>
              <c:strCache>
                <c:ptCount val="1"/>
                <c:pt idx="0">
                  <c:v>Wernicke Avg.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Main!$X$1:$AT$1</c:f>
              <c:strCache>
                <c:ptCount val="19"/>
                <c:pt idx="0">
                  <c:v>density</c:v>
                </c:pt>
                <c:pt idx="1">
                  <c:v>%_Nouns</c:v>
                </c:pt>
                <c:pt idx="2">
                  <c:v>%_Plurals</c:v>
                </c:pt>
                <c:pt idx="3">
                  <c:v>%_Verbs</c:v>
                </c:pt>
                <c:pt idx="4">
                  <c:v>%_Aux</c:v>
                </c:pt>
                <c:pt idx="5">
                  <c:v>%_Mod</c:v>
                </c:pt>
                <c:pt idx="6">
                  <c:v>%_3S</c:v>
                </c:pt>
                <c:pt idx="7">
                  <c:v>%_13S</c:v>
                </c:pt>
                <c:pt idx="8">
                  <c:v>%_PAST</c:v>
                </c:pt>
                <c:pt idx="9">
                  <c:v>%_PASTP</c:v>
                </c:pt>
                <c:pt idx="10">
                  <c:v>%_PRESP</c:v>
                </c:pt>
                <c:pt idx="11">
                  <c:v>%_prep</c:v>
                </c:pt>
                <c:pt idx="12">
                  <c:v>%_adj</c:v>
                </c:pt>
                <c:pt idx="13">
                  <c:v>%_adv</c:v>
                </c:pt>
                <c:pt idx="14">
                  <c:v>%_conj</c:v>
                </c:pt>
                <c:pt idx="15">
                  <c:v>%_det</c:v>
                </c:pt>
                <c:pt idx="16">
                  <c:v>%_pro</c:v>
                </c:pt>
                <c:pt idx="17">
                  <c:v>noun_verb</c:v>
                </c:pt>
                <c:pt idx="18">
                  <c:v>open_closed</c:v>
                </c:pt>
              </c:strCache>
            </c:strRef>
          </c:cat>
          <c:val>
            <c:numRef>
              <c:f>Main!$X$14:$AT$14</c:f>
              <c:numCache>
                <c:formatCode>General</c:formatCode>
                <c:ptCount val="19"/>
                <c:pt idx="0">
                  <c:v>0.39039999999999997</c:v>
                </c:pt>
                <c:pt idx="1">
                  <c:v>8.8979999999999997</c:v>
                </c:pt>
                <c:pt idx="2">
                  <c:v>23.019799999999996</c:v>
                </c:pt>
                <c:pt idx="3">
                  <c:v>16.685200000000002</c:v>
                </c:pt>
                <c:pt idx="4">
                  <c:v>2.8502000000000001</c:v>
                </c:pt>
                <c:pt idx="5">
                  <c:v>2.9543999999999997</c:v>
                </c:pt>
                <c:pt idx="6">
                  <c:v>24.341999999999999</c:v>
                </c:pt>
                <c:pt idx="7">
                  <c:v>7.6912000000000003</c:v>
                </c:pt>
                <c:pt idx="8">
                  <c:v>21.927799999999998</c:v>
                </c:pt>
                <c:pt idx="9">
                  <c:v>3.8537999999999997</c:v>
                </c:pt>
                <c:pt idx="10">
                  <c:v>20.641999999999999</c:v>
                </c:pt>
                <c:pt idx="11">
                  <c:v>5.4601999999999995</c:v>
                </c:pt>
                <c:pt idx="12">
                  <c:v>3.0900000000000003</c:v>
                </c:pt>
                <c:pt idx="13">
                  <c:v>6.0136000000000003</c:v>
                </c:pt>
                <c:pt idx="14">
                  <c:v>1.6707999999999998</c:v>
                </c:pt>
                <c:pt idx="15">
                  <c:v>6.3980000000000006</c:v>
                </c:pt>
                <c:pt idx="16">
                  <c:v>18.477</c:v>
                </c:pt>
                <c:pt idx="17">
                  <c:v>0.53900000000000003</c:v>
                </c:pt>
                <c:pt idx="18">
                  <c:v>0.5643999999999999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2-4B4E-A0B9-5F72BB1CAB17}"/>
            </c:ext>
          </c:extLst>
        </c:ser>
        <c:ser>
          <c:idx val="2"/>
          <c:order val="2"/>
          <c:tx>
            <c:strRef>
              <c:f>Main!$M$15</c:f>
              <c:strCache>
                <c:ptCount val="1"/>
                <c:pt idx="0">
                  <c:v>Generic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Main!$X$1:$AT$1</c:f>
              <c:strCache>
                <c:ptCount val="19"/>
                <c:pt idx="0">
                  <c:v>density</c:v>
                </c:pt>
                <c:pt idx="1">
                  <c:v>%_Nouns</c:v>
                </c:pt>
                <c:pt idx="2">
                  <c:v>%_Plurals</c:v>
                </c:pt>
                <c:pt idx="3">
                  <c:v>%_Verbs</c:v>
                </c:pt>
                <c:pt idx="4">
                  <c:v>%_Aux</c:v>
                </c:pt>
                <c:pt idx="5">
                  <c:v>%_Mod</c:v>
                </c:pt>
                <c:pt idx="6">
                  <c:v>%_3S</c:v>
                </c:pt>
                <c:pt idx="7">
                  <c:v>%_13S</c:v>
                </c:pt>
                <c:pt idx="8">
                  <c:v>%_PAST</c:v>
                </c:pt>
                <c:pt idx="9">
                  <c:v>%_PASTP</c:v>
                </c:pt>
                <c:pt idx="10">
                  <c:v>%_PRESP</c:v>
                </c:pt>
                <c:pt idx="11">
                  <c:v>%_prep</c:v>
                </c:pt>
                <c:pt idx="12">
                  <c:v>%_adj</c:v>
                </c:pt>
                <c:pt idx="13">
                  <c:v>%_adv</c:v>
                </c:pt>
                <c:pt idx="14">
                  <c:v>%_conj</c:v>
                </c:pt>
                <c:pt idx="15">
                  <c:v>%_det</c:v>
                </c:pt>
                <c:pt idx="16">
                  <c:v>%_pro</c:v>
                </c:pt>
                <c:pt idx="17">
                  <c:v>noun_verb</c:v>
                </c:pt>
                <c:pt idx="18">
                  <c:v>open_closed</c:v>
                </c:pt>
              </c:strCache>
            </c:strRef>
          </c:cat>
          <c:val>
            <c:numRef>
              <c:f>Main!$X$15:$AT$15</c:f>
              <c:numCache>
                <c:formatCode>General</c:formatCode>
                <c:ptCount val="19"/>
                <c:pt idx="0">
                  <c:v>0</c:v>
                </c:pt>
                <c:pt idx="1">
                  <c:v>0.373</c:v>
                </c:pt>
                <c:pt idx="2">
                  <c:v>53.726999999999997</c:v>
                </c:pt>
                <c:pt idx="3">
                  <c:v>3.1789999999999998</c:v>
                </c:pt>
                <c:pt idx="4">
                  <c:v>15.839</c:v>
                </c:pt>
                <c:pt idx="5">
                  <c:v>0</c:v>
                </c:pt>
                <c:pt idx="6">
                  <c:v>0.77600000000000002</c:v>
                </c:pt>
                <c:pt idx="7">
                  <c:v>27.451000000000001</c:v>
                </c:pt>
                <c:pt idx="8">
                  <c:v>0</c:v>
                </c:pt>
                <c:pt idx="9">
                  <c:v>14.706</c:v>
                </c:pt>
                <c:pt idx="10">
                  <c:v>3.9220000000000002</c:v>
                </c:pt>
                <c:pt idx="11">
                  <c:v>11.765000000000001</c:v>
                </c:pt>
                <c:pt idx="12">
                  <c:v>4.0369999999999999</c:v>
                </c:pt>
                <c:pt idx="13">
                  <c:v>5.9009999999999998</c:v>
                </c:pt>
                <c:pt idx="14">
                  <c:v>7.9189999999999996</c:v>
                </c:pt>
                <c:pt idx="15">
                  <c:v>0.155</c:v>
                </c:pt>
                <c:pt idx="16">
                  <c:v>2.0190000000000001</c:v>
                </c:pt>
                <c:pt idx="17">
                  <c:v>3.8820000000000001</c:v>
                </c:pt>
                <c:pt idx="18">
                  <c:v>3.3919999999999999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D82-4B4E-A0B9-5F72BB1CA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954336"/>
        <c:axId val="363959616"/>
      </c:barChart>
      <c:catAx>
        <c:axId val="36395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59616"/>
        <c:crosses val="autoZero"/>
        <c:auto val="1"/>
        <c:lblAlgn val="ctr"/>
        <c:lblOffset val="100"/>
        <c:noMultiLvlLbl val="0"/>
      </c:catAx>
      <c:valAx>
        <c:axId val="3639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5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Broca</a:t>
            </a:r>
            <a:r>
              <a:rPr lang="en-US" baseline="0"/>
              <a:t> vs Wernicke vs Generic Prompt Utterances</a:t>
            </a:r>
            <a:endParaRPr lang="en-US"/>
          </a:p>
        </c:rich>
      </c:tx>
      <c:layout>
        <c:manualLayout>
          <c:xMode val="edge"/>
          <c:yMode val="edge"/>
          <c:x val="0.41992984099842495"/>
          <c:y val="2.7777668815343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Main!$M$13</c:f>
              <c:strCache>
                <c:ptCount val="1"/>
                <c:pt idx="0">
                  <c:v>Broca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Main!$N$1:$W$1</c:f>
              <c:strCache>
                <c:ptCount val="10"/>
                <c:pt idx="0">
                  <c:v>Total_Utts</c:v>
                </c:pt>
                <c:pt idx="1">
                  <c:v>MLU_Utts</c:v>
                </c:pt>
                <c:pt idx="2">
                  <c:v>MLU_Words</c:v>
                </c:pt>
                <c:pt idx="3">
                  <c:v>MLU_Morphemes</c:v>
                </c:pt>
                <c:pt idx="4">
                  <c:v>FREQ_types</c:v>
                </c:pt>
                <c:pt idx="5">
                  <c:v>FREQ_tokens</c:v>
                </c:pt>
                <c:pt idx="6">
                  <c:v>FREQ_TTR</c:v>
                </c:pt>
                <c:pt idx="7">
                  <c:v>Verbs_Utt</c:v>
                </c:pt>
                <c:pt idx="8">
                  <c:v>%_Word_Errors</c:v>
                </c:pt>
                <c:pt idx="9">
                  <c:v>Utt_Errors</c:v>
                </c:pt>
              </c:strCache>
            </c:strRef>
          </c:cat>
          <c:val>
            <c:numRef>
              <c:f>Main!$N$13:$W$13</c:f>
              <c:numCache>
                <c:formatCode>General</c:formatCode>
                <c:ptCount val="10"/>
                <c:pt idx="0">
                  <c:v>127.6</c:v>
                </c:pt>
                <c:pt idx="1">
                  <c:v>126.8</c:v>
                </c:pt>
                <c:pt idx="2">
                  <c:v>3.3761999999999999</c:v>
                </c:pt>
                <c:pt idx="3">
                  <c:v>3.5160000000000005</c:v>
                </c:pt>
                <c:pt idx="4">
                  <c:v>116.2</c:v>
                </c:pt>
                <c:pt idx="5">
                  <c:v>471.8</c:v>
                </c:pt>
                <c:pt idx="6">
                  <c:v>0.251</c:v>
                </c:pt>
                <c:pt idx="7">
                  <c:v>0.29299999999999998</c:v>
                </c:pt>
                <c:pt idx="8">
                  <c:v>5.8657999999999992</c:v>
                </c:pt>
                <c:pt idx="9">
                  <c:v>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4-4256-AC53-508B3B56D25C}"/>
            </c:ext>
          </c:extLst>
        </c:ser>
        <c:ser>
          <c:idx val="1"/>
          <c:order val="1"/>
          <c:tx>
            <c:strRef>
              <c:f>Main!$M$14</c:f>
              <c:strCache>
                <c:ptCount val="1"/>
                <c:pt idx="0">
                  <c:v>Wernicke Avg.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Main!$N$1:$W$1</c:f>
              <c:strCache>
                <c:ptCount val="10"/>
                <c:pt idx="0">
                  <c:v>Total_Utts</c:v>
                </c:pt>
                <c:pt idx="1">
                  <c:v>MLU_Utts</c:v>
                </c:pt>
                <c:pt idx="2">
                  <c:v>MLU_Words</c:v>
                </c:pt>
                <c:pt idx="3">
                  <c:v>MLU_Morphemes</c:v>
                </c:pt>
                <c:pt idx="4">
                  <c:v>FREQ_types</c:v>
                </c:pt>
                <c:pt idx="5">
                  <c:v>FREQ_tokens</c:v>
                </c:pt>
                <c:pt idx="6">
                  <c:v>FREQ_TTR</c:v>
                </c:pt>
                <c:pt idx="7">
                  <c:v>Verbs_Utt</c:v>
                </c:pt>
                <c:pt idx="8">
                  <c:v>%_Word_Errors</c:v>
                </c:pt>
                <c:pt idx="9">
                  <c:v>Utt_Errors</c:v>
                </c:pt>
              </c:strCache>
            </c:strRef>
          </c:cat>
          <c:val>
            <c:numRef>
              <c:f>Main!$N$14:$W$14</c:f>
              <c:numCache>
                <c:formatCode>General</c:formatCode>
                <c:ptCount val="10"/>
                <c:pt idx="0">
                  <c:v>245.8</c:v>
                </c:pt>
                <c:pt idx="1">
                  <c:v>241.2</c:v>
                </c:pt>
                <c:pt idx="2">
                  <c:v>7.1261999999999999</c:v>
                </c:pt>
                <c:pt idx="3">
                  <c:v>7.7152000000000003</c:v>
                </c:pt>
                <c:pt idx="4">
                  <c:v>246.6</c:v>
                </c:pt>
                <c:pt idx="5">
                  <c:v>1686.4</c:v>
                </c:pt>
                <c:pt idx="6">
                  <c:v>0.15140000000000001</c:v>
                </c:pt>
                <c:pt idx="7">
                  <c:v>1.1792</c:v>
                </c:pt>
                <c:pt idx="8">
                  <c:v>3.8645999999999994</c:v>
                </c:pt>
                <c:pt idx="9">
                  <c:v>76.400000000000006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4-4256-AC53-508B3B56D25C}"/>
            </c:ext>
          </c:extLst>
        </c:ser>
        <c:ser>
          <c:idx val="2"/>
          <c:order val="2"/>
          <c:tx>
            <c:strRef>
              <c:f>Main!$M$15</c:f>
              <c:strCache>
                <c:ptCount val="1"/>
                <c:pt idx="0">
                  <c:v>Generic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Main!$N$1:$W$1</c:f>
              <c:strCache>
                <c:ptCount val="10"/>
                <c:pt idx="0">
                  <c:v>Total_Utts</c:v>
                </c:pt>
                <c:pt idx="1">
                  <c:v>MLU_Utts</c:v>
                </c:pt>
                <c:pt idx="2">
                  <c:v>MLU_Words</c:v>
                </c:pt>
                <c:pt idx="3">
                  <c:v>MLU_Morphemes</c:v>
                </c:pt>
                <c:pt idx="4">
                  <c:v>FREQ_types</c:v>
                </c:pt>
                <c:pt idx="5">
                  <c:v>FREQ_tokens</c:v>
                </c:pt>
                <c:pt idx="6">
                  <c:v>FREQ_TTR</c:v>
                </c:pt>
                <c:pt idx="7">
                  <c:v>Verbs_Utt</c:v>
                </c:pt>
                <c:pt idx="8">
                  <c:v>%_Word_Errors</c:v>
                </c:pt>
                <c:pt idx="9">
                  <c:v>Utt_Errors</c:v>
                </c:pt>
              </c:strCache>
            </c:strRef>
          </c:cat>
          <c:val>
            <c:numRef>
              <c:f>Main!$N$15:$W$15</c:f>
              <c:numCache>
                <c:formatCode>General</c:formatCode>
                <c:ptCount val="10"/>
                <c:pt idx="0">
                  <c:v>157</c:v>
                </c:pt>
                <c:pt idx="1">
                  <c:v>157</c:v>
                </c:pt>
                <c:pt idx="2">
                  <c:v>4.07</c:v>
                </c:pt>
                <c:pt idx="3">
                  <c:v>4.3310000000000004</c:v>
                </c:pt>
                <c:pt idx="4">
                  <c:v>307</c:v>
                </c:pt>
                <c:pt idx="5">
                  <c:v>644</c:v>
                </c:pt>
                <c:pt idx="6">
                  <c:v>0.47699999999999998</c:v>
                </c:pt>
                <c:pt idx="7">
                  <c:v>0</c:v>
                </c:pt>
                <c:pt idx="8">
                  <c:v>0.54800000000000004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4-4256-AC53-508B3B56D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842096"/>
        <c:axId val="604838256"/>
      </c:barChart>
      <c:catAx>
        <c:axId val="60484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38256"/>
        <c:crosses val="autoZero"/>
        <c:auto val="1"/>
        <c:lblAlgn val="ctr"/>
        <c:lblOffset val="100"/>
        <c:noMultiLvlLbl val="0"/>
      </c:catAx>
      <c:valAx>
        <c:axId val="6048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4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20956</xdr:colOff>
      <xdr:row>17</xdr:row>
      <xdr:rowOff>60004</xdr:rowOff>
    </xdr:from>
    <xdr:to>
      <xdr:col>23</xdr:col>
      <xdr:colOff>47625</xdr:colOff>
      <xdr:row>44</xdr:row>
      <xdr:rowOff>99059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BA80CF-5601-3146-7338-FEA798998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26669</xdr:colOff>
      <xdr:row>44</xdr:row>
      <xdr:rowOff>0</xdr:rowOff>
    </xdr:from>
    <xdr:to>
      <xdr:col>23</xdr:col>
      <xdr:colOff>47624</xdr:colOff>
      <xdr:row>64</xdr:row>
      <xdr:rowOff>1905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7CDD29-850D-066D-A654-ED333EEFC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9546-9928-44F8-BA92-163A393956D5}">
  <dimension ref="A1:AT15"/>
  <sheetViews>
    <sheetView tabSelected="1" topLeftCell="I49" workbookViewId="0">
      <selection activeCell="J15" sqref="J15"/>
    </sheetView>
  </sheetViews>
  <sheetFormatPr defaultColWidth="13.88671875" defaultRowHeight="15" customHeight="1" x14ac:dyDescent="0.3"/>
  <cols>
    <col min="19" max="19" width="14.109375" bestFit="1" customWidth="1"/>
    <col min="43" max="46" width="0" hidden="1" customWidth="1"/>
  </cols>
  <sheetData>
    <row r="1" spans="1:46" ht="15" customHeight="1" x14ac:dyDescent="0.3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15" customHeight="1" x14ac:dyDescent="0.3">
      <c r="A2" t="s">
        <v>63</v>
      </c>
      <c r="B2" t="s">
        <v>83</v>
      </c>
      <c r="C2" t="s">
        <v>64</v>
      </c>
      <c r="D2" t="s">
        <v>47</v>
      </c>
      <c r="E2" t="s">
        <v>65</v>
      </c>
      <c r="F2" t="s">
        <v>49</v>
      </c>
      <c r="G2" t="s">
        <v>66</v>
      </c>
      <c r="H2" t="s">
        <v>51</v>
      </c>
      <c r="I2" t="s">
        <v>51</v>
      </c>
      <c r="J2" t="s">
        <v>52</v>
      </c>
      <c r="K2" t="s">
        <v>51</v>
      </c>
      <c r="L2">
        <v>10.8</v>
      </c>
      <c r="M2">
        <v>0</v>
      </c>
      <c r="N2">
        <v>54</v>
      </c>
      <c r="O2">
        <v>54</v>
      </c>
      <c r="P2">
        <v>2.093</v>
      </c>
      <c r="Q2">
        <v>2.1480000000000001</v>
      </c>
      <c r="R2">
        <v>27</v>
      </c>
      <c r="S2">
        <v>114</v>
      </c>
      <c r="T2">
        <v>0.23699999999999999</v>
      </c>
      <c r="U2">
        <v>1.9E-2</v>
      </c>
      <c r="V2">
        <v>4.6879999999999997</v>
      </c>
      <c r="W2">
        <v>17</v>
      </c>
      <c r="X2">
        <v>7.0000000000000007E-2</v>
      </c>
      <c r="Y2">
        <v>8.7720000000000002</v>
      </c>
      <c r="Z2">
        <v>30</v>
      </c>
      <c r="AA2">
        <v>0.877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5.2629999999999999</v>
      </c>
      <c r="AK2">
        <v>0.877</v>
      </c>
      <c r="AL2">
        <v>0</v>
      </c>
      <c r="AM2">
        <v>0</v>
      </c>
      <c r="AN2">
        <v>1.754</v>
      </c>
      <c r="AO2">
        <v>10</v>
      </c>
      <c r="AP2">
        <v>0.30499999999999999</v>
      </c>
      <c r="AQ2">
        <v>18</v>
      </c>
      <c r="AR2">
        <v>59</v>
      </c>
      <c r="AS2">
        <v>1</v>
      </c>
      <c r="AT2">
        <v>0</v>
      </c>
    </row>
    <row r="3" spans="1:46" ht="15" customHeight="1" x14ac:dyDescent="0.3">
      <c r="A3" t="s">
        <v>67</v>
      </c>
      <c r="B3" t="s">
        <v>83</v>
      </c>
      <c r="C3" t="s">
        <v>68</v>
      </c>
      <c r="D3" t="s">
        <v>47</v>
      </c>
      <c r="E3" t="s">
        <v>69</v>
      </c>
      <c r="F3" t="s">
        <v>49</v>
      </c>
      <c r="G3" t="s">
        <v>66</v>
      </c>
      <c r="H3" t="s">
        <v>51</v>
      </c>
      <c r="I3" t="s">
        <v>51</v>
      </c>
      <c r="J3" t="s">
        <v>52</v>
      </c>
      <c r="K3" t="s">
        <v>51</v>
      </c>
      <c r="L3">
        <v>28.1</v>
      </c>
      <c r="M3">
        <v>0</v>
      </c>
      <c r="N3">
        <v>140</v>
      </c>
      <c r="O3">
        <v>140</v>
      </c>
      <c r="P3">
        <v>2.15</v>
      </c>
      <c r="Q3">
        <v>2.3069999999999999</v>
      </c>
      <c r="R3">
        <v>98</v>
      </c>
      <c r="S3">
        <v>313</v>
      </c>
      <c r="T3">
        <v>0.313</v>
      </c>
      <c r="U3">
        <v>0.17100000000000001</v>
      </c>
      <c r="V3">
        <v>17.283999999999999</v>
      </c>
      <c r="W3">
        <v>16</v>
      </c>
      <c r="X3">
        <v>0.22700000000000001</v>
      </c>
      <c r="Y3">
        <v>18.53</v>
      </c>
      <c r="Z3">
        <v>1.724</v>
      </c>
      <c r="AA3">
        <v>12.46</v>
      </c>
      <c r="AB3">
        <v>0</v>
      </c>
      <c r="AC3">
        <v>2.556</v>
      </c>
      <c r="AD3">
        <v>5.1280000000000001</v>
      </c>
      <c r="AE3">
        <v>0</v>
      </c>
      <c r="AF3">
        <v>0</v>
      </c>
      <c r="AG3">
        <v>0</v>
      </c>
      <c r="AH3">
        <v>38.462000000000003</v>
      </c>
      <c r="AI3">
        <v>0.31900000000000001</v>
      </c>
      <c r="AJ3">
        <v>2.875</v>
      </c>
      <c r="AK3">
        <v>3.5139999999999998</v>
      </c>
      <c r="AL3">
        <v>0</v>
      </c>
      <c r="AM3">
        <v>6.7089999999999996</v>
      </c>
      <c r="AN3">
        <v>5.7510000000000003</v>
      </c>
      <c r="AO3">
        <v>1.4870000000000001</v>
      </c>
      <c r="AP3">
        <v>0.73099999999999998</v>
      </c>
      <c r="AQ3">
        <v>117</v>
      </c>
      <c r="AR3">
        <v>160</v>
      </c>
      <c r="AS3">
        <v>5</v>
      </c>
      <c r="AT3">
        <v>7</v>
      </c>
    </row>
    <row r="4" spans="1:46" ht="15" customHeight="1" x14ac:dyDescent="0.3">
      <c r="A4" t="s">
        <v>70</v>
      </c>
      <c r="B4" t="s">
        <v>84</v>
      </c>
      <c r="C4" t="s">
        <v>71</v>
      </c>
      <c r="D4" t="s">
        <v>47</v>
      </c>
      <c r="E4" t="s">
        <v>72</v>
      </c>
      <c r="F4" t="s">
        <v>49</v>
      </c>
      <c r="G4" t="s">
        <v>66</v>
      </c>
      <c r="H4" t="s">
        <v>51</v>
      </c>
      <c r="I4" t="s">
        <v>51</v>
      </c>
      <c r="J4" t="s">
        <v>52</v>
      </c>
      <c r="K4" t="s">
        <v>51</v>
      </c>
      <c r="L4">
        <v>70.099999999999994</v>
      </c>
      <c r="M4">
        <v>0</v>
      </c>
      <c r="N4">
        <v>177</v>
      </c>
      <c r="O4">
        <v>177</v>
      </c>
      <c r="P4">
        <v>4.2430000000000003</v>
      </c>
      <c r="Q4">
        <v>4.508</v>
      </c>
      <c r="R4">
        <v>175</v>
      </c>
      <c r="S4">
        <v>764</v>
      </c>
      <c r="T4">
        <v>0.22900000000000001</v>
      </c>
      <c r="U4">
        <v>0.39500000000000002</v>
      </c>
      <c r="V4">
        <v>1.202</v>
      </c>
      <c r="W4">
        <v>107</v>
      </c>
      <c r="X4">
        <v>0.30399999999999999</v>
      </c>
      <c r="Y4">
        <v>23.036999999999999</v>
      </c>
      <c r="Z4">
        <v>9.0909999999999993</v>
      </c>
      <c r="AA4">
        <v>10.733000000000001</v>
      </c>
      <c r="AB4">
        <v>1.1779999999999999</v>
      </c>
      <c r="AC4">
        <v>1.0469999999999999</v>
      </c>
      <c r="AD4">
        <v>19.512</v>
      </c>
      <c r="AE4">
        <v>1.22</v>
      </c>
      <c r="AF4">
        <v>7.3170000000000002</v>
      </c>
      <c r="AG4">
        <v>1.22</v>
      </c>
      <c r="AH4">
        <v>24.39</v>
      </c>
      <c r="AI4">
        <v>0.39300000000000002</v>
      </c>
      <c r="AJ4">
        <v>3.141</v>
      </c>
      <c r="AK4">
        <v>4.843</v>
      </c>
      <c r="AL4">
        <v>0.65400000000000003</v>
      </c>
      <c r="AM4">
        <v>7.8529999999999998</v>
      </c>
      <c r="AN4">
        <v>5.7590000000000003</v>
      </c>
      <c r="AO4">
        <v>2.1459999999999999</v>
      </c>
      <c r="AP4">
        <v>0.78</v>
      </c>
      <c r="AQ4">
        <v>319</v>
      </c>
      <c r="AR4">
        <v>409</v>
      </c>
      <c r="AS4">
        <v>34</v>
      </c>
      <c r="AT4">
        <v>32</v>
      </c>
    </row>
    <row r="5" spans="1:46" ht="15" customHeight="1" x14ac:dyDescent="0.3">
      <c r="A5" t="s">
        <v>73</v>
      </c>
      <c r="B5" t="s">
        <v>86</v>
      </c>
      <c r="C5" t="s">
        <v>74</v>
      </c>
      <c r="D5" t="s">
        <v>47</v>
      </c>
      <c r="E5" t="s">
        <v>75</v>
      </c>
      <c r="F5" t="s">
        <v>49</v>
      </c>
      <c r="G5" t="s">
        <v>66</v>
      </c>
      <c r="H5" t="s">
        <v>51</v>
      </c>
      <c r="I5" t="s">
        <v>51</v>
      </c>
      <c r="J5" t="s">
        <v>52</v>
      </c>
      <c r="K5" t="s">
        <v>51</v>
      </c>
      <c r="L5">
        <v>38.799999999999997</v>
      </c>
      <c r="M5">
        <v>0</v>
      </c>
      <c r="N5">
        <v>105</v>
      </c>
      <c r="O5">
        <v>104</v>
      </c>
      <c r="P5">
        <v>4.125</v>
      </c>
      <c r="Q5">
        <v>4.202</v>
      </c>
      <c r="R5">
        <v>105</v>
      </c>
      <c r="S5">
        <v>464</v>
      </c>
      <c r="T5">
        <v>0.22600000000000001</v>
      </c>
      <c r="U5">
        <v>0.44800000000000001</v>
      </c>
      <c r="V5">
        <v>4.8479999999999999</v>
      </c>
      <c r="W5">
        <v>45</v>
      </c>
      <c r="X5">
        <v>0.26500000000000001</v>
      </c>
      <c r="Y5">
        <v>15.086</v>
      </c>
      <c r="Z5">
        <v>2.8570000000000002</v>
      </c>
      <c r="AA5">
        <v>10.129</v>
      </c>
      <c r="AB5">
        <v>1.2929999999999999</v>
      </c>
      <c r="AC5">
        <v>0.43099999999999999</v>
      </c>
      <c r="AD5">
        <v>80.850999999999999</v>
      </c>
      <c r="AE5">
        <v>2.1280000000000001</v>
      </c>
      <c r="AF5">
        <v>2.1280000000000001</v>
      </c>
      <c r="AG5">
        <v>10.638</v>
      </c>
      <c r="AH5">
        <v>4.2549999999999999</v>
      </c>
      <c r="AI5">
        <v>0.64700000000000002</v>
      </c>
      <c r="AJ5">
        <v>5.819</v>
      </c>
      <c r="AK5">
        <v>4.5259999999999998</v>
      </c>
      <c r="AL5">
        <v>3.2330000000000001</v>
      </c>
      <c r="AM5">
        <v>9.6980000000000004</v>
      </c>
      <c r="AN5">
        <v>9.4830000000000005</v>
      </c>
      <c r="AO5">
        <v>1.4890000000000001</v>
      </c>
      <c r="AP5">
        <v>0.6</v>
      </c>
      <c r="AQ5">
        <v>165</v>
      </c>
      <c r="AR5">
        <v>275</v>
      </c>
      <c r="AS5">
        <v>14</v>
      </c>
      <c r="AT5">
        <v>42</v>
      </c>
    </row>
    <row r="6" spans="1:46" ht="15" customHeight="1" x14ac:dyDescent="0.3">
      <c r="A6" t="s">
        <v>76</v>
      </c>
      <c r="B6" t="s">
        <v>85</v>
      </c>
      <c r="C6" t="s">
        <v>77</v>
      </c>
      <c r="D6" t="s">
        <v>47</v>
      </c>
      <c r="E6" t="s">
        <v>78</v>
      </c>
      <c r="F6" t="s">
        <v>49</v>
      </c>
      <c r="G6" t="s">
        <v>66</v>
      </c>
      <c r="H6" t="s">
        <v>51</v>
      </c>
      <c r="I6" t="s">
        <v>51</v>
      </c>
      <c r="J6" t="s">
        <v>52</v>
      </c>
      <c r="K6" t="s">
        <v>51</v>
      </c>
      <c r="L6">
        <v>54.7</v>
      </c>
      <c r="M6">
        <v>0</v>
      </c>
      <c r="N6">
        <v>162</v>
      </c>
      <c r="O6">
        <v>159</v>
      </c>
      <c r="P6">
        <v>4.2699999999999996</v>
      </c>
      <c r="Q6">
        <v>4.415</v>
      </c>
      <c r="R6">
        <v>176</v>
      </c>
      <c r="S6">
        <v>704</v>
      </c>
      <c r="T6">
        <v>0.25</v>
      </c>
      <c r="U6">
        <v>0.432</v>
      </c>
      <c r="V6">
        <v>1.3069999999999999</v>
      </c>
      <c r="W6">
        <v>88</v>
      </c>
      <c r="X6">
        <v>0.40100000000000002</v>
      </c>
      <c r="Y6">
        <v>14.347</v>
      </c>
      <c r="Z6">
        <v>9.9009999999999998</v>
      </c>
      <c r="AA6">
        <v>10.795</v>
      </c>
      <c r="AB6">
        <v>0.42599999999999999</v>
      </c>
      <c r="AC6">
        <v>1.1359999999999999</v>
      </c>
      <c r="AD6">
        <v>21.053000000000001</v>
      </c>
      <c r="AE6">
        <v>2.6320000000000001</v>
      </c>
      <c r="AF6">
        <v>15.789</v>
      </c>
      <c r="AG6">
        <v>1.3160000000000001</v>
      </c>
      <c r="AH6">
        <v>10.526</v>
      </c>
      <c r="AI6">
        <v>1.42</v>
      </c>
      <c r="AJ6">
        <v>6.1079999999999997</v>
      </c>
      <c r="AK6">
        <v>6.3920000000000003</v>
      </c>
      <c r="AL6">
        <v>3.9769999999999999</v>
      </c>
      <c r="AM6">
        <v>1.7050000000000001</v>
      </c>
      <c r="AN6">
        <v>7.1020000000000003</v>
      </c>
      <c r="AO6">
        <v>1.329</v>
      </c>
      <c r="AP6">
        <v>0.70499999999999996</v>
      </c>
      <c r="AQ6">
        <v>265</v>
      </c>
      <c r="AR6">
        <v>376</v>
      </c>
      <c r="AS6">
        <v>9</v>
      </c>
      <c r="AT6">
        <v>12</v>
      </c>
    </row>
    <row r="7" spans="1:46" ht="15" customHeight="1" x14ac:dyDescent="0.3">
      <c r="A7" t="s">
        <v>45</v>
      </c>
      <c r="B7" t="s">
        <v>83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51</v>
      </c>
      <c r="J7" t="s">
        <v>52</v>
      </c>
      <c r="K7" t="s">
        <v>51</v>
      </c>
      <c r="L7">
        <v>28.2</v>
      </c>
      <c r="M7">
        <v>0</v>
      </c>
      <c r="N7">
        <v>136</v>
      </c>
      <c r="O7">
        <v>136</v>
      </c>
      <c r="P7">
        <v>7.7789999999999999</v>
      </c>
      <c r="Q7">
        <v>8.4039999999999999</v>
      </c>
      <c r="R7">
        <v>222</v>
      </c>
      <c r="S7">
        <v>1087</v>
      </c>
      <c r="T7">
        <v>0.20399999999999999</v>
      </c>
      <c r="U7">
        <v>1.228</v>
      </c>
      <c r="V7">
        <v>6.0579999999999998</v>
      </c>
      <c r="W7">
        <v>62</v>
      </c>
      <c r="X7">
        <v>0.39700000000000002</v>
      </c>
      <c r="Y7">
        <v>11.776</v>
      </c>
      <c r="Z7">
        <v>29.687999999999999</v>
      </c>
      <c r="AA7">
        <v>16.742999999999999</v>
      </c>
      <c r="AB7">
        <v>2.2080000000000002</v>
      </c>
      <c r="AC7">
        <v>2.3919999999999999</v>
      </c>
      <c r="AD7">
        <v>8.2420000000000009</v>
      </c>
      <c r="AE7">
        <v>15.385</v>
      </c>
      <c r="AF7">
        <v>36.264000000000003</v>
      </c>
      <c r="AG7">
        <v>5.4950000000000001</v>
      </c>
      <c r="AH7">
        <v>17.033000000000001</v>
      </c>
      <c r="AI7">
        <v>7.82</v>
      </c>
      <c r="AJ7">
        <v>2.2999999999999998</v>
      </c>
      <c r="AK7">
        <v>4.6920000000000002</v>
      </c>
      <c r="AL7">
        <v>1.1040000000000001</v>
      </c>
      <c r="AM7">
        <v>8.6479999999999997</v>
      </c>
      <c r="AN7">
        <v>16.283000000000001</v>
      </c>
      <c r="AO7">
        <v>0.70299999999999996</v>
      </c>
      <c r="AP7">
        <v>0.56599999999999995</v>
      </c>
      <c r="AQ7">
        <v>386</v>
      </c>
      <c r="AR7">
        <v>682</v>
      </c>
      <c r="AS7">
        <v>14</v>
      </c>
      <c r="AT7">
        <v>8</v>
      </c>
    </row>
    <row r="8" spans="1:46" ht="15" customHeight="1" x14ac:dyDescent="0.3">
      <c r="A8" t="s">
        <v>54</v>
      </c>
      <c r="B8" t="s">
        <v>84</v>
      </c>
      <c r="C8" t="s">
        <v>55</v>
      </c>
      <c r="D8" t="s">
        <v>47</v>
      </c>
      <c r="E8" t="s">
        <v>56</v>
      </c>
      <c r="F8" t="s">
        <v>49</v>
      </c>
      <c r="G8" t="s">
        <v>50</v>
      </c>
      <c r="H8" t="s">
        <v>51</v>
      </c>
      <c r="I8" t="s">
        <v>51</v>
      </c>
      <c r="J8" t="s">
        <v>52</v>
      </c>
      <c r="K8" t="s">
        <v>51</v>
      </c>
      <c r="L8">
        <v>74.400000000000006</v>
      </c>
      <c r="M8">
        <v>0</v>
      </c>
      <c r="N8">
        <v>559</v>
      </c>
      <c r="O8">
        <v>556</v>
      </c>
      <c r="P8">
        <v>5.1120000000000001</v>
      </c>
      <c r="Q8">
        <v>5.5</v>
      </c>
      <c r="R8">
        <v>410</v>
      </c>
      <c r="S8">
        <v>3048</v>
      </c>
      <c r="T8">
        <v>0.13500000000000001</v>
      </c>
      <c r="U8">
        <v>0.755</v>
      </c>
      <c r="V8">
        <v>1.7450000000000001</v>
      </c>
      <c r="W8">
        <v>30</v>
      </c>
      <c r="X8">
        <v>0.35699999999999998</v>
      </c>
      <c r="Y8">
        <v>12.303000000000001</v>
      </c>
      <c r="Z8">
        <v>8.5329999999999995</v>
      </c>
      <c r="AA8">
        <v>15.617000000000001</v>
      </c>
      <c r="AB8">
        <v>2.657</v>
      </c>
      <c r="AC8">
        <v>1.706</v>
      </c>
      <c r="AD8">
        <v>34.454000000000001</v>
      </c>
      <c r="AE8">
        <v>6.5129999999999999</v>
      </c>
      <c r="AF8">
        <v>17.856999999999999</v>
      </c>
      <c r="AG8">
        <v>6.0919999999999996</v>
      </c>
      <c r="AH8">
        <v>22.899000000000001</v>
      </c>
      <c r="AI8">
        <v>4.2320000000000002</v>
      </c>
      <c r="AJ8">
        <v>3.4780000000000002</v>
      </c>
      <c r="AK8">
        <v>6.2009999999999996</v>
      </c>
      <c r="AL8">
        <v>1.7390000000000001</v>
      </c>
      <c r="AM8">
        <v>6.726</v>
      </c>
      <c r="AN8">
        <v>13.484</v>
      </c>
      <c r="AO8">
        <v>0.78800000000000003</v>
      </c>
      <c r="AP8">
        <v>0.66200000000000003</v>
      </c>
      <c r="AQ8">
        <v>1146</v>
      </c>
      <c r="AR8">
        <v>1730</v>
      </c>
      <c r="AS8">
        <v>101</v>
      </c>
      <c r="AT8">
        <v>139</v>
      </c>
    </row>
    <row r="9" spans="1:46" ht="15" customHeight="1" x14ac:dyDescent="0.3">
      <c r="A9" t="s">
        <v>57</v>
      </c>
      <c r="B9" t="s">
        <v>86</v>
      </c>
      <c r="C9" t="s">
        <v>58</v>
      </c>
      <c r="D9" t="s">
        <v>47</v>
      </c>
      <c r="E9" t="s">
        <v>59</v>
      </c>
      <c r="F9" t="s">
        <v>60</v>
      </c>
      <c r="G9" t="s">
        <v>50</v>
      </c>
      <c r="H9" t="s">
        <v>51</v>
      </c>
      <c r="I9" t="s">
        <v>51</v>
      </c>
      <c r="J9" t="s">
        <v>52</v>
      </c>
      <c r="K9" t="s">
        <v>51</v>
      </c>
      <c r="L9">
        <v>33.4</v>
      </c>
      <c r="M9">
        <v>0</v>
      </c>
      <c r="N9">
        <v>150</v>
      </c>
      <c r="O9">
        <v>149</v>
      </c>
      <c r="P9">
        <v>8.7249999999999996</v>
      </c>
      <c r="Q9">
        <v>9.4969999999999999</v>
      </c>
      <c r="R9">
        <v>222</v>
      </c>
      <c r="S9">
        <v>1384</v>
      </c>
      <c r="T9">
        <v>0.16</v>
      </c>
      <c r="U9">
        <v>1.4330000000000001</v>
      </c>
      <c r="V9">
        <v>3.4820000000000002</v>
      </c>
      <c r="W9">
        <v>61</v>
      </c>
      <c r="X9">
        <v>0.42599999999999999</v>
      </c>
      <c r="Y9">
        <v>9.1760000000000002</v>
      </c>
      <c r="Z9">
        <v>30.709</v>
      </c>
      <c r="AA9">
        <v>16.763000000000002</v>
      </c>
      <c r="AB9">
        <v>2.673</v>
      </c>
      <c r="AC9">
        <v>2.601</v>
      </c>
      <c r="AD9">
        <v>25</v>
      </c>
      <c r="AE9">
        <v>7.3280000000000003</v>
      </c>
      <c r="AF9">
        <v>16.379000000000001</v>
      </c>
      <c r="AG9">
        <v>3.0169999999999999</v>
      </c>
      <c r="AH9">
        <v>21.552</v>
      </c>
      <c r="AI9">
        <v>6.6470000000000002</v>
      </c>
      <c r="AJ9">
        <v>3.8290000000000002</v>
      </c>
      <c r="AK9">
        <v>7.6589999999999998</v>
      </c>
      <c r="AL9">
        <v>1.1559999999999999</v>
      </c>
      <c r="AM9">
        <v>6.2140000000000004</v>
      </c>
      <c r="AN9">
        <v>16.98</v>
      </c>
      <c r="AO9">
        <v>0.54700000000000004</v>
      </c>
      <c r="AP9">
        <v>0.63700000000000001</v>
      </c>
      <c r="AQ9">
        <v>515</v>
      </c>
      <c r="AR9">
        <v>808</v>
      </c>
      <c r="AS9">
        <v>58</v>
      </c>
      <c r="AT9">
        <v>72</v>
      </c>
    </row>
    <row r="10" spans="1:46" ht="15" customHeight="1" x14ac:dyDescent="0.3">
      <c r="A10" t="s">
        <v>61</v>
      </c>
      <c r="B10" t="s">
        <v>85</v>
      </c>
      <c r="C10" t="s">
        <v>58</v>
      </c>
      <c r="D10" t="s">
        <v>47</v>
      </c>
      <c r="E10" t="s">
        <v>62</v>
      </c>
      <c r="F10" t="s">
        <v>60</v>
      </c>
      <c r="G10" t="s">
        <v>50</v>
      </c>
      <c r="H10" t="s">
        <v>51</v>
      </c>
      <c r="I10" t="s">
        <v>51</v>
      </c>
      <c r="J10" t="s">
        <v>52</v>
      </c>
      <c r="K10" t="s">
        <v>51</v>
      </c>
      <c r="L10">
        <v>67.400000000000006</v>
      </c>
      <c r="M10">
        <v>0</v>
      </c>
      <c r="N10">
        <v>202</v>
      </c>
      <c r="O10">
        <v>193</v>
      </c>
      <c r="P10">
        <v>7.7359999999999998</v>
      </c>
      <c r="Q10">
        <v>8.3780000000000001</v>
      </c>
      <c r="R10">
        <v>229</v>
      </c>
      <c r="S10">
        <v>1681</v>
      </c>
      <c r="T10">
        <v>0.13600000000000001</v>
      </c>
      <c r="U10">
        <v>1.3759999999999999</v>
      </c>
      <c r="V10">
        <v>5.6669999999999998</v>
      </c>
      <c r="W10">
        <v>109</v>
      </c>
      <c r="X10">
        <v>0.40500000000000003</v>
      </c>
      <c r="Y10">
        <v>7.258</v>
      </c>
      <c r="Z10">
        <v>11.475</v>
      </c>
      <c r="AA10">
        <v>17.013999999999999</v>
      </c>
      <c r="AB10">
        <v>4.5209999999999999</v>
      </c>
      <c r="AC10">
        <v>1.9039999999999999</v>
      </c>
      <c r="AD10">
        <v>30.07</v>
      </c>
      <c r="AE10">
        <v>5.944</v>
      </c>
      <c r="AF10">
        <v>25.524000000000001</v>
      </c>
      <c r="AG10">
        <v>4.1959999999999997</v>
      </c>
      <c r="AH10">
        <v>24.824999999999999</v>
      </c>
      <c r="AI10">
        <v>4.4619999999999997</v>
      </c>
      <c r="AJ10">
        <v>2.677</v>
      </c>
      <c r="AK10">
        <v>6.484</v>
      </c>
      <c r="AL10">
        <v>2.0819999999999999</v>
      </c>
      <c r="AM10">
        <v>6.4249999999999998</v>
      </c>
      <c r="AN10">
        <v>18.202999999999999</v>
      </c>
      <c r="AO10">
        <v>0.42699999999999999</v>
      </c>
      <c r="AP10">
        <v>0.52800000000000002</v>
      </c>
      <c r="AQ10">
        <v>562</v>
      </c>
      <c r="AR10">
        <v>1065</v>
      </c>
      <c r="AS10">
        <v>58</v>
      </c>
      <c r="AT10">
        <v>54</v>
      </c>
    </row>
    <row r="11" spans="1:46" ht="15" customHeight="1" x14ac:dyDescent="0.3">
      <c r="A11" t="s">
        <v>79</v>
      </c>
      <c r="B11" t="s">
        <v>86</v>
      </c>
      <c r="C11" t="s">
        <v>80</v>
      </c>
      <c r="D11" t="s">
        <v>47</v>
      </c>
      <c r="E11" t="s">
        <v>81</v>
      </c>
      <c r="F11" t="s">
        <v>49</v>
      </c>
      <c r="G11" t="s">
        <v>50</v>
      </c>
      <c r="H11" t="s">
        <v>51</v>
      </c>
      <c r="I11" t="s">
        <v>51</v>
      </c>
      <c r="J11" t="s">
        <v>52</v>
      </c>
      <c r="K11" t="s">
        <v>51</v>
      </c>
      <c r="L11">
        <v>36.799999999999997</v>
      </c>
      <c r="M11">
        <v>0</v>
      </c>
      <c r="N11">
        <v>182</v>
      </c>
      <c r="O11">
        <v>172</v>
      </c>
      <c r="P11">
        <v>6.2789999999999999</v>
      </c>
      <c r="Q11">
        <v>6.7969999999999997</v>
      </c>
      <c r="R11">
        <v>150</v>
      </c>
      <c r="S11">
        <v>1232</v>
      </c>
      <c r="T11">
        <v>0.122</v>
      </c>
      <c r="U11">
        <v>1.1040000000000001</v>
      </c>
      <c r="V11">
        <v>2.371</v>
      </c>
      <c r="W11">
        <v>120</v>
      </c>
      <c r="X11">
        <v>0.36699999999999999</v>
      </c>
      <c r="Y11">
        <v>3.9769999999999999</v>
      </c>
      <c r="Z11">
        <v>34.694000000000003</v>
      </c>
      <c r="AA11">
        <v>17.289000000000001</v>
      </c>
      <c r="AB11">
        <v>2.1920000000000002</v>
      </c>
      <c r="AC11">
        <v>6.1689999999999996</v>
      </c>
      <c r="AD11">
        <v>23.943999999999999</v>
      </c>
      <c r="AE11">
        <v>3.286</v>
      </c>
      <c r="AF11">
        <v>13.615</v>
      </c>
      <c r="AG11">
        <v>0.46899999999999997</v>
      </c>
      <c r="AH11">
        <v>16.901</v>
      </c>
      <c r="AI11">
        <v>4.1399999999999997</v>
      </c>
      <c r="AJ11">
        <v>3.1659999999999999</v>
      </c>
      <c r="AK11">
        <v>5.032</v>
      </c>
      <c r="AL11">
        <v>2.2730000000000001</v>
      </c>
      <c r="AM11">
        <v>3.9769999999999999</v>
      </c>
      <c r="AN11">
        <v>27.434999999999999</v>
      </c>
      <c r="AO11">
        <v>0.23</v>
      </c>
      <c r="AP11">
        <v>0.42899999999999999</v>
      </c>
      <c r="AQ11">
        <v>363</v>
      </c>
      <c r="AR11">
        <v>847</v>
      </c>
      <c r="AS11">
        <v>5</v>
      </c>
      <c r="AT11">
        <v>4</v>
      </c>
    </row>
    <row r="12" spans="1:46" ht="15" customHeight="1" x14ac:dyDescent="0.3">
      <c r="A12" t="s">
        <v>90</v>
      </c>
      <c r="G12" t="s">
        <v>89</v>
      </c>
      <c r="M12">
        <v>0</v>
      </c>
      <c r="N12">
        <v>157</v>
      </c>
      <c r="O12">
        <v>157</v>
      </c>
      <c r="P12">
        <v>4.07</v>
      </c>
      <c r="Q12">
        <v>4.3310000000000004</v>
      </c>
      <c r="R12">
        <v>307</v>
      </c>
      <c r="S12">
        <v>644</v>
      </c>
      <c r="T12">
        <v>0.47699999999999998</v>
      </c>
      <c r="U12" t="s">
        <v>53</v>
      </c>
      <c r="V12">
        <v>0.54800000000000004</v>
      </c>
      <c r="W12">
        <v>0</v>
      </c>
      <c r="X12">
        <v>0</v>
      </c>
      <c r="Y12">
        <v>0.373</v>
      </c>
      <c r="Z12">
        <v>53.726999999999997</v>
      </c>
      <c r="AA12">
        <v>3.1789999999999998</v>
      </c>
      <c r="AB12">
        <v>15.839</v>
      </c>
      <c r="AC12">
        <v>0</v>
      </c>
      <c r="AD12">
        <v>0.77600000000000002</v>
      </c>
      <c r="AE12">
        <v>27.451000000000001</v>
      </c>
      <c r="AF12">
        <v>0</v>
      </c>
      <c r="AG12">
        <v>14.706</v>
      </c>
      <c r="AH12">
        <v>3.9220000000000002</v>
      </c>
      <c r="AI12">
        <v>11.765000000000001</v>
      </c>
      <c r="AJ12">
        <v>4.0369999999999999</v>
      </c>
      <c r="AK12">
        <v>5.9009999999999998</v>
      </c>
      <c r="AL12">
        <v>7.9189999999999996</v>
      </c>
      <c r="AM12">
        <v>0.155</v>
      </c>
      <c r="AN12">
        <v>2.0190000000000001</v>
      </c>
      <c r="AO12">
        <v>3.8820000000000001</v>
      </c>
      <c r="AP12">
        <v>3.3919999999999999</v>
      </c>
      <c r="AQ12">
        <v>5.37</v>
      </c>
      <c r="AR12">
        <v>537</v>
      </c>
      <c r="AS12">
        <v>100</v>
      </c>
      <c r="AT12">
        <v>0</v>
      </c>
    </row>
    <row r="13" spans="1:46" ht="15" customHeight="1" x14ac:dyDescent="0.3">
      <c r="M13" t="s">
        <v>88</v>
      </c>
      <c r="N13">
        <f>AVERAGEIF($G$2:$G$11,"Broca",N2:N11)</f>
        <v>127.6</v>
      </c>
      <c r="O13">
        <f>AVERAGEIF($G$2:$G$11,"Broca",O2:O11)</f>
        <v>126.8</v>
      </c>
      <c r="P13">
        <f>AVERAGEIF($G$2:$G$11,"Broca",P2:P11)</f>
        <v>3.3761999999999999</v>
      </c>
      <c r="Q13">
        <f>AVERAGEIF($G$2:$G$11,"Broca",Q2:Q11)</f>
        <v>3.5160000000000005</v>
      </c>
      <c r="R13">
        <f>AVERAGEIF($G$2:$G$11,"Broca",R2:R11)</f>
        <v>116.2</v>
      </c>
      <c r="S13">
        <f>AVERAGEIF($G$2:$G$11,"Broca",S2:S11)</f>
        <v>471.8</v>
      </c>
      <c r="T13">
        <f>AVERAGEIF($G$2:$G$11,"Broca",T2:T11)</f>
        <v>0.251</v>
      </c>
      <c r="U13">
        <f>AVERAGEIF($G$2:$G$11,"Broca",U2:U11)</f>
        <v>0.29299999999999998</v>
      </c>
      <c r="V13">
        <f>AVERAGEIF($G$2:$G$11,"Broca",V2:V11)</f>
        <v>5.8657999999999992</v>
      </c>
      <c r="W13">
        <f>AVERAGEIF($G$2:$G$11,"Broca",W2:W11)</f>
        <v>54.6</v>
      </c>
      <c r="X13">
        <f>AVERAGEIF($G$2:$G$11,"Broca",X2:X11)</f>
        <v>0.25339999999999996</v>
      </c>
      <c r="Y13">
        <f>AVERAGEIF($G$2:$G$11,"Broca",Y2:Y11)</f>
        <v>15.954399999999998</v>
      </c>
      <c r="Z13">
        <f>AVERAGEIF($G$2:$G$11,"Broca",Z2:Z11)</f>
        <v>10.714599999999999</v>
      </c>
      <c r="AA13">
        <f>AVERAGEIF($G$2:$G$11,"Broca",AA2:AA11)</f>
        <v>8.9987999999999992</v>
      </c>
      <c r="AB13">
        <f>AVERAGEIF($G$2:$G$11,"Broca",AB2:AB11)</f>
        <v>0.57940000000000003</v>
      </c>
      <c r="AC13">
        <f>AVERAGEIF($G$2:$G$11,"Broca",AC2:AC11)</f>
        <v>1.034</v>
      </c>
      <c r="AD13">
        <f>AVERAGEIF($G$2:$G$11,"Broca",AD2:AD11)</f>
        <v>25.308799999999998</v>
      </c>
      <c r="AE13">
        <f>AVERAGEIF($G$2:$G$11,"Broca",AE2:AE11)</f>
        <v>1.1960000000000002</v>
      </c>
      <c r="AF13">
        <f>AVERAGEIF($G$2:$G$11,"Broca",AF2:AF11)</f>
        <v>5.0468000000000002</v>
      </c>
      <c r="AG13">
        <f>AVERAGEIF($G$2:$G$11,"Broca",AG2:AG11)</f>
        <v>2.6348000000000003</v>
      </c>
      <c r="AH13">
        <f>AVERAGEIF($G$2:$G$11,"Broca",AH2:AH11)</f>
        <v>15.526599999999998</v>
      </c>
      <c r="AI13">
        <f>AVERAGEIF($G$2:$G$11,"Broca",AI2:AI11)</f>
        <v>0.55579999999999996</v>
      </c>
      <c r="AJ13">
        <f>AVERAGEIF($G$2:$G$11,"Broca",AJ2:AJ11)</f>
        <v>4.6411999999999995</v>
      </c>
      <c r="AK13">
        <f>AVERAGEIF($G$2:$G$11,"Broca",AK2:AK11)</f>
        <v>4.0304000000000002</v>
      </c>
      <c r="AL13">
        <f>AVERAGEIF($G$2:$G$11,"Broca",AL2:AL11)</f>
        <v>1.5728</v>
      </c>
      <c r="AM13">
        <f>AVERAGEIF($G$2:$G$11,"Broca",AM2:AM11)</f>
        <v>5.1929999999999996</v>
      </c>
      <c r="AN13">
        <f>AVERAGEIF($G$2:$G$11,"Broca",AN2:AN11)</f>
        <v>5.9698000000000002</v>
      </c>
      <c r="AO13">
        <f>AVERAGEIF($G$2:$G$11,"Broca",AO2:AO11)</f>
        <v>3.2902</v>
      </c>
      <c r="AP13">
        <f>AVERAGEIF($G$2:$G$11,"Broca",AP2:AP11)</f>
        <v>0.62419999999999998</v>
      </c>
      <c r="AQ13">
        <f>AVERAGEIF($G$2:$G$11,"Broca",AQ2:AQ11)</f>
        <v>176.8</v>
      </c>
      <c r="AR13">
        <f>AVERAGEIF($G$2:$G$11,"Broca",AR2:AR11)</f>
        <v>255.8</v>
      </c>
      <c r="AS13">
        <f>AVERAGEIF($G$2:$G$11,"Broca",AS2:AS11)</f>
        <v>12.6</v>
      </c>
      <c r="AT13">
        <f>SUMIF($G$2:$G$11,"Broca",AT2:AT11)</f>
        <v>93</v>
      </c>
    </row>
    <row r="14" spans="1:46" ht="15" customHeight="1" x14ac:dyDescent="0.3">
      <c r="M14" t="s">
        <v>87</v>
      </c>
      <c r="N14">
        <f>AVERAGEIF($G$2:$G$11,"Wernicke", N2:N11)</f>
        <v>245.8</v>
      </c>
      <c r="O14">
        <f>AVERAGEIF($G$2:$G$11,"Wernicke", O2:O11)</f>
        <v>241.2</v>
      </c>
      <c r="P14">
        <f>AVERAGEIF($G$2:$G$11,"Wernicke", P2:P11)</f>
        <v>7.1261999999999999</v>
      </c>
      <c r="Q14">
        <f>AVERAGEIF($G$2:$G$11,"Wernicke", Q2:Q11)</f>
        <v>7.7152000000000003</v>
      </c>
      <c r="R14">
        <f>AVERAGEIF($G$2:$G$11,"Wernicke", R2:R11)</f>
        <v>246.6</v>
      </c>
      <c r="S14">
        <f>AVERAGEIF($G$2:$G$11,"Wernicke", S2:S11)</f>
        <v>1686.4</v>
      </c>
      <c r="T14">
        <f>AVERAGEIF($G$2:$G$11,"Wernicke", T2:T11)</f>
        <v>0.15140000000000001</v>
      </c>
      <c r="U14">
        <f>AVERAGEIF($G$2:$G$11,"Wernicke", U2:U11)</f>
        <v>1.1792</v>
      </c>
      <c r="V14">
        <f>AVERAGEIF($G$2:$G$11,"Wernicke", V2:V11)</f>
        <v>3.8645999999999994</v>
      </c>
      <c r="W14">
        <f>AVERAGEIF($G$2:$G$11,"Wernicke", W2:W11)</f>
        <v>76.400000000000006</v>
      </c>
      <c r="X14">
        <f>AVERAGEIF($G$2:$G$11,"Wernicke", X2:X11)</f>
        <v>0.39039999999999997</v>
      </c>
      <c r="Y14">
        <f>AVERAGEIF($G$2:$G$11,"Wernicke", Y2:Y11)</f>
        <v>8.8979999999999997</v>
      </c>
      <c r="Z14">
        <f>AVERAGEIF($G$2:$G$11,"Wernicke", Z2:Z11)</f>
        <v>23.019799999999996</v>
      </c>
      <c r="AA14">
        <f>AVERAGEIF($G$2:$G$11,"Wernicke", AA2:AA11)</f>
        <v>16.685200000000002</v>
      </c>
      <c r="AB14">
        <f>AVERAGEIF($G$2:$G$11,"Wernicke", AB2:AB11)</f>
        <v>2.8502000000000001</v>
      </c>
      <c r="AC14">
        <f>AVERAGEIF($G$2:$G$11,"Wernicke", AC2:AC11)</f>
        <v>2.9543999999999997</v>
      </c>
      <c r="AD14">
        <f>AVERAGEIF($G$2:$G$11,"Wernicke", AD2:AD11)</f>
        <v>24.341999999999999</v>
      </c>
      <c r="AE14">
        <f>AVERAGEIF($G$2:$G$11,"Wernicke", AE2:AE11)</f>
        <v>7.6912000000000003</v>
      </c>
      <c r="AF14">
        <f>AVERAGEIF($G$2:$G$11,"Wernicke", AF2:AF11)</f>
        <v>21.927799999999998</v>
      </c>
      <c r="AG14">
        <f>AVERAGEIF($G$2:$G$11,"Wernicke", AG2:AG11)</f>
        <v>3.8537999999999997</v>
      </c>
      <c r="AH14">
        <f>AVERAGEIF($G$2:$G$11,"Wernicke", AH2:AH11)</f>
        <v>20.641999999999999</v>
      </c>
      <c r="AI14">
        <f>AVERAGEIF($G$2:$G$11,"Wernicke", AI2:AI11)</f>
        <v>5.4601999999999995</v>
      </c>
      <c r="AJ14">
        <f>AVERAGEIF($G$2:$G$11,"Wernicke", AJ2:AJ11)</f>
        <v>3.0900000000000003</v>
      </c>
      <c r="AK14">
        <f>AVERAGEIF($G$2:$G$11,"Wernicke", AK2:AK11)</f>
        <v>6.0136000000000003</v>
      </c>
      <c r="AL14">
        <f>AVERAGEIF($G$2:$G$11,"Wernicke", AL2:AL11)</f>
        <v>1.6707999999999998</v>
      </c>
      <c r="AM14">
        <f>AVERAGEIF($G$2:$G$11,"Wernicke", AM2:AM11)</f>
        <v>6.3980000000000006</v>
      </c>
      <c r="AN14">
        <f>AVERAGEIF($G$2:$G$11,"Wernicke", AN2:AN11)</f>
        <v>18.477</v>
      </c>
      <c r="AO14">
        <f>AVERAGEIF($G$2:$G$11,"Wernicke", AO2:AO11)</f>
        <v>0.53900000000000003</v>
      </c>
      <c r="AP14">
        <f>AVERAGEIF($G$2:$G$11,"Wernicke", AP2:AP11)</f>
        <v>0.5643999999999999</v>
      </c>
      <c r="AQ14">
        <f>AVERAGEIF($G$2:$G$11,"Wernicke", AQ2:AQ11)</f>
        <v>594.4</v>
      </c>
      <c r="AR14">
        <f>AVERAGEIF($G$2:$G$11,"Wernicke", AR2:AR11)</f>
        <v>1026.4000000000001</v>
      </c>
      <c r="AS14">
        <f>AVERAGEIF($G$2:$G$11,"Wernicke", AS2:AS11)</f>
        <v>47.2</v>
      </c>
      <c r="AT14">
        <f>AVERAGEIF($G$2:$G$11,"Wernicke", AT2:AT11)</f>
        <v>55.4</v>
      </c>
    </row>
    <row r="15" spans="1:46" ht="15" customHeight="1" x14ac:dyDescent="0.3">
      <c r="M15" t="s">
        <v>89</v>
      </c>
      <c r="N15">
        <f>AVERAGEIF($G$2:$G$12,"Generic",N2:N12)</f>
        <v>157</v>
      </c>
      <c r="O15">
        <f t="shared" ref="O15:AP15" si="0">AVERAGEIF($G$2:$G$12,"Generic",O2:O12)</f>
        <v>157</v>
      </c>
      <c r="P15">
        <f t="shared" si="0"/>
        <v>4.07</v>
      </c>
      <c r="Q15">
        <f t="shared" si="0"/>
        <v>4.3310000000000004</v>
      </c>
      <c r="R15">
        <f t="shared" si="0"/>
        <v>307</v>
      </c>
      <c r="S15">
        <f t="shared" si="0"/>
        <v>644</v>
      </c>
      <c r="T15">
        <f t="shared" si="0"/>
        <v>0.47699999999999998</v>
      </c>
      <c r="U15" t="e">
        <f t="shared" si="0"/>
        <v>#DIV/0!</v>
      </c>
      <c r="V15">
        <f t="shared" si="0"/>
        <v>0.54800000000000004</v>
      </c>
      <c r="W15">
        <f t="shared" si="0"/>
        <v>0</v>
      </c>
      <c r="X15">
        <f t="shared" si="0"/>
        <v>0</v>
      </c>
      <c r="Y15">
        <f t="shared" si="0"/>
        <v>0.373</v>
      </c>
      <c r="Z15">
        <f t="shared" si="0"/>
        <v>53.726999999999997</v>
      </c>
      <c r="AA15">
        <f t="shared" si="0"/>
        <v>3.1789999999999998</v>
      </c>
      <c r="AB15">
        <f t="shared" si="0"/>
        <v>15.839</v>
      </c>
      <c r="AC15">
        <f t="shared" si="0"/>
        <v>0</v>
      </c>
      <c r="AD15">
        <f t="shared" si="0"/>
        <v>0.77600000000000002</v>
      </c>
      <c r="AE15">
        <f t="shared" si="0"/>
        <v>27.451000000000001</v>
      </c>
      <c r="AF15">
        <f t="shared" si="0"/>
        <v>0</v>
      </c>
      <c r="AG15">
        <f t="shared" si="0"/>
        <v>14.706</v>
      </c>
      <c r="AH15">
        <f t="shared" si="0"/>
        <v>3.9220000000000002</v>
      </c>
      <c r="AI15">
        <f t="shared" si="0"/>
        <v>11.765000000000001</v>
      </c>
      <c r="AJ15">
        <f t="shared" si="0"/>
        <v>4.0369999999999999</v>
      </c>
      <c r="AK15">
        <f t="shared" si="0"/>
        <v>5.9009999999999998</v>
      </c>
      <c r="AL15">
        <f t="shared" si="0"/>
        <v>7.9189999999999996</v>
      </c>
      <c r="AM15">
        <f t="shared" si="0"/>
        <v>0.155</v>
      </c>
      <c r="AN15">
        <f t="shared" si="0"/>
        <v>2.0190000000000001</v>
      </c>
      <c r="AO15">
        <f t="shared" si="0"/>
        <v>3.8820000000000001</v>
      </c>
      <c r="AP15">
        <f t="shared" si="0"/>
        <v>3.3919999999999999</v>
      </c>
    </row>
  </sheetData>
  <autoFilter ref="A1:AT11" xr:uid="{CCC29546-9928-44F8-BA92-163A393956D5}">
    <sortState xmlns:xlrd2="http://schemas.microsoft.com/office/spreadsheetml/2017/richdata2" ref="A2:AT11">
      <sortCondition ref="G1:G1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Knepper</cp:lastModifiedBy>
  <dcterms:created xsi:type="dcterms:W3CDTF">2025-08-22T22:17:42Z</dcterms:created>
  <dcterms:modified xsi:type="dcterms:W3CDTF">2025-08-22T22:17:51Z</dcterms:modified>
</cp:coreProperties>
</file>