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featurePropertyBag/featurePropertyBag.xml" ContentType="application/vnd.ms-excel.featurepropertyba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19"/>
  <workbookPr/>
  <xr:revisionPtr revIDLastSave="0" documentId="8_{C6971D11-C399-4930-95EB-A8893D40539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TITULAR" sheetId="1" r:id="rId1"/>
    <sheet name="INFORMAÇÕES" sheetId="2" r:id="rId2"/>
    <sheet name="NOTAS" sheetId="3" r:id="rId3"/>
    <sheet name="SIMULAÇÃO IR" sheetId="5" r:id="rId4"/>
    <sheet name="Planilha1" sheetId="4" state="hidden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7" i="5"/>
  <c r="B29" i="5"/>
  <c r="E31" i="3"/>
  <c r="B6" i="5"/>
  <c r="C7" i="2"/>
  <c r="I31" i="3"/>
  <c r="B22" i="5" l="1"/>
  <c r="B23" i="5"/>
  <c r="B25" i="5" s="1"/>
  <c r="B21" i="5"/>
  <c r="B20" i="5"/>
</calcChain>
</file>

<file path=xl/sharedStrings.xml><?xml version="1.0" encoding="utf-8"?>
<sst xmlns="http://schemas.openxmlformats.org/spreadsheetml/2006/main" count="223" uniqueCount="163">
  <si>
    <t>📋 - DADOS DO CONTRIBUINTE</t>
  </si>
  <si>
    <t>NOME</t>
  </si>
  <si>
    <t>JOSÉ DA SILVA E SILVA</t>
  </si>
  <si>
    <t>CPF</t>
  </si>
  <si>
    <t>123.456.789-10</t>
  </si>
  <si>
    <t>TITULAR</t>
  </si>
  <si>
    <t>NASCIMENTO</t>
  </si>
  <si>
    <t>TÍTULO DE ELEITOR</t>
  </si>
  <si>
    <t>ESTADO CIVIL</t>
  </si>
  <si>
    <t>SOLTEIRO</t>
  </si>
  <si>
    <t>INFORMES</t>
  </si>
  <si>
    <t>RUA</t>
  </si>
  <si>
    <t>AV. JOSE DA SILVE E SILVA</t>
  </si>
  <si>
    <t>CEP</t>
  </si>
  <si>
    <t>041089-12</t>
  </si>
  <si>
    <t>TELEFONE</t>
  </si>
  <si>
    <t>(115) 5555-5111</t>
  </si>
  <si>
    <t>DADOS</t>
  </si>
  <si>
    <t>CELULAR</t>
  </si>
  <si>
    <t>(11) 99999-9999</t>
  </si>
  <si>
    <t>E-MAIL</t>
  </si>
  <si>
    <t>JOSESILVAESILVA@123.COM.BR</t>
  </si>
  <si>
    <t>POWERED BY JT</t>
  </si>
  <si>
    <t>HOUVE ALTERAÇÕES DA ENTREGA ANTERIOR</t>
  </si>
  <si>
    <t>SIM</t>
  </si>
  <si>
    <t>DEPENDENTE CÔNJUGE</t>
  </si>
  <si>
    <t>NÃO</t>
  </si>
  <si>
    <t>💼</t>
  </si>
  <si>
    <t xml:space="preserve">PRÓXIMO </t>
  </si>
  <si>
    <t>BY JT</t>
  </si>
  <si>
    <t>2.RENDIMENROS BANCÁRIOS</t>
  </si>
  <si>
    <t>DADOS BANCÁRIOS</t>
  </si>
  <si>
    <t>TOTAL</t>
  </si>
  <si>
    <t>1º Banco</t>
  </si>
  <si>
    <t>BANCO</t>
  </si>
  <si>
    <t>260 - Nubank</t>
  </si>
  <si>
    <t>VALOR ATUAL</t>
  </si>
  <si>
    <t>ANEXO</t>
  </si>
  <si>
    <t>anexi1.pdf</t>
  </si>
  <si>
    <t>2º Banco</t>
  </si>
  <si>
    <t>237 - Banco Bradesco</t>
  </si>
  <si>
    <t>anexo2.pdf</t>
  </si>
  <si>
    <t>3º Banco</t>
  </si>
  <si>
    <t>212 - Banco Original</t>
  </si>
  <si>
    <t>anexo3.pdf</t>
  </si>
  <si>
    <t>ANTERIOR</t>
  </si>
  <si>
    <t>3- NOTAS BANCÁRIAS OU EXTRATO DE HOLERITES</t>
  </si>
  <si>
    <t>4- DEDUÇÕES</t>
  </si>
  <si>
    <t>informar todos os valores</t>
  </si>
  <si>
    <t>Despesas Dedutíveis</t>
  </si>
  <si>
    <t>ENTRADAS</t>
  </si>
  <si>
    <t>DATA</t>
  </si>
  <si>
    <t>CATEGORIA</t>
  </si>
  <si>
    <t>VALOR</t>
  </si>
  <si>
    <t>HOLERITE</t>
  </si>
  <si>
    <t>educacionais</t>
  </si>
  <si>
    <t>FREE-LANCE</t>
  </si>
  <si>
    <t>dependentes</t>
  </si>
  <si>
    <t>CNPJ</t>
  </si>
  <si>
    <t>Imovéis</t>
  </si>
  <si>
    <t>6. SIMULAÇÃO DO IMPOSTO DE RENDA</t>
  </si>
  <si>
    <t>CÁLCULO BASE</t>
  </si>
  <si>
    <t>Total de Rendimentos:</t>
  </si>
  <si>
    <t>Total de Deduções:</t>
  </si>
  <si>
    <t>Base de Cálculo:</t>
  </si>
  <si>
    <t>TABELA DO IMPOSTO DE RENDA 2025</t>
  </si>
  <si>
    <t>FAIXA</t>
  </si>
  <si>
    <t>BASE (R$)</t>
  </si>
  <si>
    <t>ALÍQUOTA</t>
  </si>
  <si>
    <t>PARCELA A DEDUZIR</t>
  </si>
  <si>
    <t>CÁLCULO</t>
  </si>
  <si>
    <t>1ª Faixa</t>
  </si>
  <si>
    <t>Até 22.847,76</t>
  </si>
  <si>
    <t>Isento</t>
  </si>
  <si>
    <t>0,00</t>
  </si>
  <si>
    <t>2ª Faixa</t>
  </si>
  <si>
    <t>22.847,77 a 33.919,80</t>
  </si>
  <si>
    <t>7,5%</t>
  </si>
  <si>
    <t>1.713,58</t>
  </si>
  <si>
    <t>Base × 7,5% - 1.713,58</t>
  </si>
  <si>
    <t>3ª Faixa</t>
  </si>
  <si>
    <t>33.919,81 a 45.012,60</t>
  </si>
  <si>
    <t>15%</t>
  </si>
  <si>
    <t>4.257,57</t>
  </si>
  <si>
    <t>Base × 15% - 4.257,57</t>
  </si>
  <si>
    <t>4ª Faixa</t>
  </si>
  <si>
    <t>45.012,61 a 55.976,16</t>
  </si>
  <si>
    <t>22,5%</t>
  </si>
  <si>
    <t>7.633,51</t>
  </si>
  <si>
    <t>Base × 22,5% - 7.633,51</t>
  </si>
  <si>
    <t>5ª Faixa</t>
  </si>
  <si>
    <t>Acima de 55.976,16</t>
  </si>
  <si>
    <t>27,5%</t>
  </si>
  <si>
    <t>10.432,32</t>
  </si>
  <si>
    <t>Base × 27,5% - 10.432,32</t>
  </si>
  <si>
    <t>CÁLCULO DO IMPOSTO DEVIDO</t>
  </si>
  <si>
    <t>Faixa Aplicável:</t>
  </si>
  <si>
    <t>Cálculo:</t>
  </si>
  <si>
    <t>IR Devido:</t>
  </si>
  <si>
    <t>IR Retido na Fonte:</t>
  </si>
  <si>
    <t>Saldo a Pagar:</t>
  </si>
  <si>
    <t>ANÁLISE E RECOMENDAÇÕES</t>
  </si>
  <si>
    <t>Status:</t>
  </si>
  <si>
    <t>Recomendações:</t>
  </si>
  <si>
    <t>• Verificar todas as deduções possíveis</t>
  </si>
  <si>
    <t>• Considerar aportes em PGBL para reduzir base</t>
  </si>
  <si>
    <t>• Avaliar planejamento tributário para próximo ano</t>
  </si>
  <si>
    <t>• Manter organização de comprovantes</t>
  </si>
  <si>
    <t>• Consultar contador para otimização fiscal</t>
  </si>
  <si>
    <t>Bancos</t>
  </si>
  <si>
    <t>1 - Banco do Brasil</t>
  </si>
  <si>
    <t>Médicas</t>
  </si>
  <si>
    <t>102 - XP Investimentos CCTVM S.A.</t>
  </si>
  <si>
    <t>104 - Caixa Econômica Federal</t>
  </si>
  <si>
    <t>119 - Banco Western Union do Brasil</t>
  </si>
  <si>
    <t>Previdência</t>
  </si>
  <si>
    <t>184 - Banco Itaú BBA S.A.</t>
  </si>
  <si>
    <t>Pensão Alimentícia</t>
  </si>
  <si>
    <t>197 - Stone Pagamentos</t>
  </si>
  <si>
    <t>208 - Banco BTG Pactual</t>
  </si>
  <si>
    <t>doações</t>
  </si>
  <si>
    <t>outros</t>
  </si>
  <si>
    <t>218 - Banco Bonsucesso</t>
  </si>
  <si>
    <t>229 - Banco Cruzeiro do Sul</t>
  </si>
  <si>
    <t>TIPO DE ENTRADA</t>
  </si>
  <si>
    <t>24 - Banco de Pernambuco</t>
  </si>
  <si>
    <t>241 - Banco Clássico</t>
  </si>
  <si>
    <t>250 - Banco de Crédito e Varejo (BCV)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</si>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</sst>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3"/>
      <color rgb="FF000000"/>
      <name val="Arial"/>
    </font>
    <font>
      <b/>
      <i/>
      <sz val="12"/>
      <color rgb="FFFFFFFF"/>
      <name val="Arial"/>
    </font>
    <font>
      <b/>
      <i/>
      <sz val="12"/>
      <color rgb="FF000000"/>
      <name val="Arial"/>
    </font>
    <font>
      <b/>
      <i/>
      <sz val="12"/>
      <color rgb="FF747474"/>
      <name val="Arial"/>
    </font>
    <font>
      <b/>
      <i/>
      <sz val="14"/>
      <color rgb="FFFFFFFF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2"/>
      <color theme="1"/>
      <name val="Arial"/>
    </font>
    <font>
      <b/>
      <i/>
      <sz val="14"/>
      <color rgb="FF000000"/>
      <name val="Arial"/>
    </font>
    <font>
      <b/>
      <i/>
      <sz val="10"/>
      <color rgb="FFFFFFFF"/>
      <name val="Arial"/>
    </font>
    <font>
      <b/>
      <i/>
      <sz val="10"/>
      <color rgb="FF000000"/>
      <name val="Arial"/>
    </font>
    <font>
      <b/>
      <i/>
      <sz val="12"/>
      <color theme="0"/>
      <name val="Arial"/>
    </font>
    <font>
      <sz val="12"/>
      <color rgb="FF000000"/>
      <name val="Arial"/>
    </font>
    <font>
      <sz val="12"/>
      <color theme="1"/>
      <name val="Arial"/>
    </font>
    <font>
      <b/>
      <i/>
      <sz val="12"/>
      <color rgb="FF153D64"/>
      <name val="Arial"/>
    </font>
    <font>
      <u/>
      <sz val="12"/>
      <color theme="0"/>
      <name val="Arial"/>
    </font>
    <font>
      <b/>
      <sz val="11"/>
      <color rgb="FFFFFFFF"/>
      <name val="Arial"/>
    </font>
    <font>
      <b/>
      <sz val="11"/>
      <color theme="0"/>
      <name val="Arial"/>
    </font>
    <font>
      <sz val="10"/>
      <color rgb="FF000000"/>
      <name val="Arial"/>
    </font>
    <font>
      <sz val="10"/>
      <color theme="1"/>
      <name val="Arial"/>
    </font>
    <font>
      <b/>
      <i/>
      <sz val="10"/>
      <color theme="1"/>
      <name val="Arial"/>
    </font>
    <font>
      <b/>
      <sz val="14"/>
      <color theme="0"/>
      <name val="Arial"/>
    </font>
    <font>
      <b/>
      <i/>
      <sz val="12"/>
      <color theme="1"/>
      <name val="Arial"/>
    </font>
    <font>
      <u/>
      <sz val="11"/>
      <color theme="0"/>
      <name val="Aptos Narrow"/>
      <family val="2"/>
      <scheme val="minor"/>
    </font>
    <font>
      <u/>
      <sz val="24"/>
      <color theme="0"/>
      <name val="Aptos Narrow"/>
      <family val="2"/>
      <scheme val="minor"/>
    </font>
    <font>
      <u/>
      <sz val="20"/>
      <color theme="0"/>
      <name val="Aptos Narrow"/>
      <family val="2"/>
      <scheme val="minor"/>
    </font>
    <font>
      <sz val="8"/>
      <color rgb="FFFFFFFF"/>
      <name val="Arial"/>
    </font>
    <font>
      <u/>
      <sz val="28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/>
      <name val="Arial"/>
    </font>
    <font>
      <b/>
      <sz val="12"/>
      <color theme="0"/>
      <name val="Arial"/>
    </font>
    <font>
      <b/>
      <sz val="12"/>
      <color rgb="FF000000"/>
      <name val="Arial"/>
    </font>
    <font>
      <sz val="11"/>
      <color rgb="FF000000"/>
      <name val="Arial"/>
    </font>
    <font>
      <sz val="11"/>
      <color rgb="FF000000"/>
      <name val="Aptos Narrow"/>
      <family val="2"/>
      <scheme val="minor"/>
    </font>
    <font>
      <u/>
      <sz val="11"/>
      <color rgb="FF000000"/>
      <name val="Arial"/>
    </font>
    <font>
      <b/>
      <sz val="12"/>
      <color rgb="FF000000"/>
      <name val="FkGroteskNeue"/>
      <charset val="1"/>
    </font>
    <font>
      <sz val="9.6"/>
      <color rgb="FF000000"/>
      <name val="FkGroteskNeue"/>
      <charset val="1"/>
    </font>
    <font>
      <b/>
      <sz val="18"/>
      <color theme="0"/>
      <name val="Arial"/>
    </font>
    <font>
      <sz val="10"/>
      <color rgb="FFFFFFFF"/>
      <name val="Arial"/>
    </font>
  </fonts>
  <fills count="11">
    <fill>
      <patternFill patternType="none"/>
    </fill>
    <fill>
      <patternFill patternType="gray125"/>
    </fill>
    <fill>
      <patternFill patternType="solid">
        <fgColor rgb="FFDAE9F8"/>
        <bgColor rgb="FF000000"/>
      </patternFill>
    </fill>
    <fill>
      <patternFill patternType="solid">
        <fgColor rgb="FF0E2841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15608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4192C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/>
      <bottom style="thick">
        <color rgb="FF5C5C5C"/>
      </bottom>
      <diagonal/>
    </border>
    <border>
      <left/>
      <right/>
      <top style="thick">
        <color rgb="FF5C5C5C"/>
      </top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6">
    <xf numFmtId="0" fontId="0" fillId="0" borderId="0" xfId="0"/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5" borderId="0" xfId="0" applyFill="1"/>
    <xf numFmtId="14" fontId="4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14" fontId="11" fillId="7" borderId="7" xfId="0" applyNumberFormat="1" applyFont="1" applyFill="1" applyBorder="1" applyAlignment="1">
      <alignment horizontal="center" wrapText="1"/>
    </xf>
    <xf numFmtId="0" fontId="11" fillId="7" borderId="7" xfId="0" applyFont="1" applyFill="1" applyBorder="1" applyAlignment="1">
      <alignment horizontal="center"/>
    </xf>
    <xf numFmtId="14" fontId="12" fillId="2" borderId="1" xfId="0" applyNumberFormat="1" applyFont="1" applyFill="1" applyBorder="1" applyAlignment="1">
      <alignment horizontal="center" wrapText="1"/>
    </xf>
    <xf numFmtId="14" fontId="11" fillId="7" borderId="1" xfId="0" applyNumberFormat="1" applyFont="1" applyFill="1" applyBorder="1" applyAlignment="1">
      <alignment horizontal="center" wrapText="1"/>
    </xf>
    <xf numFmtId="0" fontId="0" fillId="8" borderId="0" xfId="0" applyFill="1" applyBorder="1"/>
    <xf numFmtId="0" fontId="9" fillId="8" borderId="0" xfId="0" applyFont="1" applyFill="1" applyBorder="1"/>
    <xf numFmtId="0" fontId="0" fillId="8" borderId="0" xfId="0" applyFill="1"/>
    <xf numFmtId="0" fontId="4" fillId="8" borderId="0" xfId="0" applyFont="1" applyFill="1" applyBorder="1" applyAlignment="1">
      <alignment wrapText="1"/>
    </xf>
    <xf numFmtId="0" fontId="4" fillId="8" borderId="0" xfId="0" applyFont="1" applyFill="1" applyBorder="1" applyAlignment="1"/>
    <xf numFmtId="0" fontId="0" fillId="9" borderId="0" xfId="0" applyFill="1"/>
    <xf numFmtId="0" fontId="7" fillId="8" borderId="0" xfId="0" applyFont="1" applyFill="1"/>
    <xf numFmtId="0" fontId="14" fillId="8" borderId="0" xfId="0" applyFont="1" applyFill="1" applyBorder="1" applyAlignment="1"/>
    <xf numFmtId="0" fontId="15" fillId="8" borderId="0" xfId="0" applyFont="1" applyFill="1"/>
    <xf numFmtId="0" fontId="4" fillId="6" borderId="1" xfId="0" applyFont="1" applyFill="1" applyBorder="1" applyAlignment="1"/>
    <xf numFmtId="0" fontId="13" fillId="4" borderId="2" xfId="0" applyFont="1" applyFill="1" applyBorder="1" applyAlignment="1">
      <alignment horizontal="left"/>
    </xf>
    <xf numFmtId="14" fontId="13" fillId="4" borderId="2" xfId="0" applyNumberFormat="1" applyFont="1" applyFill="1" applyBorder="1" applyAlignment="1">
      <alignment horizontal="left"/>
    </xf>
    <xf numFmtId="0" fontId="17" fillId="4" borderId="2" xfId="1" applyFont="1" applyFill="1" applyBorder="1" applyAlignment="1">
      <alignment horizontal="left"/>
    </xf>
    <xf numFmtId="0" fontId="15" fillId="10" borderId="0" xfId="0" applyFont="1" applyFill="1"/>
    <xf numFmtId="0" fontId="18" fillId="4" borderId="0" xfId="0" applyFont="1" applyFill="1" applyBorder="1" applyAlignment="1">
      <alignment wrapText="1"/>
    </xf>
    <xf numFmtId="0" fontId="19" fillId="4" borderId="0" xfId="0" applyFont="1" applyFill="1"/>
    <xf numFmtId="0" fontId="20" fillId="0" borderId="0" xfId="0" applyFont="1" applyBorder="1" applyAlignment="1">
      <alignment wrapText="1"/>
    </xf>
    <xf numFmtId="0" fontId="21" fillId="0" borderId="0" xfId="0" applyFont="1"/>
    <xf numFmtId="0" fontId="22" fillId="6" borderId="7" xfId="0" applyFont="1" applyFill="1" applyBorder="1" applyAlignment="1">
      <alignment horizontal="center"/>
    </xf>
    <xf numFmtId="0" fontId="0" fillId="8" borderId="0" xfId="0" applyFill="1" applyBorder="1" applyAlignment="1">
      <alignment wrapText="1"/>
    </xf>
    <xf numFmtId="0" fontId="13" fillId="7" borderId="1" xfId="0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/>
    <xf numFmtId="164" fontId="4" fillId="7" borderId="1" xfId="0" applyNumberFormat="1" applyFont="1" applyFill="1" applyBorder="1" applyAlignment="1"/>
    <xf numFmtId="14" fontId="4" fillId="7" borderId="1" xfId="0" applyNumberFormat="1" applyFont="1" applyFill="1" applyBorder="1" applyAlignment="1">
      <alignment horizontal="center" wrapText="1"/>
    </xf>
    <xf numFmtId="8" fontId="11" fillId="7" borderId="7" xfId="0" applyNumberFormat="1" applyFont="1" applyFill="1" applyBorder="1" applyAlignment="1">
      <alignment horizontal="center"/>
    </xf>
    <xf numFmtId="8" fontId="12" fillId="2" borderId="1" xfId="0" applyNumberFormat="1" applyFont="1" applyFill="1" applyBorder="1" applyAlignment="1">
      <alignment horizontal="center"/>
    </xf>
    <xf numFmtId="8" fontId="11" fillId="7" borderId="1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8" fontId="6" fillId="3" borderId="0" xfId="0" applyNumberFormat="1" applyFont="1" applyFill="1" applyBorder="1" applyAlignment="1">
      <alignment wrapText="1"/>
    </xf>
    <xf numFmtId="0" fontId="6" fillId="3" borderId="0" xfId="0" applyFont="1" applyFill="1" applyBorder="1" applyAlignment="1">
      <alignment wrapText="1"/>
    </xf>
    <xf numFmtId="0" fontId="3" fillId="3" borderId="2" xfId="0" applyFont="1" applyFill="1" applyBorder="1" applyAlignment="1">
      <alignment horizontal="center"/>
    </xf>
    <xf numFmtId="8" fontId="3" fillId="3" borderId="2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8" fillId="10" borderId="0" xfId="0" applyFont="1" applyFill="1" applyAlignment="1">
      <alignment horizontal="center" vertical="center"/>
    </xf>
    <xf numFmtId="0" fontId="29" fillId="10" borderId="0" xfId="1" applyFont="1" applyFill="1" applyAlignment="1">
      <alignment horizontal="center"/>
    </xf>
    <xf numFmtId="0" fontId="25" fillId="3" borderId="5" xfId="1" applyFont="1" applyFill="1" applyBorder="1" applyAlignment="1">
      <alignment horizontal="center" wrapText="1"/>
    </xf>
    <xf numFmtId="0" fontId="13" fillId="8" borderId="0" xfId="0" applyFont="1" applyFill="1" applyBorder="1" applyAlignment="1"/>
    <xf numFmtId="0" fontId="30" fillId="8" borderId="0" xfId="0" applyFont="1" applyFill="1"/>
    <xf numFmtId="0" fontId="25" fillId="3" borderId="6" xfId="1" applyFont="1" applyFill="1" applyBorder="1" applyAlignment="1">
      <alignment horizontal="center"/>
    </xf>
    <xf numFmtId="0" fontId="25" fillId="4" borderId="0" xfId="1" applyFont="1" applyFill="1" applyBorder="1" applyAlignment="1">
      <alignment horizontal="center"/>
    </xf>
    <xf numFmtId="8" fontId="4" fillId="8" borderId="0" xfId="0" applyNumberFormat="1" applyFont="1" applyFill="1" applyBorder="1" applyAlignment="1"/>
    <xf numFmtId="0" fontId="32" fillId="10" borderId="0" xfId="0" applyFont="1" applyFill="1" applyAlignment="1">
      <alignment horizontal="center"/>
    </xf>
    <xf numFmtId="0" fontId="33" fillId="8" borderId="0" xfId="0" applyFont="1" applyFill="1" applyAlignment="1">
      <alignment horizontal="center"/>
    </xf>
    <xf numFmtId="0" fontId="34" fillId="8" borderId="0" xfId="0" applyFont="1" applyFill="1" applyAlignment="1"/>
    <xf numFmtId="0" fontId="35" fillId="8" borderId="0" xfId="0" applyFont="1" applyFill="1" applyAlignment="1"/>
    <xf numFmtId="0" fontId="35" fillId="8" borderId="0" xfId="0" applyFont="1" applyFill="1"/>
    <xf numFmtId="0" fontId="36" fillId="8" borderId="5" xfId="1" applyFont="1" applyFill="1" applyBorder="1" applyAlignment="1">
      <alignment horizontal="center" wrapText="1"/>
    </xf>
    <xf numFmtId="0" fontId="34" fillId="8" borderId="0" xfId="0" applyFont="1" applyFill="1"/>
    <xf numFmtId="0" fontId="33" fillId="8" borderId="0" xfId="0" applyFont="1" applyFill="1"/>
    <xf numFmtId="0" fontId="33" fillId="8" borderId="0" xfId="0" applyFont="1" applyFill="1" applyAlignment="1">
      <alignment wrapText="1"/>
    </xf>
    <xf numFmtId="0" fontId="38" fillId="8" borderId="0" xfId="0" applyFont="1" applyFill="1" applyAlignment="1">
      <alignment wrapText="1"/>
    </xf>
    <xf numFmtId="0" fontId="33" fillId="6" borderId="9" xfId="0" applyFont="1" applyFill="1" applyBorder="1"/>
    <xf numFmtId="164" fontId="33" fillId="6" borderId="9" xfId="0" applyNumberFormat="1" applyFont="1" applyFill="1" applyBorder="1"/>
    <xf numFmtId="0" fontId="33" fillId="6" borderId="1" xfId="0" applyFont="1" applyFill="1" applyBorder="1"/>
    <xf numFmtId="8" fontId="33" fillId="6" borderId="1" xfId="0" applyNumberFormat="1" applyFont="1" applyFill="1" applyBorder="1"/>
    <xf numFmtId="0" fontId="37" fillId="6" borderId="1" xfId="0" applyFont="1" applyFill="1" applyBorder="1" applyAlignment="1">
      <alignment horizontal="center" wrapText="1"/>
    </xf>
    <xf numFmtId="0" fontId="33" fillId="6" borderId="1" xfId="0" applyFont="1" applyFill="1" applyBorder="1" applyAlignment="1">
      <alignment wrapText="1"/>
    </xf>
    <xf numFmtId="8" fontId="33" fillId="6" borderId="1" xfId="0" applyNumberFormat="1" applyFont="1" applyFill="1" applyBorder="1" applyAlignment="1">
      <alignment wrapText="1"/>
    </xf>
    <xf numFmtId="164" fontId="33" fillId="6" borderId="1" xfId="0" applyNumberFormat="1" applyFont="1" applyFill="1" applyBorder="1" applyAlignment="1">
      <alignment wrapText="1"/>
    </xf>
    <xf numFmtId="8" fontId="33" fillId="6" borderId="1" xfId="0" applyNumberFormat="1" applyFont="1" applyFill="1" applyBorder="1" applyAlignment="1">
      <alignment horizontal="center" wrapText="1"/>
    </xf>
    <xf numFmtId="8" fontId="33" fillId="6" borderId="7" xfId="0" applyNumberFormat="1" applyFont="1" applyFill="1" applyBorder="1" applyAlignment="1">
      <alignment horizontal="center"/>
    </xf>
    <xf numFmtId="0" fontId="33" fillId="6" borderId="11" xfId="0" applyFont="1" applyFill="1" applyBorder="1"/>
    <xf numFmtId="8" fontId="8" fillId="6" borderId="7" xfId="0" applyNumberFormat="1" applyFont="1" applyFill="1" applyBorder="1" applyAlignment="1">
      <alignment horizontal="center"/>
    </xf>
    <xf numFmtId="0" fontId="26" fillId="10" borderId="0" xfId="1" applyFont="1" applyFill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16" fillId="6" borderId="10" xfId="0" applyFont="1" applyFill="1" applyBorder="1" applyAlignment="1">
      <alignment horizontal="center" indent="10"/>
    </xf>
    <xf numFmtId="0" fontId="16" fillId="6" borderId="0" xfId="0" applyFont="1" applyFill="1" applyBorder="1" applyAlignment="1">
      <alignment horizontal="center" indent="10"/>
    </xf>
    <xf numFmtId="0" fontId="40" fillId="10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9" fillId="10" borderId="0" xfId="1" applyFont="1" applyFill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 wrapText="1"/>
    </xf>
    <xf numFmtId="0" fontId="23" fillId="4" borderId="0" xfId="0" applyFont="1" applyFill="1" applyAlignment="1">
      <alignment horizontal="center" vertical="center"/>
    </xf>
    <xf numFmtId="0" fontId="32" fillId="10" borderId="1" xfId="0" applyFont="1" applyFill="1" applyBorder="1" applyAlignment="1"/>
    <xf numFmtId="0" fontId="31" fillId="10" borderId="1" xfId="0" applyFont="1" applyFill="1" applyBorder="1" applyAlignment="1"/>
    <xf numFmtId="0" fontId="33" fillId="8" borderId="0" xfId="0" applyFont="1" applyFill="1" applyAlignment="1">
      <alignment horizontal="center"/>
    </xf>
    <xf numFmtId="0" fontId="34" fillId="8" borderId="0" xfId="0" applyFont="1" applyFill="1" applyAlignment="1">
      <alignment horizontal="center"/>
    </xf>
    <xf numFmtId="0" fontId="32" fillId="10" borderId="0" xfId="0" applyFont="1" applyFill="1" applyAlignment="1">
      <alignment horizontal="center"/>
    </xf>
    <xf numFmtId="0" fontId="31" fillId="10" borderId="0" xfId="0" applyFont="1" applyFill="1" applyAlignment="1">
      <alignment horizontal="center"/>
    </xf>
    <xf numFmtId="0" fontId="39" fillId="10" borderId="0" xfId="0" applyFont="1" applyFill="1" applyAlignment="1">
      <alignment horizont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colors>
    <mruColors>
      <color rgb="FF0419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0</xdr:col>
      <xdr:colOff>1628775</xdr:colOff>
      <xdr:row>6</xdr:row>
      <xdr:rowOff>123825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8F88137-5965-AD00-ACA5-042259FAC8E6}"/>
            </a:ext>
            <a:ext uri="{147F2762-F138-4A5C-976F-8EAC2B608ADB}">
              <a16:predDERef xmlns:a16="http://schemas.microsoft.com/office/drawing/2014/main" pred="{7D4EC32F-4A67-15AB-1D3D-5AE7A6F81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"/>
          <a:ext cx="1628775" cy="1304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1914525</xdr:colOff>
      <xdr:row>7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0FBCCB2-5367-4B73-A524-EF1E8CABEAE9}"/>
            </a:ext>
            <a:ext uri="{147F2762-F138-4A5C-976F-8EAC2B608ADB}">
              <a16:predDERef xmlns:a16="http://schemas.microsoft.com/office/drawing/2014/main" pred="{7D4EC32F-4A67-15AB-1D3D-5AE7A6F81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14525" cy="1657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47625</xdr:rowOff>
    </xdr:from>
    <xdr:to>
      <xdr:col>0</xdr:col>
      <xdr:colOff>2000250</xdr:colOff>
      <xdr:row>7</xdr:row>
      <xdr:rowOff>47625</xdr:rowOff>
    </xdr:to>
    <xdr:pic>
      <xdr:nvPicPr>
        <xdr:cNvPr id="6" name="Imagem 6">
          <a:extLst>
            <a:ext uri="{FF2B5EF4-FFF2-40B4-BE49-F238E27FC236}">
              <a16:creationId xmlns:a16="http://schemas.microsoft.com/office/drawing/2014/main" id="{EB0425C6-15D2-4053-B34C-F1AF3B48C14B}"/>
            </a:ext>
            <a:ext uri="{147F2762-F138-4A5C-976F-8EAC2B608ADB}">
              <a16:predDERef xmlns:a16="http://schemas.microsoft.com/office/drawing/2014/main" pred="{7D4EC32F-4A67-15AB-1D3D-5AE7A6F81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7625"/>
          <a:ext cx="1857375" cy="1485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142875</xdr:rowOff>
    </xdr:from>
    <xdr:to>
      <xdr:col>10</xdr:col>
      <xdr:colOff>9525</xdr:colOff>
      <xdr:row>28</xdr:row>
      <xdr:rowOff>19050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A82E16-05A2-4C14-A23A-96970FE2E4B2}"/>
            </a:ext>
            <a:ext uri="{147F2762-F138-4A5C-976F-8EAC2B608ADB}">
              <a16:predDERef xmlns:a16="http://schemas.microsoft.com/office/drawing/2014/main" pred="{7D4EC32F-4A67-15AB-1D3D-5AE7A6F81E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67800" y="1790700"/>
          <a:ext cx="5867400" cy="3848100"/>
        </a:xfrm>
        <a:prstGeom prst="rect">
          <a:avLst/>
        </a:prstGeom>
      </xdr:spPr>
    </xdr:pic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ithub.com/Jlt91" TargetMode="External"/><Relationship Id="rId1" Type="http://schemas.openxmlformats.org/officeDocument/2006/relationships/hyperlink" Target="mailto:JOSESILVAESILVA@123.COM.B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Jlt9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github.com/Jlt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7"/>
  <sheetViews>
    <sheetView tabSelected="1" workbookViewId="0">
      <selection activeCell="F16" sqref="F16"/>
    </sheetView>
  </sheetViews>
  <sheetFormatPr defaultColWidth="0" defaultRowHeight="15" zeroHeight="1"/>
  <cols>
    <col min="1" max="1" width="24.85546875" style="24" customWidth="1"/>
    <col min="2" max="2" width="9.140625" style="5" customWidth="1"/>
    <col min="3" max="3" width="41" style="5" customWidth="1"/>
    <col min="4" max="4" width="33.42578125" style="5" customWidth="1"/>
    <col min="5" max="9" width="9.140625" customWidth="1"/>
  </cols>
  <sheetData>
    <row r="1" spans="1:9" ht="15.75">
      <c r="A1" s="32"/>
      <c r="B1" s="27"/>
      <c r="C1" s="27"/>
      <c r="D1" s="27"/>
      <c r="E1" s="27"/>
      <c r="F1" s="21"/>
      <c r="G1" s="21"/>
      <c r="H1" s="21"/>
      <c r="I1" s="21"/>
    </row>
    <row r="2" spans="1:9" ht="15.75">
      <c r="A2" s="32"/>
      <c r="B2" s="27"/>
      <c r="C2" s="27"/>
      <c r="D2" s="27"/>
      <c r="E2" s="27"/>
      <c r="F2" s="21"/>
      <c r="G2" s="21"/>
      <c r="H2" s="21"/>
      <c r="I2" s="21"/>
    </row>
    <row r="3" spans="1:9" ht="15.75">
      <c r="A3" s="32"/>
      <c r="B3" s="27"/>
      <c r="C3" s="27"/>
      <c r="D3" s="27"/>
      <c r="E3" s="27"/>
      <c r="F3" s="21"/>
      <c r="G3" s="21"/>
      <c r="H3" s="21"/>
      <c r="I3" s="21"/>
    </row>
    <row r="4" spans="1:9" ht="15.75">
      <c r="A4" s="32"/>
      <c r="B4" s="27"/>
      <c r="C4" s="89" t="s">
        <v>0</v>
      </c>
      <c r="D4" s="90"/>
      <c r="E4" s="27"/>
      <c r="F4" s="21"/>
      <c r="G4" s="21"/>
      <c r="H4" s="21"/>
      <c r="I4" s="21"/>
    </row>
    <row r="5" spans="1:9" ht="15.75">
      <c r="A5" s="32"/>
      <c r="B5" s="27"/>
      <c r="C5" s="27"/>
      <c r="D5" s="23"/>
      <c r="E5" s="27"/>
      <c r="F5" s="21"/>
      <c r="G5" s="21"/>
      <c r="H5" s="21"/>
      <c r="I5" s="21"/>
    </row>
    <row r="6" spans="1:9" ht="15.75">
      <c r="A6" s="32"/>
      <c r="B6" s="27"/>
      <c r="C6" s="28" t="s">
        <v>1</v>
      </c>
      <c r="D6" s="29" t="s">
        <v>2</v>
      </c>
      <c r="E6" s="27"/>
      <c r="F6" s="21"/>
      <c r="G6" s="21"/>
      <c r="H6" s="21"/>
      <c r="I6" s="21"/>
    </row>
    <row r="7" spans="1:9" ht="15.75">
      <c r="A7" s="32"/>
      <c r="B7" s="27"/>
      <c r="C7" s="28" t="s">
        <v>3</v>
      </c>
      <c r="D7" s="29" t="s">
        <v>4</v>
      </c>
      <c r="E7" s="27"/>
      <c r="F7" s="21"/>
      <c r="G7" s="21"/>
      <c r="I7" s="21"/>
    </row>
    <row r="8" spans="1:9" ht="15.75">
      <c r="A8" s="87" t="s">
        <v>5</v>
      </c>
      <c r="B8" s="27"/>
      <c r="C8" s="28" t="s">
        <v>6</v>
      </c>
      <c r="D8" s="30">
        <v>33239</v>
      </c>
      <c r="E8" s="27"/>
      <c r="F8" s="21"/>
      <c r="G8" s="21"/>
      <c r="H8" s="21"/>
      <c r="I8" s="21"/>
    </row>
    <row r="9" spans="1:9" ht="15.75">
      <c r="A9" s="87"/>
      <c r="B9" s="27"/>
      <c r="C9" s="28" t="s">
        <v>7</v>
      </c>
      <c r="D9" s="29">
        <v>99999999</v>
      </c>
      <c r="E9" s="27"/>
      <c r="F9" s="21"/>
      <c r="G9" s="21"/>
      <c r="H9" s="21"/>
      <c r="I9" s="21"/>
    </row>
    <row r="10" spans="1:9" ht="15.75">
      <c r="A10" s="32"/>
      <c r="B10" s="27"/>
      <c r="C10" s="28" t="s">
        <v>8</v>
      </c>
      <c r="D10" s="29" t="s">
        <v>9</v>
      </c>
      <c r="E10" s="27"/>
      <c r="F10" s="21"/>
      <c r="G10" s="21"/>
      <c r="H10" s="21"/>
      <c r="I10" s="21"/>
    </row>
    <row r="11" spans="1:9" ht="15.75">
      <c r="A11" s="88" t="s">
        <v>10</v>
      </c>
      <c r="B11" s="27"/>
      <c r="C11" s="28" t="s">
        <v>11</v>
      </c>
      <c r="D11" s="29" t="s">
        <v>12</v>
      </c>
      <c r="E11" s="27"/>
      <c r="F11" s="21"/>
      <c r="G11" s="21"/>
      <c r="H11" s="21"/>
      <c r="I11" s="21"/>
    </row>
    <row r="12" spans="1:9" ht="15.75">
      <c r="A12" s="88"/>
      <c r="B12" s="27"/>
      <c r="C12" s="28" t="s">
        <v>13</v>
      </c>
      <c r="D12" s="29" t="s">
        <v>14</v>
      </c>
      <c r="E12" s="27"/>
      <c r="F12" s="21"/>
      <c r="G12" s="21"/>
      <c r="H12" s="21"/>
      <c r="I12" s="21"/>
    </row>
    <row r="13" spans="1:9" ht="15.75">
      <c r="A13" s="32"/>
      <c r="B13" s="27"/>
      <c r="C13" s="28" t="s">
        <v>15</v>
      </c>
      <c r="D13" s="29" t="s">
        <v>16</v>
      </c>
      <c r="E13" s="27"/>
      <c r="F13" s="21"/>
      <c r="G13" s="21"/>
      <c r="H13" s="21"/>
      <c r="I13" s="21"/>
    </row>
    <row r="14" spans="1:9" ht="15.75">
      <c r="A14" s="88" t="s">
        <v>17</v>
      </c>
      <c r="B14" s="27"/>
      <c r="C14" s="28" t="s">
        <v>18</v>
      </c>
      <c r="D14" s="29" t="s">
        <v>19</v>
      </c>
      <c r="E14" s="27"/>
      <c r="F14" s="21"/>
      <c r="G14" s="21"/>
      <c r="H14" s="21"/>
      <c r="I14" s="21"/>
    </row>
    <row r="15" spans="1:9" ht="15.75">
      <c r="A15" s="88"/>
      <c r="B15" s="27"/>
      <c r="C15" s="28" t="s">
        <v>20</v>
      </c>
      <c r="D15" s="31" t="s">
        <v>21</v>
      </c>
      <c r="E15" s="27"/>
      <c r="F15" s="21"/>
      <c r="G15" s="21"/>
      <c r="H15" s="21"/>
      <c r="I15" s="21"/>
    </row>
    <row r="16" spans="1:9" ht="15.75">
      <c r="A16" s="57" t="s">
        <v>22</v>
      </c>
      <c r="B16" s="27"/>
      <c r="C16" s="28" t="s">
        <v>23</v>
      </c>
      <c r="D16" s="29" t="s">
        <v>24</v>
      </c>
      <c r="E16" s="27"/>
      <c r="F16" s="21"/>
      <c r="G16" s="21"/>
      <c r="H16" s="21"/>
      <c r="I16" s="21"/>
    </row>
    <row r="17" spans="1:9" ht="15.75">
      <c r="A17" s="57"/>
      <c r="B17" s="27"/>
      <c r="C17" s="28" t="s">
        <v>25</v>
      </c>
      <c r="D17" s="29" t="s">
        <v>26</v>
      </c>
      <c r="E17" s="27"/>
      <c r="F17" s="21"/>
      <c r="G17" s="21"/>
      <c r="H17" s="21"/>
      <c r="I17" s="21"/>
    </row>
    <row r="18" spans="1:9" ht="36" customHeight="1">
      <c r="A18" s="58" t="s">
        <v>27</v>
      </c>
      <c r="B18" s="27"/>
      <c r="C18" s="26"/>
      <c r="D18" s="26"/>
      <c r="E18" s="27"/>
      <c r="F18" s="21"/>
      <c r="G18" s="21"/>
      <c r="H18" s="21"/>
      <c r="I18" s="21"/>
    </row>
    <row r="19" spans="1:9" ht="15.75">
      <c r="A19" s="32"/>
      <c r="B19" s="27"/>
      <c r="C19" s="26"/>
      <c r="D19" s="63" t="s">
        <v>28</v>
      </c>
      <c r="E19" s="27"/>
      <c r="F19" s="21"/>
      <c r="G19" s="21"/>
      <c r="H19" s="21"/>
      <c r="I19" s="21"/>
    </row>
    <row r="20" spans="1:9" ht="15.75">
      <c r="A20" s="32"/>
      <c r="B20" s="27"/>
      <c r="C20" s="23"/>
      <c r="D20" s="21"/>
      <c r="E20" s="27"/>
      <c r="F20" s="21"/>
      <c r="G20" s="21"/>
      <c r="H20" s="21"/>
      <c r="I20" s="21"/>
    </row>
    <row r="21" spans="1:9" ht="15.75">
      <c r="A21" s="91" t="s">
        <v>29</v>
      </c>
      <c r="B21" s="27"/>
      <c r="C21" s="23"/>
      <c r="D21" s="21"/>
      <c r="E21" s="27"/>
      <c r="F21" s="21"/>
      <c r="G21" s="21"/>
      <c r="H21" s="21"/>
      <c r="I21" s="21"/>
    </row>
    <row r="22" spans="1:9" ht="15.75">
      <c r="A22" s="92"/>
      <c r="B22" s="27"/>
      <c r="C22" s="27"/>
      <c r="D22" s="27"/>
      <c r="E22" s="27"/>
      <c r="F22" s="21"/>
      <c r="G22" s="21"/>
      <c r="H22" s="21"/>
      <c r="I22" s="21"/>
    </row>
    <row r="23" spans="1:9" ht="18.75" hidden="1" customHeight="1">
      <c r="B23" s="21"/>
      <c r="C23" s="21"/>
      <c r="D23" s="21"/>
      <c r="E23" s="21"/>
      <c r="F23" s="21"/>
      <c r="G23" s="21"/>
      <c r="H23" s="21"/>
      <c r="I23" s="21"/>
    </row>
    <row r="24" spans="1:9" hidden="1">
      <c r="B24" s="21"/>
      <c r="C24" s="21"/>
      <c r="D24" s="21"/>
      <c r="E24" s="21"/>
      <c r="F24" s="21"/>
      <c r="G24" s="21"/>
      <c r="H24" s="21"/>
      <c r="I24" s="21"/>
    </row>
    <row r="25" spans="1:9" hidden="1">
      <c r="B25" s="21"/>
      <c r="C25" s="21"/>
      <c r="D25" s="21"/>
      <c r="E25" s="21"/>
      <c r="F25" s="21"/>
      <c r="G25" s="21"/>
      <c r="H25" s="21"/>
      <c r="I25" s="21"/>
    </row>
    <row r="26" spans="1:9" hidden="1">
      <c r="B26" s="21"/>
      <c r="C26" s="21"/>
      <c r="D26" s="21"/>
      <c r="E26" s="21"/>
      <c r="F26" s="21"/>
      <c r="G26" s="21"/>
      <c r="H26" s="21"/>
      <c r="I26" s="21"/>
    </row>
    <row r="27" spans="1:9" hidden="1">
      <c r="B27" s="21"/>
      <c r="C27" s="21"/>
      <c r="D27" s="21"/>
      <c r="E27" s="21"/>
      <c r="F27" s="21"/>
      <c r="G27" s="21"/>
      <c r="H27" s="21"/>
      <c r="I27" s="21"/>
    </row>
    <row r="28" spans="1:9" hidden="1">
      <c r="B28" s="21"/>
      <c r="C28" s="21"/>
      <c r="D28" s="21"/>
      <c r="E28" s="21"/>
      <c r="F28" s="21"/>
      <c r="G28" s="21"/>
      <c r="H28" s="21"/>
      <c r="I28" s="21"/>
    </row>
    <row r="29" spans="1:9" hidden="1">
      <c r="C29" s="21"/>
      <c r="D29" s="21"/>
      <c r="E29" s="21"/>
      <c r="F29" s="21"/>
      <c r="G29" s="21"/>
      <c r="H29" s="21"/>
      <c r="I29" s="21"/>
    </row>
    <row r="30" spans="1:9" hidden="1">
      <c r="E30" s="21"/>
      <c r="F30" s="21"/>
      <c r="G30" s="21"/>
      <c r="H30" s="21"/>
      <c r="I30" s="21"/>
    </row>
    <row r="31" spans="1:9" hidden="1">
      <c r="E31" s="21"/>
      <c r="F31" s="21"/>
      <c r="G31" s="21"/>
      <c r="H31" s="21"/>
      <c r="I31" s="21"/>
    </row>
    <row r="32" spans="1:9" hidden="1">
      <c r="E32" s="21"/>
      <c r="F32" s="21"/>
      <c r="G32" s="21"/>
      <c r="H32" s="21"/>
      <c r="I32" s="21"/>
    </row>
    <row r="33" spans="5:9" hidden="1">
      <c r="E33" s="21"/>
      <c r="F33" s="21"/>
      <c r="G33" s="21"/>
      <c r="H33" s="21"/>
      <c r="I33" s="21"/>
    </row>
    <row r="34" spans="5:9" hidden="1">
      <c r="E34" s="21"/>
      <c r="F34" s="21"/>
      <c r="G34" s="21"/>
      <c r="H34" s="21"/>
      <c r="I34" s="21"/>
    </row>
    <row r="35" spans="5:9" hidden="1">
      <c r="E35" s="21"/>
      <c r="F35" s="21"/>
      <c r="G35" s="21"/>
      <c r="H35" s="21"/>
      <c r="I35" s="21"/>
    </row>
    <row r="36" spans="5:9" hidden="1">
      <c r="E36" s="21"/>
      <c r="F36" s="21"/>
      <c r="G36" s="21"/>
      <c r="H36" s="21"/>
      <c r="I36" s="21"/>
    </row>
    <row r="37" spans="5:9" hidden="1">
      <c r="E37" s="21"/>
      <c r="F37" s="21"/>
      <c r="G37" s="21"/>
      <c r="H37" s="21"/>
      <c r="I37" s="21"/>
    </row>
    <row r="38" spans="5:9" hidden="1">
      <c r="E38" s="21"/>
      <c r="F38" s="21"/>
      <c r="G38" s="21"/>
      <c r="H38" s="21"/>
      <c r="I38" s="21"/>
    </row>
    <row r="39" spans="5:9" hidden="1">
      <c r="E39" s="21"/>
      <c r="F39" s="21"/>
      <c r="G39" s="21"/>
      <c r="H39" s="21"/>
      <c r="I39" s="21"/>
    </row>
    <row r="40" spans="5:9" hidden="1">
      <c r="E40" s="21"/>
      <c r="F40" s="21"/>
      <c r="G40" s="21"/>
      <c r="H40" s="21"/>
      <c r="I40" s="21"/>
    </row>
    <row r="41" spans="5:9" hidden="1">
      <c r="E41" s="21"/>
      <c r="F41" s="21"/>
      <c r="G41" s="21"/>
      <c r="H41" s="21"/>
      <c r="I41" s="21"/>
    </row>
    <row r="42" spans="5:9" hidden="1">
      <c r="E42" s="21"/>
      <c r="F42" s="21"/>
      <c r="G42" s="21"/>
      <c r="H42" s="21"/>
      <c r="I42" s="21"/>
    </row>
    <row r="43" spans="5:9" hidden="1">
      <c r="E43" s="21"/>
      <c r="F43" s="21"/>
      <c r="G43" s="21"/>
      <c r="H43" s="21"/>
      <c r="I43" s="21"/>
    </row>
    <row r="44" spans="5:9" hidden="1">
      <c r="E44" s="21"/>
      <c r="F44" s="21"/>
      <c r="G44" s="21"/>
      <c r="H44" s="21"/>
      <c r="I44" s="21"/>
    </row>
    <row r="45" spans="5:9" hidden="1">
      <c r="E45" s="21"/>
      <c r="F45" s="21"/>
      <c r="G45" s="21"/>
      <c r="H45" s="21"/>
      <c r="I45" s="21"/>
    </row>
    <row r="46" spans="5:9" hidden="1">
      <c r="E46" s="21"/>
      <c r="F46" s="21"/>
      <c r="G46" s="21"/>
      <c r="H46" s="21"/>
      <c r="I46" s="21"/>
    </row>
    <row r="47" spans="5:9" hidden="1">
      <c r="E47" s="21"/>
      <c r="F47" s="21"/>
      <c r="G47" s="21"/>
      <c r="H47" s="21"/>
      <c r="I47" s="21"/>
    </row>
  </sheetData>
  <sheetProtection sheet="1" objects="1" scenarios="1"/>
  <protectedRanges>
    <protectedRange sqref="D6:D17" name="Range1"/>
  </protectedRanges>
  <mergeCells count="5">
    <mergeCell ref="A8:A9"/>
    <mergeCell ref="A11:A12"/>
    <mergeCell ref="A14:A15"/>
    <mergeCell ref="C4:D4"/>
    <mergeCell ref="A21:A22"/>
  </mergeCells>
  <hyperlinks>
    <hyperlink ref="D15" r:id="rId1" xr:uid="{5DAABBB6-3EE8-43C1-9549-BD3BEE5BE9F6}"/>
    <hyperlink ref="D19" location="'INFORMAÇÕES'!C1" display="PRÓXIMO -&gt;" xr:uid="{71D83C0A-3F0E-4B6F-B125-082C5EA02175}"/>
    <hyperlink ref="A8:A9" location="'TITULAR'!C1" display="TITULAR" xr:uid="{59224F3D-B4B8-437C-BA31-87A5685DD22C}"/>
    <hyperlink ref="A11:A12" location="'INFORMAÇÕES'!C1" display="INFORMES" xr:uid="{036B1549-3F1B-4170-8E62-41E3E2E6CAB4}"/>
    <hyperlink ref="A14:A15" location="'NOTAS'!C1" display="DADOS" xr:uid="{4806B4F7-A02A-4F56-9DE1-547BEAB28DBC}"/>
    <hyperlink ref="A18" r:id="rId2" xr:uid="{A255A107-8D8E-4FE9-8A95-097B49C2DF92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B64A-3D69-48B6-98F2-C80C271E1A58}">
  <dimension ref="A1:E29"/>
  <sheetViews>
    <sheetView workbookViewId="0">
      <selection activeCell="D11" sqref="D11:D23"/>
    </sheetView>
  </sheetViews>
  <sheetFormatPr defaultColWidth="0" defaultRowHeight="0" customHeight="1" zeroHeight="1"/>
  <cols>
    <col min="1" max="1" width="29.5703125" style="24" customWidth="1"/>
    <col min="2" max="3" width="29.5703125" style="21" customWidth="1"/>
    <col min="4" max="4" width="36.5703125" bestFit="1" customWidth="1"/>
    <col min="5" max="5" width="26.42578125" bestFit="1" customWidth="1"/>
  </cols>
  <sheetData>
    <row r="1" spans="1:5" ht="15.75">
      <c r="A1" s="32"/>
      <c r="B1" s="19"/>
      <c r="C1" s="38"/>
      <c r="D1" s="38"/>
      <c r="E1" s="21"/>
    </row>
    <row r="2" spans="1:5" ht="15.75">
      <c r="A2" s="32"/>
      <c r="B2" s="19"/>
      <c r="C2" s="38"/>
      <c r="D2" s="38"/>
      <c r="E2" s="25"/>
    </row>
    <row r="3" spans="1:5" ht="19.5" customHeight="1">
      <c r="A3" s="32"/>
      <c r="B3" s="19"/>
      <c r="C3" s="93" t="s">
        <v>30</v>
      </c>
      <c r="D3" s="93"/>
      <c r="E3" s="21"/>
    </row>
    <row r="4" spans="1:5" ht="15.75">
      <c r="A4" s="32"/>
      <c r="B4" s="19"/>
      <c r="C4" s="49" t="s">
        <v>31</v>
      </c>
      <c r="D4" s="49"/>
      <c r="E4" s="21"/>
    </row>
    <row r="5" spans="1:5" ht="15.75">
      <c r="A5" s="32"/>
      <c r="B5" s="19"/>
      <c r="C5" s="2"/>
      <c r="D5" s="1"/>
      <c r="E5" s="21"/>
    </row>
    <row r="6" spans="1:5" ht="15.75">
      <c r="A6" s="32"/>
      <c r="C6" s="3" t="s">
        <v>32</v>
      </c>
      <c r="D6" s="1"/>
      <c r="E6" s="21"/>
    </row>
    <row r="7" spans="1:5" ht="18.75">
      <c r="A7" s="32"/>
      <c r="C7" s="50">
        <f>SUM(D12,D17,D22)</f>
        <v>889333</v>
      </c>
      <c r="D7" s="51"/>
    </row>
    <row r="8" spans="1:5" ht="15.75">
      <c r="A8" s="87" t="s">
        <v>5</v>
      </c>
      <c r="C8" s="2"/>
      <c r="D8" s="1"/>
      <c r="E8" s="21"/>
    </row>
    <row r="9" spans="1:5" ht="15.75">
      <c r="A9" s="87"/>
      <c r="C9" s="2"/>
      <c r="D9" s="1"/>
      <c r="E9" s="21"/>
    </row>
    <row r="10" spans="1:5" ht="15.75">
      <c r="A10" s="32"/>
      <c r="C10" s="3" t="s">
        <v>33</v>
      </c>
      <c r="D10" s="1"/>
      <c r="E10" s="21"/>
    </row>
    <row r="11" spans="1:5" ht="15.75">
      <c r="A11" s="88" t="s">
        <v>10</v>
      </c>
      <c r="C11" s="4" t="s">
        <v>34</v>
      </c>
      <c r="D11" s="52" t="s">
        <v>35</v>
      </c>
      <c r="E11" s="21"/>
    </row>
    <row r="12" spans="1:5" ht="15.75">
      <c r="A12" s="88"/>
      <c r="C12" s="4" t="s">
        <v>36</v>
      </c>
      <c r="D12" s="53">
        <v>100000</v>
      </c>
      <c r="E12" s="21"/>
    </row>
    <row r="13" spans="1:5" ht="15.75">
      <c r="A13" s="32"/>
      <c r="C13" s="4" t="s">
        <v>37</v>
      </c>
      <c r="D13" s="54" t="s">
        <v>38</v>
      </c>
      <c r="E13" s="21"/>
    </row>
    <row r="14" spans="1:5" ht="15">
      <c r="A14" s="88" t="s">
        <v>17</v>
      </c>
      <c r="C14" s="10"/>
      <c r="D14" s="55"/>
      <c r="E14" s="21"/>
    </row>
    <row r="15" spans="1:5" ht="15.75">
      <c r="A15" s="88"/>
      <c r="C15" s="3" t="s">
        <v>39</v>
      </c>
      <c r="D15" s="56"/>
      <c r="E15" s="21"/>
    </row>
    <row r="16" spans="1:5" ht="15.75">
      <c r="A16" s="57" t="s">
        <v>22</v>
      </c>
      <c r="C16" s="4" t="s">
        <v>34</v>
      </c>
      <c r="D16" s="52" t="s">
        <v>40</v>
      </c>
      <c r="E16" s="21"/>
    </row>
    <row r="17" spans="1:5" ht="15.75">
      <c r="A17" s="57"/>
      <c r="C17" s="4" t="s">
        <v>36</v>
      </c>
      <c r="D17" s="53">
        <v>567222</v>
      </c>
      <c r="E17" s="21"/>
    </row>
    <row r="18" spans="1:5" ht="36">
      <c r="A18" s="58" t="s">
        <v>27</v>
      </c>
      <c r="C18" s="4" t="s">
        <v>37</v>
      </c>
      <c r="D18" s="54" t="s">
        <v>41</v>
      </c>
      <c r="E18" s="21"/>
    </row>
    <row r="19" spans="1:5" ht="15.75">
      <c r="A19" s="32"/>
      <c r="C19" s="10"/>
      <c r="D19" s="55"/>
      <c r="E19" s="21"/>
    </row>
    <row r="20" spans="1:5" ht="15.75">
      <c r="A20" s="32"/>
      <c r="C20" s="3" t="s">
        <v>42</v>
      </c>
      <c r="D20" s="56"/>
      <c r="E20" s="21"/>
    </row>
    <row r="21" spans="1:5" ht="15.75">
      <c r="A21" s="32"/>
      <c r="C21" s="4" t="s">
        <v>34</v>
      </c>
      <c r="D21" s="52" t="s">
        <v>43</v>
      </c>
      <c r="E21" s="21"/>
    </row>
    <row r="22" spans="1:5" ht="15.75">
      <c r="A22" s="32"/>
      <c r="C22" s="4" t="s">
        <v>36</v>
      </c>
      <c r="D22" s="53">
        <v>222111</v>
      </c>
      <c r="E22" s="21"/>
    </row>
    <row r="23" spans="1:5" ht="15.75">
      <c r="A23" s="32"/>
      <c r="C23" s="4" t="s">
        <v>37</v>
      </c>
      <c r="D23" s="54" t="s">
        <v>44</v>
      </c>
      <c r="E23" s="21"/>
    </row>
    <row r="24" spans="1:5" ht="15.75">
      <c r="A24" s="32"/>
      <c r="C24" s="10"/>
      <c r="D24" s="10"/>
      <c r="E24" s="21"/>
    </row>
    <row r="25" spans="1:5" ht="15.75">
      <c r="A25" s="32"/>
      <c r="C25" s="59" t="s">
        <v>45</v>
      </c>
      <c r="D25" s="62" t="s">
        <v>28</v>
      </c>
      <c r="E25" s="21"/>
    </row>
    <row r="26" spans="1:5" ht="15">
      <c r="A26" s="91" t="s">
        <v>29</v>
      </c>
      <c r="C26" s="10"/>
      <c r="D26" s="10"/>
      <c r="E26" s="21"/>
    </row>
    <row r="27" spans="1:5" ht="15">
      <c r="A27" s="92"/>
      <c r="C27" s="10"/>
      <c r="D27" s="10"/>
      <c r="E27" s="21"/>
    </row>
    <row r="28" spans="1:5" ht="15.75">
      <c r="A28" s="32"/>
      <c r="C28" s="10"/>
      <c r="D28" s="10"/>
      <c r="E28" s="21"/>
    </row>
    <row r="29" spans="1:5" ht="0" hidden="1" customHeight="1">
      <c r="A29" s="32"/>
    </row>
  </sheetData>
  <sheetProtection sheet="1" objects="1" scenarios="1"/>
  <protectedRanges>
    <protectedRange sqref="D11:D23" name="Range1"/>
  </protectedRanges>
  <mergeCells count="5">
    <mergeCell ref="A8:A9"/>
    <mergeCell ref="A11:A12"/>
    <mergeCell ref="A14:A15"/>
    <mergeCell ref="C3:D3"/>
    <mergeCell ref="A26:A27"/>
  </mergeCells>
  <hyperlinks>
    <hyperlink ref="C25" location="'TITULAR'!C1" display="&lt;- ANTERIOR" xr:uid="{54AD2566-322F-475D-A0FF-5B74AA5B75B6}"/>
    <hyperlink ref="D25" location="'NOTAS'!C1" display="PRÓXIMO -&gt;" xr:uid="{BA0A1A7F-D91F-4D87-8D94-3FB8C4259B3B}"/>
    <hyperlink ref="A8:A9" location="'TITULAR'!C1" display="TITULAR" xr:uid="{C67BD948-4B7D-45E1-9E5A-71973442A082}"/>
    <hyperlink ref="A11:A12" location="'INFORMAÇÕES'!C1" display="INFORMES" xr:uid="{72D42D08-F103-4AAF-BD17-0B7F18C7B139}"/>
    <hyperlink ref="A14:A15" location="'NOTAS'!C1" display="DADOS" xr:uid="{531AC8BF-6E9C-4D34-84AD-7F21EFA2BA91}"/>
    <hyperlink ref="A18" r:id="rId1" xr:uid="{A602E3FE-D9C6-420E-9954-FA6EC0A91F9C}"/>
  </hyperlinks>
  <pageMargins left="0.7" right="0.7" top="0.75" bottom="0.75" header="0.3" footer="0.3"/>
  <rowBreaks count="1" manualBreakCount="1">
    <brk id="2" max="16383" man="1"/>
  </rowBreaks>
  <colBreaks count="1" manualBreakCount="1">
    <brk id="3" max="1048575" man="1"/>
  </col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seu banco" xr:uid="{9DFD27AC-B06A-40BF-9BDC-E289E731C592}">
          <x14:formula1>
            <xm:f>Planilha1!$A$1:$A$51</xm:f>
          </x14:formula1>
          <xm:sqref>D11 D16 D21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FFB49-22A7-44E5-AA9A-843A2DE2546C}">
  <dimension ref="A1:J34"/>
  <sheetViews>
    <sheetView workbookViewId="0">
      <selection activeCell="G9" sqref="G9:G30"/>
    </sheetView>
  </sheetViews>
  <sheetFormatPr defaultColWidth="0" defaultRowHeight="0" customHeight="1" zeroHeight="1"/>
  <cols>
    <col min="1" max="1" width="30.42578125" style="24" customWidth="1"/>
    <col min="2" max="2" width="22.5703125" customWidth="1"/>
    <col min="3" max="3" width="28.42578125" customWidth="1"/>
    <col min="4" max="4" width="15.140625" bestFit="1" customWidth="1"/>
    <col min="5" max="5" width="27.5703125" customWidth="1"/>
    <col min="6" max="6" width="9.140625" customWidth="1"/>
    <col min="7" max="7" width="22" customWidth="1"/>
    <col min="8" max="10" width="21.5703125" customWidth="1"/>
  </cols>
  <sheetData>
    <row r="1" spans="1:10" ht="15" customHeight="1">
      <c r="A1" s="32"/>
      <c r="B1" s="19"/>
      <c r="C1" s="19"/>
      <c r="D1" s="19"/>
      <c r="E1" s="19"/>
      <c r="F1" s="19"/>
      <c r="G1" s="19"/>
      <c r="H1" s="19"/>
      <c r="I1" s="19"/>
      <c r="J1" s="19"/>
    </row>
    <row r="2" spans="1:10" ht="15.75" customHeight="1">
      <c r="A2" s="32"/>
      <c r="B2" s="19"/>
      <c r="C2" s="20"/>
      <c r="D2" s="20"/>
      <c r="E2" s="20"/>
      <c r="F2" s="19"/>
      <c r="G2" s="19"/>
      <c r="H2" s="19"/>
      <c r="I2" s="19"/>
      <c r="J2" s="19"/>
    </row>
    <row r="3" spans="1:10" ht="18.75">
      <c r="A3" s="32"/>
      <c r="B3" s="21"/>
      <c r="C3" s="97" t="s">
        <v>46</v>
      </c>
      <c r="D3" s="97"/>
      <c r="E3" s="97"/>
      <c r="F3" s="21"/>
      <c r="G3" s="97" t="s">
        <v>47</v>
      </c>
      <c r="H3" s="97"/>
      <c r="I3" s="97"/>
      <c r="J3" s="21"/>
    </row>
    <row r="4" spans="1:10" ht="20.25" customHeight="1">
      <c r="A4" s="32"/>
      <c r="B4" s="21"/>
      <c r="C4" s="95" t="s">
        <v>48</v>
      </c>
      <c r="D4" s="95"/>
      <c r="E4" s="95"/>
      <c r="F4" s="21"/>
      <c r="G4" s="98" t="s">
        <v>49</v>
      </c>
      <c r="H4" s="98"/>
      <c r="I4" s="98"/>
      <c r="J4" s="21"/>
    </row>
    <row r="5" spans="1:10" ht="15.75" customHeight="1">
      <c r="A5" s="32"/>
      <c r="B5" s="21"/>
      <c r="C5" s="22"/>
      <c r="D5" s="23"/>
      <c r="E5" s="23"/>
      <c r="F5" s="21"/>
      <c r="G5" s="21"/>
      <c r="H5" s="21"/>
      <c r="I5" s="21"/>
      <c r="J5" s="21"/>
    </row>
    <row r="6" spans="1:10" ht="15.75" customHeight="1">
      <c r="A6" s="32"/>
      <c r="B6" s="21"/>
      <c r="C6" s="22"/>
      <c r="D6" s="23"/>
      <c r="E6" s="23"/>
      <c r="F6" s="21"/>
      <c r="G6" s="21"/>
      <c r="H6" s="21"/>
      <c r="I6" s="21"/>
      <c r="J6" s="21"/>
    </row>
    <row r="7" spans="1:10" ht="15.75" customHeight="1">
      <c r="A7" s="32"/>
      <c r="B7" s="21"/>
      <c r="C7" s="96" t="s">
        <v>50</v>
      </c>
      <c r="D7" s="96"/>
      <c r="E7" s="96"/>
      <c r="F7" s="21"/>
      <c r="G7" s="96" t="s">
        <v>50</v>
      </c>
      <c r="H7" s="96"/>
      <c r="I7" s="96"/>
      <c r="J7" s="21"/>
    </row>
    <row r="8" spans="1:10" ht="15.75" customHeight="1">
      <c r="A8" s="87" t="s">
        <v>5</v>
      </c>
      <c r="B8" s="21"/>
      <c r="C8" s="8" t="s">
        <v>51</v>
      </c>
      <c r="D8" s="9" t="s">
        <v>52</v>
      </c>
      <c r="E8" s="9" t="s">
        <v>53</v>
      </c>
      <c r="F8" s="21"/>
      <c r="G8" s="8" t="s">
        <v>51</v>
      </c>
      <c r="H8" s="9" t="s">
        <v>52</v>
      </c>
      <c r="I8" s="9" t="s">
        <v>53</v>
      </c>
      <c r="J8" s="21"/>
    </row>
    <row r="9" spans="1:10" ht="15" customHeight="1">
      <c r="A9" s="87"/>
      <c r="B9" s="21"/>
      <c r="C9" s="15">
        <v>45810</v>
      </c>
      <c r="D9" s="16" t="s">
        <v>54</v>
      </c>
      <c r="E9" s="46">
        <v>68320</v>
      </c>
      <c r="F9" s="21"/>
      <c r="G9" s="15">
        <v>45810</v>
      </c>
      <c r="H9" s="39" t="s">
        <v>55</v>
      </c>
      <c r="I9" s="41">
        <v>3500</v>
      </c>
      <c r="J9" s="21"/>
    </row>
    <row r="10" spans="1:10" ht="15" customHeight="1">
      <c r="A10" s="32"/>
      <c r="B10" s="21"/>
      <c r="C10" s="17">
        <v>45814</v>
      </c>
      <c r="D10" s="37" t="s">
        <v>56</v>
      </c>
      <c r="E10" s="47">
        <v>289000</v>
      </c>
      <c r="F10" s="21"/>
      <c r="G10" s="17">
        <v>45814</v>
      </c>
      <c r="H10" s="40" t="s">
        <v>57</v>
      </c>
      <c r="I10" s="42">
        <v>300</v>
      </c>
      <c r="J10" s="21"/>
    </row>
    <row r="11" spans="1:10" ht="15" customHeight="1">
      <c r="A11" s="88" t="s">
        <v>10</v>
      </c>
      <c r="B11" s="21"/>
      <c r="C11" s="18">
        <v>45820</v>
      </c>
      <c r="D11" s="16" t="s">
        <v>58</v>
      </c>
      <c r="E11" s="48">
        <v>11500</v>
      </c>
      <c r="F11" s="21"/>
      <c r="G11" s="18">
        <v>45820</v>
      </c>
      <c r="H11" s="39" t="s">
        <v>59</v>
      </c>
      <c r="I11" s="41">
        <v>1500</v>
      </c>
      <c r="J11" s="21"/>
    </row>
    <row r="12" spans="1:10" ht="15.75" customHeight="1">
      <c r="A12" s="88"/>
      <c r="B12" s="21"/>
      <c r="C12" s="12"/>
      <c r="D12" s="37"/>
      <c r="E12" s="7"/>
      <c r="F12" s="21"/>
      <c r="G12" s="6"/>
      <c r="H12" s="40" t="s">
        <v>57</v>
      </c>
      <c r="I12" s="43"/>
      <c r="J12" s="21"/>
    </row>
    <row r="13" spans="1:10" ht="15.75" customHeight="1">
      <c r="A13" s="32"/>
      <c r="B13" s="21"/>
      <c r="C13" s="13"/>
      <c r="D13" s="16"/>
      <c r="E13" s="14"/>
      <c r="F13" s="21"/>
      <c r="G13" s="45"/>
      <c r="H13" s="39" t="s">
        <v>55</v>
      </c>
      <c r="I13" s="44"/>
      <c r="J13" s="21"/>
    </row>
    <row r="14" spans="1:10" ht="15.75" customHeight="1">
      <c r="A14" s="88" t="s">
        <v>17</v>
      </c>
      <c r="B14" s="21"/>
      <c r="C14" s="12"/>
      <c r="D14" s="37"/>
      <c r="E14" s="7"/>
      <c r="F14" s="21"/>
      <c r="G14" s="6"/>
      <c r="H14" s="40" t="s">
        <v>57</v>
      </c>
      <c r="I14" s="43"/>
      <c r="J14" s="21"/>
    </row>
    <row r="15" spans="1:10" ht="15.75" customHeight="1">
      <c r="A15" s="88"/>
      <c r="B15" s="21"/>
      <c r="C15" s="13"/>
      <c r="D15" s="16"/>
      <c r="E15" s="14"/>
      <c r="F15" s="21"/>
      <c r="G15" s="45"/>
      <c r="H15" s="39" t="s">
        <v>55</v>
      </c>
      <c r="I15" s="44"/>
      <c r="J15" s="21"/>
    </row>
    <row r="16" spans="1:10" ht="15.75" customHeight="1">
      <c r="A16" s="57" t="s">
        <v>22</v>
      </c>
      <c r="B16" s="21"/>
      <c r="C16" s="12"/>
      <c r="D16" s="37"/>
      <c r="E16" s="7"/>
      <c r="F16" s="21"/>
      <c r="G16" s="6"/>
      <c r="H16" s="40" t="s">
        <v>57</v>
      </c>
      <c r="I16" s="43"/>
      <c r="J16" s="21"/>
    </row>
    <row r="17" spans="1:10" ht="15.75" customHeight="1">
      <c r="A17" s="57"/>
      <c r="B17" s="21"/>
      <c r="C17" s="13"/>
      <c r="D17" s="16"/>
      <c r="E17" s="14"/>
      <c r="F17" s="21"/>
      <c r="G17" s="45"/>
      <c r="H17" s="39" t="s">
        <v>55</v>
      </c>
      <c r="I17" s="44"/>
      <c r="J17" s="21"/>
    </row>
    <row r="18" spans="1:10" ht="15.75" customHeight="1">
      <c r="A18" s="94" t="s">
        <v>27</v>
      </c>
      <c r="B18" s="21"/>
      <c r="C18" s="12"/>
      <c r="D18" s="37"/>
      <c r="E18" s="7"/>
      <c r="F18" s="21"/>
      <c r="G18" s="6"/>
      <c r="H18" s="40" t="s">
        <v>57</v>
      </c>
      <c r="I18" s="43"/>
      <c r="J18" s="21"/>
    </row>
    <row r="19" spans="1:10" ht="15.75" customHeight="1">
      <c r="A19" s="94"/>
      <c r="B19" s="21"/>
      <c r="C19" s="13"/>
      <c r="D19" s="16"/>
      <c r="E19" s="14"/>
      <c r="F19" s="21"/>
      <c r="G19" s="45"/>
      <c r="H19" s="39" t="s">
        <v>55</v>
      </c>
      <c r="I19" s="44"/>
      <c r="J19" s="21"/>
    </row>
    <row r="20" spans="1:10" ht="15.75" customHeight="1">
      <c r="A20" s="32"/>
      <c r="B20" s="21"/>
      <c r="C20" s="12"/>
      <c r="D20" s="37"/>
      <c r="E20" s="7"/>
      <c r="F20" s="21"/>
      <c r="G20" s="6"/>
      <c r="H20" s="40" t="s">
        <v>57</v>
      </c>
      <c r="I20" s="43"/>
      <c r="J20" s="21"/>
    </row>
    <row r="21" spans="1:10" ht="15.75" customHeight="1">
      <c r="A21" s="32"/>
      <c r="B21" s="21"/>
      <c r="C21" s="13"/>
      <c r="D21" s="16"/>
      <c r="E21" s="14"/>
      <c r="F21" s="21"/>
      <c r="G21" s="45"/>
      <c r="H21" s="39" t="s">
        <v>55</v>
      </c>
      <c r="I21" s="44"/>
      <c r="J21" s="21"/>
    </row>
    <row r="22" spans="1:10" ht="15.75" customHeight="1">
      <c r="A22" s="32"/>
      <c r="B22" s="21"/>
      <c r="C22" s="12"/>
      <c r="D22" s="37"/>
      <c r="E22" s="7"/>
      <c r="F22" s="21"/>
      <c r="G22" s="6"/>
      <c r="H22" s="40" t="s">
        <v>57</v>
      </c>
      <c r="I22" s="43"/>
      <c r="J22" s="21"/>
    </row>
    <row r="23" spans="1:10" ht="15.75" customHeight="1">
      <c r="A23" s="32"/>
      <c r="B23" s="21"/>
      <c r="C23" s="13"/>
      <c r="D23" s="16"/>
      <c r="E23" s="14"/>
      <c r="F23" s="21"/>
      <c r="G23" s="45"/>
      <c r="H23" s="39" t="s">
        <v>55</v>
      </c>
      <c r="I23" s="44"/>
      <c r="J23" s="21"/>
    </row>
    <row r="24" spans="1:10" ht="15.75" customHeight="1">
      <c r="A24" s="32"/>
      <c r="B24" s="21"/>
      <c r="C24" s="12"/>
      <c r="D24" s="37"/>
      <c r="E24" s="7"/>
      <c r="F24" s="21"/>
      <c r="G24" s="6"/>
      <c r="H24" s="40" t="s">
        <v>57</v>
      </c>
      <c r="I24" s="43"/>
      <c r="J24" s="21"/>
    </row>
    <row r="25" spans="1:10" ht="15.75" customHeight="1">
      <c r="A25" s="32"/>
      <c r="B25" s="21"/>
      <c r="C25" s="13"/>
      <c r="D25" s="16"/>
      <c r="E25" s="14"/>
      <c r="F25" s="21"/>
      <c r="G25" s="45"/>
      <c r="H25" s="39" t="s">
        <v>55</v>
      </c>
      <c r="I25" s="44"/>
      <c r="J25" s="21"/>
    </row>
    <row r="26" spans="1:10" ht="15.75" customHeight="1">
      <c r="A26" s="32"/>
      <c r="B26" s="21"/>
      <c r="C26" s="12"/>
      <c r="D26" s="37"/>
      <c r="E26" s="7"/>
      <c r="F26" s="21"/>
      <c r="G26" s="6"/>
      <c r="H26" s="40" t="s">
        <v>57</v>
      </c>
      <c r="I26" s="43"/>
      <c r="J26" s="21"/>
    </row>
    <row r="27" spans="1:10" ht="15.75" customHeight="1">
      <c r="A27" s="32"/>
      <c r="B27" s="21"/>
      <c r="C27" s="13"/>
      <c r="D27" s="16"/>
      <c r="E27" s="14"/>
      <c r="F27" s="21"/>
      <c r="G27" s="45"/>
      <c r="H27" s="39" t="s">
        <v>55</v>
      </c>
      <c r="I27" s="44"/>
      <c r="J27" s="21"/>
    </row>
    <row r="28" spans="1:10" ht="15.75" customHeight="1">
      <c r="A28" s="32"/>
      <c r="B28" s="21"/>
      <c r="C28" s="12"/>
      <c r="D28" s="37"/>
      <c r="E28" s="7"/>
      <c r="F28" s="21"/>
      <c r="G28" s="6"/>
      <c r="H28" s="40" t="s">
        <v>57</v>
      </c>
      <c r="I28" s="43"/>
      <c r="J28" s="21"/>
    </row>
    <row r="29" spans="1:10" ht="15.75" customHeight="1">
      <c r="A29" s="32"/>
      <c r="B29" s="21"/>
      <c r="C29" s="13"/>
      <c r="D29" s="16"/>
      <c r="E29" s="14"/>
      <c r="F29" s="21"/>
      <c r="G29" s="45"/>
      <c r="H29" s="39" t="s">
        <v>55</v>
      </c>
      <c r="I29" s="44"/>
      <c r="J29" s="21"/>
    </row>
    <row r="30" spans="1:10" ht="15.75" customHeight="1">
      <c r="A30" s="32"/>
      <c r="B30" s="21"/>
      <c r="C30" s="12"/>
      <c r="D30" s="12"/>
      <c r="E30" s="7"/>
      <c r="F30" s="21"/>
      <c r="G30" s="6"/>
      <c r="H30" s="40" t="s">
        <v>57</v>
      </c>
      <c r="I30" s="43"/>
      <c r="J30" s="21"/>
    </row>
    <row r="31" spans="1:10" ht="15.75" customHeight="1">
      <c r="A31" s="91" t="s">
        <v>29</v>
      </c>
      <c r="B31" s="21"/>
      <c r="D31" s="23" t="s">
        <v>32</v>
      </c>
      <c r="E31" s="64">
        <f>SUM(E9:E30)</f>
        <v>368820</v>
      </c>
      <c r="F31" s="21"/>
      <c r="G31" s="21"/>
      <c r="H31" s="23" t="s">
        <v>32</v>
      </c>
      <c r="I31" s="64">
        <f>SUM(I9:I30)</f>
        <v>5300</v>
      </c>
      <c r="J31" s="21"/>
    </row>
    <row r="32" spans="1:10" ht="15.75" customHeight="1">
      <c r="A32" s="92"/>
      <c r="B32" s="21"/>
      <c r="C32" s="21"/>
      <c r="D32" s="21"/>
      <c r="E32" s="21"/>
      <c r="F32" s="21"/>
      <c r="G32" s="21"/>
      <c r="H32" s="21"/>
      <c r="I32" s="21"/>
      <c r="J32" s="21"/>
    </row>
    <row r="33" spans="1:10" ht="15" customHeight="1">
      <c r="A33" s="32"/>
      <c r="B33" s="21"/>
      <c r="C33" s="59" t="s">
        <v>45</v>
      </c>
      <c r="D33" s="60"/>
      <c r="E33" s="60"/>
      <c r="F33" s="61"/>
      <c r="G33" s="61"/>
      <c r="H33" s="61"/>
      <c r="I33" s="62" t="s">
        <v>28</v>
      </c>
      <c r="J33" s="21"/>
    </row>
    <row r="34" spans="1:10" ht="15" customHeight="1">
      <c r="A34" s="32"/>
      <c r="B34" s="21"/>
      <c r="C34" s="21"/>
      <c r="D34" s="21"/>
      <c r="E34" s="21"/>
      <c r="F34" s="21"/>
      <c r="G34" s="21"/>
      <c r="H34" s="21"/>
      <c r="I34" s="21"/>
      <c r="J34" s="21"/>
    </row>
  </sheetData>
  <sheetProtection sheet="1" objects="1" scenarios="1"/>
  <protectedRanges>
    <protectedRange sqref="E9:E30" name="Range1"/>
    <protectedRange sqref="I9:I30" name="Range2"/>
    <protectedRange sqref="C9:C30" name="Range3"/>
  </protectedRanges>
  <mergeCells count="11">
    <mergeCell ref="C4:E4"/>
    <mergeCell ref="C7:E7"/>
    <mergeCell ref="C3:E3"/>
    <mergeCell ref="G7:I7"/>
    <mergeCell ref="G4:I4"/>
    <mergeCell ref="G3:I3"/>
    <mergeCell ref="A31:A32"/>
    <mergeCell ref="A8:A9"/>
    <mergeCell ref="A11:A12"/>
    <mergeCell ref="A14:A15"/>
    <mergeCell ref="A18:A19"/>
  </mergeCells>
  <dataValidations count="3">
    <dataValidation type="date" allowBlank="1" showInputMessage="1" showErrorMessage="1" sqref="C8 G8" xr:uid="{96AD8041-7C82-4AD3-BC5F-94E61C4AFACD}">
      <formula1>45658</formula1>
      <formula2>45807</formula2>
    </dataValidation>
    <dataValidation type="date" allowBlank="1" showInputMessage="1" showErrorMessage="1" sqref="C9:C30 G9:G30" xr:uid="{CD43F894-FA19-4031-B222-D31C350ACC88}">
      <formula1>45658</formula1>
      <formula2>45808</formula2>
    </dataValidation>
    <dataValidation allowBlank="1" showInputMessage="1" showErrorMessage="1" sqref="D8 H8" xr:uid="{B69C9D3D-5138-4675-989D-13B888BC3F61}"/>
  </dataValidations>
  <hyperlinks>
    <hyperlink ref="A8:A9" location="'TITULAR'!C1" display="TITULAR" xr:uid="{ED5A46D7-4128-4BA4-9799-5B62DB27513E}"/>
    <hyperlink ref="A11:A12" location="'INFORMAÇÕES'!C1" display="INFORMES" xr:uid="{0605ED10-C16E-4ED4-9DB0-4475B6AE86FD}"/>
    <hyperlink ref="A14:A15" location="'NOTAS'!C1" display="DADOS" xr:uid="{96A20939-13B4-4B0E-A9BD-38784E2BDBFD}"/>
    <hyperlink ref="A18" r:id="rId1" xr:uid="{FD3F17BA-97FF-4F60-BEF7-C595547B057C}"/>
    <hyperlink ref="C33" location="'INFORMAÇÕES'!C1" display="&lt;- ANTERIOR" xr:uid="{F84A2BEC-9C29-4ADF-A71A-0EC3F6E61876}"/>
    <hyperlink ref="I33" location="'SIMULAÇÃO IR'!C1" display="PRÓXIMO -&gt;" xr:uid="{714BDF46-AD5D-47A2-AB78-0BDB6B77E475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9B31622-85B9-4201-BC8F-92E48590928D}">
          <x14:formula1>
            <xm:f>Planilha1!$C$2:$C$9</xm:f>
          </x14:formula1>
          <xm:sqref>H9:H30</xm:sqref>
        </x14:dataValidation>
        <x14:dataValidation type="list" allowBlank="1" showInputMessage="1" showErrorMessage="1" xr:uid="{296E7255-2C69-4AE5-BEC6-E56EEF5F1F7C}">
          <x14:formula1>
            <xm:f>Planilha1!$C$12:$C$14</xm:f>
          </x14:formula1>
          <xm:sqref>D9:D30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A4A8-FF55-4D01-8631-FEC33D7E248F}">
  <dimension ref="A1:L42"/>
  <sheetViews>
    <sheetView workbookViewId="0">
      <selection activeCell="B24" sqref="B24"/>
    </sheetView>
  </sheetViews>
  <sheetFormatPr defaultColWidth="0" defaultRowHeight="15" zeroHeight="1"/>
  <cols>
    <col min="1" max="1" width="26.5703125" style="69" customWidth="1"/>
    <col min="2" max="2" width="30.28515625" style="69" customWidth="1"/>
    <col min="3" max="3" width="18" style="69" customWidth="1"/>
    <col min="4" max="4" width="30.140625" style="69" customWidth="1"/>
    <col min="5" max="5" width="31" style="69" customWidth="1"/>
    <col min="6" max="6" width="9.140625" style="69" customWidth="1"/>
    <col min="7" max="7" width="34.28515625" style="69" customWidth="1"/>
    <col min="8" max="8" width="9.140625" style="69" customWidth="1"/>
    <col min="9" max="9" width="17.85546875" style="68" customWidth="1"/>
    <col min="10" max="10" width="17.42578125" style="68" customWidth="1"/>
    <col min="11" max="11" width="18.7109375" style="68" customWidth="1"/>
    <col min="12" max="12" width="0" style="68" hidden="1" customWidth="1"/>
    <col min="13" max="16384" width="0" style="69" hidden="1"/>
  </cols>
  <sheetData>
    <row r="1" spans="1:11" ht="23.25">
      <c r="A1" s="105" t="s">
        <v>60</v>
      </c>
      <c r="B1" s="105"/>
      <c r="C1" s="105"/>
      <c r="D1" s="105"/>
      <c r="E1" s="105"/>
      <c r="F1" s="105"/>
      <c r="G1" s="105"/>
      <c r="H1" s="105"/>
      <c r="I1" s="67"/>
      <c r="J1" s="67"/>
      <c r="K1" s="67"/>
    </row>
    <row r="2" spans="1:11">
      <c r="A2" s="70" t="s">
        <v>45</v>
      </c>
      <c r="B2" s="71"/>
      <c r="C2" s="71"/>
      <c r="D2" s="71"/>
      <c r="E2" s="71"/>
      <c r="F2" s="71"/>
      <c r="G2" s="71"/>
      <c r="H2" s="71"/>
      <c r="I2" s="67"/>
      <c r="J2" s="67"/>
      <c r="K2" s="67"/>
    </row>
    <row r="3" spans="1:11" ht="15.75">
      <c r="C3" s="71"/>
      <c r="D3" s="71"/>
      <c r="E3" s="71"/>
      <c r="F3" s="71"/>
      <c r="G3" s="66"/>
      <c r="H3" s="66"/>
      <c r="I3" s="66"/>
      <c r="J3" s="69"/>
      <c r="K3" s="69"/>
    </row>
    <row r="4" spans="1:11" ht="15" customHeight="1">
      <c r="A4" s="99" t="s">
        <v>61</v>
      </c>
      <c r="B4" s="100"/>
      <c r="C4" s="71"/>
      <c r="D4" s="71"/>
      <c r="E4" s="71"/>
      <c r="F4" s="71"/>
      <c r="G4" s="67"/>
      <c r="H4" s="67"/>
      <c r="I4" s="67"/>
      <c r="J4" s="69"/>
      <c r="K4" s="69"/>
    </row>
    <row r="5" spans="1:11" ht="15.75">
      <c r="A5" s="85" t="s">
        <v>62</v>
      </c>
      <c r="B5" s="86">
        <f>NOTAS!E31</f>
        <v>368820</v>
      </c>
      <c r="C5" s="72"/>
      <c r="D5" s="72"/>
      <c r="E5" s="71"/>
      <c r="I5" s="69"/>
      <c r="J5" s="69"/>
      <c r="K5" s="69"/>
    </row>
    <row r="6" spans="1:11" ht="15" customHeight="1">
      <c r="A6" s="77" t="s">
        <v>63</v>
      </c>
      <c r="B6" s="84">
        <f>NOTAS!I31</f>
        <v>5300</v>
      </c>
      <c r="C6" s="72"/>
      <c r="D6" s="72"/>
      <c r="E6" s="71"/>
      <c r="I6" s="69"/>
      <c r="J6" s="69"/>
      <c r="K6" s="69"/>
    </row>
    <row r="7" spans="1:11" ht="15" customHeight="1">
      <c r="A7" s="77" t="s">
        <v>64</v>
      </c>
      <c r="B7" s="83">
        <f>B5-B6</f>
        <v>363520</v>
      </c>
      <c r="C7" s="72"/>
      <c r="D7" s="72"/>
      <c r="E7" s="71"/>
      <c r="I7" s="69"/>
      <c r="J7" s="69"/>
      <c r="K7" s="69"/>
    </row>
    <row r="8" spans="1:11" ht="15" customHeight="1">
      <c r="A8" s="72"/>
      <c r="B8" s="72"/>
      <c r="C8" s="72"/>
      <c r="D8" s="72"/>
      <c r="E8" s="71"/>
      <c r="I8" s="69"/>
      <c r="J8" s="69"/>
      <c r="K8" s="69"/>
    </row>
    <row r="9" spans="1:11" ht="15.75">
      <c r="A9" s="101" t="s">
        <v>65</v>
      </c>
      <c r="B9" s="102"/>
      <c r="C9" s="102"/>
      <c r="D9" s="102"/>
      <c r="E9" s="102"/>
      <c r="I9" s="69"/>
      <c r="J9" s="69"/>
      <c r="K9" s="69"/>
    </row>
    <row r="10" spans="1:11" ht="15" customHeight="1">
      <c r="A10" s="71"/>
      <c r="B10" s="71"/>
      <c r="C10" s="71"/>
      <c r="D10" s="71"/>
      <c r="E10" s="71"/>
      <c r="I10" s="69"/>
      <c r="J10" s="69"/>
      <c r="K10" s="69"/>
    </row>
    <row r="11" spans="1:11" ht="15.75">
      <c r="A11" s="65" t="s">
        <v>66</v>
      </c>
      <c r="B11" s="65" t="s">
        <v>67</v>
      </c>
      <c r="C11" s="65" t="s">
        <v>68</v>
      </c>
      <c r="D11" s="65" t="s">
        <v>69</v>
      </c>
      <c r="E11" s="65" t="s">
        <v>70</v>
      </c>
      <c r="F11" s="71"/>
      <c r="G11" s="71"/>
      <c r="H11" s="71"/>
      <c r="I11" s="67"/>
      <c r="J11" s="67"/>
      <c r="K11" s="67"/>
    </row>
    <row r="12" spans="1:11" ht="15.75">
      <c r="A12" s="75" t="s">
        <v>71</v>
      </c>
      <c r="B12" s="76" t="s">
        <v>72</v>
      </c>
      <c r="C12" s="75" t="s">
        <v>73</v>
      </c>
      <c r="D12" s="75" t="s">
        <v>74</v>
      </c>
      <c r="E12" s="75" t="s">
        <v>73</v>
      </c>
      <c r="F12" s="71"/>
      <c r="G12" s="71"/>
      <c r="H12" s="71"/>
      <c r="I12" s="67"/>
      <c r="J12" s="67"/>
      <c r="K12" s="67"/>
    </row>
    <row r="13" spans="1:11" ht="15.75">
      <c r="A13" s="75" t="s">
        <v>75</v>
      </c>
      <c r="B13" s="76" t="s">
        <v>76</v>
      </c>
      <c r="C13" s="75" t="s">
        <v>77</v>
      </c>
      <c r="D13" s="75" t="s">
        <v>78</v>
      </c>
      <c r="E13" s="75" t="s">
        <v>79</v>
      </c>
      <c r="F13" s="71"/>
      <c r="H13" s="71"/>
      <c r="I13" s="67"/>
      <c r="J13" s="67"/>
      <c r="K13" s="67"/>
    </row>
    <row r="14" spans="1:11" ht="15.75">
      <c r="A14" s="75" t="s">
        <v>80</v>
      </c>
      <c r="B14" s="76" t="s">
        <v>81</v>
      </c>
      <c r="C14" s="75" t="s">
        <v>82</v>
      </c>
      <c r="D14" s="75" t="s">
        <v>83</v>
      </c>
      <c r="E14" s="75" t="s">
        <v>84</v>
      </c>
      <c r="F14" s="71"/>
      <c r="G14" s="71"/>
      <c r="H14" s="71"/>
      <c r="I14" s="67"/>
      <c r="J14" s="67"/>
      <c r="K14" s="67"/>
    </row>
    <row r="15" spans="1:11" ht="15.75">
      <c r="A15" s="75" t="s">
        <v>85</v>
      </c>
      <c r="B15" s="76" t="s">
        <v>86</v>
      </c>
      <c r="C15" s="75" t="s">
        <v>87</v>
      </c>
      <c r="D15" s="75" t="s">
        <v>88</v>
      </c>
      <c r="E15" s="75" t="s">
        <v>89</v>
      </c>
      <c r="F15" s="71"/>
      <c r="G15" s="71"/>
      <c r="H15" s="71"/>
      <c r="I15" s="67"/>
      <c r="J15" s="67"/>
      <c r="K15" s="67"/>
    </row>
    <row r="16" spans="1:11" ht="15.75">
      <c r="A16" s="75" t="s">
        <v>90</v>
      </c>
      <c r="B16" s="76" t="s">
        <v>91</v>
      </c>
      <c r="C16" s="75" t="s">
        <v>92</v>
      </c>
      <c r="D16" s="75" t="s">
        <v>93</v>
      </c>
      <c r="E16" s="75" t="s">
        <v>94</v>
      </c>
      <c r="F16" s="71"/>
      <c r="G16" s="71"/>
      <c r="H16" s="71"/>
      <c r="I16" s="67"/>
      <c r="J16" s="67"/>
      <c r="K16" s="67"/>
    </row>
    <row r="17" spans="1:11">
      <c r="A17" s="71"/>
      <c r="B17" s="71"/>
      <c r="C17" s="71"/>
      <c r="D17" s="71"/>
      <c r="E17" s="71"/>
      <c r="F17" s="71"/>
      <c r="G17" s="71"/>
      <c r="H17" s="71"/>
      <c r="I17" s="67"/>
      <c r="J17" s="67"/>
      <c r="K17" s="67"/>
    </row>
    <row r="18" spans="1:11">
      <c r="C18" s="71"/>
      <c r="D18" s="71"/>
      <c r="E18" s="71"/>
      <c r="F18" s="71"/>
      <c r="G18" s="71"/>
      <c r="H18" s="71"/>
      <c r="I18" s="67"/>
      <c r="J18" s="67"/>
      <c r="K18" s="67"/>
    </row>
    <row r="19" spans="1:11" ht="15.75">
      <c r="A19" s="103" t="s">
        <v>95</v>
      </c>
      <c r="B19" s="104"/>
      <c r="C19" s="71"/>
      <c r="D19" s="71"/>
      <c r="E19" s="71"/>
      <c r="F19" s="71"/>
      <c r="G19" s="71"/>
      <c r="H19" s="71"/>
      <c r="I19" s="67"/>
      <c r="J19" s="67"/>
      <c r="K19" s="67"/>
    </row>
    <row r="20" spans="1:11" ht="15.75">
      <c r="A20" s="77" t="s">
        <v>64</v>
      </c>
      <c r="B20" s="78">
        <f>B7</f>
        <v>363520</v>
      </c>
      <c r="C20" s="71"/>
      <c r="D20" s="71"/>
      <c r="E20" s="71"/>
      <c r="F20" s="71"/>
      <c r="G20" s="71"/>
      <c r="H20" s="71"/>
      <c r="I20" s="67"/>
      <c r="J20" s="67"/>
      <c r="K20" s="67"/>
    </row>
    <row r="21" spans="1:11" ht="17.25">
      <c r="A21" s="77" t="s">
        <v>96</v>
      </c>
      <c r="B21" s="79" t="str">
        <f>IF(B7&lt;=22847.76, "1ª Faixa (Isento)",
  IF(B7&lt;=33919.8, "2ª Faixa (7,5%)",
    IF(B7&lt;=45012.6, "3ª Faixa (15%)",
      IF(B7&lt;=55976.16, "4ª Faixa (22,5%)",
        "5ª Faixa (27,5%)"))))</f>
        <v>5ª Faixa (27,5%)</v>
      </c>
      <c r="C21" s="71"/>
      <c r="D21" s="71"/>
      <c r="E21" s="71"/>
      <c r="F21" s="71"/>
      <c r="G21" s="71"/>
      <c r="H21" s="71"/>
      <c r="I21" s="67"/>
      <c r="J21" s="67"/>
      <c r="K21" s="67"/>
    </row>
    <row r="22" spans="1:11" ht="15.75">
      <c r="A22" s="77" t="s">
        <v>97</v>
      </c>
      <c r="B22" s="80" t="str">
        <f>IF(B7&lt;=22847.76, "Isento",
  IF(B7&lt;=33919.8, "Base × 7,5% - 1.713,58",
    IF(B7&lt;=45012.6, "Base × 15% - 4.257,57",
      IF(B7&lt;=55976.16, "Base × 22,5% - 7.633,51",
        "Base × 27,5% - 10.432,32"))))</f>
        <v>Base × 27,5% - 10.432,32</v>
      </c>
      <c r="C22" s="71"/>
      <c r="D22" s="71"/>
      <c r="E22" s="71"/>
      <c r="F22" s="71"/>
      <c r="G22" s="71"/>
      <c r="H22" s="71"/>
      <c r="I22" s="67"/>
      <c r="J22" s="67"/>
      <c r="K22" s="67"/>
    </row>
    <row r="23" spans="1:11" ht="15.75">
      <c r="A23" s="77" t="s">
        <v>98</v>
      </c>
      <c r="B23" s="82">
        <f>IF(B7&lt;=22847.76, 0,
  IF(B7&lt;=33919.8, B7*0.075-1713.58,
    IF(B7&lt;=45012.6, B7*0.15-4257.57,
      IF(B7&lt;=55976.16, B7*0.225-7633.51,
        B7*0.275-10432.32))))</f>
        <v>89535.680000000022</v>
      </c>
      <c r="C23" s="71"/>
      <c r="D23" s="71"/>
      <c r="E23" s="71"/>
      <c r="F23" s="71"/>
      <c r="G23" s="71"/>
      <c r="H23" s="71"/>
      <c r="I23" s="67"/>
      <c r="J23" s="67"/>
      <c r="K23" s="67"/>
    </row>
    <row r="24" spans="1:11" ht="15.75">
      <c r="A24" s="77" t="s">
        <v>99</v>
      </c>
      <c r="B24" s="81">
        <v>81000</v>
      </c>
      <c r="C24" s="71"/>
      <c r="D24" s="71"/>
      <c r="E24" s="71"/>
      <c r="F24" s="71"/>
      <c r="G24" s="71"/>
      <c r="H24" s="71"/>
      <c r="I24" s="67"/>
      <c r="J24" s="67"/>
      <c r="K24" s="67"/>
    </row>
    <row r="25" spans="1:11" ht="15.75">
      <c r="A25" s="77" t="s">
        <v>100</v>
      </c>
      <c r="B25" s="82">
        <f>B23-B24</f>
        <v>8535.6800000000221</v>
      </c>
      <c r="C25" s="71"/>
      <c r="D25" s="71"/>
      <c r="E25" s="71"/>
      <c r="F25" s="71"/>
      <c r="G25" s="74"/>
      <c r="H25" s="71"/>
      <c r="I25" s="67"/>
      <c r="J25" s="67"/>
      <c r="K25" s="67"/>
    </row>
    <row r="26" spans="1:11">
      <c r="A26" s="71"/>
      <c r="B26" s="71"/>
      <c r="C26" s="71"/>
      <c r="D26" s="71"/>
      <c r="E26" s="71"/>
      <c r="F26" s="71"/>
      <c r="G26" s="71"/>
      <c r="H26" s="71"/>
      <c r="I26" s="67"/>
      <c r="J26" s="67"/>
      <c r="K26" s="67"/>
    </row>
    <row r="27" spans="1:11" ht="15.75">
      <c r="A27" s="101" t="s">
        <v>101</v>
      </c>
      <c r="B27" s="102"/>
      <c r="C27" s="71"/>
      <c r="D27" s="71"/>
      <c r="E27" s="71"/>
      <c r="F27" s="71"/>
      <c r="G27" s="71"/>
      <c r="H27" s="71"/>
      <c r="I27" s="67"/>
      <c r="J27" s="67"/>
      <c r="K27" s="67"/>
    </row>
    <row r="28" spans="1:11">
      <c r="A28" s="71"/>
      <c r="B28" s="71"/>
      <c r="C28" s="71"/>
      <c r="D28" s="71"/>
      <c r="E28" s="71"/>
      <c r="F28" s="71"/>
      <c r="G28" s="71"/>
      <c r="H28" s="71"/>
      <c r="I28" s="67"/>
      <c r="J28" s="67"/>
      <c r="K28" s="67"/>
    </row>
    <row r="29" spans="1:11" ht="15.75">
      <c r="A29" s="72" t="s">
        <v>102</v>
      </c>
      <c r="B29" s="73" t="str">
        <f>IF(B15&gt;0, "IMPOSTO A PAGAR",
  IF(B15&lt;0, "IMPOSTO A RESTITUIR", "NENHUM SALDO"))</f>
        <v>IMPOSTO A PAGAR</v>
      </c>
      <c r="C29" s="71"/>
      <c r="D29" s="71"/>
      <c r="E29" s="71"/>
      <c r="F29" s="91" t="s">
        <v>29</v>
      </c>
      <c r="G29" s="91"/>
      <c r="H29" s="91"/>
      <c r="I29" s="91"/>
      <c r="J29" s="91"/>
      <c r="K29" s="67"/>
    </row>
    <row r="30" spans="1:11">
      <c r="A30" s="71"/>
      <c r="B30" s="71"/>
      <c r="C30" s="71"/>
      <c r="D30" s="71"/>
      <c r="E30" s="71"/>
      <c r="F30" s="91"/>
      <c r="G30" s="91"/>
      <c r="H30" s="91"/>
      <c r="I30" s="91"/>
      <c r="J30" s="91"/>
      <c r="K30" s="67"/>
    </row>
    <row r="31" spans="1:11" ht="15.75">
      <c r="A31" s="72" t="s">
        <v>103</v>
      </c>
      <c r="B31" s="72"/>
      <c r="C31" s="71"/>
      <c r="D31" s="71"/>
      <c r="E31" s="71"/>
      <c r="F31" s="71"/>
      <c r="G31" s="71"/>
      <c r="H31" s="71"/>
      <c r="I31" s="67"/>
      <c r="J31" s="67"/>
      <c r="K31" s="67"/>
    </row>
    <row r="32" spans="1:11" ht="15.75">
      <c r="A32" s="72" t="s">
        <v>104</v>
      </c>
      <c r="B32" s="72"/>
      <c r="C32" s="71"/>
      <c r="D32" s="71"/>
      <c r="E32" s="71"/>
      <c r="F32" s="71"/>
      <c r="G32" s="71"/>
      <c r="H32" s="71"/>
      <c r="I32" s="67"/>
      <c r="J32" s="67"/>
      <c r="K32" s="67"/>
    </row>
    <row r="33" spans="1:11" ht="15.75">
      <c r="A33" s="72" t="s">
        <v>105</v>
      </c>
      <c r="B33" s="72"/>
      <c r="C33" s="71"/>
      <c r="D33" s="71"/>
      <c r="E33" s="71"/>
      <c r="F33" s="71"/>
      <c r="G33" s="71"/>
      <c r="H33" s="71"/>
      <c r="I33" s="67"/>
      <c r="J33" s="67"/>
      <c r="K33" s="67"/>
    </row>
    <row r="34" spans="1:11" ht="15.75">
      <c r="A34" s="72" t="s">
        <v>106</v>
      </c>
      <c r="B34" s="72"/>
      <c r="C34" s="71"/>
      <c r="D34" s="71"/>
      <c r="E34" s="71"/>
      <c r="F34" s="71"/>
      <c r="G34" s="71"/>
      <c r="H34" s="71"/>
      <c r="I34" s="67"/>
      <c r="J34" s="67"/>
      <c r="K34" s="67"/>
    </row>
    <row r="35" spans="1:11" ht="15.75">
      <c r="A35" s="72" t="s">
        <v>107</v>
      </c>
      <c r="B35" s="72"/>
      <c r="C35" s="71"/>
      <c r="D35" s="71"/>
      <c r="E35" s="71"/>
      <c r="F35" s="71"/>
      <c r="G35" s="71"/>
      <c r="H35" s="71"/>
      <c r="I35" s="67"/>
      <c r="J35" s="67"/>
      <c r="K35" s="67"/>
    </row>
    <row r="36" spans="1:11" ht="15.75">
      <c r="A36" s="72" t="s">
        <v>108</v>
      </c>
      <c r="B36" s="72"/>
      <c r="C36" s="71"/>
      <c r="D36" s="71"/>
      <c r="E36" s="71"/>
      <c r="F36" s="71"/>
      <c r="G36" s="71"/>
      <c r="H36" s="71"/>
      <c r="I36" s="67"/>
      <c r="J36" s="67"/>
      <c r="K36" s="67"/>
    </row>
    <row r="37" spans="1:11">
      <c r="A37" s="71"/>
      <c r="B37" s="71"/>
      <c r="C37" s="71"/>
      <c r="D37" s="71"/>
      <c r="E37" s="71"/>
      <c r="F37" s="71"/>
      <c r="G37" s="71"/>
      <c r="H37" s="71"/>
      <c r="I37" s="67"/>
      <c r="J37" s="67"/>
      <c r="K37" s="67"/>
    </row>
    <row r="38" spans="1:11" hidden="1">
      <c r="A38" s="71"/>
      <c r="B38" s="71"/>
      <c r="C38" s="71"/>
      <c r="D38" s="71"/>
      <c r="E38" s="71"/>
      <c r="F38" s="71"/>
      <c r="G38" s="71"/>
      <c r="H38" s="71"/>
      <c r="I38" s="67"/>
      <c r="J38" s="67"/>
      <c r="K38" s="67"/>
    </row>
    <row r="39" spans="1:11" hidden="1">
      <c r="A39" s="71"/>
      <c r="B39" s="71"/>
      <c r="C39" s="71"/>
      <c r="D39" s="71"/>
      <c r="E39" s="71"/>
      <c r="F39" s="71"/>
      <c r="G39" s="71"/>
      <c r="H39" s="71"/>
      <c r="I39" s="67"/>
      <c r="J39" s="67"/>
      <c r="K39" s="67"/>
    </row>
    <row r="40" spans="1:11" hidden="1">
      <c r="A40" s="71"/>
      <c r="B40" s="71"/>
      <c r="C40" s="71"/>
      <c r="D40" s="71"/>
      <c r="E40" s="71"/>
      <c r="F40" s="71"/>
      <c r="G40" s="71"/>
      <c r="H40" s="71"/>
      <c r="I40" s="67"/>
      <c r="J40" s="67"/>
      <c r="K40" s="67"/>
    </row>
    <row r="41" spans="1:11" hidden="1">
      <c r="A41" s="71"/>
      <c r="B41" s="71"/>
      <c r="C41" s="71"/>
      <c r="D41" s="71"/>
      <c r="E41" s="71"/>
      <c r="F41" s="71"/>
      <c r="G41" s="71"/>
      <c r="H41" s="71"/>
      <c r="I41" s="67"/>
      <c r="J41" s="67"/>
      <c r="K41" s="67"/>
    </row>
    <row r="42" spans="1:11" hidden="1">
      <c r="A42" s="71"/>
      <c r="B42" s="71"/>
      <c r="C42" s="71"/>
      <c r="D42" s="71"/>
      <c r="E42" s="71"/>
      <c r="F42" s="71"/>
      <c r="G42" s="71"/>
      <c r="H42" s="71"/>
      <c r="I42" s="67"/>
      <c r="J42" s="67"/>
      <c r="K42" s="67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B20:B24" name="Range1"/>
  </protectedRanges>
  <mergeCells count="6">
    <mergeCell ref="A1:H1"/>
    <mergeCell ref="F29:J30"/>
    <mergeCell ref="A4:B4"/>
    <mergeCell ref="A9:E9"/>
    <mergeCell ref="A19:B19"/>
    <mergeCell ref="A27:B27"/>
  </mergeCells>
  <hyperlinks>
    <hyperlink ref="A2" location="'NOTAS'!C1" display="&lt;- ANTERIOR" xr:uid="{5686374E-A1F0-4198-9F3D-390AF5DECA0F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B5B4A-C178-4274-8886-91EA32637A99}">
  <dimension ref="A1:C51"/>
  <sheetViews>
    <sheetView workbookViewId="0">
      <selection activeCell="C15" sqref="C15"/>
    </sheetView>
  </sheetViews>
  <sheetFormatPr defaultRowHeight="15"/>
  <cols>
    <col min="1" max="1" width="36.5703125" style="11" bestFit="1" customWidth="1"/>
    <col min="2" max="2" width="9.140625" style="11"/>
    <col min="3" max="3" width="32" style="11" customWidth="1"/>
    <col min="4" max="16384" width="9.140625" style="11"/>
  </cols>
  <sheetData>
    <row r="1" spans="1:3">
      <c r="A1" s="33" t="s">
        <v>109</v>
      </c>
      <c r="C1" s="34" t="s">
        <v>49</v>
      </c>
    </row>
    <row r="2" spans="1:3">
      <c r="A2" s="35" t="s">
        <v>110</v>
      </c>
      <c r="B2" s="36"/>
      <c r="C2" s="36" t="s">
        <v>111</v>
      </c>
    </row>
    <row r="3" spans="1:3">
      <c r="A3" s="35" t="s">
        <v>112</v>
      </c>
      <c r="B3" s="36"/>
      <c r="C3" s="36" t="s">
        <v>55</v>
      </c>
    </row>
    <row r="4" spans="1:3">
      <c r="A4" s="35" t="s">
        <v>113</v>
      </c>
      <c r="B4" s="36"/>
      <c r="C4" s="36" t="s">
        <v>57</v>
      </c>
    </row>
    <row r="5" spans="1:3">
      <c r="A5" s="35" t="s">
        <v>114</v>
      </c>
      <c r="B5" s="36"/>
      <c r="C5" s="36" t="s">
        <v>115</v>
      </c>
    </row>
    <row r="6" spans="1:3">
      <c r="A6" s="35" t="s">
        <v>116</v>
      </c>
      <c r="B6" s="36"/>
      <c r="C6" s="36" t="s">
        <v>117</v>
      </c>
    </row>
    <row r="7" spans="1:3">
      <c r="A7" s="35" t="s">
        <v>118</v>
      </c>
      <c r="B7" s="36"/>
      <c r="C7" s="36" t="s">
        <v>59</v>
      </c>
    </row>
    <row r="8" spans="1:3">
      <c r="A8" s="35" t="s">
        <v>119</v>
      </c>
      <c r="B8" s="36"/>
      <c r="C8" s="36" t="s">
        <v>120</v>
      </c>
    </row>
    <row r="9" spans="1:3">
      <c r="A9" s="35" t="s">
        <v>43</v>
      </c>
      <c r="B9" s="36"/>
      <c r="C9" s="36" t="s">
        <v>121</v>
      </c>
    </row>
    <row r="10" spans="1:3">
      <c r="A10" s="35" t="s">
        <v>122</v>
      </c>
      <c r="B10" s="36"/>
      <c r="C10" s="36"/>
    </row>
    <row r="11" spans="1:3">
      <c r="A11" s="35" t="s">
        <v>123</v>
      </c>
      <c r="B11" s="36"/>
      <c r="C11" s="34" t="s">
        <v>124</v>
      </c>
    </row>
    <row r="12" spans="1:3">
      <c r="A12" s="35" t="s">
        <v>40</v>
      </c>
      <c r="B12" s="36"/>
      <c r="C12" s="36" t="s">
        <v>54</v>
      </c>
    </row>
    <row r="13" spans="1:3">
      <c r="A13" s="35" t="s">
        <v>125</v>
      </c>
      <c r="B13" s="36"/>
      <c r="C13" s="36" t="s">
        <v>58</v>
      </c>
    </row>
    <row r="14" spans="1:3">
      <c r="A14" s="35" t="s">
        <v>126</v>
      </c>
      <c r="B14" s="36"/>
      <c r="C14" s="36" t="s">
        <v>56</v>
      </c>
    </row>
    <row r="15" spans="1:3">
      <c r="A15" s="35" t="s">
        <v>127</v>
      </c>
      <c r="B15" s="36"/>
      <c r="C15" s="36"/>
    </row>
    <row r="16" spans="1:3">
      <c r="A16" s="35" t="s">
        <v>35</v>
      </c>
      <c r="B16" s="36"/>
      <c r="C16" s="36"/>
    </row>
    <row r="17" spans="1:3">
      <c r="A17" s="35" t="s">
        <v>128</v>
      </c>
      <c r="B17" s="36"/>
      <c r="C17" s="36"/>
    </row>
    <row r="18" spans="1:3">
      <c r="A18" s="35" t="s">
        <v>129</v>
      </c>
      <c r="B18" s="36"/>
      <c r="C18" s="36"/>
    </row>
    <row r="19" spans="1:3">
      <c r="A19" s="35" t="s">
        <v>130</v>
      </c>
      <c r="B19" s="36"/>
      <c r="C19" s="36"/>
    </row>
    <row r="20" spans="1:3">
      <c r="A20" s="35" t="s">
        <v>131</v>
      </c>
      <c r="B20" s="36"/>
      <c r="C20" s="36"/>
    </row>
    <row r="21" spans="1:3">
      <c r="A21" s="35" t="s">
        <v>132</v>
      </c>
      <c r="B21" s="36"/>
      <c r="C21" s="36"/>
    </row>
    <row r="22" spans="1:3">
      <c r="A22" s="35" t="s">
        <v>133</v>
      </c>
      <c r="B22" s="36"/>
      <c r="C22" s="36"/>
    </row>
    <row r="23" spans="1:3">
      <c r="A23" s="35" t="s">
        <v>134</v>
      </c>
      <c r="B23" s="36"/>
      <c r="C23" s="36"/>
    </row>
    <row r="24" spans="1:3">
      <c r="A24" s="35" t="s">
        <v>135</v>
      </c>
      <c r="B24" s="36"/>
      <c r="C24" s="36"/>
    </row>
    <row r="25" spans="1:3">
      <c r="A25" s="35" t="s">
        <v>136</v>
      </c>
      <c r="B25" s="36"/>
      <c r="C25" s="36"/>
    </row>
    <row r="26" spans="1:3">
      <c r="A26" s="35" t="s">
        <v>137</v>
      </c>
      <c r="B26" s="36"/>
      <c r="C26" s="36"/>
    </row>
    <row r="27" spans="1:3" ht="23.25">
      <c r="A27" s="35" t="s">
        <v>138</v>
      </c>
      <c r="B27" s="36"/>
      <c r="C27" s="36"/>
    </row>
    <row r="28" spans="1:3">
      <c r="A28" s="35" t="s">
        <v>139</v>
      </c>
      <c r="B28" s="36"/>
      <c r="C28" s="36"/>
    </row>
    <row r="29" spans="1:3">
      <c r="A29" s="35" t="s">
        <v>140</v>
      </c>
      <c r="B29" s="36"/>
      <c r="C29" s="36"/>
    </row>
    <row r="30" spans="1:3">
      <c r="A30" s="35" t="s">
        <v>141</v>
      </c>
      <c r="B30" s="36"/>
      <c r="C30" s="36"/>
    </row>
    <row r="31" spans="1:3">
      <c r="A31" s="35" t="s">
        <v>142</v>
      </c>
      <c r="B31" s="36"/>
      <c r="C31" s="36"/>
    </row>
    <row r="32" spans="1:3">
      <c r="A32" s="35" t="s">
        <v>143</v>
      </c>
      <c r="B32" s="36"/>
      <c r="C32" s="36"/>
    </row>
    <row r="33" spans="1:3">
      <c r="A33" s="35" t="s">
        <v>144</v>
      </c>
      <c r="B33" s="36"/>
      <c r="C33" s="36"/>
    </row>
    <row r="34" spans="1:3">
      <c r="A34" s="35" t="s">
        <v>145</v>
      </c>
      <c r="B34" s="36"/>
      <c r="C34" s="36"/>
    </row>
    <row r="35" spans="1:3">
      <c r="A35" s="35" t="s">
        <v>146</v>
      </c>
      <c r="B35" s="36"/>
      <c r="C35" s="36"/>
    </row>
    <row r="36" spans="1:3">
      <c r="A36" s="35" t="s">
        <v>147</v>
      </c>
      <c r="B36" s="36"/>
      <c r="C36" s="36"/>
    </row>
    <row r="37" spans="1:3">
      <c r="A37" s="35" t="s">
        <v>148</v>
      </c>
      <c r="B37" s="36"/>
      <c r="C37" s="36"/>
    </row>
    <row r="38" spans="1:3">
      <c r="A38" s="35" t="s">
        <v>149</v>
      </c>
      <c r="B38" s="36"/>
      <c r="C38" s="36"/>
    </row>
    <row r="39" spans="1:3">
      <c r="A39" s="35" t="s">
        <v>150</v>
      </c>
      <c r="B39" s="36"/>
      <c r="C39" s="36"/>
    </row>
    <row r="40" spans="1:3">
      <c r="A40" s="35" t="s">
        <v>151</v>
      </c>
      <c r="B40" s="36"/>
      <c r="C40" s="36"/>
    </row>
    <row r="41" spans="1:3">
      <c r="A41" s="35" t="s">
        <v>152</v>
      </c>
      <c r="B41" s="36"/>
      <c r="C41" s="36"/>
    </row>
    <row r="42" spans="1:3">
      <c r="A42" s="35" t="s">
        <v>153</v>
      </c>
      <c r="B42" s="36"/>
      <c r="C42" s="36"/>
    </row>
    <row r="43" spans="1:3">
      <c r="A43" s="35" t="s">
        <v>154</v>
      </c>
      <c r="B43" s="36"/>
      <c r="C43" s="36"/>
    </row>
    <row r="44" spans="1:3">
      <c r="A44" s="35" t="s">
        <v>155</v>
      </c>
      <c r="B44" s="36"/>
      <c r="C44" s="36"/>
    </row>
    <row r="45" spans="1:3">
      <c r="A45" s="35" t="s">
        <v>156</v>
      </c>
      <c r="B45" s="36"/>
      <c r="C45" s="36"/>
    </row>
    <row r="46" spans="1:3">
      <c r="A46" s="35" t="s">
        <v>157</v>
      </c>
      <c r="B46" s="36"/>
      <c r="C46" s="36"/>
    </row>
    <row r="47" spans="1:3">
      <c r="A47" s="35" t="s">
        <v>158</v>
      </c>
      <c r="B47" s="36"/>
      <c r="C47" s="36"/>
    </row>
    <row r="48" spans="1:3">
      <c r="A48" s="35" t="s">
        <v>159</v>
      </c>
      <c r="B48" s="36"/>
      <c r="C48" s="36"/>
    </row>
    <row r="49" spans="1:3">
      <c r="A49" s="35" t="s">
        <v>160</v>
      </c>
      <c r="B49" s="36"/>
      <c r="C49" s="36"/>
    </row>
    <row r="50" spans="1:3">
      <c r="A50" s="35" t="s">
        <v>161</v>
      </c>
      <c r="B50" s="36"/>
      <c r="C50" s="36"/>
    </row>
    <row r="51" spans="1:3">
      <c r="A51" s="35" t="s">
        <v>162</v>
      </c>
      <c r="B51" s="36"/>
      <c r="C5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2025-06-27T02:49:39Z</dcterms:created>
  <dcterms:modified xsi:type="dcterms:W3CDTF">2025-06-27T05:57:48Z</dcterms:modified>
  <cp:category/>
  <cp:contentStatus/>
</cp:coreProperties>
</file>