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ints_Penaltys" sheetId="1" state="visible" r:id="rId2"/>
    <sheet name="Instance" sheetId="2" state="visible" r:id="rId3"/>
    <sheet name="Environment" sheetId="3" state="visible" r:id="rId4"/>
    <sheet name="Task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<sst xmlns="http://schemas.openxmlformats.org/spreadsheetml/2006/main" count="277" uniqueCount="119">
  <si>
    <t xml:space="preserve">RoboCup At Work Pointsystem</t>
  </si>
  <si>
    <t xml:space="preserve">Action</t>
  </si>
  <si>
    <t xml:space="preserve">Points</t>
  </si>
  <si>
    <t xml:space="preserve">BMT</t>
  </si>
  <si>
    <t xml:space="preserve">Max.</t>
  </si>
  <si>
    <t xml:space="preserve">BTT1</t>
  </si>
  <si>
    <t xml:space="preserve">BTT2</t>
  </si>
  <si>
    <t xml:space="preserve">BTT3 </t>
  </si>
  <si>
    <t xml:space="preserve">PPT</t>
  </si>
  <si>
    <t xml:space="preserve">RTT</t>
  </si>
  <si>
    <t xml:space="preserve">Final</t>
  </si>
  <si>
    <t xml:space="preserve">Total</t>
  </si>
  <si>
    <t xml:space="preserve">Navigation</t>
  </si>
  <si>
    <t xml:space="preserve">Service Area reached</t>
  </si>
  <si>
    <t xml:space="preserve">FINISH reached</t>
  </si>
  <si>
    <t xml:space="preserve">Grasping</t>
  </si>
  <si>
    <t xml:space="preserve">Object Grasped</t>
  </si>
  <si>
    <t xml:space="preserve">Bonus</t>
  </si>
  <si>
    <t xml:space="preserve">from RTT</t>
  </si>
  <si>
    <t xml:space="preserve">from arbitrary</t>
  </si>
  <si>
    <t xml:space="preserve">from Shelf</t>
  </si>
  <si>
    <t xml:space="preserve">Placement</t>
  </si>
  <si>
    <t xml:space="preserve">Object placed</t>
  </si>
  <si>
    <t xml:space="preserve">on arbitrary</t>
  </si>
  <si>
    <t xml:space="preserve">on shelf</t>
  </si>
  <si>
    <t xml:space="preserve">in container</t>
  </si>
  <si>
    <t xml:space="preserve">correct PPT tile</t>
  </si>
  <si>
    <t xml:space="preserve">in PPT</t>
  </si>
  <si>
    <t xml:space="preserve">on RTT</t>
  </si>
  <si>
    <t xml:space="preserve">Sum of possible points without perfect run:</t>
  </si>
  <si>
    <t xml:space="preserve">(without time bonus)</t>
  </si>
  <si>
    <t xml:space="preserve">Sum of possible points with perfect run:</t>
  </si>
  <si>
    <t xml:space="preserve">Perfect run</t>
  </si>
  <si>
    <t xml:space="preserve">+ (n_picks + n_places) *10</t>
  </si>
  <si>
    <t xml:space="preserve">Time Bonus</t>
  </si>
  <si>
    <t xml:space="preserve">seconds left</t>
  </si>
  <si>
    <t xml:space="preserve">Error</t>
  </si>
  <si>
    <t xml:space="preserve">Penalty</t>
  </si>
  <si>
    <t xml:space="preserve">General</t>
  </si>
  <si>
    <t xml:space="preserve">object loss</t>
  </si>
  <si>
    <t xml:space="preserve">incorrect placement</t>
  </si>
  <si>
    <t xml:space="preserve">place deduction</t>
  </si>
  <si>
    <t xml:space="preserve">place points * 0.5</t>
  </si>
  <si>
    <t xml:space="preserve">Entering Arena</t>
  </si>
  <si>
    <t xml:space="preserve">cheating</t>
  </si>
  <si>
    <t xml:space="preserve">*0</t>
  </si>
  <si>
    <t xml:space="preserve">Collision</t>
  </si>
  <si>
    <t xml:space="preserve">major</t>
  </si>
  <si>
    <t xml:space="preserve">*0 . *0.75</t>
  </si>
  <si>
    <t xml:space="preserve">minor</t>
  </si>
  <si>
    <t xml:space="preserve">tape</t>
  </si>
  <si>
    <t xml:space="preserve">x * 0.05</t>
  </si>
  <si>
    <t xml:space="preserve">Instance</t>
  </si>
  <si>
    <t xml:space="preserve">Item</t>
  </si>
  <si>
    <t xml:space="preserve">Object Type</t>
  </si>
  <si>
    <t xml:space="preserve">Number of Appearance</t>
  </si>
  <si>
    <t xml:space="preserve">BMT1</t>
  </si>
  <si>
    <t xml:space="preserve">BTT3</t>
  </si>
  <si>
    <t xml:space="preserve">FINAL</t>
  </si>
  <si>
    <t xml:space="preserve">Objects</t>
  </si>
  <si>
    <t xml:space="preserve">RoboCup@Work And RoCKIn numbers</t>
  </si>
  <si>
    <t xml:space="preserve">AC</t>
  </si>
  <si>
    <t xml:space="preserve">Decoys</t>
  </si>
  <si>
    <t xml:space="preserve">TC</t>
  </si>
  <si>
    <t xml:space="preserve">Service
Area</t>
  </si>
  <si>
    <t xml:space="preserve">Active Service Areas</t>
  </si>
  <si>
    <t xml:space="preserve">Arbitrary surface</t>
  </si>
  <si>
    <t xml:space="preserve">Arena</t>
  </si>
  <si>
    <t xml:space="preserve">Physical Obstacles</t>
  </si>
  <si>
    <t xml:space="preserve">Virtual Obstacles</t>
  </si>
  <si>
    <t xml:space="preserve">Object Grasping</t>
  </si>
  <si>
    <t xml:space="preserve">from Arbitrary surface </t>
  </si>
  <si>
    <t xml:space="preserve">Object Placement</t>
  </si>
  <si>
    <t xml:space="preserve">on PPT</t>
  </si>
  <si>
    <t xml:space="preserve">on Shelf</t>
  </si>
  <si>
    <t xml:space="preserve">in Red container</t>
  </si>
  <si>
    <t xml:space="preserve">in Blue container</t>
  </si>
  <si>
    <t xml:space="preserve">on RRT</t>
  </si>
  <si>
    <t xml:space="preserve">on Arbitrary surface</t>
  </si>
  <si>
    <t xml:space="preserve">Duration</t>
  </si>
  <si>
    <t xml:space="preserve">5min</t>
  </si>
  <si>
    <t xml:space="preserve">6min</t>
  </si>
  <si>
    <t xml:space="preserve">10min</t>
  </si>
  <si>
    <t xml:space="preserve">4min</t>
  </si>
  <si>
    <t xml:space="preserve">13min</t>
  </si>
  <si>
    <t xml:space="preserve">Environment</t>
  </si>
  <si>
    <t xml:space="preserve">ITEM</t>
  </si>
  <si>
    <t xml:space="preserve">Environment Decisions</t>
  </si>
  <si>
    <t xml:space="preserve">Objects
Decoys</t>
  </si>
  <si>
    <t xml:space="preserve">Position</t>
  </si>
  <si>
    <t xml:space="preserve">REF</t>
  </si>
  <si>
    <t xml:space="preserve">TEAM</t>
  </si>
  <si>
    <t xml:space="preserve">Rotation</t>
  </si>
  <si>
    <t xml:space="preserve">Orientation</t>
  </si>
  <si>
    <t xml:space="preserve">Table height</t>
  </si>
  <si>
    <t xml:space="preserve">10cm</t>
  </si>
  <si>
    <t xml:space="preserve">0cm, 5cm, 10cm, 15cm</t>
  </si>
  <si>
    <t xml:space="preserve">Rotation direction</t>
  </si>
  <si>
    <t xml:space="preserve">Cavaties Position</t>
  </si>
  <si>
    <t xml:space="preserve">Cavaties Rotation</t>
  </si>
  <si>
    <t xml:space="preserve">Cavaties Decoy Type</t>
  </si>
  <si>
    <t xml:space="preserve">WHO</t>
  </si>
  <si>
    <t xml:space="preserve">Decoy numbers</t>
  </si>
  <si>
    <t xml:space="preserve">REF/TEAM</t>
  </si>
  <si>
    <t xml:space="preserve">Service Area</t>
  </si>
  <si>
    <t xml:space="preserve">Objects from Shelf</t>
  </si>
  <si>
    <t xml:space="preserve">Objects from RRT</t>
  </si>
  <si>
    <t xml:space="preserve">RRT Rotation direction</t>
  </si>
  <si>
    <t xml:space="preserve">Object from Arbitrary surface </t>
  </si>
  <si>
    <t xml:space="preserve">?</t>
  </si>
  <si>
    <t xml:space="preserve">Objetcs on PPT</t>
  </si>
  <si>
    <t xml:space="preserve">Objects on Shelf</t>
  </si>
  <si>
    <t xml:space="preserve">Objetcts in Red container</t>
  </si>
  <si>
    <t xml:space="preserve">Objects in Blue container</t>
  </si>
  <si>
    <t xml:space="preserve">Objects on RRT</t>
  </si>
  <si>
    <t xml:space="preserve">Objects on Arbitrary surface</t>
  </si>
  <si>
    <t xml:space="preserve">PPT Cavaties Position</t>
  </si>
  <si>
    <t xml:space="preserve">PPT Cavaties Rotation</t>
  </si>
  <si>
    <t xml:space="preserve">PPT Cavaties Orientation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</si>
</sst>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i val="true"/>
      <sz val="20"/>
      <color rgb="FF000000"/>
      <name val="Calibri"/>
      <family val="2"/>
    </font>
    <font>
      <sz val="14"/>
      <color rgb="FF000000"/>
      <name val="Calibri"/>
      <family val="2"/>
    </font>
    <font>
      <b val="true"/>
      <sz val="14"/>
      <color rgb="FFBA131A"/>
      <name val="Calibri"/>
      <family val="2"/>
    </font>
    <font>
      <b val="true"/>
      <sz val="14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6100"/>
      <name val="Calibri"/>
      <family val="2"/>
    </font>
    <font>
      <sz val="11"/>
      <color rgb="FF9C5700"/>
      <name val="Calibri"/>
      <family val="2"/>
    </font>
    <font>
      <b val="true"/>
      <sz val="11"/>
      <name val="Calibri"/>
      <family val="2"/>
    </font>
    <font>
      <b val="true"/>
      <sz val="12"/>
      <name val="Calibri"/>
      <family val="2"/>
    </font>
    <font>
      <b val="true"/>
      <sz val="12"/>
      <color rgb="FF000000"/>
      <name val="Calibri"/>
      <family val="2"/>
    </font>
    <font>
      <sz val="12"/>
      <name val="Calibri"/>
      <family val="2"/>
    </font>
    <font>
      <b val="true"/>
      <i val="true"/>
      <sz val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BA131A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FFEB9C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DC578"/>
        <bgColor rgb="FFFFCCCC"/>
      </patternFill>
    </fill>
    <fill>
      <patternFill patternType="solid">
        <fgColor rgb="FFC2E0AE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EEEEEE"/>
        <bgColor rgb="FFFFFFFF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22" fillId="9" borderId="0" applyFont="true" applyBorder="false" applyAlignment="true" applyProtection="false">
      <alignment horizontal="general" vertical="bottom" textRotation="0" wrapText="false" indent="0" shrinkToFit="false"/>
    </xf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1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1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1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4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7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5" fillId="0" borderId="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2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2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7" fillId="1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7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Excel Built-in Explanatory Text" xfId="37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BA131A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2E0AE"/>
      <rgbColor rgb="FFCCFFCC"/>
      <rgbColor rgb="FFFFEB9C"/>
      <rgbColor rgb="FF99CCFF"/>
      <rgbColor rgb="FFFFCCCC"/>
      <rgbColor rgb="FFCC99FF"/>
      <rgbColor rgb="FFFDC57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5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3" activeCellId="0" sqref="M3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9.71"/>
    <col collapsed="false" customWidth="true" hidden="false" outlineLevel="0" max="3" min="3" style="0" width="12.71"/>
    <col collapsed="false" customWidth="true" hidden="false" outlineLevel="0" max="4" min="4" style="0" width="10"/>
    <col collapsed="false" customWidth="true" hidden="false" outlineLevel="0" max="5" min="5" style="0" width="8.71"/>
    <col collapsed="false" customWidth="true" hidden="false" outlineLevel="0" max="6" min="6" style="0" width="11.3"/>
    <col collapsed="false" customWidth="true" hidden="false" outlineLevel="0" max="7" min="7" style="0" width="8.71"/>
    <col collapsed="false" customWidth="true" hidden="false" outlineLevel="0" max="8" min="8" style="0" width="11.3"/>
    <col collapsed="false" customWidth="true" hidden="false" outlineLevel="0" max="9" min="9" style="0" width="8.71"/>
    <col collapsed="false" customWidth="true" hidden="false" outlineLevel="0" max="10" min="10" style="0" width="11.3"/>
    <col collapsed="false" customWidth="true" hidden="false" outlineLevel="0" max="11" min="11" style="0" width="8.71"/>
    <col collapsed="false" customWidth="true" hidden="false" outlineLevel="0" max="12" min="12" style="0" width="11.3"/>
    <col collapsed="false" customWidth="true" hidden="false" outlineLevel="0" max="13" min="13" style="0" width="8.71"/>
    <col collapsed="false" customWidth="true" hidden="false" outlineLevel="0" max="14" min="14" style="0" width="11.3"/>
    <col collapsed="false" customWidth="true" hidden="false" outlineLevel="0" max="15" min="15" style="0" width="8.71"/>
    <col collapsed="false" customWidth="true" hidden="false" outlineLevel="0" max="16" min="16" style="0" width="11.3"/>
    <col collapsed="false" customWidth="true" hidden="false" outlineLevel="0" max="20" min="17" style="0" width="8.71"/>
    <col collapsed="false" customWidth="true" hidden="false" outlineLevel="0" max="21" min="21" style="0" width="30.43"/>
    <col collapsed="false" customWidth="true" hidden="false" outlineLevel="0" max="1022" min="22" style="0" width="8.71"/>
    <col collapsed="false" customWidth="true" hidden="false" outlineLevel="0" max="1025" min="1023" style="0" width="11.57"/>
  </cols>
  <sheetData>
    <row r="1" customFormat="false" ht="26.2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="11" customFormat="true" ht="18.75" hidden="false" customHeight="false" outlineLevel="0" collapsed="false">
      <c r="A3" s="3"/>
      <c r="B3" s="4" t="s">
        <v>1</v>
      </c>
      <c r="C3" s="5" t="s">
        <v>2</v>
      </c>
      <c r="D3" s="6"/>
      <c r="E3" s="7" t="s">
        <v>3</v>
      </c>
      <c r="F3" s="8" t="s">
        <v>4</v>
      </c>
      <c r="G3" s="7" t="s">
        <v>5</v>
      </c>
      <c r="H3" s="8" t="s">
        <v>4</v>
      </c>
      <c r="I3" s="7" t="s">
        <v>6</v>
      </c>
      <c r="J3" s="8" t="s">
        <v>4</v>
      </c>
      <c r="K3" s="7" t="s">
        <v>7</v>
      </c>
      <c r="L3" s="8" t="s">
        <v>4</v>
      </c>
      <c r="M3" s="7" t="s">
        <v>8</v>
      </c>
      <c r="N3" s="8" t="s">
        <v>4</v>
      </c>
      <c r="O3" s="7" t="s">
        <v>9</v>
      </c>
      <c r="P3" s="8" t="s">
        <v>4</v>
      </c>
      <c r="Q3" s="7" t="s">
        <v>10</v>
      </c>
      <c r="R3" s="8" t="s">
        <v>4</v>
      </c>
      <c r="S3" s="9"/>
      <c r="T3" s="10" t="s">
        <v>11</v>
      </c>
      <c r="U3" s="3"/>
      <c r="V3" s="3"/>
      <c r="W3" s="3"/>
      <c r="X3" s="3"/>
      <c r="Y3" s="3"/>
      <c r="Z3" s="3"/>
      <c r="AA3" s="3"/>
      <c r="AB3" s="3"/>
      <c r="AMI3" s="12"/>
    </row>
    <row r="4" s="15" customFormat="true" ht="15" hidden="false" customHeight="false" outlineLevel="0" collapsed="false">
      <c r="A4" s="13" t="s">
        <v>12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14"/>
      <c r="W4" s="14"/>
      <c r="X4" s="14"/>
      <c r="Y4" s="14"/>
      <c r="Z4" s="14"/>
      <c r="AA4" s="14"/>
      <c r="AB4" s="14"/>
    </row>
    <row r="5" customFormat="false" ht="15" hidden="false" customHeight="false" outlineLevel="0" collapsed="false">
      <c r="A5" s="1"/>
      <c r="B5" s="16" t="s">
        <v>13</v>
      </c>
      <c r="C5" s="17" t="n">
        <v>25</v>
      </c>
      <c r="D5" s="18"/>
      <c r="E5" s="19" t="n">
        <f aca="false">Tasks!D7</f>
        <v>2</v>
      </c>
      <c r="F5" s="20" t="n">
        <f aca="false">$C5 * E5</f>
        <v>50</v>
      </c>
      <c r="G5" s="21" t="n">
        <f aca="false">Tasks!E7</f>
        <v>3</v>
      </c>
      <c r="H5" s="22" t="n">
        <f aca="false">$C5 * G5</f>
        <v>75</v>
      </c>
      <c r="I5" s="19" t="n">
        <f aca="false">Tasks!F7</f>
        <v>4</v>
      </c>
      <c r="J5" s="20" t="n">
        <f aca="false">$C5 * I5</f>
        <v>100</v>
      </c>
      <c r="K5" s="21" t="n">
        <f aca="false">Tasks!G7</f>
        <v>5</v>
      </c>
      <c r="L5" s="22" t="n">
        <f aca="false">$C5 * K5</f>
        <v>125</v>
      </c>
      <c r="M5" s="19" t="n">
        <f aca="false">Tasks!H7</f>
        <v>2</v>
      </c>
      <c r="N5" s="20" t="n">
        <f aca="false">$C5 * M5</f>
        <v>50</v>
      </c>
      <c r="O5" s="21" t="n">
        <f aca="false">Tasks!I7</f>
        <v>1</v>
      </c>
      <c r="P5" s="22" t="n">
        <f aca="false">$C5 * O5</f>
        <v>25</v>
      </c>
      <c r="Q5" s="23" t="n">
        <f aca="false">Tasks!J7</f>
        <v>8</v>
      </c>
      <c r="R5" s="20" t="n">
        <f aca="false">$C5 * Q5</f>
        <v>200</v>
      </c>
      <c r="S5" s="1"/>
      <c r="T5" s="24" t="n">
        <f aca="false">SUM(F5,H5,J5,L5,N5,P5,R5)</f>
        <v>625</v>
      </c>
      <c r="U5" s="1"/>
      <c r="V5" s="1"/>
      <c r="W5" s="1"/>
      <c r="X5" s="1"/>
      <c r="Y5" s="1"/>
      <c r="Z5" s="1"/>
      <c r="AA5" s="1"/>
      <c r="AB5" s="1"/>
    </row>
    <row r="6" customFormat="false" ht="15" hidden="false" customHeight="false" outlineLevel="0" collapsed="false">
      <c r="A6" s="1"/>
      <c r="B6" s="25" t="s">
        <v>14</v>
      </c>
      <c r="C6" s="26" t="n">
        <v>50</v>
      </c>
      <c r="D6" s="27"/>
      <c r="E6" s="28" t="n">
        <v>1</v>
      </c>
      <c r="F6" s="29" t="n">
        <f aca="false">$C6 *E6</f>
        <v>50</v>
      </c>
      <c r="G6" s="30" t="n">
        <v>1</v>
      </c>
      <c r="H6" s="31" t="n">
        <f aca="false">$C6 * G6</f>
        <v>50</v>
      </c>
      <c r="I6" s="28" t="n">
        <v>1</v>
      </c>
      <c r="J6" s="29" t="n">
        <f aca="false">$C6 * I6</f>
        <v>50</v>
      </c>
      <c r="K6" s="30" t="n">
        <v>1</v>
      </c>
      <c r="L6" s="31" t="n">
        <f aca="false">$C6 * K6</f>
        <v>50</v>
      </c>
      <c r="M6" s="28"/>
      <c r="N6" s="29"/>
      <c r="O6" s="30"/>
      <c r="P6" s="31"/>
      <c r="Q6" s="32" t="n">
        <v>1</v>
      </c>
      <c r="R6" s="29" t="n">
        <f aca="false">$C6 * Q6</f>
        <v>50</v>
      </c>
      <c r="S6" s="1"/>
      <c r="T6" s="33" t="n">
        <f aca="false">SUM(F6,H6,J6,L6,N6,P6,R6)</f>
        <v>250</v>
      </c>
      <c r="U6" s="1"/>
      <c r="V6" s="1"/>
      <c r="W6" s="1"/>
      <c r="X6" s="1"/>
      <c r="Y6" s="1"/>
      <c r="Z6" s="1"/>
      <c r="AA6" s="1"/>
      <c r="AB6" s="1"/>
    </row>
    <row r="7" customFormat="false" ht="15" hidden="false" customHeight="false" outlineLevel="0" collapsed="false">
      <c r="A7" s="13" t="s">
        <v>15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"/>
      <c r="V7" s="1"/>
      <c r="W7" s="1"/>
      <c r="X7" s="1"/>
      <c r="Y7" s="1"/>
      <c r="Z7" s="1"/>
      <c r="AA7" s="1"/>
      <c r="AB7" s="1"/>
    </row>
    <row r="8" customFormat="false" ht="15" hidden="false" customHeight="false" outlineLevel="0" collapsed="false">
      <c r="A8" s="34"/>
      <c r="B8" s="35" t="s">
        <v>16</v>
      </c>
      <c r="C8" s="36" t="n">
        <v>100</v>
      </c>
      <c r="D8" s="37"/>
      <c r="E8" s="38" t="n">
        <f aca="false">Tasks!D2</f>
        <v>5</v>
      </c>
      <c r="F8" s="39" t="n">
        <f aca="false">$C8 * E8</f>
        <v>500</v>
      </c>
      <c r="G8" s="40" t="n">
        <f aca="false">Tasks!E2</f>
        <v>5</v>
      </c>
      <c r="H8" s="41" t="n">
        <f aca="false">$C8 * G8</f>
        <v>500</v>
      </c>
      <c r="I8" s="38" t="n">
        <f aca="false">Tasks!F2</f>
        <v>6</v>
      </c>
      <c r="J8" s="39" t="n">
        <f aca="false">$C8 * I8</f>
        <v>600</v>
      </c>
      <c r="K8" s="40" t="n">
        <f aca="false">Tasks!G2</f>
        <v>6</v>
      </c>
      <c r="L8" s="41" t="n">
        <f aca="false">$C8 * K8</f>
        <v>600</v>
      </c>
      <c r="M8" s="38" t="n">
        <f aca="false">Tasks!H2</f>
        <v>3</v>
      </c>
      <c r="N8" s="39" t="n">
        <f aca="false">$C8 * M8</f>
        <v>300</v>
      </c>
      <c r="O8" s="40" t="n">
        <f aca="false">Tasks!I2</f>
        <v>3</v>
      </c>
      <c r="P8" s="41" t="n">
        <f aca="false">$C8 * O8</f>
        <v>300</v>
      </c>
      <c r="Q8" s="42" t="n">
        <f aca="false">Tasks!J2</f>
        <v>10</v>
      </c>
      <c r="R8" s="39" t="n">
        <f aca="false">$C8 * Q8</f>
        <v>1000</v>
      </c>
      <c r="S8" s="1"/>
      <c r="T8" s="43" t="n">
        <f aca="false">SUM(F8,H8,J8,L8,N8,P8,R8)</f>
        <v>3800</v>
      </c>
      <c r="U8" s="1"/>
      <c r="V8" s="1"/>
      <c r="W8" s="1"/>
      <c r="X8" s="1"/>
      <c r="Y8" s="1"/>
      <c r="Z8" s="1"/>
      <c r="AA8" s="1"/>
      <c r="AB8" s="1"/>
    </row>
    <row r="9" customFormat="false" ht="15" hidden="false" customHeight="false" outlineLevel="0" collapsed="false">
      <c r="A9" s="44" t="s">
        <v>17</v>
      </c>
      <c r="B9" s="45" t="s">
        <v>18</v>
      </c>
      <c r="C9" s="46" t="n">
        <v>200</v>
      </c>
      <c r="D9" s="45"/>
      <c r="E9" s="47"/>
      <c r="F9" s="48"/>
      <c r="G9" s="49"/>
      <c r="H9" s="50"/>
      <c r="I9" s="47"/>
      <c r="J9" s="48"/>
      <c r="K9" s="49"/>
      <c r="L9" s="50"/>
      <c r="M9" s="47"/>
      <c r="N9" s="48"/>
      <c r="O9" s="49" t="n">
        <f aca="false">Tasks!I14</f>
        <v>3</v>
      </c>
      <c r="P9" s="50" t="n">
        <f aca="false">$C9 * O9</f>
        <v>600</v>
      </c>
      <c r="Q9" s="51" t="n">
        <f aca="false">Tasks!J14</f>
        <v>1</v>
      </c>
      <c r="R9" s="48" t="n">
        <f aca="false">$C9 * Q9</f>
        <v>200</v>
      </c>
      <c r="S9" s="1"/>
      <c r="T9" s="52" t="n">
        <f aca="false">SUM(F9,H9,J9,L9,N9,P9,R9)</f>
        <v>800</v>
      </c>
      <c r="U9" s="1"/>
      <c r="V9" s="1"/>
      <c r="W9" s="1"/>
      <c r="X9" s="1"/>
      <c r="Y9" s="1"/>
      <c r="Z9" s="1"/>
      <c r="AA9" s="1"/>
      <c r="AB9" s="1"/>
    </row>
    <row r="10" customFormat="false" ht="15" hidden="false" customHeight="false" outlineLevel="0" collapsed="false">
      <c r="A10" s="44"/>
      <c r="B10" s="53" t="s">
        <v>19</v>
      </c>
      <c r="C10" s="46" t="n">
        <v>50</v>
      </c>
      <c r="D10" s="45"/>
      <c r="E10" s="47"/>
      <c r="F10" s="48"/>
      <c r="G10" s="49" t="n">
        <f aca="false">Tasks!E16</f>
        <v>1</v>
      </c>
      <c r="H10" s="50" t="n">
        <f aca="false">$C10 * G10</f>
        <v>50</v>
      </c>
      <c r="I10" s="47" t="n">
        <f aca="false">Tasks!F16</f>
        <v>2</v>
      </c>
      <c r="J10" s="48" t="n">
        <f aca="false">$C10 * I10</f>
        <v>100</v>
      </c>
      <c r="K10" s="49" t="n">
        <f aca="false">Tasks!G16</f>
        <v>3</v>
      </c>
      <c r="L10" s="50" t="n">
        <f aca="false">$C10 * K10</f>
        <v>150</v>
      </c>
      <c r="M10" s="47"/>
      <c r="N10" s="48"/>
      <c r="O10" s="49"/>
      <c r="P10" s="50"/>
      <c r="Q10" s="51" t="n">
        <f aca="false">Tasks!J16</f>
        <v>3</v>
      </c>
      <c r="R10" s="48" t="n">
        <f aca="false">$C10 * Q10</f>
        <v>150</v>
      </c>
      <c r="S10" s="1"/>
      <c r="T10" s="52" t="n">
        <f aca="false">SUM(F10,H10,J10,L10,N10,P10,R10)</f>
        <v>450</v>
      </c>
      <c r="U10" s="1"/>
      <c r="V10" s="1"/>
      <c r="W10" s="1"/>
      <c r="X10" s="1"/>
      <c r="Y10" s="1"/>
      <c r="Z10" s="1"/>
      <c r="AA10" s="1"/>
      <c r="AB10" s="1"/>
    </row>
    <row r="11" customFormat="false" ht="15" hidden="false" customHeight="false" outlineLevel="0" collapsed="false">
      <c r="A11" s="44"/>
      <c r="B11" s="27" t="s">
        <v>20</v>
      </c>
      <c r="C11" s="26" t="n">
        <v>100</v>
      </c>
      <c r="D11" s="27"/>
      <c r="E11" s="28"/>
      <c r="F11" s="29"/>
      <c r="G11" s="30"/>
      <c r="H11" s="31"/>
      <c r="I11" s="28"/>
      <c r="J11" s="29"/>
      <c r="K11" s="30" t="n">
        <f aca="false">Tasks!G13</f>
        <v>2</v>
      </c>
      <c r="L11" s="31" t="n">
        <f aca="false">$C11 * K11</f>
        <v>200</v>
      </c>
      <c r="M11" s="28"/>
      <c r="N11" s="29"/>
      <c r="O11" s="30"/>
      <c r="P11" s="31"/>
      <c r="Q11" s="32" t="n">
        <f aca="false">Tasks!J13</f>
        <v>2</v>
      </c>
      <c r="R11" s="29" t="n">
        <f aca="false">$C11 * Q11</f>
        <v>200</v>
      </c>
      <c r="S11" s="1"/>
      <c r="T11" s="33" t="n">
        <f aca="false">SUM(F11,H11,J11,L11,N11,P11,R11)</f>
        <v>400</v>
      </c>
      <c r="U11" s="1"/>
      <c r="V11" s="1"/>
      <c r="W11" s="1"/>
      <c r="X11" s="1"/>
      <c r="Y11" s="1"/>
      <c r="Z11" s="1"/>
      <c r="AA11" s="1"/>
      <c r="AB11" s="1"/>
    </row>
    <row r="12" customFormat="false" ht="15" hidden="false" customHeight="false" outlineLevel="0" collapsed="false">
      <c r="A12" s="13" t="s">
        <v>21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"/>
      <c r="V12" s="1"/>
      <c r="W12" s="1"/>
      <c r="X12" s="1"/>
      <c r="Y12" s="1"/>
      <c r="Z12" s="1"/>
      <c r="AA12" s="1"/>
      <c r="AB12" s="1"/>
    </row>
    <row r="13" customFormat="false" ht="15" hidden="false" customHeight="false" outlineLevel="0" collapsed="false">
      <c r="A13" s="54"/>
      <c r="B13" s="35" t="s">
        <v>22</v>
      </c>
      <c r="C13" s="36" t="n">
        <v>100</v>
      </c>
      <c r="D13" s="37"/>
      <c r="E13" s="38" t="n">
        <f aca="false">E8</f>
        <v>5</v>
      </c>
      <c r="F13" s="39" t="n">
        <f aca="false">$C13 * E13</f>
        <v>500</v>
      </c>
      <c r="G13" s="40" t="n">
        <f aca="false">G8</f>
        <v>5</v>
      </c>
      <c r="H13" s="41" t="n">
        <f aca="false">$C13 * G13</f>
        <v>500</v>
      </c>
      <c r="I13" s="38" t="n">
        <f aca="false">I8</f>
        <v>6</v>
      </c>
      <c r="J13" s="39" t="n">
        <f aca="false">$C13 * I13</f>
        <v>600</v>
      </c>
      <c r="K13" s="40" t="n">
        <f aca="false">K8</f>
        <v>6</v>
      </c>
      <c r="L13" s="41" t="n">
        <f aca="false">$C13 * K13</f>
        <v>600</v>
      </c>
      <c r="M13" s="38" t="n">
        <f aca="false">M8</f>
        <v>3</v>
      </c>
      <c r="N13" s="39" t="n">
        <f aca="false">$C13 * M13</f>
        <v>300</v>
      </c>
      <c r="O13" s="40"/>
      <c r="P13" s="41"/>
      <c r="Q13" s="42" t="n">
        <f aca="false">Q8</f>
        <v>10</v>
      </c>
      <c r="R13" s="39" t="n">
        <f aca="false">$C13 * Q13</f>
        <v>1000</v>
      </c>
      <c r="S13" s="1"/>
      <c r="T13" s="43" t="n">
        <f aca="false">SUM(F13,H13,J13,L13,N13,P13,R13)</f>
        <v>3500</v>
      </c>
      <c r="U13" s="1"/>
      <c r="V13" s="1"/>
      <c r="W13" s="1"/>
      <c r="X13" s="1"/>
      <c r="Y13" s="1"/>
      <c r="Z13" s="1"/>
      <c r="AA13" s="1"/>
      <c r="AB13" s="1"/>
    </row>
    <row r="14" customFormat="false" ht="15" hidden="false" customHeight="false" outlineLevel="0" collapsed="false">
      <c r="A14" s="44" t="s">
        <v>17</v>
      </c>
      <c r="B14" s="53" t="s">
        <v>23</v>
      </c>
      <c r="C14" s="46" t="n">
        <v>25</v>
      </c>
      <c r="D14" s="45"/>
      <c r="E14" s="47"/>
      <c r="F14" s="48"/>
      <c r="G14" s="49" t="n">
        <f aca="false">Tasks!E22</f>
        <v>1</v>
      </c>
      <c r="H14" s="50" t="n">
        <f aca="false">$C14 * G14</f>
        <v>25</v>
      </c>
      <c r="I14" s="47" t="n">
        <f aca="false">Tasks!F22</f>
        <v>2</v>
      </c>
      <c r="J14" s="48" t="n">
        <f aca="false">$C14 * I14</f>
        <v>50</v>
      </c>
      <c r="K14" s="49" t="n">
        <f aca="false">Tasks!G22</f>
        <v>3</v>
      </c>
      <c r="L14" s="50" t="n">
        <f aca="false">$C14 * K14</f>
        <v>75</v>
      </c>
      <c r="M14" s="47"/>
      <c r="N14" s="48"/>
      <c r="O14" s="49"/>
      <c r="P14" s="50"/>
      <c r="Q14" s="51" t="n">
        <f aca="false">Tasks!J22</f>
        <v>3</v>
      </c>
      <c r="R14" s="48" t="n">
        <f aca="false">$C14 * Q14</f>
        <v>75</v>
      </c>
      <c r="S14" s="1"/>
      <c r="T14" s="52" t="n">
        <f aca="false">SUM(F14,H14,J14,L14,N14,P14,R14)</f>
        <v>225</v>
      </c>
      <c r="U14" s="1"/>
      <c r="V14" s="1"/>
      <c r="W14" s="1"/>
      <c r="X14" s="1"/>
      <c r="Y14" s="1"/>
      <c r="Z14" s="1"/>
      <c r="AA14" s="1"/>
      <c r="AB14" s="1"/>
    </row>
    <row r="15" customFormat="false" ht="15" hidden="false" customHeight="false" outlineLevel="0" collapsed="false">
      <c r="A15" s="44"/>
      <c r="B15" s="45" t="s">
        <v>24</v>
      </c>
      <c r="C15" s="46" t="n">
        <v>50</v>
      </c>
      <c r="D15" s="45"/>
      <c r="E15" s="47"/>
      <c r="F15" s="48"/>
      <c r="G15" s="49"/>
      <c r="H15" s="50"/>
      <c r="I15" s="47"/>
      <c r="J15" s="48"/>
      <c r="K15" s="49" t="n">
        <f aca="false">Tasks!G18</f>
        <v>1</v>
      </c>
      <c r="L15" s="50" t="n">
        <f aca="false">$C15 * K15</f>
        <v>50</v>
      </c>
      <c r="M15" s="47"/>
      <c r="N15" s="48"/>
      <c r="O15" s="49"/>
      <c r="P15" s="50"/>
      <c r="Q15" s="51" t="n">
        <f aca="false">Tasks!J18</f>
        <v>1</v>
      </c>
      <c r="R15" s="48" t="n">
        <f aca="false">$C15 * Q15</f>
        <v>50</v>
      </c>
      <c r="S15" s="1"/>
      <c r="T15" s="52" t="n">
        <f aca="false">SUM(F15,H15,J15,L15,N15,P15,R15)</f>
        <v>100</v>
      </c>
      <c r="U15" s="1"/>
      <c r="V15" s="1"/>
      <c r="W15" s="1"/>
      <c r="X15" s="1"/>
      <c r="Y15" s="1"/>
      <c r="Z15" s="1"/>
      <c r="AA15" s="1"/>
      <c r="AB15" s="1"/>
    </row>
    <row r="16" customFormat="false" ht="15" hidden="false" customHeight="false" outlineLevel="0" collapsed="false">
      <c r="A16" s="44"/>
      <c r="B16" s="45" t="s">
        <v>25</v>
      </c>
      <c r="C16" s="46" t="n">
        <v>50</v>
      </c>
      <c r="D16" s="45"/>
      <c r="E16" s="47"/>
      <c r="F16" s="48"/>
      <c r="G16" s="49"/>
      <c r="H16" s="50"/>
      <c r="I16" s="47"/>
      <c r="J16" s="48"/>
      <c r="K16" s="49" t="n">
        <f aca="false">Tasks!G19+Tasks!G20</f>
        <v>4</v>
      </c>
      <c r="L16" s="50" t="n">
        <f aca="false">$C16 * K16</f>
        <v>200</v>
      </c>
      <c r="M16" s="47"/>
      <c r="N16" s="48"/>
      <c r="O16" s="49"/>
      <c r="P16" s="50"/>
      <c r="Q16" s="51" t="n">
        <f aca="false">Tasks!J19+Tasks!J20</f>
        <v>4</v>
      </c>
      <c r="R16" s="48" t="n">
        <f aca="false">$C16 * Q16</f>
        <v>200</v>
      </c>
      <c r="S16" s="1"/>
      <c r="T16" s="52" t="n">
        <f aca="false">SUM(F16,H16,J16,L16,N16,P16,R16)</f>
        <v>400</v>
      </c>
      <c r="U16" s="1"/>
      <c r="V16" s="1"/>
      <c r="W16" s="1"/>
      <c r="X16" s="1"/>
      <c r="Y16" s="1"/>
      <c r="Z16" s="1"/>
      <c r="AA16" s="1"/>
      <c r="AB16" s="1"/>
    </row>
    <row r="17" customFormat="false" ht="15" hidden="false" customHeight="false" outlineLevel="0" collapsed="false">
      <c r="A17" s="44"/>
      <c r="B17" s="45" t="s">
        <v>26</v>
      </c>
      <c r="C17" s="46" t="n">
        <v>50</v>
      </c>
      <c r="D17" s="45"/>
      <c r="E17" s="47"/>
      <c r="F17" s="48"/>
      <c r="G17" s="49"/>
      <c r="H17" s="50"/>
      <c r="I17" s="47"/>
      <c r="J17" s="48"/>
      <c r="K17" s="49"/>
      <c r="L17" s="50"/>
      <c r="M17" s="47" t="n">
        <f aca="false">Tasks!H17</f>
        <v>3</v>
      </c>
      <c r="N17" s="48" t="n">
        <f aca="false">$C17 * M17</f>
        <v>150</v>
      </c>
      <c r="O17" s="49"/>
      <c r="P17" s="50"/>
      <c r="Q17" s="51" t="n">
        <f aca="false">Tasks!J17</f>
        <v>1</v>
      </c>
      <c r="R17" s="48" t="n">
        <f aca="false">$C17 * Q17</f>
        <v>50</v>
      </c>
      <c r="S17" s="1"/>
      <c r="T17" s="52" t="n">
        <f aca="false">SUM(F17,H17,J17,L17,N17,P17,R17)</f>
        <v>200</v>
      </c>
      <c r="U17" s="1"/>
      <c r="V17" s="1"/>
      <c r="W17" s="1"/>
      <c r="X17" s="1"/>
      <c r="Y17" s="1"/>
      <c r="Z17" s="1"/>
      <c r="AA17" s="1"/>
      <c r="AB17" s="1"/>
    </row>
    <row r="18" customFormat="false" ht="15" hidden="false" customHeight="false" outlineLevel="0" collapsed="false">
      <c r="A18" s="44"/>
      <c r="B18" s="55" t="s">
        <v>27</v>
      </c>
      <c r="C18" s="46" t="n">
        <v>50</v>
      </c>
      <c r="D18" s="45"/>
      <c r="E18" s="47"/>
      <c r="F18" s="48"/>
      <c r="G18" s="49"/>
      <c r="H18" s="50"/>
      <c r="I18" s="47"/>
      <c r="J18" s="48"/>
      <c r="K18" s="49"/>
      <c r="L18" s="50"/>
      <c r="M18" s="47" t="n">
        <f aca="false">Tasks!H17</f>
        <v>3</v>
      </c>
      <c r="N18" s="48" t="n">
        <f aca="false">$C18 * M18</f>
        <v>150</v>
      </c>
      <c r="O18" s="49"/>
      <c r="P18" s="50"/>
      <c r="Q18" s="51" t="n">
        <f aca="false">Tasks!J17</f>
        <v>1</v>
      </c>
      <c r="R18" s="48" t="n">
        <f aca="false">$C18 * Q18</f>
        <v>50</v>
      </c>
      <c r="S18" s="1"/>
      <c r="T18" s="52" t="n">
        <f aca="false">SUM(F18,H18,J18,L18,N18,P18,R18)</f>
        <v>200</v>
      </c>
      <c r="U18" s="1"/>
      <c r="V18" s="1"/>
      <c r="W18" s="1"/>
      <c r="X18" s="1"/>
      <c r="Y18" s="1"/>
      <c r="Z18" s="1"/>
      <c r="AA18" s="1"/>
      <c r="AB18" s="1"/>
    </row>
    <row r="19" customFormat="false" ht="15" hidden="false" customHeight="false" outlineLevel="0" collapsed="false">
      <c r="A19" s="44"/>
      <c r="B19" s="56" t="s">
        <v>28</v>
      </c>
      <c r="C19" s="57" t="n">
        <v>0</v>
      </c>
      <c r="D19" s="58"/>
      <c r="E19" s="28"/>
      <c r="F19" s="29"/>
      <c r="G19" s="30"/>
      <c r="H19" s="31"/>
      <c r="I19" s="28"/>
      <c r="J19" s="29"/>
      <c r="K19" s="30"/>
      <c r="L19" s="31"/>
      <c r="M19" s="28"/>
      <c r="N19" s="29"/>
      <c r="O19" s="30"/>
      <c r="P19" s="31"/>
      <c r="Q19" s="32"/>
      <c r="R19" s="29"/>
      <c r="S19" s="1"/>
      <c r="T19" s="33"/>
      <c r="U19" s="1"/>
      <c r="V19" s="1"/>
      <c r="W19" s="1"/>
      <c r="X19" s="1"/>
      <c r="Y19" s="1"/>
      <c r="Z19" s="1"/>
      <c r="AA19" s="1"/>
      <c r="AB19" s="1"/>
    </row>
    <row r="20" customFormat="false" ht="15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customFormat="false" ht="15" hidden="false" customHeight="false" outlineLevel="0" collapsed="false">
      <c r="A21" s="1"/>
      <c r="B21" s="59" t="s">
        <v>29</v>
      </c>
      <c r="C21" s="59"/>
      <c r="D21" s="59"/>
      <c r="E21" s="60"/>
      <c r="F21" s="20" t="n">
        <f aca="false">SUM(F5:F19)</f>
        <v>1100</v>
      </c>
      <c r="G21" s="61"/>
      <c r="H21" s="22" t="n">
        <f aca="false">SUM(H5:H19)</f>
        <v>1200</v>
      </c>
      <c r="I21" s="62"/>
      <c r="J21" s="63" t="n">
        <f aca="false">SUM(J5:J19)</f>
        <v>1500</v>
      </c>
      <c r="K21" s="61"/>
      <c r="L21" s="22" t="n">
        <f aca="false">SUM(L5:L19)</f>
        <v>2050</v>
      </c>
      <c r="M21" s="62"/>
      <c r="N21" s="63" t="n">
        <f aca="false">SUM(N5:N19)</f>
        <v>950</v>
      </c>
      <c r="O21" s="61"/>
      <c r="P21" s="22" t="n">
        <f aca="false">SUM(P5:P19)</f>
        <v>925</v>
      </c>
      <c r="Q21" s="62"/>
      <c r="R21" s="20" t="n">
        <f aca="false">SUM(R5:R19)</f>
        <v>3225</v>
      </c>
      <c r="S21" s="1"/>
      <c r="T21" s="24" t="n">
        <f aca="false">SUM(F21,H21,J21,L21,N21,P21,R21)</f>
        <v>10950</v>
      </c>
      <c r="U21" s="64" t="s">
        <v>30</v>
      </c>
      <c r="V21" s="1"/>
      <c r="W21" s="1"/>
      <c r="X21" s="1"/>
      <c r="Y21" s="1"/>
      <c r="Z21" s="1"/>
      <c r="AA21" s="1"/>
      <c r="AB21" s="1"/>
    </row>
    <row r="22" customFormat="false" ht="15" hidden="false" customHeight="false" outlineLevel="0" collapsed="false">
      <c r="A22" s="1"/>
      <c r="B22" s="65" t="s">
        <v>31</v>
      </c>
      <c r="C22" s="65"/>
      <c r="D22" s="65"/>
      <c r="E22" s="66"/>
      <c r="F22" s="67" t="n">
        <f aca="false">F21+F25</f>
        <v>1200</v>
      </c>
      <c r="G22" s="68"/>
      <c r="H22" s="69" t="n">
        <f aca="false">H21+H25</f>
        <v>1300</v>
      </c>
      <c r="I22" s="70"/>
      <c r="J22" s="70" t="n">
        <f aca="false">J21+J25</f>
        <v>1620</v>
      </c>
      <c r="K22" s="68"/>
      <c r="L22" s="69" t="n">
        <f aca="false">L21+L25</f>
        <v>2170</v>
      </c>
      <c r="M22" s="70"/>
      <c r="N22" s="70" t="n">
        <f aca="false">N21+N25</f>
        <v>1010</v>
      </c>
      <c r="O22" s="68"/>
      <c r="P22" s="69" t="n">
        <f aca="false">P21+P25</f>
        <v>955</v>
      </c>
      <c r="Q22" s="70"/>
      <c r="R22" s="67" t="n">
        <f aca="false">R21+R25</f>
        <v>3425</v>
      </c>
      <c r="S22" s="1"/>
      <c r="T22" s="52" t="n">
        <f aca="false">T21+T25</f>
        <v>11680</v>
      </c>
      <c r="U22" s="64"/>
      <c r="V22" s="1"/>
      <c r="W22" s="1"/>
      <c r="X22" s="1"/>
      <c r="Y22" s="1"/>
      <c r="Z22" s="1"/>
      <c r="AA22" s="1"/>
      <c r="AB22" s="1"/>
    </row>
    <row r="23" customFormat="false" ht="15" hidden="false" customHeight="false" outlineLevel="0" collapsed="false">
      <c r="A23" s="1"/>
      <c r="B23" s="1"/>
      <c r="C23" s="1"/>
      <c r="D23" s="1"/>
      <c r="E23" s="1"/>
      <c r="F23" s="71"/>
      <c r="G23" s="1"/>
      <c r="H23" s="71"/>
      <c r="I23" s="1"/>
      <c r="J23" s="71"/>
      <c r="K23" s="1"/>
      <c r="L23" s="71"/>
      <c r="M23" s="1"/>
      <c r="N23" s="71"/>
      <c r="O23" s="1"/>
      <c r="P23" s="71"/>
      <c r="Q23" s="1"/>
      <c r="R23" s="71"/>
      <c r="S23" s="1"/>
      <c r="T23" s="52"/>
      <c r="U23" s="1"/>
      <c r="V23" s="1"/>
      <c r="W23" s="1"/>
      <c r="X23" s="1"/>
      <c r="Y23" s="1"/>
      <c r="Z23" s="1"/>
      <c r="AA23" s="1"/>
      <c r="AB23" s="1"/>
    </row>
    <row r="24" customFormat="false" ht="15" hidden="false" customHeight="false" outlineLevel="0" collapsed="false">
      <c r="A24" s="1"/>
      <c r="B24" s="59" t="s">
        <v>17</v>
      </c>
      <c r="C24" s="18"/>
      <c r="D24" s="18"/>
      <c r="E24" s="60"/>
      <c r="F24" s="72"/>
      <c r="G24" s="73"/>
      <c r="H24" s="74"/>
      <c r="I24" s="75"/>
      <c r="J24" s="75"/>
      <c r="K24" s="73"/>
      <c r="L24" s="74"/>
      <c r="M24" s="75"/>
      <c r="N24" s="75"/>
      <c r="O24" s="73"/>
      <c r="P24" s="74"/>
      <c r="Q24" s="75"/>
      <c r="R24" s="72"/>
      <c r="S24" s="1"/>
      <c r="T24" s="52"/>
      <c r="U24" s="1"/>
      <c r="V24" s="1"/>
      <c r="W24" s="1"/>
      <c r="X24" s="1"/>
      <c r="Y24" s="1"/>
      <c r="Z24" s="1"/>
      <c r="AA24" s="1"/>
      <c r="AB24" s="1"/>
    </row>
    <row r="25" customFormat="false" ht="15" hidden="false" customHeight="false" outlineLevel="0" collapsed="false">
      <c r="A25" s="1"/>
      <c r="B25" s="25" t="s">
        <v>32</v>
      </c>
      <c r="C25" s="76" t="s">
        <v>33</v>
      </c>
      <c r="D25" s="76"/>
      <c r="E25" s="66"/>
      <c r="F25" s="67" t="n">
        <f aca="false">(E$8 + E$13) * 10</f>
        <v>100</v>
      </c>
      <c r="G25" s="68"/>
      <c r="H25" s="69" t="n">
        <f aca="false">(G$8 + G$13) * 10</f>
        <v>100</v>
      </c>
      <c r="I25" s="70"/>
      <c r="J25" s="70" t="n">
        <f aca="false">(I$8 + I$13) * 10</f>
        <v>120</v>
      </c>
      <c r="K25" s="68"/>
      <c r="L25" s="69" t="n">
        <f aca="false">(K$8 + K$13) * 10</f>
        <v>120</v>
      </c>
      <c r="M25" s="70"/>
      <c r="N25" s="70" t="n">
        <f aca="false">(M$8 + M$13) * 10</f>
        <v>60</v>
      </c>
      <c r="O25" s="68"/>
      <c r="P25" s="69" t="n">
        <f aca="false">(O$8 + O$13) * 10</f>
        <v>30</v>
      </c>
      <c r="Q25" s="70"/>
      <c r="R25" s="67" t="n">
        <f aca="false">(Q$8 + Q$13) * 10</f>
        <v>200</v>
      </c>
      <c r="S25" s="1"/>
      <c r="T25" s="33" t="n">
        <f aca="false">SUM(F25,H25,J25,L25,N25,P25,R25)</f>
        <v>730</v>
      </c>
      <c r="U25" s="1"/>
      <c r="V25" s="1"/>
      <c r="W25" s="1"/>
      <c r="X25" s="1"/>
      <c r="Y25" s="1"/>
      <c r="Z25" s="1"/>
      <c r="AA25" s="1"/>
      <c r="AB25" s="1"/>
    </row>
    <row r="26" customFormat="false" ht="15" hidden="false" customHeight="false" outlineLevel="0" collapsed="false">
      <c r="A26" s="1"/>
      <c r="B26" s="25" t="s">
        <v>34</v>
      </c>
      <c r="C26" s="77" t="s">
        <v>35</v>
      </c>
      <c r="D26" s="7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customFormat="false" ht="1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customFormat="false" ht="15" hidden="false" customHeight="false" outlineLevel="0" collapsed="false">
      <c r="A28" s="1"/>
      <c r="B28" s="78" t="s">
        <v>36</v>
      </c>
      <c r="C28" s="79" t="s">
        <v>37</v>
      </c>
      <c r="D28" s="7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customFormat="false" ht="15" hidden="false" customHeight="false" outlineLevel="0" collapsed="false">
      <c r="A29" s="1"/>
      <c r="B29" s="80" t="s">
        <v>38</v>
      </c>
      <c r="C29" s="80"/>
      <c r="D29" s="8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customFormat="false" ht="13.8" hidden="false" customHeight="false" outlineLevel="0" collapsed="false">
      <c r="A30" s="1"/>
      <c r="B30" s="34" t="s">
        <v>39</v>
      </c>
      <c r="C30" s="81" t="n">
        <v>-100</v>
      </c>
      <c r="D30" s="8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customFormat="false" ht="13.8" hidden="false" customHeight="false" outlineLevel="0" collapsed="false">
      <c r="A31" s="1"/>
      <c r="B31" s="82" t="s">
        <v>40</v>
      </c>
      <c r="C31" s="83" t="n">
        <v>-50</v>
      </c>
      <c r="D31" s="8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customFormat="false" ht="13.8" hidden="false" customHeight="false" outlineLevel="0" collapsed="false">
      <c r="A32" s="1"/>
      <c r="B32" s="82" t="s">
        <v>41</v>
      </c>
      <c r="C32" s="83" t="s">
        <v>42</v>
      </c>
      <c r="D32" s="8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customFormat="false" ht="13.8" hidden="false" customHeight="false" outlineLevel="0" collapsed="false">
      <c r="A33" s="1"/>
      <c r="B33" s="82" t="s">
        <v>43</v>
      </c>
      <c r="C33" s="84" t="n">
        <v>-100</v>
      </c>
      <c r="D33" s="8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customFormat="false" ht="13.8" hidden="false" customHeight="false" outlineLevel="0" collapsed="false">
      <c r="A34" s="1"/>
      <c r="B34" s="25" t="s">
        <v>44</v>
      </c>
      <c r="C34" s="85" t="s">
        <v>45</v>
      </c>
      <c r="D34" s="8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customFormat="false" ht="13.8" hidden="false" customHeight="false" outlineLevel="0" collapsed="false">
      <c r="A35" s="1"/>
      <c r="B35" s="80" t="s">
        <v>46</v>
      </c>
      <c r="C35" s="80"/>
      <c r="D35" s="80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customFormat="false" ht="13.8" hidden="false" customHeight="false" outlineLevel="0" collapsed="false">
      <c r="A36" s="1"/>
      <c r="B36" s="34" t="s">
        <v>47</v>
      </c>
      <c r="C36" s="81" t="s">
        <v>48</v>
      </c>
      <c r="D36" s="8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customFormat="false" ht="13.8" hidden="false" customHeight="false" outlineLevel="0" collapsed="false">
      <c r="A37" s="1"/>
      <c r="B37" s="82" t="s">
        <v>49</v>
      </c>
      <c r="C37" s="83" t="n">
        <v>-50</v>
      </c>
      <c r="D37" s="8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customFormat="false" ht="13.8" hidden="false" customHeight="false" outlineLevel="0" collapsed="false">
      <c r="A38" s="1"/>
      <c r="B38" s="25" t="s">
        <v>50</v>
      </c>
      <c r="C38" s="85" t="s">
        <v>51</v>
      </c>
      <c r="D38" s="8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customFormat="false" ht="1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customFormat="false" ht="1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customFormat="false" ht="1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customFormat="false" ht="1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customFormat="false" ht="1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customFormat="false" ht="1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customFormat="false" ht="1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customFormat="false" ht="1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customFormat="false" ht="1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customFormat="false" ht="1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customFormat="false" ht="1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customFormat="false" ht="1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customFormat="false" ht="1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customFormat="false" ht="1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customFormat="false" ht="1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</sheetData>
  <mergeCells count="22">
    <mergeCell ref="A4:T4"/>
    <mergeCell ref="A7:T7"/>
    <mergeCell ref="A9:A11"/>
    <mergeCell ref="A12:T12"/>
    <mergeCell ref="A14:A19"/>
    <mergeCell ref="B21:D21"/>
    <mergeCell ref="U21:U22"/>
    <mergeCell ref="B22:D22"/>
    <mergeCell ref="C24:D24"/>
    <mergeCell ref="C25:D25"/>
    <mergeCell ref="C26:D26"/>
    <mergeCell ref="C28:D28"/>
    <mergeCell ref="B29:D29"/>
    <mergeCell ref="C30:D30"/>
    <mergeCell ref="C31:D31"/>
    <mergeCell ref="C32:D32"/>
    <mergeCell ref="C33:D33"/>
    <mergeCell ref="C34:D34"/>
    <mergeCell ref="B35:D35"/>
    <mergeCell ref="C36:D36"/>
    <mergeCell ref="C37:D37"/>
    <mergeCell ref="C38:D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5" activeCellId="0" sqref="I5"/>
    </sheetView>
  </sheetViews>
  <sheetFormatPr defaultRowHeight="18.75" zeroHeight="false" outlineLevelRow="0" outlineLevelCol="0"/>
  <cols>
    <col collapsed="false" customWidth="false" hidden="false" outlineLevel="0" max="1" min="1" style="86" width="11.42"/>
    <col collapsed="false" customWidth="true" hidden="false" outlineLevel="0" max="2" min="2" style="12" width="9.71"/>
    <col collapsed="false" customWidth="true" hidden="false" outlineLevel="0" max="3" min="3" style="86" width="36.43"/>
    <col collapsed="false" customWidth="true" hidden="false" outlineLevel="0" max="4" min="4" style="86" width="18.29"/>
    <col collapsed="false" customWidth="true" hidden="false" outlineLevel="0" max="10" min="5" style="86" width="10.71"/>
    <col collapsed="false" customWidth="false" hidden="false" outlineLevel="0" max="1025" min="11" style="86" width="11.42"/>
  </cols>
  <sheetData>
    <row r="1" customFormat="false" ht="24.45" hidden="false" customHeight="false" outlineLevel="0" collapsed="false">
      <c r="A1" s="87"/>
      <c r="B1" s="2" t="s">
        <v>52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customFormat="false" ht="15.75" hidden="false" customHeight="false" outlineLevel="0" collapsed="false">
      <c r="A2" s="87"/>
      <c r="B2" s="88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customFormat="false" ht="15.75" hidden="false" customHeight="false" outlineLevel="0" collapsed="false">
      <c r="A3" s="87"/>
      <c r="B3" s="88"/>
      <c r="C3" s="89" t="s">
        <v>53</v>
      </c>
      <c r="D3" s="90" t="s">
        <v>54</v>
      </c>
      <c r="E3" s="89" t="s">
        <v>55</v>
      </c>
      <c r="F3" s="89"/>
      <c r="G3" s="89"/>
      <c r="H3" s="89"/>
      <c r="I3" s="89"/>
      <c r="J3" s="89"/>
      <c r="K3" s="89"/>
      <c r="L3" s="87"/>
      <c r="M3" s="87"/>
      <c r="N3" s="87"/>
      <c r="O3" s="87"/>
      <c r="P3" s="87"/>
      <c r="Q3" s="87"/>
      <c r="R3" s="87"/>
      <c r="S3" s="87"/>
      <c r="T3" s="87"/>
    </row>
    <row r="4" customFormat="false" ht="15.75" hidden="false" customHeight="false" outlineLevel="0" collapsed="false">
      <c r="A4" s="87"/>
      <c r="B4" s="88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</row>
    <row r="5" customFormat="false" ht="18.75" hidden="false" customHeight="false" outlineLevel="0" collapsed="false">
      <c r="A5" s="87"/>
      <c r="B5" s="91"/>
      <c r="C5" s="3"/>
      <c r="D5" s="87"/>
      <c r="E5" s="92" t="s">
        <v>56</v>
      </c>
      <c r="F5" s="92" t="s">
        <v>5</v>
      </c>
      <c r="G5" s="92" t="s">
        <v>6</v>
      </c>
      <c r="H5" s="92" t="s">
        <v>57</v>
      </c>
      <c r="I5" s="92" t="s">
        <v>8</v>
      </c>
      <c r="J5" s="92" t="s">
        <v>9</v>
      </c>
      <c r="K5" s="92" t="s">
        <v>58</v>
      </c>
      <c r="L5" s="87"/>
      <c r="M5" s="87"/>
      <c r="N5" s="87"/>
      <c r="O5" s="87"/>
      <c r="P5" s="87"/>
      <c r="Q5" s="87"/>
      <c r="R5" s="87"/>
      <c r="S5" s="87"/>
      <c r="T5" s="87"/>
    </row>
    <row r="6" customFormat="false" ht="17.35" hidden="false" customHeight="false" outlineLevel="0" collapsed="false">
      <c r="A6" s="87"/>
      <c r="B6" s="93" t="s">
        <v>59</v>
      </c>
      <c r="C6" s="94" t="s">
        <v>60</v>
      </c>
      <c r="D6" s="95" t="s">
        <v>61</v>
      </c>
      <c r="E6" s="96" t="n">
        <v>5</v>
      </c>
      <c r="F6" s="96" t="n">
        <v>5</v>
      </c>
      <c r="G6" s="96" t="n">
        <v>6</v>
      </c>
      <c r="H6" s="96" t="n">
        <v>6</v>
      </c>
      <c r="I6" s="96" t="n">
        <v>3</v>
      </c>
      <c r="J6" s="96" t="n">
        <v>3</v>
      </c>
      <c r="K6" s="96" t="n">
        <v>10</v>
      </c>
      <c r="L6" s="87"/>
      <c r="M6" s="87"/>
      <c r="N6" s="87"/>
      <c r="O6" s="87"/>
      <c r="P6" s="87"/>
      <c r="Q6" s="87"/>
      <c r="R6" s="87"/>
      <c r="S6" s="87"/>
      <c r="T6" s="87"/>
    </row>
    <row r="7" customFormat="false" ht="19.5" hidden="false" customHeight="true" outlineLevel="0" collapsed="false">
      <c r="A7" s="87"/>
      <c r="B7" s="93"/>
      <c r="C7" s="94" t="s">
        <v>62</v>
      </c>
      <c r="D7" s="95" t="s">
        <v>63</v>
      </c>
      <c r="E7" s="96"/>
      <c r="F7" s="96" t="n">
        <v>3</v>
      </c>
      <c r="G7" s="96" t="n">
        <v>3</v>
      </c>
      <c r="H7" s="96" t="n">
        <v>3</v>
      </c>
      <c r="I7" s="96"/>
      <c r="J7" s="96" t="n">
        <v>3</v>
      </c>
      <c r="K7" s="96" t="n">
        <v>5</v>
      </c>
      <c r="L7" s="87"/>
      <c r="M7" s="87"/>
      <c r="N7" s="87"/>
      <c r="O7" s="87"/>
      <c r="P7" s="87"/>
      <c r="Q7" s="87"/>
      <c r="R7" s="87"/>
      <c r="S7" s="87"/>
      <c r="T7" s="87"/>
    </row>
    <row r="8" customFormat="false" ht="18.75" hidden="false" customHeight="false" outlineLevel="0" collapsed="false">
      <c r="A8" s="87"/>
      <c r="B8" s="97"/>
      <c r="C8" s="98"/>
      <c r="D8" s="99"/>
      <c r="E8" s="99"/>
      <c r="F8" s="99"/>
      <c r="G8" s="99"/>
      <c r="H8" s="99"/>
      <c r="I8" s="99"/>
      <c r="J8" s="99"/>
      <c r="K8" s="99"/>
      <c r="L8" s="87"/>
      <c r="M8" s="87"/>
      <c r="N8" s="87"/>
      <c r="O8" s="87"/>
      <c r="P8" s="87"/>
      <c r="Q8" s="87"/>
      <c r="R8" s="87"/>
      <c r="S8" s="87"/>
      <c r="T8" s="87"/>
    </row>
    <row r="9" customFormat="false" ht="17.45" hidden="false" customHeight="true" outlineLevel="0" collapsed="false">
      <c r="A9" s="87"/>
      <c r="B9" s="100" t="s">
        <v>64</v>
      </c>
      <c r="C9" s="94" t="s">
        <v>65</v>
      </c>
      <c r="D9" s="96" t="s">
        <v>61</v>
      </c>
      <c r="E9" s="96" t="n">
        <v>2</v>
      </c>
      <c r="F9" s="96" t="n">
        <v>3</v>
      </c>
      <c r="G9" s="96" t="n">
        <v>4</v>
      </c>
      <c r="H9" s="96" t="n">
        <v>5</v>
      </c>
      <c r="I9" s="96" t="n">
        <v>2</v>
      </c>
      <c r="J9" s="96" t="n">
        <v>1</v>
      </c>
      <c r="K9" s="96" t="n">
        <v>8</v>
      </c>
      <c r="L9" s="87"/>
      <c r="M9" s="87"/>
      <c r="N9" s="87"/>
      <c r="O9" s="87"/>
      <c r="P9" s="87"/>
      <c r="Q9" s="87"/>
      <c r="R9" s="87"/>
      <c r="S9" s="87"/>
      <c r="T9" s="87"/>
    </row>
    <row r="10" customFormat="false" ht="18.75" hidden="false" customHeight="true" outlineLevel="0" collapsed="false">
      <c r="A10" s="87"/>
      <c r="B10" s="100"/>
      <c r="C10" s="94" t="s">
        <v>66</v>
      </c>
      <c r="D10" s="96" t="s">
        <v>63</v>
      </c>
      <c r="E10" s="96"/>
      <c r="F10" s="96" t="n">
        <v>1</v>
      </c>
      <c r="G10" s="96" t="n">
        <v>2</v>
      </c>
      <c r="H10" s="96" t="n">
        <v>2</v>
      </c>
      <c r="I10" s="96"/>
      <c r="J10" s="96"/>
      <c r="K10" s="96" t="n">
        <v>3</v>
      </c>
      <c r="L10" s="87"/>
      <c r="M10" s="87"/>
      <c r="N10" s="87"/>
      <c r="O10" s="87"/>
      <c r="P10" s="87"/>
      <c r="Q10" s="87"/>
      <c r="R10" s="87"/>
      <c r="S10" s="87"/>
      <c r="T10" s="87"/>
    </row>
    <row r="11" customFormat="false" ht="18.75" hidden="false" customHeight="true" outlineLevel="0" collapsed="false">
      <c r="A11" s="87"/>
      <c r="B11" s="97"/>
      <c r="C11" s="98"/>
      <c r="D11" s="99"/>
      <c r="E11" s="99"/>
      <c r="F11" s="99"/>
      <c r="G11" s="99"/>
      <c r="H11" s="99"/>
      <c r="I11" s="99"/>
      <c r="J11" s="99"/>
      <c r="K11" s="99"/>
      <c r="L11" s="87"/>
      <c r="M11" s="87"/>
      <c r="N11" s="87"/>
      <c r="O11" s="87"/>
      <c r="P11" s="87"/>
      <c r="Q11" s="87"/>
      <c r="R11" s="87"/>
      <c r="S11" s="87"/>
      <c r="T11" s="87"/>
    </row>
    <row r="12" customFormat="false" ht="18.75" hidden="false" customHeight="false" outlineLevel="0" collapsed="false">
      <c r="A12" s="87"/>
      <c r="B12" s="93" t="s">
        <v>67</v>
      </c>
      <c r="C12" s="94" t="s">
        <v>68</v>
      </c>
      <c r="D12" s="96" t="s">
        <v>63</v>
      </c>
      <c r="E12" s="96"/>
      <c r="F12" s="96" t="n">
        <v>2</v>
      </c>
      <c r="G12" s="96" t="n">
        <v>2</v>
      </c>
      <c r="H12" s="96"/>
      <c r="I12" s="96"/>
      <c r="J12" s="96"/>
      <c r="K12" s="96" t="n">
        <v>2</v>
      </c>
      <c r="L12" s="87"/>
      <c r="M12" s="87"/>
      <c r="N12" s="87"/>
      <c r="O12" s="87"/>
      <c r="P12" s="87"/>
      <c r="Q12" s="87"/>
      <c r="R12" s="87"/>
      <c r="S12" s="87"/>
      <c r="T12" s="87"/>
    </row>
    <row r="13" customFormat="false" ht="18.75" hidden="false" customHeight="false" outlineLevel="0" collapsed="false">
      <c r="A13" s="87"/>
      <c r="B13" s="93"/>
      <c r="C13" s="94" t="s">
        <v>69</v>
      </c>
      <c r="D13" s="96" t="s">
        <v>63</v>
      </c>
      <c r="E13" s="96"/>
      <c r="F13" s="96" t="n">
        <v>2</v>
      </c>
      <c r="G13" s="96"/>
      <c r="H13" s="96" t="n">
        <v>1</v>
      </c>
      <c r="I13" s="96"/>
      <c r="J13" s="96"/>
      <c r="K13" s="96" t="n">
        <v>2</v>
      </c>
      <c r="L13" s="87"/>
      <c r="M13" s="87"/>
      <c r="N13" s="87"/>
      <c r="O13" s="87"/>
      <c r="P13" s="87"/>
      <c r="Q13" s="87"/>
      <c r="R13" s="87"/>
      <c r="S13" s="87"/>
      <c r="T13" s="87"/>
    </row>
    <row r="14" customFormat="false" ht="18.75" hidden="false" customHeight="false" outlineLevel="0" collapsed="false">
      <c r="A14" s="87"/>
      <c r="B14" s="87"/>
      <c r="C14" s="88"/>
      <c r="D14" s="91"/>
      <c r="E14" s="91"/>
      <c r="F14" s="91"/>
      <c r="G14" s="91"/>
      <c r="H14" s="91"/>
      <c r="I14" s="91"/>
      <c r="J14" s="91"/>
      <c r="K14" s="91"/>
      <c r="L14" s="87"/>
      <c r="M14" s="87"/>
      <c r="N14" s="87"/>
      <c r="O14" s="87"/>
      <c r="P14" s="87"/>
      <c r="Q14" s="87"/>
      <c r="R14" s="87"/>
      <c r="S14" s="87"/>
      <c r="T14" s="87"/>
    </row>
    <row r="15" customFormat="false" ht="17.45" hidden="false" customHeight="true" outlineLevel="0" collapsed="false">
      <c r="A15" s="87"/>
      <c r="B15" s="101" t="s">
        <v>70</v>
      </c>
      <c r="C15" s="94" t="s">
        <v>20</v>
      </c>
      <c r="D15" s="96" t="s">
        <v>61</v>
      </c>
      <c r="E15" s="96"/>
      <c r="F15" s="96"/>
      <c r="G15" s="96"/>
      <c r="H15" s="96" t="n">
        <v>2</v>
      </c>
      <c r="I15" s="96"/>
      <c r="J15" s="96"/>
      <c r="K15" s="96" t="n">
        <v>2</v>
      </c>
      <c r="L15" s="87"/>
      <c r="M15" s="87"/>
      <c r="N15" s="87"/>
      <c r="O15" s="87"/>
      <c r="P15" s="87"/>
      <c r="Q15" s="87"/>
      <c r="R15" s="87"/>
      <c r="S15" s="87"/>
      <c r="T15" s="87"/>
    </row>
    <row r="16" customFormat="false" ht="18.75" hidden="false" customHeight="false" outlineLevel="0" collapsed="false">
      <c r="A16" s="87"/>
      <c r="B16" s="101"/>
      <c r="C16" s="94" t="s">
        <v>18</v>
      </c>
      <c r="D16" s="96" t="s">
        <v>61</v>
      </c>
      <c r="E16" s="96"/>
      <c r="F16" s="96"/>
      <c r="G16" s="96"/>
      <c r="H16" s="96"/>
      <c r="I16" s="96"/>
      <c r="J16" s="96" t="n">
        <v>3</v>
      </c>
      <c r="K16" s="96" t="n">
        <v>1</v>
      </c>
      <c r="L16" s="87"/>
      <c r="M16" s="87"/>
      <c r="N16" s="87"/>
      <c r="O16" s="87"/>
      <c r="P16" s="87"/>
      <c r="Q16" s="87"/>
      <c r="R16" s="87"/>
      <c r="S16" s="87"/>
      <c r="T16" s="87"/>
    </row>
    <row r="17" customFormat="false" ht="17.35" hidden="false" customHeight="false" outlineLevel="0" collapsed="false">
      <c r="A17" s="87"/>
      <c r="B17" s="101"/>
      <c r="C17" s="102" t="s">
        <v>71</v>
      </c>
      <c r="D17" s="103" t="s">
        <v>61</v>
      </c>
      <c r="E17" s="103"/>
      <c r="F17" s="103" t="n">
        <v>1</v>
      </c>
      <c r="G17" s="103" t="n">
        <v>2</v>
      </c>
      <c r="H17" s="103" t="n">
        <v>2</v>
      </c>
      <c r="I17" s="103"/>
      <c r="J17" s="103"/>
      <c r="K17" s="103" t="n">
        <v>3</v>
      </c>
      <c r="L17" s="87"/>
      <c r="M17" s="87"/>
      <c r="N17" s="87"/>
      <c r="O17" s="87"/>
      <c r="P17" s="87"/>
      <c r="Q17" s="87"/>
      <c r="R17" s="87"/>
      <c r="S17" s="87"/>
      <c r="T17" s="87"/>
    </row>
    <row r="18" customFormat="false" ht="18.75" hidden="false" customHeight="false" outlineLevel="0" collapsed="false">
      <c r="A18" s="87"/>
      <c r="B18" s="104"/>
      <c r="C18" s="98"/>
      <c r="D18" s="99"/>
      <c r="E18" s="99"/>
      <c r="F18" s="99"/>
      <c r="G18" s="99"/>
      <c r="H18" s="99"/>
      <c r="I18" s="99"/>
      <c r="J18" s="99"/>
      <c r="K18" s="99"/>
      <c r="L18" s="87"/>
      <c r="M18" s="87"/>
      <c r="N18" s="87"/>
      <c r="O18" s="87"/>
      <c r="P18" s="87"/>
      <c r="Q18" s="87"/>
      <c r="R18" s="87"/>
      <c r="S18" s="87"/>
      <c r="T18" s="87"/>
    </row>
    <row r="19" customFormat="false" ht="18.75" hidden="false" customHeight="false" outlineLevel="0" collapsed="false">
      <c r="A19" s="87"/>
      <c r="B19" s="105" t="s">
        <v>72</v>
      </c>
      <c r="C19" s="94" t="s">
        <v>73</v>
      </c>
      <c r="D19" s="96" t="s">
        <v>61</v>
      </c>
      <c r="E19" s="96"/>
      <c r="F19" s="96"/>
      <c r="G19" s="96"/>
      <c r="H19" s="96"/>
      <c r="I19" s="96" t="n">
        <v>3</v>
      </c>
      <c r="J19" s="96"/>
      <c r="K19" s="96" t="n">
        <v>1</v>
      </c>
      <c r="L19" s="87"/>
      <c r="M19" s="87"/>
      <c r="N19" s="87"/>
      <c r="O19" s="87"/>
      <c r="P19" s="87"/>
      <c r="Q19" s="87"/>
      <c r="R19" s="87"/>
      <c r="S19" s="87"/>
      <c r="T19" s="87"/>
    </row>
    <row r="20" customFormat="false" ht="18.75" hidden="false" customHeight="false" outlineLevel="0" collapsed="false">
      <c r="A20" s="87"/>
      <c r="B20" s="105"/>
      <c r="C20" s="94" t="s">
        <v>74</v>
      </c>
      <c r="D20" s="96" t="s">
        <v>61</v>
      </c>
      <c r="E20" s="96"/>
      <c r="F20" s="96"/>
      <c r="G20" s="96"/>
      <c r="H20" s="96" t="n">
        <v>1</v>
      </c>
      <c r="I20" s="96"/>
      <c r="J20" s="96"/>
      <c r="K20" s="96" t="n">
        <v>1</v>
      </c>
      <c r="L20" s="87"/>
      <c r="M20" s="87"/>
      <c r="N20" s="87"/>
      <c r="O20" s="87"/>
      <c r="P20" s="87"/>
      <c r="Q20" s="87"/>
      <c r="R20" s="87"/>
      <c r="S20" s="87"/>
      <c r="T20" s="87"/>
    </row>
    <row r="21" customFormat="false" ht="18.75" hidden="false" customHeight="false" outlineLevel="0" collapsed="false">
      <c r="A21" s="87"/>
      <c r="B21" s="105"/>
      <c r="C21" s="94" t="s">
        <v>75</v>
      </c>
      <c r="D21" s="96" t="s">
        <v>61</v>
      </c>
      <c r="E21" s="96"/>
      <c r="F21" s="96"/>
      <c r="G21" s="96"/>
      <c r="H21" s="96" t="n">
        <v>2</v>
      </c>
      <c r="I21" s="96"/>
      <c r="J21" s="96"/>
      <c r="K21" s="96" t="n">
        <v>2</v>
      </c>
      <c r="L21" s="87"/>
      <c r="M21" s="87"/>
      <c r="N21" s="87"/>
      <c r="O21" s="87"/>
      <c r="P21" s="87"/>
      <c r="Q21" s="87"/>
      <c r="R21" s="87"/>
      <c r="S21" s="87"/>
      <c r="T21" s="87"/>
    </row>
    <row r="22" customFormat="false" ht="18.75" hidden="false" customHeight="false" outlineLevel="0" collapsed="false">
      <c r="A22" s="87"/>
      <c r="B22" s="105"/>
      <c r="C22" s="94" t="s">
        <v>76</v>
      </c>
      <c r="D22" s="96" t="s">
        <v>61</v>
      </c>
      <c r="E22" s="96"/>
      <c r="F22" s="96"/>
      <c r="G22" s="96"/>
      <c r="H22" s="96" t="n">
        <v>2</v>
      </c>
      <c r="I22" s="96"/>
      <c r="J22" s="96"/>
      <c r="K22" s="96" t="n">
        <v>2</v>
      </c>
      <c r="L22" s="87"/>
      <c r="M22" s="87"/>
      <c r="N22" s="87"/>
      <c r="O22" s="87"/>
      <c r="P22" s="87"/>
      <c r="Q22" s="87"/>
      <c r="R22" s="87"/>
      <c r="S22" s="87"/>
      <c r="T22" s="87"/>
    </row>
    <row r="23" customFormat="false" ht="18.75" hidden="false" customHeight="false" outlineLevel="0" collapsed="false">
      <c r="A23" s="87"/>
      <c r="B23" s="105"/>
      <c r="C23" s="94" t="s">
        <v>77</v>
      </c>
      <c r="D23" s="96" t="s">
        <v>61</v>
      </c>
      <c r="E23" s="96"/>
      <c r="F23" s="96"/>
      <c r="G23" s="96" t="n">
        <v>1</v>
      </c>
      <c r="H23" s="96"/>
      <c r="I23" s="96"/>
      <c r="J23" s="96"/>
      <c r="K23" s="96"/>
      <c r="L23" s="87"/>
      <c r="M23" s="87"/>
      <c r="N23" s="87"/>
      <c r="O23" s="87"/>
      <c r="P23" s="87"/>
      <c r="Q23" s="87"/>
      <c r="R23" s="87"/>
      <c r="S23" s="87"/>
      <c r="T23" s="87"/>
    </row>
    <row r="24" customFormat="false" ht="17.35" hidden="false" customHeight="false" outlineLevel="0" collapsed="false">
      <c r="A24" s="87"/>
      <c r="B24" s="105"/>
      <c r="C24" s="102" t="s">
        <v>78</v>
      </c>
      <c r="D24" s="103" t="s">
        <v>61</v>
      </c>
      <c r="E24" s="103"/>
      <c r="F24" s="103" t="n">
        <v>1</v>
      </c>
      <c r="G24" s="103" t="n">
        <v>2</v>
      </c>
      <c r="H24" s="103" t="n">
        <v>2</v>
      </c>
      <c r="I24" s="103"/>
      <c r="J24" s="103"/>
      <c r="K24" s="103" t="n">
        <v>3</v>
      </c>
      <c r="L24" s="87"/>
      <c r="M24" s="87"/>
      <c r="N24" s="87"/>
      <c r="O24" s="87"/>
      <c r="P24" s="87"/>
      <c r="Q24" s="87"/>
      <c r="R24" s="87"/>
      <c r="S24" s="87"/>
      <c r="T24" s="87"/>
    </row>
    <row r="25" customFormat="false" ht="18.75" hidden="false" customHeight="false" outlineLevel="0" collapsed="false">
      <c r="A25" s="87"/>
      <c r="B25" s="87"/>
      <c r="C25" s="88"/>
      <c r="D25" s="91"/>
      <c r="E25" s="91"/>
      <c r="F25" s="91"/>
      <c r="G25" s="91"/>
      <c r="H25" s="91"/>
      <c r="I25" s="91"/>
      <c r="J25" s="91"/>
      <c r="K25" s="91"/>
      <c r="L25" s="87"/>
      <c r="M25" s="87"/>
      <c r="N25" s="87"/>
      <c r="O25" s="87"/>
      <c r="P25" s="87"/>
      <c r="Q25" s="87"/>
      <c r="R25" s="87"/>
      <c r="S25" s="87"/>
      <c r="T25" s="87"/>
    </row>
    <row r="26" customFormat="false" ht="18.75" hidden="false" customHeight="false" outlineLevel="0" collapsed="false">
      <c r="A26" s="87"/>
      <c r="B26" s="87"/>
      <c r="C26" s="94" t="s">
        <v>79</v>
      </c>
      <c r="D26" s="96" t="s">
        <v>61</v>
      </c>
      <c r="E26" s="96" t="s">
        <v>80</v>
      </c>
      <c r="F26" s="96" t="s">
        <v>81</v>
      </c>
      <c r="G26" s="96" t="s">
        <v>82</v>
      </c>
      <c r="H26" s="96" t="s">
        <v>82</v>
      </c>
      <c r="I26" s="96" t="s">
        <v>83</v>
      </c>
      <c r="J26" s="96" t="s">
        <v>83</v>
      </c>
      <c r="K26" s="96" t="s">
        <v>84</v>
      </c>
      <c r="L26" s="87"/>
      <c r="M26" s="87"/>
      <c r="N26" s="87"/>
      <c r="O26" s="87"/>
      <c r="P26" s="87"/>
      <c r="Q26" s="87"/>
      <c r="R26" s="87"/>
      <c r="S26" s="87"/>
      <c r="T26" s="87"/>
    </row>
    <row r="27" customFormat="false" ht="18.75" hidden="false" customHeight="false" outlineLevel="0" collapsed="false">
      <c r="A27" s="87"/>
      <c r="B27" s="88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</row>
    <row r="28" customFormat="false" ht="18.75" hidden="false" customHeight="false" outlineLevel="0" collapsed="false">
      <c r="A28" s="87"/>
      <c r="B28" s="88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</row>
    <row r="29" customFormat="false" ht="18.75" hidden="false" customHeight="false" outlineLevel="0" collapsed="false">
      <c r="A29" s="87"/>
      <c r="B29" s="88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</row>
    <row r="30" customFormat="false" ht="18.75" hidden="false" customHeight="false" outlineLevel="0" collapsed="false">
      <c r="A30" s="87"/>
      <c r="B30" s="88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</row>
    <row r="31" customFormat="false" ht="18.75" hidden="false" customHeight="false" outlineLevel="0" collapsed="false">
      <c r="A31" s="87"/>
      <c r="B31" s="88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</row>
    <row r="32" customFormat="false" ht="18.75" hidden="false" customHeight="false" outlineLevel="0" collapsed="false">
      <c r="A32" s="87"/>
      <c r="B32" s="88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</row>
  </sheetData>
  <mergeCells count="6">
    <mergeCell ref="E3:K3"/>
    <mergeCell ref="B6:B7"/>
    <mergeCell ref="B9:B10"/>
    <mergeCell ref="B12:B13"/>
    <mergeCell ref="B15:B17"/>
    <mergeCell ref="B19:B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21" activeCellId="0" sqref="M21"/>
    </sheetView>
  </sheetViews>
  <sheetFormatPr defaultRowHeight="18.75" zeroHeight="false" outlineLevelRow="0" outlineLevelCol="0"/>
  <cols>
    <col collapsed="false" customWidth="false" hidden="false" outlineLevel="0" max="1" min="1" style="86" width="11.42"/>
    <col collapsed="false" customWidth="true" hidden="false" outlineLevel="0" max="2" min="2" style="12" width="9.71"/>
    <col collapsed="false" customWidth="true" hidden="false" outlineLevel="0" max="3" min="3" style="86" width="31.86"/>
    <col collapsed="false" customWidth="true" hidden="false" outlineLevel="0" max="9" min="4" style="86" width="10.71"/>
    <col collapsed="false" customWidth="false" hidden="false" outlineLevel="0" max="1023" min="10" style="86" width="11.42"/>
    <col collapsed="false" customWidth="true" hidden="false" outlineLevel="0" max="1025" min="1024" style="0" width="11.57"/>
  </cols>
  <sheetData>
    <row r="1" customFormat="false" ht="24.45" hidden="false" customHeight="false" outlineLevel="0" collapsed="false">
      <c r="A1" s="87"/>
      <c r="B1" s="2" t="s">
        <v>85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</row>
    <row r="2" customFormat="false" ht="15.75" hidden="false" customHeight="false" outlineLevel="0" collapsed="false">
      <c r="A2" s="87"/>
      <c r="B2" s="88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</row>
    <row r="3" customFormat="false" ht="15.75" hidden="false" customHeight="false" outlineLevel="0" collapsed="false">
      <c r="A3" s="87"/>
      <c r="B3" s="88"/>
      <c r="C3" s="89" t="s">
        <v>86</v>
      </c>
      <c r="D3" s="89" t="s">
        <v>87</v>
      </c>
      <c r="E3" s="89"/>
      <c r="F3" s="89"/>
      <c r="G3" s="89"/>
      <c r="H3" s="89"/>
      <c r="I3" s="89"/>
      <c r="J3" s="89"/>
      <c r="K3" s="87"/>
      <c r="L3" s="87"/>
      <c r="M3" s="87"/>
      <c r="N3" s="87"/>
      <c r="O3" s="87"/>
      <c r="P3" s="87"/>
      <c r="Q3" s="87"/>
      <c r="R3" s="87"/>
    </row>
    <row r="4" customFormat="false" ht="15.75" hidden="false" customHeight="false" outlineLevel="0" collapsed="false">
      <c r="A4" s="87"/>
      <c r="B4" s="88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</row>
    <row r="5" customFormat="false" ht="18.75" hidden="false" customHeight="false" outlineLevel="0" collapsed="false">
      <c r="A5" s="87"/>
      <c r="B5" s="91"/>
      <c r="C5" s="3"/>
      <c r="D5" s="106" t="s">
        <v>56</v>
      </c>
      <c r="E5" s="106" t="s">
        <v>5</v>
      </c>
      <c r="F5" s="106" t="s">
        <v>6</v>
      </c>
      <c r="G5" s="106" t="s">
        <v>57</v>
      </c>
      <c r="H5" s="106" t="s">
        <v>8</v>
      </c>
      <c r="I5" s="106" t="s">
        <v>9</v>
      </c>
      <c r="J5" s="106" t="s">
        <v>58</v>
      </c>
      <c r="K5" s="87"/>
      <c r="L5" s="87"/>
      <c r="M5" s="87"/>
      <c r="N5" s="87"/>
      <c r="O5" s="87"/>
      <c r="P5" s="87"/>
      <c r="Q5" s="87"/>
      <c r="R5" s="87"/>
    </row>
    <row r="6" customFormat="false" ht="17.25" hidden="false" customHeight="true" outlineLevel="0" collapsed="false">
      <c r="A6" s="87"/>
      <c r="B6" s="101" t="s">
        <v>88</v>
      </c>
      <c r="C6" s="94" t="s">
        <v>89</v>
      </c>
      <c r="D6" s="96" t="s">
        <v>90</v>
      </c>
      <c r="E6" s="96" t="s">
        <v>90</v>
      </c>
      <c r="F6" s="96" t="s">
        <v>90</v>
      </c>
      <c r="G6" s="96" t="s">
        <v>90</v>
      </c>
      <c r="H6" s="96" t="s">
        <v>91</v>
      </c>
      <c r="I6" s="96" t="s">
        <v>90</v>
      </c>
      <c r="J6" s="96" t="s">
        <v>90</v>
      </c>
      <c r="K6" s="87"/>
      <c r="L6" s="87"/>
      <c r="M6" s="87"/>
      <c r="N6" s="87"/>
      <c r="O6" s="87"/>
      <c r="P6" s="87"/>
      <c r="Q6" s="87"/>
      <c r="R6" s="87"/>
    </row>
    <row r="7" customFormat="false" ht="18.75" hidden="false" customHeight="false" outlineLevel="0" collapsed="false">
      <c r="A7" s="87"/>
      <c r="B7" s="101"/>
      <c r="C7" s="94" t="s">
        <v>92</v>
      </c>
      <c r="D7" s="96" t="s">
        <v>91</v>
      </c>
      <c r="E7" s="96" t="s">
        <v>90</v>
      </c>
      <c r="F7" s="96" t="s">
        <v>90</v>
      </c>
      <c r="G7" s="96" t="s">
        <v>90</v>
      </c>
      <c r="H7" s="96" t="s">
        <v>91</v>
      </c>
      <c r="I7" s="96" t="s">
        <v>91</v>
      </c>
      <c r="J7" s="96" t="s">
        <v>90</v>
      </c>
      <c r="K7" s="87"/>
      <c r="L7" s="87"/>
      <c r="M7" s="87"/>
      <c r="N7" s="87"/>
      <c r="O7" s="87"/>
      <c r="P7" s="87"/>
      <c r="Q7" s="87"/>
      <c r="R7" s="87"/>
    </row>
    <row r="8" customFormat="false" ht="18.75" hidden="false" customHeight="false" outlineLevel="0" collapsed="false">
      <c r="A8" s="87"/>
      <c r="B8" s="101"/>
      <c r="C8" s="94" t="s">
        <v>93</v>
      </c>
      <c r="D8" s="96" t="s">
        <v>91</v>
      </c>
      <c r="E8" s="96" t="s">
        <v>91</v>
      </c>
      <c r="F8" s="96" t="s">
        <v>91</v>
      </c>
      <c r="G8" s="96" t="s">
        <v>91</v>
      </c>
      <c r="H8" s="96" t="s">
        <v>91</v>
      </c>
      <c r="I8" s="96" t="s">
        <v>91</v>
      </c>
      <c r="J8" s="96" t="s">
        <v>90</v>
      </c>
      <c r="K8" s="87"/>
      <c r="L8" s="87"/>
      <c r="M8" s="87"/>
      <c r="N8" s="87"/>
      <c r="O8" s="87"/>
      <c r="P8" s="87"/>
      <c r="Q8" s="87"/>
      <c r="R8" s="87"/>
    </row>
    <row r="9" customFormat="false" ht="18.75" hidden="false" customHeight="false" outlineLevel="0" collapsed="false">
      <c r="A9" s="87"/>
      <c r="B9" s="97"/>
      <c r="C9" s="98"/>
      <c r="D9" s="99"/>
      <c r="E9" s="99"/>
      <c r="F9" s="99"/>
      <c r="G9" s="99"/>
      <c r="H9" s="99"/>
      <c r="I9" s="99"/>
      <c r="J9" s="99"/>
      <c r="K9" s="87"/>
      <c r="L9" s="87"/>
      <c r="M9" s="87"/>
      <c r="N9" s="87"/>
      <c r="O9" s="87"/>
      <c r="P9" s="87"/>
      <c r="Q9" s="87"/>
      <c r="R9" s="87"/>
    </row>
    <row r="10" s="86" customFormat="true" ht="47.25" hidden="false" customHeight="false" outlineLevel="0" collapsed="false">
      <c r="A10" s="87"/>
      <c r="B10" s="101" t="s">
        <v>64</v>
      </c>
      <c r="C10" s="107" t="s">
        <v>94</v>
      </c>
      <c r="D10" s="108" t="s">
        <v>95</v>
      </c>
      <c r="E10" s="108" t="s">
        <v>95</v>
      </c>
      <c r="F10" s="109" t="s">
        <v>96</v>
      </c>
      <c r="G10" s="108" t="s">
        <v>95</v>
      </c>
      <c r="H10" s="108" t="s">
        <v>95</v>
      </c>
      <c r="I10" s="108" t="s">
        <v>95</v>
      </c>
      <c r="J10" s="109" t="s">
        <v>96</v>
      </c>
      <c r="K10" s="87"/>
      <c r="L10" s="87"/>
      <c r="M10" s="87"/>
      <c r="N10" s="87"/>
      <c r="O10" s="87"/>
      <c r="P10" s="87"/>
      <c r="Q10" s="87"/>
      <c r="R10" s="87"/>
    </row>
    <row r="11" s="86" customFormat="true" ht="18.75" hidden="false" customHeight="false" outlineLevel="0" collapsed="false">
      <c r="A11" s="87"/>
      <c r="B11" s="97"/>
      <c r="C11" s="110"/>
      <c r="D11" s="111"/>
      <c r="E11" s="111"/>
      <c r="F11" s="112"/>
      <c r="G11" s="111"/>
      <c r="H11" s="111"/>
      <c r="I11" s="111"/>
      <c r="J11" s="112"/>
      <c r="K11" s="87"/>
      <c r="L11" s="87"/>
      <c r="M11" s="87"/>
      <c r="N11" s="87"/>
      <c r="O11" s="87"/>
      <c r="P11" s="87"/>
      <c r="Q11" s="87"/>
      <c r="R11" s="87"/>
    </row>
    <row r="12" customFormat="false" ht="17.35" hidden="false" customHeight="false" outlineLevel="0" collapsed="false">
      <c r="A12" s="87"/>
      <c r="B12" s="100" t="s">
        <v>9</v>
      </c>
      <c r="C12" s="94" t="s">
        <v>97</v>
      </c>
      <c r="D12" s="113"/>
      <c r="E12" s="114"/>
      <c r="F12" s="114"/>
      <c r="G12" s="114"/>
      <c r="H12" s="115"/>
      <c r="I12" s="96" t="s">
        <v>90</v>
      </c>
      <c r="J12" s="96" t="s">
        <v>90</v>
      </c>
      <c r="K12" s="87"/>
      <c r="L12" s="87"/>
      <c r="M12" s="87"/>
      <c r="N12" s="87"/>
      <c r="O12" s="87"/>
      <c r="P12" s="87"/>
      <c r="Q12" s="87"/>
      <c r="R12" s="87"/>
    </row>
    <row r="13" customFormat="false" ht="18.75" hidden="false" customHeight="false" outlineLevel="0" collapsed="false">
      <c r="A13" s="87"/>
      <c r="B13" s="104"/>
      <c r="C13" s="98"/>
      <c r="D13" s="99"/>
      <c r="E13" s="99"/>
      <c r="F13" s="99"/>
      <c r="G13" s="99"/>
      <c r="H13" s="99"/>
      <c r="I13" s="99"/>
      <c r="J13" s="99"/>
      <c r="K13" s="87"/>
      <c r="L13" s="87"/>
      <c r="M13" s="87"/>
      <c r="N13" s="87"/>
      <c r="O13" s="87"/>
      <c r="P13" s="87"/>
      <c r="Q13" s="87"/>
      <c r="R13" s="87"/>
    </row>
    <row r="14" customFormat="false" ht="18.75" hidden="false" customHeight="false" outlineLevel="0" collapsed="false">
      <c r="A14" s="87"/>
      <c r="B14" s="105" t="s">
        <v>8</v>
      </c>
      <c r="C14" s="94" t="s">
        <v>98</v>
      </c>
      <c r="D14" s="116"/>
      <c r="E14" s="117"/>
      <c r="F14" s="117"/>
      <c r="G14" s="117"/>
      <c r="H14" s="118"/>
      <c r="I14" s="96" t="s">
        <v>90</v>
      </c>
      <c r="J14" s="96" t="s">
        <v>90</v>
      </c>
      <c r="K14" s="87"/>
      <c r="L14" s="87"/>
      <c r="M14" s="87"/>
      <c r="N14" s="87"/>
      <c r="O14" s="87"/>
      <c r="P14" s="87"/>
      <c r="Q14" s="87"/>
      <c r="R14" s="87"/>
    </row>
    <row r="15" customFormat="false" ht="18.75" hidden="false" customHeight="false" outlineLevel="0" collapsed="false">
      <c r="A15" s="87"/>
      <c r="B15" s="105"/>
      <c r="C15" s="94" t="s">
        <v>99</v>
      </c>
      <c r="D15" s="119"/>
      <c r="E15" s="120"/>
      <c r="F15" s="120"/>
      <c r="G15" s="120"/>
      <c r="H15" s="121"/>
      <c r="I15" s="96" t="s">
        <v>90</v>
      </c>
      <c r="J15" s="96" t="s">
        <v>90</v>
      </c>
      <c r="K15" s="87"/>
      <c r="L15" s="87"/>
      <c r="M15" s="87"/>
      <c r="N15" s="87"/>
      <c r="O15" s="87"/>
      <c r="P15" s="87"/>
      <c r="Q15" s="87"/>
      <c r="R15" s="87"/>
    </row>
    <row r="16" customFormat="false" ht="18.75" hidden="false" customHeight="false" outlineLevel="0" collapsed="false">
      <c r="A16" s="87"/>
      <c r="B16" s="105"/>
      <c r="C16" s="94" t="s">
        <v>100</v>
      </c>
      <c r="D16" s="122"/>
      <c r="E16" s="123"/>
      <c r="F16" s="123"/>
      <c r="G16" s="123"/>
      <c r="H16" s="124"/>
      <c r="I16" s="96" t="s">
        <v>63</v>
      </c>
      <c r="J16" s="96" t="s">
        <v>63</v>
      </c>
      <c r="K16" s="87"/>
      <c r="L16" s="87"/>
      <c r="M16" s="87"/>
      <c r="N16" s="87"/>
      <c r="O16" s="87"/>
      <c r="P16" s="87"/>
      <c r="Q16" s="87"/>
      <c r="R16" s="87"/>
    </row>
    <row r="17" customFormat="false" ht="18.75" hidden="false" customHeight="false" outlineLevel="0" collapsed="false">
      <c r="A17" s="87"/>
      <c r="B17" s="88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</row>
    <row r="18" customFormat="false" ht="18.75" hidden="false" customHeight="false" outlineLevel="0" collapsed="false">
      <c r="A18" s="87"/>
      <c r="B18" s="88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</row>
    <row r="19" customFormat="false" ht="18.75" hidden="false" customHeight="false" outlineLevel="0" collapsed="false">
      <c r="A19" s="87"/>
      <c r="B19" s="88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</row>
    <row r="20" customFormat="false" ht="18.75" hidden="false" customHeight="false" outlineLevel="0" collapsed="false">
      <c r="A20" s="87"/>
      <c r="B20" s="88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</row>
    <row r="21" customFormat="false" ht="18.75" hidden="false" customHeight="false" outlineLevel="0" collapsed="false">
      <c r="A21" s="87"/>
      <c r="B21" s="88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</row>
    <row r="22" customFormat="false" ht="18.75" hidden="false" customHeight="false" outlineLevel="0" collapsed="false">
      <c r="A22" s="87"/>
      <c r="B22" s="88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</row>
    <row r="23" customFormat="false" ht="18.75" hidden="false" customHeight="false" outlineLevel="0" collapsed="false">
      <c r="A23" s="87"/>
      <c r="B23" s="88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</row>
    <row r="24" customFormat="false" ht="18.75" hidden="false" customHeight="false" outlineLevel="0" collapsed="false">
      <c r="A24" s="87"/>
      <c r="B24" s="88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</row>
    <row r="25" customFormat="false" ht="18.75" hidden="false" customHeight="false" outlineLevel="0" collapsed="false">
      <c r="A25" s="87"/>
      <c r="B25" s="88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</row>
    <row r="26" customFormat="false" ht="18.75" hidden="false" customHeight="false" outlineLevel="0" collapsed="false">
      <c r="A26" s="87"/>
      <c r="B26" s="88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</row>
    <row r="27" customFormat="false" ht="18.75" hidden="false" customHeight="false" outlineLevel="0" collapsed="false">
      <c r="A27" s="87"/>
      <c r="B27" s="88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</row>
    <row r="28" customFormat="false" ht="18.75" hidden="false" customHeight="false" outlineLevel="0" collapsed="false">
      <c r="A28" s="87"/>
      <c r="B28" s="88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</row>
    <row r="29" customFormat="false" ht="18.75" hidden="false" customHeight="false" outlineLevel="0" collapsed="false">
      <c r="A29" s="87"/>
      <c r="B29" s="88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</row>
  </sheetData>
  <mergeCells count="3">
    <mergeCell ref="D3:J3"/>
    <mergeCell ref="B6:B8"/>
    <mergeCell ref="B14:B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7" activeCellId="0" sqref="K17"/>
    </sheetView>
  </sheetViews>
  <sheetFormatPr defaultRowHeight="18.75" zeroHeight="false" outlineLevelRow="0" outlineLevelCol="0"/>
  <cols>
    <col collapsed="false" customWidth="false" hidden="false" outlineLevel="0" max="1" min="1" style="86" width="11.42"/>
    <col collapsed="false" customWidth="true" hidden="false" outlineLevel="0" max="2" min="2" style="12" width="44.71"/>
    <col collapsed="false" customWidth="true" hidden="false" outlineLevel="0" max="10" min="3" style="86" width="10.71"/>
    <col collapsed="false" customWidth="false" hidden="false" outlineLevel="0" max="1025" min="11" style="86" width="11.42"/>
  </cols>
  <sheetData>
    <row r="1" customFormat="false" ht="18.75" hidden="false" customHeight="false" outlineLevel="0" collapsed="false">
      <c r="A1" s="125"/>
      <c r="B1" s="11"/>
      <c r="C1" s="126" t="s">
        <v>101</v>
      </c>
      <c r="D1" s="126" t="s">
        <v>56</v>
      </c>
      <c r="E1" s="126" t="s">
        <v>5</v>
      </c>
      <c r="F1" s="126" t="s">
        <v>6</v>
      </c>
      <c r="G1" s="126" t="s">
        <v>57</v>
      </c>
      <c r="H1" s="126" t="s">
        <v>8</v>
      </c>
      <c r="I1" s="126" t="s">
        <v>9</v>
      </c>
      <c r="J1" s="126" t="s">
        <v>58</v>
      </c>
    </row>
    <row r="2" customFormat="false" ht="18.75" hidden="false" customHeight="false" outlineLevel="0" collapsed="false">
      <c r="A2" s="127" t="s">
        <v>59</v>
      </c>
      <c r="B2" s="128" t="s">
        <v>60</v>
      </c>
      <c r="C2" s="129" t="s">
        <v>61</v>
      </c>
      <c r="D2" s="130" t="n">
        <v>5</v>
      </c>
      <c r="E2" s="130" t="n">
        <v>5</v>
      </c>
      <c r="F2" s="130" t="n">
        <v>6</v>
      </c>
      <c r="G2" s="130" t="n">
        <v>6</v>
      </c>
      <c r="H2" s="130" t="n">
        <v>3</v>
      </c>
      <c r="I2" s="130" t="n">
        <v>3</v>
      </c>
      <c r="J2" s="131" t="n">
        <v>10</v>
      </c>
    </row>
    <row r="3" customFormat="false" ht="18.75" hidden="false" customHeight="false" outlineLevel="0" collapsed="false">
      <c r="A3" s="127"/>
      <c r="B3" s="132" t="s">
        <v>102</v>
      </c>
      <c r="C3" s="133" t="s">
        <v>63</v>
      </c>
      <c r="D3" s="120" t="n">
        <v>0</v>
      </c>
      <c r="E3" s="120" t="n">
        <v>3</v>
      </c>
      <c r="F3" s="120" t="n">
        <v>3</v>
      </c>
      <c r="G3" s="120" t="n">
        <v>3</v>
      </c>
      <c r="H3" s="120" t="n">
        <v>0</v>
      </c>
      <c r="I3" s="120" t="n">
        <v>3</v>
      </c>
      <c r="J3" s="134" t="n">
        <v>5</v>
      </c>
    </row>
    <row r="4" customFormat="false" ht="18.75" hidden="false" customHeight="false" outlineLevel="0" collapsed="false">
      <c r="A4" s="127"/>
      <c r="B4" s="132" t="s">
        <v>89</v>
      </c>
      <c r="C4" s="120" t="s">
        <v>103</v>
      </c>
      <c r="D4" s="120" t="s">
        <v>90</v>
      </c>
      <c r="E4" s="120" t="s">
        <v>90</v>
      </c>
      <c r="F4" s="120" t="s">
        <v>90</v>
      </c>
      <c r="G4" s="120" t="s">
        <v>90</v>
      </c>
      <c r="H4" s="120" t="s">
        <v>91</v>
      </c>
      <c r="I4" s="120" t="s">
        <v>90</v>
      </c>
      <c r="J4" s="134" t="s">
        <v>90</v>
      </c>
    </row>
    <row r="5" customFormat="false" ht="18.75" hidden="false" customHeight="false" outlineLevel="0" collapsed="false">
      <c r="A5" s="127"/>
      <c r="B5" s="132" t="s">
        <v>92</v>
      </c>
      <c r="C5" s="120" t="s">
        <v>103</v>
      </c>
      <c r="D5" s="120" t="s">
        <v>91</v>
      </c>
      <c r="E5" s="120" t="s">
        <v>90</v>
      </c>
      <c r="F5" s="120" t="s">
        <v>90</v>
      </c>
      <c r="G5" s="120" t="s">
        <v>90</v>
      </c>
      <c r="H5" s="120" t="s">
        <v>91</v>
      </c>
      <c r="I5" s="120" t="s">
        <v>91</v>
      </c>
      <c r="J5" s="134" t="s">
        <v>90</v>
      </c>
    </row>
    <row r="6" customFormat="false" ht="18.75" hidden="false" customHeight="false" outlineLevel="0" collapsed="false">
      <c r="A6" s="127"/>
      <c r="B6" s="135" t="s">
        <v>93</v>
      </c>
      <c r="C6" s="120" t="s">
        <v>103</v>
      </c>
      <c r="D6" s="136" t="s">
        <v>91</v>
      </c>
      <c r="E6" s="136" t="s">
        <v>91</v>
      </c>
      <c r="F6" s="136" t="s">
        <v>91</v>
      </c>
      <c r="G6" s="136" t="s">
        <v>91</v>
      </c>
      <c r="H6" s="136" t="s">
        <v>91</v>
      </c>
      <c r="I6" s="136" t="s">
        <v>91</v>
      </c>
      <c r="J6" s="137" t="s">
        <v>90</v>
      </c>
    </row>
    <row r="7" customFormat="false" ht="19.5" hidden="false" customHeight="true" outlineLevel="0" collapsed="false">
      <c r="A7" s="127" t="s">
        <v>104</v>
      </c>
      <c r="B7" s="128" t="s">
        <v>65</v>
      </c>
      <c r="C7" s="130" t="s">
        <v>61</v>
      </c>
      <c r="D7" s="130" t="n">
        <v>2</v>
      </c>
      <c r="E7" s="130" t="n">
        <v>3</v>
      </c>
      <c r="F7" s="130" t="n">
        <v>4</v>
      </c>
      <c r="G7" s="130" t="n">
        <v>5</v>
      </c>
      <c r="H7" s="130" t="n">
        <v>2</v>
      </c>
      <c r="I7" s="130" t="n">
        <v>1</v>
      </c>
      <c r="J7" s="131" t="n">
        <v>8</v>
      </c>
    </row>
    <row r="8" customFormat="false" ht="64.5" hidden="false" customHeight="true" outlineLevel="0" collapsed="false">
      <c r="A8" s="127"/>
      <c r="B8" s="138" t="s">
        <v>94</v>
      </c>
      <c r="C8" s="139" t="s">
        <v>61</v>
      </c>
      <c r="D8" s="139" t="s">
        <v>95</v>
      </c>
      <c r="E8" s="139" t="s">
        <v>95</v>
      </c>
      <c r="F8" s="140" t="s">
        <v>96</v>
      </c>
      <c r="G8" s="139" t="s">
        <v>95</v>
      </c>
      <c r="H8" s="139" t="s">
        <v>95</v>
      </c>
      <c r="I8" s="139" t="s">
        <v>95</v>
      </c>
      <c r="J8" s="141" t="s">
        <v>96</v>
      </c>
    </row>
    <row r="9" customFormat="false" ht="18.75" hidden="false" customHeight="false" outlineLevel="0" collapsed="false">
      <c r="A9" s="127"/>
      <c r="B9" s="135" t="s">
        <v>66</v>
      </c>
      <c r="C9" s="136" t="s">
        <v>63</v>
      </c>
      <c r="D9" s="136" t="n">
        <v>0</v>
      </c>
      <c r="E9" s="136" t="n">
        <v>1</v>
      </c>
      <c r="F9" s="136" t="n">
        <v>2</v>
      </c>
      <c r="G9" s="136" t="n">
        <v>2</v>
      </c>
      <c r="H9" s="136" t="n">
        <v>0</v>
      </c>
      <c r="I9" s="136" t="n">
        <v>0</v>
      </c>
      <c r="J9" s="137" t="n">
        <v>3</v>
      </c>
    </row>
    <row r="10" customFormat="false" ht="18.75" hidden="false" customHeight="false" outlineLevel="0" collapsed="false">
      <c r="A10" s="142" t="s">
        <v>67</v>
      </c>
      <c r="B10" s="128" t="s">
        <v>68</v>
      </c>
      <c r="C10" s="130" t="s">
        <v>63</v>
      </c>
      <c r="D10" s="130" t="n">
        <v>0</v>
      </c>
      <c r="E10" s="130" t="n">
        <v>2</v>
      </c>
      <c r="F10" s="130" t="n">
        <v>2</v>
      </c>
      <c r="G10" s="130" t="n">
        <v>0</v>
      </c>
      <c r="H10" s="130" t="n">
        <v>0</v>
      </c>
      <c r="I10" s="130"/>
      <c r="J10" s="131" t="n">
        <v>2</v>
      </c>
    </row>
    <row r="11" customFormat="false" ht="18.75" hidden="false" customHeight="false" outlineLevel="0" collapsed="false">
      <c r="A11" s="142"/>
      <c r="B11" s="135" t="s">
        <v>69</v>
      </c>
      <c r="C11" s="136" t="s">
        <v>63</v>
      </c>
      <c r="D11" s="136" t="n">
        <v>0</v>
      </c>
      <c r="E11" s="136" t="n">
        <v>2</v>
      </c>
      <c r="F11" s="136" t="n">
        <v>0</v>
      </c>
      <c r="G11" s="136" t="n">
        <v>1</v>
      </c>
      <c r="H11" s="136" t="n">
        <v>0</v>
      </c>
      <c r="I11" s="136" t="n">
        <v>0</v>
      </c>
      <c r="J11" s="137" t="n">
        <v>2</v>
      </c>
    </row>
    <row r="12" customFormat="false" ht="18.75" hidden="false" customHeight="false" outlineLevel="0" collapsed="false">
      <c r="C12" s="125"/>
      <c r="D12" s="125"/>
      <c r="E12" s="125"/>
      <c r="F12" s="125"/>
      <c r="G12" s="125"/>
      <c r="H12" s="125"/>
      <c r="I12" s="125"/>
      <c r="J12" s="125"/>
    </row>
    <row r="13" customFormat="false" ht="18.75" hidden="false" customHeight="true" outlineLevel="0" collapsed="false">
      <c r="A13" s="143" t="s">
        <v>70</v>
      </c>
      <c r="B13" s="128" t="s">
        <v>105</v>
      </c>
      <c r="C13" s="130" t="s">
        <v>61</v>
      </c>
      <c r="D13" s="130" t="n">
        <v>0</v>
      </c>
      <c r="E13" s="130" t="n">
        <v>0</v>
      </c>
      <c r="F13" s="130" t="n">
        <v>0</v>
      </c>
      <c r="G13" s="130" t="n">
        <v>2</v>
      </c>
      <c r="H13" s="130" t="n">
        <v>0</v>
      </c>
      <c r="I13" s="130" t="n">
        <v>0</v>
      </c>
      <c r="J13" s="131" t="n">
        <v>2</v>
      </c>
    </row>
    <row r="14" customFormat="false" ht="18.75" hidden="false" customHeight="false" outlineLevel="0" collapsed="false">
      <c r="A14" s="143"/>
      <c r="B14" s="132" t="s">
        <v>106</v>
      </c>
      <c r="C14" s="120" t="s">
        <v>61</v>
      </c>
      <c r="D14" s="120" t="n">
        <v>0</v>
      </c>
      <c r="E14" s="120" t="n">
        <v>0</v>
      </c>
      <c r="F14" s="120" t="n">
        <v>0</v>
      </c>
      <c r="G14" s="120" t="n">
        <v>0</v>
      </c>
      <c r="H14" s="120" t="n">
        <v>0</v>
      </c>
      <c r="I14" s="120" t="n">
        <v>3</v>
      </c>
      <c r="J14" s="134" t="n">
        <v>1</v>
      </c>
    </row>
    <row r="15" customFormat="false" ht="18.75" hidden="false" customHeight="false" outlineLevel="0" collapsed="false">
      <c r="A15" s="143"/>
      <c r="B15" s="132" t="s">
        <v>107</v>
      </c>
      <c r="C15" s="120" t="s">
        <v>103</v>
      </c>
      <c r="D15" s="120"/>
      <c r="E15" s="120"/>
      <c r="F15" s="120"/>
      <c r="G15" s="120"/>
      <c r="H15" s="120"/>
      <c r="I15" s="120" t="s">
        <v>90</v>
      </c>
      <c r="J15" s="120" t="s">
        <v>90</v>
      </c>
    </row>
    <row r="16" customFormat="false" ht="18.75" hidden="false" customHeight="false" outlineLevel="0" collapsed="false">
      <c r="A16" s="143"/>
      <c r="B16" s="144" t="s">
        <v>108</v>
      </c>
      <c r="C16" s="145" t="s">
        <v>109</v>
      </c>
      <c r="D16" s="145" t="n">
        <v>0</v>
      </c>
      <c r="E16" s="145" t="n">
        <v>1</v>
      </c>
      <c r="F16" s="145" t="n">
        <v>2</v>
      </c>
      <c r="G16" s="145" t="n">
        <v>3</v>
      </c>
      <c r="H16" s="145"/>
      <c r="I16" s="145"/>
      <c r="J16" s="146" t="n">
        <v>3</v>
      </c>
    </row>
    <row r="17" customFormat="false" ht="18.75" hidden="false" customHeight="false" outlineLevel="0" collapsed="false">
      <c r="A17" s="147" t="s">
        <v>72</v>
      </c>
      <c r="B17" s="12" t="s">
        <v>110</v>
      </c>
      <c r="C17" s="125" t="s">
        <v>61</v>
      </c>
      <c r="D17" s="125" t="n">
        <v>0</v>
      </c>
      <c r="E17" s="125" t="n">
        <v>0</v>
      </c>
      <c r="F17" s="125" t="n">
        <v>0</v>
      </c>
      <c r="G17" s="125" t="n">
        <v>0</v>
      </c>
      <c r="H17" s="125" t="n">
        <v>3</v>
      </c>
      <c r="I17" s="125" t="n">
        <v>0</v>
      </c>
      <c r="J17" s="125" t="n">
        <v>1</v>
      </c>
    </row>
    <row r="18" customFormat="false" ht="18.75" hidden="false" customHeight="false" outlineLevel="0" collapsed="false">
      <c r="A18" s="147"/>
      <c r="B18" s="12" t="s">
        <v>111</v>
      </c>
      <c r="C18" s="125" t="s">
        <v>61</v>
      </c>
      <c r="D18" s="125" t="n">
        <v>0</v>
      </c>
      <c r="E18" s="125" t="n">
        <v>0</v>
      </c>
      <c r="F18" s="125" t="n">
        <v>0</v>
      </c>
      <c r="G18" s="125" t="n">
        <v>1</v>
      </c>
      <c r="H18" s="125" t="n">
        <v>0</v>
      </c>
      <c r="I18" s="125" t="n">
        <v>0</v>
      </c>
      <c r="J18" s="125" t="n">
        <v>1</v>
      </c>
    </row>
    <row r="19" customFormat="false" ht="18.75" hidden="false" customHeight="false" outlineLevel="0" collapsed="false">
      <c r="A19" s="147"/>
      <c r="B19" s="12" t="s">
        <v>112</v>
      </c>
      <c r="C19" s="125" t="s">
        <v>61</v>
      </c>
      <c r="D19" s="125" t="n">
        <v>0</v>
      </c>
      <c r="E19" s="125" t="n">
        <v>0</v>
      </c>
      <c r="F19" s="125" t="n">
        <v>0</v>
      </c>
      <c r="G19" s="125" t="n">
        <v>2</v>
      </c>
      <c r="H19" s="125" t="n">
        <v>0</v>
      </c>
      <c r="I19" s="125" t="n">
        <v>0</v>
      </c>
      <c r="J19" s="125" t="n">
        <v>2</v>
      </c>
    </row>
    <row r="20" customFormat="false" ht="18.75" hidden="false" customHeight="false" outlineLevel="0" collapsed="false">
      <c r="A20" s="147"/>
      <c r="B20" s="12" t="s">
        <v>113</v>
      </c>
      <c r="C20" s="125" t="s">
        <v>61</v>
      </c>
      <c r="D20" s="125" t="n">
        <v>0</v>
      </c>
      <c r="E20" s="125" t="n">
        <v>0</v>
      </c>
      <c r="F20" s="125" t="n">
        <v>0</v>
      </c>
      <c r="G20" s="125" t="n">
        <v>2</v>
      </c>
      <c r="H20" s="125" t="n">
        <v>0</v>
      </c>
      <c r="I20" s="125" t="n">
        <v>0</v>
      </c>
      <c r="J20" s="125" t="n">
        <v>2</v>
      </c>
    </row>
    <row r="21" customFormat="false" ht="18.75" hidden="false" customHeight="false" outlineLevel="0" collapsed="false">
      <c r="A21" s="147"/>
      <c r="B21" s="12" t="s">
        <v>114</v>
      </c>
      <c r="C21" s="125" t="s">
        <v>61</v>
      </c>
      <c r="D21" s="125" t="n">
        <v>0</v>
      </c>
      <c r="E21" s="125" t="n">
        <v>0</v>
      </c>
      <c r="F21" s="125" t="n">
        <v>1</v>
      </c>
      <c r="G21" s="125" t="n">
        <v>0</v>
      </c>
      <c r="H21" s="125" t="n">
        <v>0</v>
      </c>
      <c r="I21" s="125" t="n">
        <v>0</v>
      </c>
      <c r="J21" s="125" t="n">
        <v>0</v>
      </c>
    </row>
    <row r="22" customFormat="false" ht="18.75" hidden="false" customHeight="false" outlineLevel="0" collapsed="false">
      <c r="A22" s="147"/>
      <c r="B22" s="148" t="s">
        <v>115</v>
      </c>
      <c r="C22" s="149" t="s">
        <v>109</v>
      </c>
      <c r="D22" s="149" t="n">
        <v>0</v>
      </c>
      <c r="E22" s="149" t="n">
        <v>1</v>
      </c>
      <c r="F22" s="149" t="n">
        <v>2</v>
      </c>
      <c r="G22" s="149" t="n">
        <v>3</v>
      </c>
      <c r="H22" s="149"/>
      <c r="I22" s="149"/>
      <c r="J22" s="149" t="n">
        <v>3</v>
      </c>
    </row>
    <row r="23" customFormat="false" ht="18.75" hidden="false" customHeight="false" outlineLevel="0" collapsed="false">
      <c r="A23" s="147"/>
      <c r="B23" s="12" t="s">
        <v>116</v>
      </c>
      <c r="C23" s="120" t="s">
        <v>103</v>
      </c>
      <c r="D23" s="125"/>
      <c r="E23" s="125"/>
      <c r="F23" s="125"/>
      <c r="G23" s="125"/>
      <c r="H23" s="125"/>
      <c r="I23" s="125" t="s">
        <v>90</v>
      </c>
      <c r="J23" s="125" t="s">
        <v>90</v>
      </c>
    </row>
    <row r="24" customFormat="false" ht="18.75" hidden="false" customHeight="false" outlineLevel="0" collapsed="false">
      <c r="A24" s="147"/>
      <c r="B24" s="12" t="s">
        <v>117</v>
      </c>
      <c r="C24" s="120" t="s">
        <v>103</v>
      </c>
      <c r="D24" s="125"/>
      <c r="E24" s="125"/>
      <c r="F24" s="125"/>
      <c r="G24" s="125"/>
      <c r="H24" s="125"/>
      <c r="I24" s="125" t="s">
        <v>90</v>
      </c>
      <c r="J24" s="125" t="s">
        <v>90</v>
      </c>
    </row>
    <row r="25" customFormat="false" ht="18.75" hidden="false" customHeight="false" outlineLevel="0" collapsed="false">
      <c r="A25" s="147"/>
      <c r="B25" s="12" t="s">
        <v>118</v>
      </c>
      <c r="C25" s="120" t="s">
        <v>103</v>
      </c>
      <c r="D25" s="125"/>
      <c r="E25" s="125"/>
      <c r="F25" s="125"/>
      <c r="G25" s="125"/>
      <c r="H25" s="125"/>
      <c r="I25" s="125" t="s">
        <v>91</v>
      </c>
      <c r="J25" s="125" t="s">
        <v>91</v>
      </c>
    </row>
    <row r="26" customFormat="false" ht="18.75" hidden="false" customHeight="false" outlineLevel="0" collapsed="false">
      <c r="C26" s="125"/>
      <c r="D26" s="125"/>
      <c r="E26" s="125"/>
      <c r="F26" s="125"/>
      <c r="G26" s="125"/>
      <c r="H26" s="125"/>
      <c r="I26" s="125"/>
      <c r="J26" s="125"/>
    </row>
    <row r="27" customFormat="false" ht="18.75" hidden="false" customHeight="false" outlineLevel="0" collapsed="false">
      <c r="B27" s="12" t="s">
        <v>79</v>
      </c>
      <c r="C27" s="125" t="s">
        <v>61</v>
      </c>
      <c r="D27" s="125" t="s">
        <v>80</v>
      </c>
      <c r="E27" s="125" t="s">
        <v>81</v>
      </c>
      <c r="F27" s="125" t="s">
        <v>82</v>
      </c>
      <c r="G27" s="125" t="s">
        <v>82</v>
      </c>
      <c r="H27" s="125" t="s">
        <v>83</v>
      </c>
      <c r="I27" s="125" t="s">
        <v>83</v>
      </c>
      <c r="J27" s="125" t="s">
        <v>84</v>
      </c>
    </row>
  </sheetData>
  <mergeCells count="5">
    <mergeCell ref="A2:A6"/>
    <mergeCell ref="A7:A9"/>
    <mergeCell ref="A10:A11"/>
    <mergeCell ref="A13:A16"/>
    <mergeCell ref="A17:A2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Marco Masannek</dc:creator>
  <dc:description/>
  <dc:language>en-US</dc:language>
  <cp:lastModifiedBy/>
  <dcterms:modified xsi:type="dcterms:W3CDTF">2022-03-02T17:04:26Z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