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nm/Desktop/Data Class/HMW/"/>
    </mc:Choice>
  </mc:AlternateContent>
  <xr:revisionPtr revIDLastSave="0" documentId="13_ncr:1_{594910AF-1CB0-D64E-9643-34E716D410D8}" xr6:coauthVersionLast="47" xr6:coauthVersionMax="47" xr10:uidLastSave="{00000000-0000-0000-0000-000000000000}"/>
  <bookViews>
    <workbookView xWindow="0" yWindow="500" windowWidth="21800" windowHeight="16120" activeTab="5" xr2:uid="{00000000-000D-0000-FFFF-FFFF00000000}"/>
  </bookViews>
  <sheets>
    <sheet name="Crowdfunding" sheetId="1" r:id="rId1"/>
    <sheet name="Country" sheetId="3" r:id="rId2"/>
    <sheet name="Category" sheetId="4" r:id="rId3"/>
    <sheet name="Create date" sheetId="5" r:id="rId4"/>
    <sheet name="Bonus" sheetId="10" r:id="rId5"/>
    <sheet name="Bonus_Stat" sheetId="11" r:id="rId6"/>
  </sheets>
  <definedNames>
    <definedName name="_xlnm._FilterDatabase" localSheetId="0" hidden="1">Crowdfunding!$A$1:$S$1001</definedName>
  </definedNames>
  <calcPr calcId="191029"/>
  <pivotCaches>
    <pivotCache cacheId="40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1" l="1"/>
  <c r="F12" i="11"/>
  <c r="K11" i="11"/>
  <c r="K10" i="11"/>
  <c r="F11" i="11"/>
  <c r="F10" i="11"/>
  <c r="F9" i="11"/>
  <c r="K9" i="11" l="1"/>
  <c r="K8" i="11"/>
  <c r="K7" i="11"/>
  <c r="K6" i="11"/>
  <c r="F8" i="11"/>
  <c r="F7" i="11"/>
  <c r="F6" i="11"/>
  <c r="C11" i="10"/>
  <c r="C12" i="10"/>
  <c r="C13" i="10"/>
  <c r="D2" i="10"/>
  <c r="D13" i="10"/>
  <c r="D12" i="10"/>
  <c r="D11" i="10"/>
  <c r="D10" i="10"/>
  <c r="C10" i="10"/>
  <c r="C9" i="10"/>
  <c r="D9" i="10"/>
  <c r="D8" i="10"/>
  <c r="C8" i="10"/>
  <c r="C7" i="10"/>
  <c r="D7" i="10"/>
  <c r="D6" i="10"/>
  <c r="D5" i="10"/>
  <c r="D4" i="10"/>
  <c r="D3" i="10"/>
  <c r="B13" i="10"/>
  <c r="B12" i="10"/>
  <c r="B11" i="10"/>
  <c r="B10" i="10"/>
  <c r="B9" i="10"/>
  <c r="B8" i="10"/>
  <c r="B7" i="10"/>
  <c r="C6" i="10"/>
  <c r="C5" i="10"/>
  <c r="C4" i="10"/>
  <c r="C3" i="10"/>
  <c r="C2" i="10"/>
  <c r="B6" i="10"/>
  <c r="B5" i="10"/>
  <c r="B4" i="10"/>
  <c r="B3" i="10"/>
  <c r="B2" i="10"/>
  <c r="I2" i="1"/>
  <c r="I5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0" l="1"/>
  <c r="H6" i="10" s="1"/>
  <c r="E2" i="10"/>
  <c r="F2" i="10" s="1"/>
  <c r="E3" i="10"/>
  <c r="F3" i="10" s="1"/>
  <c r="E4" i="10"/>
  <c r="F4" i="10" s="1"/>
  <c r="E5" i="10"/>
  <c r="F5" i="10" s="1"/>
  <c r="E11" i="10"/>
  <c r="F11" i="10" s="1"/>
  <c r="E12" i="10"/>
  <c r="G12" i="10" s="1"/>
  <c r="E13" i="10"/>
  <c r="H13" i="10" s="1"/>
  <c r="E10" i="10"/>
  <c r="F10" i="10" s="1"/>
  <c r="E9" i="10"/>
  <c r="F9" i="10" s="1"/>
  <c r="E8" i="10"/>
  <c r="G8" i="10" s="1"/>
  <c r="E7" i="10"/>
  <c r="H7" i="10" s="1"/>
  <c r="H4" i="10" l="1"/>
  <c r="G13" i="10"/>
  <c r="G6" i="10"/>
  <c r="F13" i="10"/>
  <c r="F6" i="10"/>
  <c r="H3" i="10"/>
  <c r="H2" i="10"/>
  <c r="G10" i="10"/>
  <c r="H10" i="10"/>
  <c r="G7" i="10"/>
  <c r="F7" i="10"/>
  <c r="G5" i="10"/>
  <c r="G3" i="10"/>
  <c r="F12" i="10"/>
  <c r="H12" i="10"/>
  <c r="F8" i="10"/>
  <c r="H11" i="10"/>
  <c r="H8" i="10"/>
  <c r="G9" i="10"/>
  <c r="G4" i="10"/>
  <c r="H9" i="10"/>
  <c r="G2" i="10"/>
  <c r="G11" i="10"/>
  <c r="H5" i="10"/>
</calcChain>
</file>

<file path=xl/sharedStrings.xml><?xml version="1.0" encoding="utf-8"?>
<sst xmlns="http://schemas.openxmlformats.org/spreadsheetml/2006/main" count="8137" uniqueCount="2116">
  <si>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</si>
  <si>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</si>
  <si>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</si>
  <si>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</si>
  <si>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</si>
  <si>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</si>
  <si>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</si>
  <si>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</si>
  <si>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</si>
  <si>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</si>
  <si>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</si>
  <si>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</si>
  <si>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</si>
  <si>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</si>
  <si>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</si>
  <si>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</si>
  <si>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</si>
  <si>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</si>
  <si>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</si>
  <si>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</si>
  <si>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</si>
  <si>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</si>
  <si>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</si>
  <si>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</si>
  <si>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</si>
  <si>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</si>
  <si>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</si>
  <si>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</si>
  <si>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</si>
  <si>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</si>
  <si>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</si>
  <si>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</si>
  <si>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</si>
  <si>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</si>
  <si>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</si>
  <si>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</si>
  <si>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</si>
  <si>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</si>
  <si>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</si>
  <si>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</si>
  <si>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</si>
  <si>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</si>
  <si>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</si>
  <si>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</si>
  <si>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</si>
  <si>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</si>
  <si>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</si>
  <si>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</si>
  <si>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</si>
  <si>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</si>
  <si>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</si>
  <si>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</si>
  <si>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</si>
  <si>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</si>
  <si>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</si>
  <si>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</si>
  <si>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</si>
  <si>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</si>
  <si>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</si>
  <si>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</si>
  <si>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</si>
  <si>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</si>
  <si>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</si>
  <si>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</si>
  <si>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</si>
  <si>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</si>
  <si>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</si>
  <si>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</si>
  <si>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</si>
  <si>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</si>
  <si>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</si>
  <si>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</si>
  <si>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</si>
  <si>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</si>
  <si>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</si>
  <si>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</si>
  <si>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</si>
  <si>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</si>
  <si>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</si>
  <si>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</si>
  <si>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</si>
  <si>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</si>
  <si>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</si>
  <si>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</si>
  <si>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</si>
  <si>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</si>
  <si>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</si>
  <si>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</si>
  <si>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</si>
  <si>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</si>
  <si>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</si>
  <si>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</si>
  <si>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</si>
  <si>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</si>
  <si>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</si>
  <si>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</si>
  <si>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</si>
  <si>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</si>
  <si>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</si>
  <si>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</si>
  <si>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</si>
  <si>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</si>
  <si>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</si>
  <si>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</si>
  <si>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</si>
  <si>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</si>
  <si>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</si>
  <si>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</si>
  <si>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</si>
  <si>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</si>
  <si>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</si>
  <si>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</si>
  <si>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</si>
  <si>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</si>
  <si>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</si>
  <si>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</si>
  <si>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</si>
  <si>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</si>
  <si>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</si>
  <si>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</si>
  <si>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</si>
  <si>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</si>
  <si>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</si>
  <si>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</si>
  <si>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</si>
  <si>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</si>
  <si>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</si>
  <si>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</si>
  <si>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</si>
  <si>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</si>
  <si>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</si>
  <si>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</si>
  <si>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</si>
  <si>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</si>
  <si>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</si>
  <si>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</si>
  <si>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</si>
  <si>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</si>
  <si>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</si>
  <si>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</si>
  <si>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</si>
  <si>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</si>
  <si>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</si>
  <si>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</si>
  <si>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</si>
  <si>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</si>
  <si>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</si>
  <si>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</si>
  <si>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</si>
  <si>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</si>
  <si>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</si>
  <si>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</si>
  <si>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</si>
  <si>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</si>
  <si>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</si>
  <si>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</si>
  <si>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</si>
  <si>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</si>
  <si>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</si>
  <si>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</si>
  <si>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</si>
  <si>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</si>
  <si>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</si>
  <si>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</si>
  <si>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</si>
  <si>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</si>
  <si>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</si>
  <si>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</si>
  <si>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</si>
  <si>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</si>
  <si>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</si>
  <si>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</si>
  <si>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</si>
  <si>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</si>
  <si>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</si>
  <si>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</si>
  <si>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</si>
  <si>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</si>
  <si>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</si>
  <si>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</si>
  <si>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</si>
  <si>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</si>
  <si>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</si>
  <si>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</si>
  <si>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</si>
  <si>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</si>
  <si>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</si>
  <si>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</si>
  <si>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</si>
  <si>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</si>
  <si>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</si>
  <si>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</si>
  <si>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</si>
  <si>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</si>
  <si>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</si>
  <si>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</si>
  <si>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</si>
  <si>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</si>
  <si>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</si>
  <si>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</si>
  <si>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</si>
  <si>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</si>
  <si>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</si>
  <si>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</si>
  <si>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</si>
  <si>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</si>
  <si>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</si>
  <si>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</si>
  <si>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</si>
  <si>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</si>
  <si>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</si>
  <si>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</si>
  <si>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</si>
  <si>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</si>
  <si>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</si>
  <si>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</si>
  <si>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</si>
  <si>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</si>
  <si>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</si>
  <si>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</si>
  <si>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</si>
  <si>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</si>
  <si>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</si>
  <si>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</si>
  <si>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</si>
  <si>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</si>
  <si>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</si>
  <si>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</si>
  <si>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</si>
  <si>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</si>
  <si>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</si>
  <si>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</si>
  <si>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</si>
  <si>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</si>
  <si>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</si>
  <si>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</si>
  <si>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</si>
  <si>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</si>
  <si>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</si>
  <si>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</si>
  <si>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</si>
  <si>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</si>
  <si>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</si>
  <si>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</si>
  <si>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</si>
  <si>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</si>
  <si>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</si>
  <si>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</si>
  <si>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</si>
  <si>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</si>
  <si>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</si>
  <si>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</si>
  <si>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</si>
  <si>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</si>
  <si>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</si>
  <si>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</si>
  <si>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</si>
  <si>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</si>
  <si>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</si>
  <si>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</si>
  <si>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</si>
  <si>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</si>
  <si>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</si>
  <si>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</si>
  <si>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</si>
  <si>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</si>
  <si>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</si>
  <si>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</si>
  <si>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</si>
  <si>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</si>
  <si>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</si>
  <si>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</si>
  <si>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</si>
  <si>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</si>
  <si>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</si>
  <si>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</si>
  <si>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</si>
  <si>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</si>
  <si>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</si>
  <si>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</si>
  <si>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</si>
  <si>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</si>
  <si>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</si>
  <si>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</si>
  <si>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</si>
  <si>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</si>
  <si>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</si>
  <si>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</si>
  <si>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</si>
  <si>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</si>
  <si>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</si>
  <si>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</si>
  <si>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</si>
  <si>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</si>
  <si>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</si>
  <si>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</si>
  <si>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</si>
  <si>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</si>
  <si>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</si>
  <si>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</si>
  <si>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</si>
  <si>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</si>
  <si>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</si>
  <si>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</si>
  <si>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</si>
  <si>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</si>
  <si>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</si>
  <si>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</si>
  <si>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</si>
  <si>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</si>
  <si>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</si>
  <si>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</si>
  <si>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</si>
  <si>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</si>
  <si>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</si>
  <si>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</si>
  <si>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</si>
  <si>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</si>
  <si>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</si>
  <si>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</si>
  <si>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</si>
  <si>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</si>
  <si>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</si>
  <si>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</si>
  <si>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</si>
  <si>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</si>
  <si>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</si>
  <si>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</si>
  <si>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</si>
  <si>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</si>
  <si>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</si>
  <si>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</si>
  <si>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</si>
  <si>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</si>
  <si>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</si>
  <si>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</si>
  <si>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</si>
  <si>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</si>
  <si>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</si>
  <si>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</si>
  <si>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</si>
  <si>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</si>
  <si>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</si>
  <si>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</si>
  <si>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</si>
  <si>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</si>
  <si>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</si>
  <si>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</si>
  <si>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</si>
  <si>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</si>
  <si>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</si>
  <si>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</si>
  <si>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</si>
  <si>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</si>
  <si>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</si>
  <si>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</si>
  <si>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</si>
  <si>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</si>
  <si>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</si>
  <si>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</si>
  <si>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</si>
  <si>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</si>
  <si>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</si>
  <si>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</si>
  <si>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</si>
  <si>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</si>
  <si>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</si>
  <si>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</si>
  <si>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</si>
  <si>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</si>
  <si>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</si>
  <si>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</si>
  <si>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</si>
  <si>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</si>
  <si>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</si>
  <si>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</si>
  <si>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</si>
  <si>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</si>
  <si>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</si>
  <si>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</si>
  <si>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</si>
  <si>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</si>
  <si>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</si>
  <si>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</si>
  <si>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</si>
  <si>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</si>
  <si>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</si>
  <si>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</si>
  <si>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</si>
  <si>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</si>
  <si>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</si>
  <si>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</si>
  <si>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</si>
  <si>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</si>
  <si>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</si>
  <si>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</si>
  <si>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</si>
  <si>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</si>
  <si>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</si>
  <si>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</si>
  <si>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</si>
  <si>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</si>
  <si>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</si>
  <si>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</si>
  <si>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</si>
  <si>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</si>
  <si>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</si>
  <si>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</si>
  <si>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</si>
  <si>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</si>
  <si>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</si>
  <si>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</si>
  <si>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</si>
  <si>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</si>
  <si>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</si>
  <si>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</si>
  <si>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</si>
  <si>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</si>
  <si>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</si>
  <si>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</si>
  <si>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</si>
  <si>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</si>
  <si>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</si>
  <si>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</si>
  <si>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</si>
  <si>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</si>
  <si>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</si>
  <si>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</si>
  <si>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</si>
  <si>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</si>
  <si>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</si>
  <si>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</si>
  <si>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</si>
  <si>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</si>
  <si>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</si>
  <si>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</si>
  <si>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</si>
  <si>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</si>
  <si>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</si>
  <si>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</si>
  <si>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</si>
  <si>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</si>
  <si>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</si>
  <si>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</si>
  <si>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</si>
  <si>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</si>
  <si>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</si>
  <si>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</si>
  <si>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</si>
  <si>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</si>
  <si>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</si>
  <si>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</si>
  <si>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</si>
  <si>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</si>
  <si>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</si>
  <si>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</si>
  <si>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</si>
  <si>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</si>
  <si>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</si>
  <si>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</si>
  <si>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</si>
  <si>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</si>
  <si>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</si>
  <si>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</si>
  <si>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</si>
  <si>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</si>
  <si>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</si>
  <si>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</si>
  <si>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</si>
  <si>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</si>
  <si>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</si>
  <si>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</si>
  <si>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</si>
  <si>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</si>
  <si>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</si>
  <si>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</si>
  <si>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</si>
  <si>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</si>
  <si>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</si>
  <si>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</si>
  <si>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</si>
  <si>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</si>
  <si>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</si>
  <si>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</si>
  <si>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</si>
  <si>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</si>
  <si>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</si>
  <si>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</si>
  <si>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</si>
  <si>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</si>
  <si>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</si>
  <si>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</si>
  <si>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</si>
  <si>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</si>
  <si>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</si>
  <si>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</si>
  <si>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</si>
  <si>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</si>
  <si>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</si>
  <si>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</si>
  <si>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</si>
  <si>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</si>
  <si>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</si>
  <si>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</si>
  <si>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</si>
  <si>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</si>
  <si>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</si>
  <si>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</si>
  <si>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</si>
  <si>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</si>
  <si>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</si>
  <si>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</si>
  <si>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</si>
  <si>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</si>
  <si>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</si>
  <si>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</si>
  <si>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</si>
  <si>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</si>
  <si>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</si>
  <si>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</si>
  <si>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</si>
  <si>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</si>
  <si>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</si>
  <si>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</si>
  <si>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</si>
  <si>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</si>
  <si>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</si>
  <si>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</si>
  <si>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</si>
  <si>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</si>
  <si>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</si>
  <si>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</si>
  <si>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</si>
  <si>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</si>
  <si>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</si>
  <si>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</si>
  <si>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</si>
  <si>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</si>
  <si>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</si>
  <si>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</si>
  <si>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</si>
  <si>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</si>
  <si>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</si>
  <si>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</si>
  <si>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</si>
  <si>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</si>
  <si>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</si>
  <si>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</si>
  <si>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</si>
  <si>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</si>
  <si>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</si>
  <si>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</si>
  <si>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</si>
  <si>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</si>
  <si>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</si>
  <si>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</si>
  <si>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</si>
  <si>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</si>
  <si>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</si>
  <si>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</si>
  <si>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</si>
  <si>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</si>
  <si>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</si>
  <si>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</si>
  <si>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</si>
  <si>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</si>
  <si>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</si>
  <si>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</si>
  <si>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</si>
  <si>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</si>
  <si>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</si>
  <si>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</si>
  <si>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</si>
  <si>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</si>
  <si>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</si>
  <si>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</si>
  <si>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</si>
  <si>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</si>
  <si>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</si>
  <si>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</si>
  <si>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</si>
  <si>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</si>
  <si>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</si>
  <si>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</si>
  <si>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</si>
  <si>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</si>
  <si>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</si>
  <si>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</si>
  <si>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</si>
  <si>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</si>
  <si>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</si>
  <si>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</si>
  <si>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</si>
  <si>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</si>
  <si>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</si>
  <si>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</si>
  <si>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</si>
  <si>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</si>
  <si>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</si>
  <si>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</si>
  <si>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</si>
  <si>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</si>
  <si>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</si>
  <si>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</si>
  <si>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</si>
  <si>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</si>
  <si>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</si>
  <si>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</si>
  <si>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</si>
  <si>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</si>
  <si>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</si>
  <si>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</si>
  <si>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</si>
  <si>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</si>
  <si>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</si>
  <si>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</si>
  <si>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</si>
  <si>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</si>
  <si>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</si>
  <si>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</si>
  <si>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</si>
  <si>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</si>
  <si>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</si>
  <si>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</si>
  <si>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</si>
  <si>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</si>
  <si>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</si>
  <si>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</si>
  <si>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</si>
  <si>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</si>
  <si>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</si>
  <si>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</si>
  <si>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</si>
  <si>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</si>
  <si>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</si>
  <si>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</si>
  <si>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</si>
  <si>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</si>
  <si>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</si>
  <si>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</si>
  <si>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</si>
  <si>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</si>
  <si>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</si>
  <si>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</si>
  <si>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</si>
  <si>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</si>
  <si>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</si>
  <si>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</si>
  <si>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</si>
  <si>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</si>
  <si>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</si>
  <si>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</si>
  <si>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</si>
  <si>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</si>
  <si>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</si>
  <si>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</si>
  <si>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</si>
  <si>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</si>
  <si>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</si>
  <si>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</si>
  <si>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</si>
  <si>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</si>
  <si>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</si>
  <si>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</si>
  <si>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</si>
  <si>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</si>
  <si>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</si>
  <si>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</si>
  <si>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</si>
  <si>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</si>
  <si>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</si>
  <si>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</si>
  <si>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</si>
  <si>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</si>
  <si>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</si>
  <si>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</si>
  <si>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</si>
  <si>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</si>
  <si>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</si>
  <si>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</si>
  <si>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</si>
  <si>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</si>
  <si>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</si>
  <si>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</si>
  <si>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</si>
  <si>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</si>
  <si>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</si>
  <si>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</si>
  <si>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</si>
  <si>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</si>
  <si>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</si>
  <si>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</si>
  <si>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</si>
  <si>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</si>
  <si>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</si>
  <si>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</si>
  <si>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</si>
  <si>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</si>
  <si>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</si>
  <si>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</si>
  <si>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</si>
  <si>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</si>
  <si>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</si>
  <si>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</si>
  <si>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</si>
  <si>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</si>
  <si>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</si>
  <si>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</si>
  <si>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</si>
  <si>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</si>
  <si>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</si>
  <si>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</si>
  <si>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</si>
  <si>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</si>
  <si>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</si>
  <si>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</si>
  <si>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</si>
  <si>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</si>
  <si>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</si>
  <si>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</si>
  <si>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</si>
  <si>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</si>
  <si>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</si>
  <si>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</si>
  <si>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</si>
  <si>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</si>
  <si>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</si>
  <si>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</si>
  <si>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</si>
  <si>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</si>
  <si>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</si>
  <si>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</si>
  <si>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</si>
  <si>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</si>
  <si>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</si>
  <si>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</si>
  <si>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</si>
  <si>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</si>
  <si>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</si>
  <si>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</si>
  <si>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</si>
  <si>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</si>
  <si>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</si>
  <si>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</si>
  <si>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</si>
  <si>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</si>
  <si>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</si>
  <si>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</si>
  <si>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</si>
  <si>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</si>
  <si>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</si>
  <si>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</si>
  <si>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</si>
  <si>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</si>
  <si>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</si>
  <si>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</si>
  <si>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</si>
  <si>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</si>
  <si>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</si>
  <si>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</si>
  <si>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</si>
  <si>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</si>
  <si>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</si>
  <si>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</si>
  <si>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</si>
  <si>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</si>
  <si>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</si>
  <si>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</si>
  <si>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</si>
  <si>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</si>
  <si>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</si>
  <si>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</si>
  <si>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</si>
  <si>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</si>
  <si>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</si>
  <si>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</si>
  <si>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</si>
  <si>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</si>
  <si>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</si>
  <si>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</si>
  <si>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</si>
  <si>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</si>
  <si>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</si>
  <si>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</si>
  <si>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</si>
  <si>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</si>
  <si>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</si>
  <si>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</si>
  <si>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</si>
  <si>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</si>
  <si>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</si>
  <si>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</si>
  <si>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</si>
  <si>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</si>
  <si>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</si>
  <si>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</si>
  <si>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</si>
  <si>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</si>
  <si>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</si>
  <si>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</si>
  <si>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</si>
  <si>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</si>
  <si>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</si>
  <si>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</si>
  <si>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</si>
  <si>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</si>
  <si>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</si>
  <si>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</si>
  <si>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</si>
  <si>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</si>
  <si>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</si>
  <si>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</si>
  <si>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</si>
  <si>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</si>
  <si>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</si>
  <si>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</si>
  <si>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</si>
  <si>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</si>
  <si>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</si>
  <si>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</si>
  <si>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</si>
  <si>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</si>
  <si>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</si>
  <si>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</si>
  <si>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</si>
  <si>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</si>
  <si>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</si>
  <si>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</si>
  <si>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</si>
  <si>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</si>
  <si>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</si>
  <si>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</si>
  <si>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</si>
  <si>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</si>
  <si>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</si>
  <si>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</si>
  <si>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</si>
  <si>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</si>
  <si>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</si>
  <si>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</si>
  <si>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</si>
  <si>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</si>
  <si>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</si>
  <si>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</si>
  <si>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</si>
  <si>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</si>
  <si>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</si>
  <si>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</si>
  <si>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</si>
  <si>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</si>
  <si>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</si>
  <si>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</si>
  <si>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</si>
  <si>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</si>
  <si>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</si>
  <si>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</si>
  <si>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</si>
  <si>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</si>
  <si>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</si>
  <si>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</si>
  <si>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</si>
  <si>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</si>
  <si>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</si>
  <si>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</si>
  <si>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</si>
  <si>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</si>
  <si>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</si>
  <si>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</si>
  <si>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</si>
  <si>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</si>
  <si>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</si>
  <si>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</si>
  <si>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</si>
  <si>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</si>
  <si>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</si>
  <si>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</si>
  <si>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</si>
  <si>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</si>
  <si>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</si>
  <si>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</si>
  <si>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</si>
  <si>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</si>
  <si>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</si>
  <si>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</si>
  <si>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</si>
  <si>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</si>
  <si>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</si>
  <si>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</si>
  <si>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</si>
  <si>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</si>
  <si>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</si>
  <si>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</si>
  <si>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</si>
  <si>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</si>
  <si>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</si>
  <si>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</si>
  <si>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</si>
  <si>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</si>
  <si>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</si>
  <si>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</si>
  <si>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</si>
  <si>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</si>
  <si>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</si>
  <si>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</si>
  <si>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</si>
  <si>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</si>
  <si>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</si>
  <si>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</si>
  <si>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</si>
  <si>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</si>
  <si>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</si>
  <si>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</si>
  <si>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</si>
  <si>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</si>
  <si>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</si>
  <si>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</si>
  <si>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</si>
  <si>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</si>
  <si>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</si>
  <si>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</si>
  <si>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</si>
  <si>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</si>
  <si>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</si>
  <si>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</si>
  <si>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</si>
  <si>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</si>
  <si>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</si>
  <si>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</si>
  <si>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</si>
  <si>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</si>
  <si>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</si>
  <si>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</si>
  <si>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</si>
  <si>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</si>
  <si>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</si>
  <si>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</si>
  <si>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</si>
  <si>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</si>
  <si>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</si>
  <si>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</si>
  <si>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</si>
  <si>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</si>
  <si>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</si>
  <si>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</si>
  <si>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</si>
  <si>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</si>
  <si>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</si>
  <si>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</si>
  <si>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</si>
  <si>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</si>
  <si>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</si>
  <si>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</si>
  <si>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</si>
  <si>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</si>
  <si>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</si>
  <si>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</si>
  <si>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</si>
  <si>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</si>
  <si>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</si>
  <si>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</si>
  <si>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</si>
  <si>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</si>
  <si>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</si>
  <si>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</si>
  <si>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</si>
  <si>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</si>
  <si>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</si>
  <si>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</si>
  <si>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</si>
  <si>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</si>
  <si>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</si>
  <si>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</si>
  <si>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</si>
  <si>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</si>
  <si>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</si>
  <si>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</si>
  <si>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</si>
  <si>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</si>
  <si>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</si>
  <si>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</si>
  <si>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</si>
  <si>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</si>
  <si>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</si>
  <si>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</si>
  <si>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</si>
  <si>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</si>
  <si>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</si>
  <si>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</si>
  <si>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</si>
  <si>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</si>
  <si>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</si>
  <si>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</si>
  <si>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</si>
  <si>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</si>
  <si>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</si>
  <si>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</si>
  <si>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</si>
  <si>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</si>
  <si>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</si>
  <si>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</si>
  <si>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</si>
  <si>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</si>
  <si>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</si>
  <si>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</si>
  <si>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</si>
  <si>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</si>
  <si>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</si>
  <si>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</si>
  <si>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</si>
  <si>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</si>
  <si>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</si>
  <si>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</si>
  <si>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</si>
  <si>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</si>
  <si>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</si>
  <si>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</si>
  <si>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</si>
  <si>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</si>
  <si>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</si>
  <si>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</si>
  <si>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</si>
  <si>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</si>
  <si>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</si>
  <si>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</si>
  <si>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</si>
  <si>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</si>
  <si>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</si>
  <si>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</si>
  <si>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</si>
  <si>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</si>
  <si>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</si>
  <si>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</si>
  <si>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</si>
  <si>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</si>
  <si>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</si>
  <si>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</si>
  <si>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</si>
  <si>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</si>
  <si>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</si>
  <si>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</si>
  <si>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</si>
  <si>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</si>
  <si>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</si>
  <si>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</si>
  <si>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</si>
  <si>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</si>
  <si>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</si>
  <si>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</si>
  <si>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</si>
  <si>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</si>
  <si>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</si>
  <si>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</si>
  <si>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</si>
  <si>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</si>
  <si>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</si>
  <si>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</si>
  <si>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</si>
  <si>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</si>
  <si>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</si>
  <si>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</si>
  <si>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</si>
  <si>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</si>
  <si>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</si>
  <si>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</si>
  <si>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</si>
  <si>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</si>
  <si>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</si>
  <si>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</si>
  <si>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</si>
  <si>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</si>
  <si>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</si>
  <si>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</si>
  <si>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</si>
  <si>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</si>
  <si>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</si>
  <si>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</si>
  <si>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</si>
  <si>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</si>
  <si>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</si>
  <si>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</si>
  <si>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</si>
  <si>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</si>
  <si>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</si>
  <si>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</si>
  <si>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</si>
  <si>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</si>
  <si>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</si>
  <si>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</si>
  <si>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</si>
  <si>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</si>
  <si>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</si>
  <si>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</si>
  <si>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</si>
  <si>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</si>
  <si>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</si>
  <si>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</si>
  <si>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</si>
  <si>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</si>
  <si>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</si>
  <si>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</si>
  <si>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</si>
  <si>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</si>
  <si>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</si>
  <si>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</si>
  <si>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</si>
  <si>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</si>
  <si>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</si>
  <si>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</si>
  <si>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</si>
  <si>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</si>
  <si>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</si>
  <si>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</si>
  <si>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</si>
  <si>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</si>
  <si>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</si>
  <si>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</si>
  <si>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</si>
  <si>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</si>
  <si>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</si>
  <si>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</si>
  <si>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</si>
  <si>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</si>
  <si>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</si>
  <si>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</si>
  <si>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</si>
  <si>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</si>
  <si>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</si>
  <si>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</si>
  <si>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</si>
  <si>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</si>
  <si>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</si>
  <si>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</si>
  <si>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</si>
  <si>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</si>
  <si>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</si>
  <si>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</si>
  <si>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</si>
  <si>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</si>
  <si>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</si>
  <si>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</si>
  <si>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</si>
  <si>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</si>
  <si>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</si>
  <si>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</si>
  <si>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</si>
  <si>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</si>
  <si>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</si>
  <si>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</si>
  <si>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</si>
  <si>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</si>
  <si>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</si>
  <si>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</si>
  <si>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</si>
  <si>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</si>
  <si>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</si>
  <si>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</si>
  <si>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</si>
  <si>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</si>
  <si>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</si>
  <si>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</si>
  <si>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</si>
  <si>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</si>
  <si>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</si>
  <si>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</si>
  <si>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</si>
  <si>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</si>
  <si>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</si>
  <si>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</si>
  <si>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</si>
  <si>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</si>
  <si>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</si>
  <si>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</si>
  <si>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</si>
  <si>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</si>
  <si>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</si>
  <si>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</si>
  <si>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</si>
  <si>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</si>
  <si>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</si>
  <si>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</si>
  <si>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</si>
  <si>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</si>
  <si>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</si>
  <si>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</si>
  <si>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</si>
  <si>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</si>
  <si>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</si>
  <si>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</si>
  <si>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</si>
  <si>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</si>
  <si>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</si>
  <si>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</si>
  <si>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</si>
  <si>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</si>
  <si>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</si>
  <si>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</si>
  <si>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</si>
  <si>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</si>
  <si>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</si>
  <si>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</si>
  <si>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</si>
  <si>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</si>
  <si>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</si>
  <si>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</si>
  <si>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</si>
  <si>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</si>
  <si>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</si>
  <si>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</si>
  <si>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</si>
  <si>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</si>
  <si>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</si>
  <si>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</si>
  <si>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</si>
  <si>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</si>
  <si>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</si>
  <si>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</si>
  <si>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</si>
  <si>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</si>
  <si>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</si>
  <si>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</si>
  <si>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</si>
  <si>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</si>
  <si>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</si>
  <si>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</si>
  <si>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</si>
  <si>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</si>
  <si>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</si>
  <si>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</si>
  <si>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</si>
  <si>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</si>
  <si>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</si>
  <si>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</si>
  <si>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</si>
  <si>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</si>
  <si>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</si>
  <si>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</si>
  <si>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</si>
  <si>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</si>
  <si>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</si>
  <si>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</si>
  <si>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</si>
  <si>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</si>
  <si>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</si>
  <si>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</si>
  <si>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</si>
  <si>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</si>
  <si>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</si>
  <si>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</si>
  <si>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</si>
  <si>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</si>
  <si>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</si>
  <si>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</si>
  <si>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</si>
  <si>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</si>
  <si>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</si>
  <si>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</si>
  <si>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</si>
  <si>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</si>
  <si>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</si>
  <si>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</si>
  <si>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</si>
  <si>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</si>
  <si>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</si>
  <si>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</si>
  <si>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</si>
  <si>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</si>
  <si>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</si>
  <si>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</si>
  <si>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</si>
  <si>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</si>
  <si>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</si>
  <si>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</si>
  <si>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</si>
  <si>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</si>
  <si>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</si>
  <si>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</si>
  <si>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</si>
  <si>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</si>
  <si>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</si>
  <si>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</si>
  <si>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</si>
  <si>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</si>
  <si>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</si>
  <si>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</si>
  <si>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</si>
  <si>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</si>
  <si>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</si>
  <si>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</si>
  <si>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</si>
  <si>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</si>
  <si>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</si>
  <si>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</si>
  <si>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</si>
  <si>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</si>
  <si>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</si>
  <si>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</si>
  <si>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</si>
  <si>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</si>
  <si>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</si>
  <si>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</si>
  <si>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</si>
  <si>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</si>
  <si>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</si>
  <si>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</si>
  <si>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</si>
  <si>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</si>
  <si>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</si>
  <si>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</si>
  <si>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</si>
  <si>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</si>
  <si>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</si>
  <si>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</si>
  <si>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</si>
  <si>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</si>
  <si>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</si>
  <si>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</si>
  <si>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</si>
  <si>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</si>
  <si>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</si>
  <si>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</si>
  <si>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</si>
  <si>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</si>
  <si>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</si>
  <si>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</si>
  <si>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</si>
  <si>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</si>
  <si>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</si>
  <si>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</si>
  <si>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</si>
  <si>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</si>
  <si>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</si>
  <si>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</si>
  <si>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</si>
  <si>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</si>
  <si>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</si>
  <si>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</si>
  <si>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</si>
  <si>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</si>
  <si>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</si>
  <si>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</si>
  <si>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</si>
  <si>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</si>
  <si>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</si>
  <si>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</si>
  <si>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</si>
  <si>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</si>
  <si>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</si>
  <si>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</si>
  <si>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</si>
  <si>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</si>
  <si>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</si>
  <si>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</si>
  <si>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</si>
  <si>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</si>
  <si>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</si>
  <si>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</si>
  <si>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</si>
  <si>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</si>
  <si>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</si>
  <si>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</si>
  <si>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</si>
  <si>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</si>
  <si>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</si>
  <si>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</si>
  <si>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</si>
  <si>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</si>
  <si>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</si>
  <si>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</si>
  <si>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</si>
  <si>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</si>
  <si>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</si>
  <si>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</si>
  <si>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</si>
  <si>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</si>
  <si>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</si>
  <si>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</si>
  <si>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</si>
  <si>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</si>
  <si>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</si>
  <si>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</si>
  <si>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</si>
  <si>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</si>
  <si>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</si>
  <si>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</si>
  <si>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</si>
  <si>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</si>
  <si>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</si>
  <si>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</si>
  <si>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</si>
  <si>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</si>
  <si>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</si>
  <si>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</si>
  <si>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</si>
  <si>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</si>
  <si>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</si>
  <si>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</si>
  <si>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</si>
  <si>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</si>
  <si>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</si>
  <si>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</si>
  <si>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</si>
  <si>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</si>
  <si>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</si>
  <si>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</si>
  <si>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</si>
  <si>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</si>
  <si>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</si>
  <si>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</si>
  <si>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</si>
  <si>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</si>
  <si>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</si>
  <si>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</si>
  <si>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</si>
  <si>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</si>
  <si>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</si>
  <si>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</si>
  <si>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</si>
  <si>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</si>
  <si>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</si>
  <si>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</si>
  <si>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</si>
  <si>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</si>
  <si>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</si>
  <si>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</si>
  <si>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</si>
  <si>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</si>
  <si>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</si>
  <si>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</si>
  <si>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</si>
  <si>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</si>
  <si>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</si>
  <si>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</si>
  <si>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</si>
  <si>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</si>
  <si>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</si>
  <si>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</si>
  <si>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</si>
  <si>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</si>
  <si>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</si>
  <si>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</si>
  <si>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</si>
  <si>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</si>
  <si>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</si>
  <si>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</si>
  <si>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</si>
  <si>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</si>
  <si>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</si>
  <si>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</si>
  <si>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</si>
  <si>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</si>
  <si>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</si>
  <si>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</si>
  <si>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</si>
  <si>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</si>
  <si>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</si>
  <si>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</si>
  <si>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</si>
  <si>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</si>
  <si>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</si>
  <si>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</si>
  <si>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</si>
  <si>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</si>
  <si>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</si>
  <si>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</si>
  <si>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</si>
  <si>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</si>
  <si>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</si>
  <si>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</si>
  <si>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</si>
  <si>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</si>
  <si>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</si>
  <si>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</si>
  <si>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</si>
  <si>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</si>
  <si>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</si>
  <si>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</si>
  <si>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</si>
  <si>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</si>
  <si>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</si>
  <si>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</si>
  <si>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</si>
  <si>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</si>
  <si>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</si>
  <si>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</si>
  <si>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</si>
  <si>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</si>
  <si>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</si>
  <si>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</si>
  <si>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</si>
  <si>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</si>
  <si>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</si>
  <si>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</si>
  <si>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</si>
  <si>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</si>
  <si>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</si>
  <si>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</si>
  <si>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</si>
  <si>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</si>
  <si>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</si>
  <si>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</si>
  <si>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</si>
  <si>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</si>
  <si>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</si>
  <si>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</si>
  <si>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</si>
  <si>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</si>
  <si>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</si>
  <si>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</si>
  <si>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</si>
  <si>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</si>
  <si>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</si>
  <si>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</si>
  <si>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</si>
  <si>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</si>
  <si>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</si>
  <si>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</si>
  <si>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</si>
  <si>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</si>
  <si>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</si>
  <si>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</si>
  <si>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</si>
  <si>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</si>
  <si>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</si>
  <si>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</si>
  <si>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</si>
  <si>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</si>
  <si>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</si>
  <si>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</si>
  <si>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</si>
  <si>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</si>
  <si>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</si>
  <si>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</si>
  <si>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</si>
  <si>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</si>
  <si>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</si>
  <si>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</si>
  <si>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</si>
  <si>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</si>
  <si>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</si>
  <si>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</si>
  <si>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</si>
  <si>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</si>
  <si>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</si>
  <si>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</si>
  <si>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</si>
  <si>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</si>
  <si>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</si>
  <si>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</si>
  <si>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</si>
  <si>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</si>
  <si>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</si>
  <si>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</si>
  <si>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</si>
  <si>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</si>
  <si>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</si>
  <si>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</si>
  <si>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</si>
  <si>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</si>
  <si>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</si>
  <si>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</si>
  <si>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</si>
  <si>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</si>
  <si>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</si>
  <si>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</si>
  <si>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</si>
  <si>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</si>
  <si>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</si>
  <si>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</si>
  <si>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</si>
  <si>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</si>
  <si>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</si>
  <si>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</si>
  <si>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</si>
  <si>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</si>
  <si>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</si>
  <si>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</si>
  <si>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</si>
  <si>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</si>
  <si>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</si>
  <si>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</si>
  <si>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</si>
  <si>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</si>
  <si>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</si>
  <si>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</si>
  <si>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</si>
  <si>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</si>
  <si>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</si>
  <si>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</si>
  <si>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</si>
  <si>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</si>
  <si>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</si>
  <si>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</si>
  <si>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</si>
  <si>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</si>
  <si>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</si>
  <si>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</si>
  <si>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</si>
  <si>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</si>
  <si>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</si>
  <si>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</si>
  <si>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</si>
  <si>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</si>
  <si>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</si>
  <si>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</si>
  <si>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</si>
  <si>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</si>
  <si>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</si>
  <si>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</si>
  <si>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</si>
  <si>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</si>
  <si>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</si>
  <si>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</si>
  <si>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</si>
  <si>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</si>
  <si>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</si>
  <si>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</si>
  <si>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</si>
  <si>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</si>
  <si>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</si>
  <si>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</si>
  <si>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</si>
  <si>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</si>
  <si>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</si>
  <si>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</si>
  <si>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</si>
  <si>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</si>
  <si>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</si>
  <si>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</si>
  <si>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</si>
  <si>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</si>
  <si>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</si>
  <si>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</si>
  <si>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</si>
  <si>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</si>
  <si>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</si>
  <si>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</si>
  <si>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</si>
  <si>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</si>
  <si>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</si>
  <si>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</si>
  <si>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</si>
  <si>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</si>
  <si>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</si>
  <si>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</si>
  <si>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</si>
  <si>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</si>
  <si>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</si>
  <si>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</si>
  <si>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</si>
  <si>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</si>
  <si>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</si>
  <si>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</si>
  <si>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</si>
  <si>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</si>
  <si>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</si>
  <si>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</si>
  <si>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</si>
  <si>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</si>
  <si>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</si>
  <si>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</si>
  <si>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</si>
  <si>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</si>
  <si>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</si>
  <si>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</si>
  <si>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</si>
  <si>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</si>
  <si>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</si>
  <si>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</si>
  <si>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</si>
  <si>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</si>
  <si>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</si>
  <si>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</si>
  <si>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</si>
  <si>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</si>
  <si>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</si>
  <si>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</si>
  <si>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</si>
  <si>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</si>
  <si>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</si>
  <si>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</si>
  <si>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</si>
  <si>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</si>
  <si>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</si>
  <si>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</si>
  <si>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</si>
  <si>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</si>
  <si>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</si>
  <si>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</si>
  <si>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</si>
  <si>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</si>
  <si>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</si>
  <si>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</si>
  <si>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</si>
  <si>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</si>
  <si>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</si>
  <si>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</si>
  <si>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</si>
  <si>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</si>
  <si>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</si>
  <si>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</si>
  <si>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</si>
  <si>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</si>
  <si>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</si>
  <si>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</si>
  <si>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</si>
  <si>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</si>
  <si>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</si>
  <si>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</si>
  <si>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</si>
  <si>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</si>
  <si>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</si>
  <si>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</si>
  <si>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</si>
  <si>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</si>
  <si>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</si>
  <si>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</si>
  <si>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</si>
  <si>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</si>
  <si>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</si>
  <si>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</si>
  <si>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</si>
  <si>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</si>
  <si>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</si>
  <si>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</si>
  <si>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</si>
  <si>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</si>
  <si>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</si>
  <si>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</si>
  <si>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</si>
  <si>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</si>
  <si>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</si>
  <si>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</si>
  <si>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</si>
  <si>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</si>
  <si>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</si>
  <si>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</si>
  <si>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</si>
  <si>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</si>
  <si>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</si>
  <si>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</si>
  <si>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</si>
  <si>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</si>
  <si>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</si>
  <si>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</si>
  <si>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</si>
  <si>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</si>
  <si>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</si>
  <si>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</si>
  <si>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</si>
  <si>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</si>
  <si>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</si>
  <si>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</si>
  <si>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</si>
  <si>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</si>
  <si>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</si>
  <si>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</si>
  <si>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</si>
  <si>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</si>
  <si>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</si>
  <si>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</si>
  <si>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</si>
  <si>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</si>
  <si>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</si>
  <si>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</si>
  <si>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</si>
  <si>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</si>
  <si>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</si>
  <si>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</si>
  <si>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</si>
  <si>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</si>
  <si>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</si>
  <si>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</si>
  <si>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</si>
  <si>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</si>
  <si>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</si>
  <si>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</si>
  <si>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</si>
  <si>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</si>
  <si>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</si>
  <si>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</si>
  <si>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</si>
  <si>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</si>
  <si>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</si>
  <si>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</si>
  <si>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</si>
  <si>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</si>
  <si>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</si>
  <si>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</si>
  <si>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</si>
  <si>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</si>
  <si>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</si>
  <si>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</si>
  <si>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</si>
  <si>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</si>
  <si>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</si>
  <si>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</si>
  <si>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</si>
  <si>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</si>
  <si>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</si>
  <si>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</si>
  <si>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</si>
  <si>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</si>
  <si>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</si>
  <si>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</si>
  <si>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</si>
  <si>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</si>
  <si>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</si>
  <si>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</si>
  <si>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</si>
  <si>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</si>
  <si>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</si>
  <si>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</si>
  <si>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</si>
  <si>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</si>
  <si>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</si>
  <si>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</si>
  <si>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</si>
  <si>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</si>
  <si>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</si>
  <si>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</si>
  <si>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</si>
  <si>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</si>
  <si>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</si>
  <si>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</si>
  <si>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</si>
  <si>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</si>
  <si>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</si>
  <si>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</si>
  <si>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</si>
  <si>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</si>
  <si>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</si>
  <si>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</si>
  <si>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</si>
  <si>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</si>
  <si>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</si>
  <si>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</si>
  <si>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</si>
  <si>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</si>
  <si>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</si>
  <si>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</si>
  <si>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</si>
  <si>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</si>
  <si>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</si>
  <si>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</si>
  <si>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</si>
  <si>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</si>
  <si>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</si>
  <si>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</si>
  <si>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</si>
  <si>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</si>
  <si>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</si>
  <si>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</si>
  <si>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</si>
  <si>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</si>
  <si>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</si>
  <si>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</si>
  <si>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</si>
  <si>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</si>
  <si>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</si>
  <si>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</si>
  <si>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</si>
  <si>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</si>
  <si>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</si>
  <si>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</si>
  <si>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</si>
  <si>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</si>
  <si>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</si>
  <si>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</si>
  <si>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</si>
  <si>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</si>
  <si>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</si>
  <si>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</si>
  <si>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</si>
  <si>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</si>
  <si>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</si>
  <si>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</si>
  <si>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</si>
  <si>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</si>
  <si>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</si>
  <si>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</si>
  <si>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</si>
  <si>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</si>
  <si>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</si>
  <si>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</si>
  <si>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</si>
  <si>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</si>
  <si>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</si>
  <si>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</si>
  <si>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</si>
  <si>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</si>
  <si>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</si>
  <si>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</si>
  <si>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</si>
  <si>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</si>
  <si>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</si>
  <si>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</si>
  <si>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</si>
  <si>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</si>
  <si>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</si>
  <si>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</si>
  <si>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</si>
  <si>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</si>
  <si>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</si>
  <si>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</si>
  <si>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</si>
  <si>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</si>
  <si>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</si>
  <si>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</si>
  <si>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</si>
  <si>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</si>
  <si>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</si>
  <si>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</si>
  <si>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</si>
  <si>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</si>
  <si>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</si>
  <si>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</si>
  <si>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</si>
  <si>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</si>
  <si>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</si>
  <si>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</si>
  <si>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</si>
  <si>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</si>
  <si>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</si>
  <si>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</si>
  <si>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</si>
  <si>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</si>
  <si>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</si>
  <si>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</si>
  <si>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</si>
  <si>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</si>
  <si>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</si>
  <si>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</si>
  <si>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</si>
  <si>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</si>
  <si>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</si>
  <si>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</si>
  <si>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</si>
  <si>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</si>
  <si>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</si>
  <si>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</si>
  <si>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</si>
  <si>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</si>
  <si>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</si>
  <si>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</si>
  <si>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</si>
  <si>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</si>
  <si>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</si>
  <si>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</si>
  <si>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</si>
  <si>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</si>
  <si>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</si>
  <si>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</si>
  <si>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</si>
  <si>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</si>
  <si>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</si>
  <si>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</si>
  <si>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</si>
  <si>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</si>
  <si>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</si>
  <si>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</si>
  <si>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</si>
  <si>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</si>
  <si>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</si>
  <si>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</si>
  <si>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</si>
  <si>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</si>
  <si>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</si>
  <si>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</si>
  <si>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</si>
  <si>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</si>
  <si>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</si>
  <si>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</si>
  <si>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</si>
  <si>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</si>
  <si>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</si>
  <si>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</si>
  <si>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</si>
  <si>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</si>
  <si>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</si>
  <si>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</si>
  <si>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</si>
  <si>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</si>
  <si>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</si>
  <si>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</si>
  <si>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</si>
  <si>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</si>
  <si>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</si>
  <si>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</si>
  <si>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</si>
  <si>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</si>
  <si>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</si>
  <si>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</si>
  <si>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</si>
  <si>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</si>
  <si>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</si>
  <si>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</si>
  <si>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</si>
  <si>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</si>
  <si>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</si>
  <si>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</si>
  <si>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</si>
  <si>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</si>
  <si>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</si>
  <si>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</si>
  <si>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</si>
  <si>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</si>
  <si>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</si>
  <si>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</si>
  <si>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</si>
  <si>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</si>
  <si>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</si>
  <si>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</si>
  <si>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</si>
  <si>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</si>
  <si>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</si>
  <si>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</si>
  <si>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</si>
  <si>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</si>
  <si>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</si>
  <si>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</si>
  <si>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</si>
  <si>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</si>
  <si>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</si>
  <si>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</si>
  <si>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</si>
  <si>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</si>
  <si>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</si>
  <si>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</si>
  <si>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</si>
  <si>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</si>
  <si>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</si>
  <si>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</si>
  <si>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</si>
  <si>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</si>
  <si>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</si>
  <si>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</si>
  <si>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</si>
  <si>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</si>
  <si>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</si>
  <si>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</si>
  <si>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</si>
  <si>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</si>
  <si>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</si>
  <si>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</si>
  <si>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</si>
  <si>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</si>
  <si>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</si>
  <si>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</si>
  <si>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</si>
  <si>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</si>
  <si>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</si>
  <si>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</si>
  <si>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</si>
  <si>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</si>
  <si>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</si>
  <si>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</si>
  <si>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</si>
  <si>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</si>
  <si>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</si>
  <si>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</si>
  <si>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</si>
  <si>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</si>
  <si>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</si>
  <si>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</si>
  <si>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</si>
  <si>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</si>
  <si>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</si>
  <si>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</si>
  <si>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</si>
  <si>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</si>
  <si>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</si>
  <si>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</si>
  <si>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</si>
  <si>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</si>
  <si>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</si>
  <si>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</si>
  <si>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</si>
  <si>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</si>
  <si>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</si>
  <si>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</si>
  <si>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</si>
  <si>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</si>
  <si>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</si>
  <si>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</si>
  <si>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</si>
  <si>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</si>
  <si>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</si>
  <si>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</si>
  <si>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</si>
  <si>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</si>
  <si>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</si>
  <si>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</si>
  <si>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</si>
  <si>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</si>
  <si>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</si>
  <si>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</si>
  <si>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</si>
  <si>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</si>
  <si>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</si>
  <si>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</si>
  <si>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</si>
  <si>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</si>
  <si>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</si>
  <si>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</si>
  <si>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</si>
  <si>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</si>
  <si>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</si>
  <si>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Mean</t>
  </si>
  <si>
    <t>Median</t>
  </si>
  <si>
    <t>Min</t>
  </si>
  <si>
    <t>Max</t>
  </si>
  <si>
    <t>Failed</t>
  </si>
  <si>
    <t>Variance</t>
  </si>
  <si>
    <t>Standard Dev</t>
  </si>
  <si>
    <t>S_backers_count</t>
  </si>
  <si>
    <t>F_backers_count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</si>
</sst>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4" applyNumberFormat="1" applyFont="1" applyAlignment="1">
      <alignment horizontal="center"/>
    </xf>
    <xf numFmtId="2" fontId="0" fillId="0" borderId="0" xfId="44" applyNumberFormat="1" applyFont="1"/>
    <xf numFmtId="1" fontId="0" fillId="0" borderId="0" xfId="44" applyNumberFormat="1" applyFont="1"/>
    <xf numFmtId="2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 applyAlignment="1">
      <alignment horizontal="left"/>
    </xf>
    <xf numFmtId="9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A-114C-82FF-C0F4A6693D6A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83-4041-8CCD-30AE2E8FE14B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83-4041-8CCD-30AE2E8FE14B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83-4041-8CCD-30AE2E8F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4321327"/>
        <c:axId val="534323007"/>
      </c:barChart>
      <c:catAx>
        <c:axId val="5343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3007"/>
        <c:crosses val="autoZero"/>
        <c:auto val="1"/>
        <c:lblAlgn val="ctr"/>
        <c:lblOffset val="100"/>
        <c:noMultiLvlLbl val="0"/>
      </c:catAx>
      <c:valAx>
        <c:axId val="534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5-804B-977C-A5FE83F58939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8A9-DA4A-9659-11B80C93B432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A9-DA4A-9659-11B80C93B432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A9-DA4A-9659-11B80C93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4090287"/>
        <c:axId val="534091935"/>
      </c:barChart>
      <c:catAx>
        <c:axId val="5340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1935"/>
        <c:crosses val="autoZero"/>
        <c:auto val="1"/>
        <c:lblAlgn val="ctr"/>
        <c:lblOffset val="100"/>
        <c:noMultiLvlLbl val="0"/>
      </c:catAx>
      <c:valAx>
        <c:axId val="5340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[CrowdfundingBookHomework.xlsx]Create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3E-1741-B541-916B20F6EBC4}"/>
            </c:ext>
          </c:extLst>
        </c:ser>
        <c:ser>
          <c:idx val="1"/>
          <c:order val="1"/>
          <c:tx>
            <c:strRef>
              <c:f>'Create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13E-1741-B541-916B20F6EBC4}"/>
            </c:ext>
          </c:extLst>
        </c:ser>
        <c:ser>
          <c:idx val="2"/>
          <c:order val="2"/>
          <c:tx>
            <c:strRef>
              <c:f>'Create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13E-1741-B541-916B20F6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89855"/>
        <c:axId val="534313455"/>
      </c:lineChart>
      <c:catAx>
        <c:axId val="5859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3455"/>
        <c:crosses val="autoZero"/>
        <c:auto val="1"/>
        <c:lblAlgn val="ctr"/>
        <c:lblOffset val="100"/>
        <c:noMultiLvlLbl val="0"/>
      </c:catAx>
      <c:valAx>
        <c:axId val="5343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D4D-BCBE-D4B3FF5EB7D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D4D-BCBE-D4B3FF5EB7D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D4D-BCBE-D4B3FF5E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96863"/>
        <c:axId val="230001247"/>
      </c:lineChart>
      <c:catAx>
        <c:axId val="2302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1247"/>
        <c:crosses val="autoZero"/>
        <c:auto val="1"/>
        <c:lblAlgn val="ctr"/>
        <c:lblOffset val="100"/>
        <c:noMultiLvlLbl val="0"/>
      </c:catAx>
      <c:valAx>
        <c:axId val="230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114300</xdr:rowOff>
    </xdr:from>
    <xdr:to>
      <xdr:col>12</xdr:col>
      <xdr:colOff>304800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0D858-5B20-3C45-3D3A-6A98A8F5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127000</xdr:rowOff>
    </xdr:from>
    <xdr:to>
      <xdr:col>14</xdr:col>
      <xdr:colOff>139700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210D1-8116-2846-4809-B1BBEEC1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218355</xdr:colOff>
      <xdr:row>2</xdr:row>
      <xdr:rowOff>193595</xdr:rowOff>
    </xdr:from>
    <xdr:to>
      <xdr:col>14</xdr:col>
      <xdr:colOff>295088</xdr:colOff>
      <xdr:row>16</xdr:row>
      <xdr:rowOff>92421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F53DF-B60B-D1BB-140E-4D731256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82550</xdr:rowOff>
    </xdr:from>
    <xdr:to>
      <xdr:col>7</xdr:col>
      <xdr:colOff>1384300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E0362-1140-F46A-E656-A0D82839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7.898599537039" createdVersion="8" refreshedVersion="8" minRefreshableVersion="3" recordCount="1001" xr:uid="{31667036-ADD5-1242-B7D2-EBBC7704C75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7.919037037034" createdVersion="8" refreshedVersion="8" minRefreshableVersion="3" recordCount="1000" xr:uid="{C8D5B2A1-DADC-7144-82BE-53E1CF7E32E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D8782-80B0-EF49-A770-3B850D342AF0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F621B-49A4-A94F-A841-3ABB3640C70B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DA641-4266-1E4B-814B-71963084E9F5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" sumSubtotal="1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sum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62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4.6640625" style="3" bestFit="1" customWidth="1"/>
    <col min="6" max="6" width="23.33203125" style="6" bestFit="1" customWidth="1"/>
    <col min="7" max="7" width="17.33203125" bestFit="1" customWidth="1"/>
    <col min="8" max="8" width="21.6640625" bestFit="1" customWidth="1"/>
    <col min="9" max="9" width="21" style="11" bestFit="1" customWidth="1"/>
    <col min="10" max="10" width="16" bestFit="1" customWidth="1"/>
    <col min="11" max="11" width="16.83203125" bestFit="1" customWidth="1"/>
    <col min="12" max="12" width="20" bestFit="1" customWidth="1"/>
    <col min="13" max="13" width="17.33203125" bestFit="1" customWidth="1"/>
    <col min="14" max="14" width="31" bestFit="1" customWidth="1"/>
    <col min="15" max="15" width="29.83203125" bestFit="1" customWidth="1"/>
    <col min="16" max="16" width="17.33203125" bestFit="1" customWidth="1"/>
    <col min="18" max="18" width="28" bestFit="1" customWidth="1"/>
    <col min="19" max="19" width="22.83203125" bestFit="1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10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>(((L3/60)/60)/24)+DATE(1970,1,1)</f>
        <v>41870.208333333336</v>
      </c>
      <c r="O3" s="15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>E4/D4*100</f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>(((L4/60)/60)/24)+DATE(1970,1,1)</f>
        <v>41595.25</v>
      </c>
      <c r="O4" s="15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>E5/D5*100</f>
        <v>58.976190476190467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>(((L5/60)/60)/24)+DATE(1970,1,1)</f>
        <v>43688.208333333328</v>
      </c>
      <c r="O5" s="15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>E6/D6*100</f>
        <v>69.276315789473685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>(((L6/60)/60)/24)+DATE(1970,1,1)</f>
        <v>43485.25</v>
      </c>
      <c r="O6" s="15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>E7/D7*100</f>
        <v>173.61842105263159</v>
      </c>
      <c r="G7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>(((L7/60)/60)/24)+DATE(1970,1,1)</f>
        <v>41149.208333333336</v>
      </c>
      <c r="O7" s="15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>E8/D8*100</f>
        <v>20.961538461538463</v>
      </c>
      <c r="G8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>(((L8/60)/60)/24)+DATE(1970,1,1)</f>
        <v>42991.208333333328</v>
      </c>
      <c r="O8" s="15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>E9/D9*100</f>
        <v>327.57777777777778</v>
      </c>
      <c r="G9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>(((L9/60)/60)/24)+DATE(1970,1,1)</f>
        <v>42229.208333333328</v>
      </c>
      <c r="O9" s="15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>E10/D10*100</f>
        <v>19.932788374205266</v>
      </c>
      <c r="G10" t="s">
        <v>47</v>
      </c>
      <c r="H10">
        <v>708</v>
      </c>
      <c r="I10" s="8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>(((L10/60)/60)/24)+DATE(1970,1,1)</f>
        <v>40399.208333333336</v>
      </c>
      <c r="O10" s="15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>E11/D11*100</f>
        <v>51.741935483870968</v>
      </c>
      <c r="G11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>(((L11/60)/60)/24)+DATE(1970,1,1)</f>
        <v>41536.208333333336</v>
      </c>
      <c r="O11" s="15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>E12/D12*100</f>
        <v>266.11538461538464</v>
      </c>
      <c r="G12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>(((L12/60)/60)/24)+DATE(1970,1,1)</f>
        <v>40404.208333333336</v>
      </c>
      <c r="O12" s="15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>E13/D13*100</f>
        <v>48.095238095238095</v>
      </c>
      <c r="G13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>(((L13/60)/60)/24)+DATE(1970,1,1)</f>
        <v>40442.208333333336</v>
      </c>
      <c r="O13" s="15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>E14/D14*100</f>
        <v>89.349206349206341</v>
      </c>
      <c r="G14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>(((L14/60)/60)/24)+DATE(1970,1,1)</f>
        <v>43760.208333333328</v>
      </c>
      <c r="O14" s="15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>E15/D15*100</f>
        <v>245.11904761904765</v>
      </c>
      <c r="G1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>(((L15/60)/60)/24)+DATE(1970,1,1)</f>
        <v>42532.208333333328</v>
      </c>
      <c r="O15" s="15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>E16/D16*100</f>
        <v>66.769503546099301</v>
      </c>
      <c r="G16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>(((L16/60)/60)/24)+DATE(1970,1,1)</f>
        <v>40974.25</v>
      </c>
      <c r="O16" s="15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>E17/D17*100</f>
        <v>47.307881773399011</v>
      </c>
      <c r="G17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>(((L17/60)/60)/24)+DATE(1970,1,1)</f>
        <v>43809.25</v>
      </c>
      <c r="O17" s="15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>E18/D18*100</f>
        <v>649.47058823529414</v>
      </c>
      <c r="G18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>(((L18/60)/60)/24)+DATE(1970,1,1)</f>
        <v>41661.25</v>
      </c>
      <c r="O18" s="15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>E19/D19*100</f>
        <v>159.39125295508273</v>
      </c>
      <c r="G19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>(((L19/60)/60)/24)+DATE(1970,1,1)</f>
        <v>40555.25</v>
      </c>
      <c r="O19" s="15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>E20/D20*100</f>
        <v>66.912087912087912</v>
      </c>
      <c r="G20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>(((L20/60)/60)/24)+DATE(1970,1,1)</f>
        <v>43351.208333333328</v>
      </c>
      <c r="O20" s="15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>E21/D21*100</f>
        <v>48.529600000000002</v>
      </c>
      <c r="G21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>(((L21/60)/60)/24)+DATE(1970,1,1)</f>
        <v>43528.25</v>
      </c>
      <c r="O21" s="15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>E22/D22*100</f>
        <v>112.24279210925646</v>
      </c>
      <c r="G22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>(((L22/60)/60)/24)+DATE(1970,1,1)</f>
        <v>41848.208333333336</v>
      </c>
      <c r="O22" s="15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>E23/D23*100</f>
        <v>40.992553191489364</v>
      </c>
      <c r="G23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>(((L23/60)/60)/24)+DATE(1970,1,1)</f>
        <v>40770.208333333336</v>
      </c>
      <c r="O23" s="15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>E24/D24*100</f>
        <v>128.07106598984771</v>
      </c>
      <c r="G24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>(((L24/60)/60)/24)+DATE(1970,1,1)</f>
        <v>43193.208333333328</v>
      </c>
      <c r="O24" s="15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>E25/D25*100</f>
        <v>332.04444444444448</v>
      </c>
      <c r="G2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>(((L25/60)/60)/24)+DATE(1970,1,1)</f>
        <v>43510.25</v>
      </c>
      <c r="O25" s="15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>E26/D26*100</f>
        <v>112.83225108225108</v>
      </c>
      <c r="G26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>(((L26/60)/60)/24)+DATE(1970,1,1)</f>
        <v>41811.208333333336</v>
      </c>
      <c r="O26" s="15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>E27/D27*100</f>
        <v>216.43636363636364</v>
      </c>
      <c r="G27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>(((L27/60)/60)/24)+DATE(1970,1,1)</f>
        <v>40681.208333333336</v>
      </c>
      <c r="O27" s="15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>E28/D28*100</f>
        <v>48.199069767441863</v>
      </c>
      <c r="G28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>(((L28/60)/60)/24)+DATE(1970,1,1)</f>
        <v>43312.208333333328</v>
      </c>
      <c r="O28" s="15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>E29/D29*100</f>
        <v>79.95</v>
      </c>
      <c r="G29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>(((L29/60)/60)/24)+DATE(1970,1,1)</f>
        <v>42280.208333333328</v>
      </c>
      <c r="O29" s="15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>E30/D30*100</f>
        <v>105.22553516819573</v>
      </c>
      <c r="G30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>(((L30/60)/60)/24)+DATE(1970,1,1)</f>
        <v>40218.25</v>
      </c>
      <c r="O30" s="15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>E31/D31*100</f>
        <v>328.89978213507629</v>
      </c>
      <c r="G31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>(((L31/60)/60)/24)+DATE(1970,1,1)</f>
        <v>43301.208333333328</v>
      </c>
      <c r="O31" s="15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hidden="1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>E32/D32*100</f>
        <v>160.61111111111111</v>
      </c>
      <c r="G32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>(((L32/60)/60)/24)+DATE(1970,1,1)</f>
        <v>43609.208333333328</v>
      </c>
      <c r="O32" s="15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>E33/D33*100</f>
        <v>310</v>
      </c>
      <c r="G33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>(((L33/60)/60)/24)+DATE(1970,1,1)</f>
        <v>42374.25</v>
      </c>
      <c r="O33" s="15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>E34/D34*100</f>
        <v>86.807920792079202</v>
      </c>
      <c r="G34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>(((L34/60)/60)/24)+DATE(1970,1,1)</f>
        <v>43110.25</v>
      </c>
      <c r="O34" s="15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>E35/D35*100</f>
        <v>377.82071713147411</v>
      </c>
      <c r="G3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>(((L35/60)/60)/24)+DATE(1970,1,1)</f>
        <v>41917.208333333336</v>
      </c>
      <c r="O35" s="15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>E36/D36*100</f>
        <v>150.80645161290323</v>
      </c>
      <c r="G36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>(((L36/60)/60)/24)+DATE(1970,1,1)</f>
        <v>42817.208333333328</v>
      </c>
      <c r="O36" s="15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hidden="1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>E37/D37*100</f>
        <v>150.30119521912351</v>
      </c>
      <c r="G37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>(((L37/60)/60)/24)+DATE(1970,1,1)</f>
        <v>43484.25</v>
      </c>
      <c r="O37" s="15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>E38/D38*100</f>
        <v>157.28571428571431</v>
      </c>
      <c r="G38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>(((L38/60)/60)/24)+DATE(1970,1,1)</f>
        <v>40600.25</v>
      </c>
      <c r="O38" s="15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>E39/D39*100</f>
        <v>139.98765432098764</v>
      </c>
      <c r="G39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>(((L39/60)/60)/24)+DATE(1970,1,1)</f>
        <v>43744.208333333328</v>
      </c>
      <c r="O39" s="15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>E40/D40*100</f>
        <v>325.32258064516128</v>
      </c>
      <c r="G40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>(((L40/60)/60)/24)+DATE(1970,1,1)</f>
        <v>40469.208333333336</v>
      </c>
      <c r="O40" s="15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>E41/D41*100</f>
        <v>50.777777777777779</v>
      </c>
      <c r="G41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>(((L41/60)/60)/24)+DATE(1970,1,1)</f>
        <v>41330.25</v>
      </c>
      <c r="O41" s="15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>E42/D42*100</f>
        <v>169.06818181818181</v>
      </c>
      <c r="G42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>(((L42/60)/60)/24)+DATE(1970,1,1)</f>
        <v>40334.208333333336</v>
      </c>
      <c r="O42" s="15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>E43/D43*100</f>
        <v>212.92857142857144</v>
      </c>
      <c r="G43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>(((L43/60)/60)/24)+DATE(1970,1,1)</f>
        <v>41156.208333333336</v>
      </c>
      <c r="O43" s="15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>E44/D44*100</f>
        <v>443.94444444444446</v>
      </c>
      <c r="G44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>(((L44/60)/60)/24)+DATE(1970,1,1)</f>
        <v>40728.208333333336</v>
      </c>
      <c r="O44" s="15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>E45/D45*100</f>
        <v>185.9390243902439</v>
      </c>
      <c r="G4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>(((L45/60)/60)/24)+DATE(1970,1,1)</f>
        <v>41844.208333333336</v>
      </c>
      <c r="O45" s="15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>E46/D46*100</f>
        <v>658.8125</v>
      </c>
      <c r="G46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>(((L46/60)/60)/24)+DATE(1970,1,1)</f>
        <v>43541.208333333328</v>
      </c>
      <c r="O46" s="15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>E47/D47*100</f>
        <v>47.684210526315788</v>
      </c>
      <c r="G47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>(((L47/60)/60)/24)+DATE(1970,1,1)</f>
        <v>42676.208333333328</v>
      </c>
      <c r="O47" s="15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>E48/D48*100</f>
        <v>114.78378378378378</v>
      </c>
      <c r="G48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>(((L48/60)/60)/24)+DATE(1970,1,1)</f>
        <v>40367.208333333336</v>
      </c>
      <c r="O48" s="15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>E49/D49*100</f>
        <v>475.26666666666665</v>
      </c>
      <c r="G49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>(((L49/60)/60)/24)+DATE(1970,1,1)</f>
        <v>41727.208333333336</v>
      </c>
      <c r="O49" s="15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>E50/D50*100</f>
        <v>386.97297297297297</v>
      </c>
      <c r="G50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>(((L50/60)/60)/24)+DATE(1970,1,1)</f>
        <v>42180.208333333328</v>
      </c>
      <c r="O50" s="15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hidden="1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>E51/D51*100</f>
        <v>189.625</v>
      </c>
      <c r="G51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>(((L51/60)/60)/24)+DATE(1970,1,1)</f>
        <v>43758.208333333328</v>
      </c>
      <c r="O51" s="15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>E52/D52*100</f>
        <v>2</v>
      </c>
      <c r="G52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>(((L52/60)/60)/24)+DATE(1970,1,1)</f>
        <v>41487.208333333336</v>
      </c>
      <c r="O52" s="15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>E53/D53*100</f>
        <v>91.867805186590772</v>
      </c>
      <c r="G53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>(((L53/60)/60)/24)+DATE(1970,1,1)</f>
        <v>40995.208333333336</v>
      </c>
      <c r="O53" s="15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>E54/D54*100</f>
        <v>34.152777777777779</v>
      </c>
      <c r="G54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>(((L54/60)/60)/24)+DATE(1970,1,1)</f>
        <v>40436.208333333336</v>
      </c>
      <c r="O54" s="15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>E55/D55*100</f>
        <v>140.40909090909091</v>
      </c>
      <c r="G5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>(((L55/60)/60)/24)+DATE(1970,1,1)</f>
        <v>41779.208333333336</v>
      </c>
      <c r="O55" s="15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>E56/D56*100</f>
        <v>89.86666666666666</v>
      </c>
      <c r="G56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>(((L56/60)/60)/24)+DATE(1970,1,1)</f>
        <v>43170.25</v>
      </c>
      <c r="O56" s="15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hidden="1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>E57/D57*100</f>
        <v>177.96969696969697</v>
      </c>
      <c r="G57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>(((L57/60)/60)/24)+DATE(1970,1,1)</f>
        <v>43311.208333333328</v>
      </c>
      <c r="O57" s="15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>E58/D58*100</f>
        <v>143.66249999999999</v>
      </c>
      <c r="G58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>(((L58/60)/60)/24)+DATE(1970,1,1)</f>
        <v>42014.25</v>
      </c>
      <c r="O58" s="15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>E59/D59*100</f>
        <v>215.27586206896552</v>
      </c>
      <c r="G59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>(((L59/60)/60)/24)+DATE(1970,1,1)</f>
        <v>42979.208333333328</v>
      </c>
      <c r="O59" s="15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>E60/D60*100</f>
        <v>227.11111111111114</v>
      </c>
      <c r="G60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>(((L60/60)/60)/24)+DATE(1970,1,1)</f>
        <v>42268.208333333328</v>
      </c>
      <c r="O60" s="15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>E61/D61*100</f>
        <v>275.07142857142861</v>
      </c>
      <c r="G61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>(((L61/60)/60)/24)+DATE(1970,1,1)</f>
        <v>42898.208333333328</v>
      </c>
      <c r="O61" s="15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>E62/D62*100</f>
        <v>144.37048832271762</v>
      </c>
      <c r="G62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>(((L62/60)/60)/24)+DATE(1970,1,1)</f>
        <v>41107.208333333336</v>
      </c>
      <c r="O62" s="15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>E63/D63*100</f>
        <v>92.74598393574297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>(((L63/60)/60)/24)+DATE(1970,1,1)</f>
        <v>40595.25</v>
      </c>
      <c r="O63" s="15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hidden="1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>E64/D64*100</f>
        <v>722.6</v>
      </c>
      <c r="G64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>(((L64/60)/60)/24)+DATE(1970,1,1)</f>
        <v>42160.208333333328</v>
      </c>
      <c r="O64" s="15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>E65/D65*100</f>
        <v>11.851063829787234</v>
      </c>
      <c r="G6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>(((L65/60)/60)/24)+DATE(1970,1,1)</f>
        <v>42853.208333333328</v>
      </c>
      <c r="O65" s="15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>E66/D66*100</f>
        <v>97.642857142857139</v>
      </c>
      <c r="G66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>(((L66/60)/60)/24)+DATE(1970,1,1)</f>
        <v>43283.208333333328</v>
      </c>
      <c r="O66" s="15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>E67/D67*100</f>
        <v>236.14754098360655</v>
      </c>
      <c r="G67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>(((L67/60)/60)/24)+DATE(1970,1,1)</f>
        <v>40570.25</v>
      </c>
      <c r="O67" s="15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>E68/D68*100</f>
        <v>45.068965517241381</v>
      </c>
      <c r="G68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>(((L68/60)/60)/24)+DATE(1970,1,1)</f>
        <v>42102.208333333328</v>
      </c>
      <c r="O68" s="15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>E69/D69*100</f>
        <v>162.38567493112947</v>
      </c>
      <c r="G69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>(((L69/60)/60)/24)+DATE(1970,1,1)</f>
        <v>40203.25</v>
      </c>
      <c r="O69" s="15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>E70/D70*100</f>
        <v>254.52631578947367</v>
      </c>
      <c r="G70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>(((L70/60)/60)/24)+DATE(1970,1,1)</f>
        <v>42943.208333333328</v>
      </c>
      <c r="O70" s="15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>E71/D71*100</f>
        <v>24.063291139240505</v>
      </c>
      <c r="G71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>(((L71/60)/60)/24)+DATE(1970,1,1)</f>
        <v>40531.25</v>
      </c>
      <c r="O71" s="15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>E72/D72*100</f>
        <v>123.74140625000001</v>
      </c>
      <c r="G72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>(((L72/60)/60)/24)+DATE(1970,1,1)</f>
        <v>40484.208333333336</v>
      </c>
      <c r="O72" s="15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hidden="1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>E73/D73*100</f>
        <v>108.06666666666666</v>
      </c>
      <c r="G73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>(((L73/60)/60)/24)+DATE(1970,1,1)</f>
        <v>43799.25</v>
      </c>
      <c r="O73" s="15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>E74/D74*100</f>
        <v>670.33333333333326</v>
      </c>
      <c r="G74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>(((L74/60)/60)/24)+DATE(1970,1,1)</f>
        <v>42186.208333333328</v>
      </c>
      <c r="O74" s="15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>E75/D75*100</f>
        <v>660.92857142857144</v>
      </c>
      <c r="G7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>(((L75/60)/60)/24)+DATE(1970,1,1)</f>
        <v>42701.25</v>
      </c>
      <c r="O75" s="15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>E76/D76*100</f>
        <v>122.46153846153847</v>
      </c>
      <c r="G76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>(((L76/60)/60)/24)+DATE(1970,1,1)</f>
        <v>42456.208333333328</v>
      </c>
      <c r="O76" s="15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>E77/D77*100</f>
        <v>150.57731958762886</v>
      </c>
      <c r="G77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>(((L77/60)/60)/24)+DATE(1970,1,1)</f>
        <v>43296.208333333328</v>
      </c>
      <c r="O77" s="15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>E78/D78*100</f>
        <v>78.106590724165997</v>
      </c>
      <c r="G78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>(((L78/60)/60)/24)+DATE(1970,1,1)</f>
        <v>42027.25</v>
      </c>
      <c r="O78" s="15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>E79/D79*100</f>
        <v>46.94736842105263</v>
      </c>
      <c r="G79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>(((L79/60)/60)/24)+DATE(1970,1,1)</f>
        <v>40448.208333333336</v>
      </c>
      <c r="O79" s="15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hidden="1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>E80/D80*100</f>
        <v>300.8</v>
      </c>
      <c r="G80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>(((L80/60)/60)/24)+DATE(1970,1,1)</f>
        <v>43206.208333333328</v>
      </c>
      <c r="O80" s="15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>E81/D81*100</f>
        <v>69.598615916955026</v>
      </c>
      <c r="G81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>(((L81/60)/60)/24)+DATE(1970,1,1)</f>
        <v>43267.208333333328</v>
      </c>
      <c r="O81" s="15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>E82/D82*100</f>
        <v>637.4545454545455</v>
      </c>
      <c r="G82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>(((L82/60)/60)/24)+DATE(1970,1,1)</f>
        <v>42976.208333333328</v>
      </c>
      <c r="O82" s="15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>E83/D83*100</f>
        <v>225.33928571428569</v>
      </c>
      <c r="G83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>(((L83/60)/60)/24)+DATE(1970,1,1)</f>
        <v>43062.25</v>
      </c>
      <c r="O83" s="15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hidden="1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>E84/D84*100</f>
        <v>1497.3000000000002</v>
      </c>
      <c r="G84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>(((L84/60)/60)/24)+DATE(1970,1,1)</f>
        <v>43482.25</v>
      </c>
      <c r="O84" s="15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>E85/D85*100</f>
        <v>37.590225563909776</v>
      </c>
      <c r="G8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>(((L85/60)/60)/24)+DATE(1970,1,1)</f>
        <v>42579.208333333328</v>
      </c>
      <c r="O85" s="15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>E86/D86*100</f>
        <v>132.36942675159236</v>
      </c>
      <c r="G86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>(((L86/60)/60)/24)+DATE(1970,1,1)</f>
        <v>41118.208333333336</v>
      </c>
      <c r="O86" s="15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>E87/D87*100</f>
        <v>131.22448979591837</v>
      </c>
      <c r="G87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>(((L87/60)/60)/24)+DATE(1970,1,1)</f>
        <v>40797.208333333336</v>
      </c>
      <c r="O87" s="15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>E88/D88*100</f>
        <v>167.63513513513513</v>
      </c>
      <c r="G88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>(((L88/60)/60)/24)+DATE(1970,1,1)</f>
        <v>42128.208333333328</v>
      </c>
      <c r="O88" s="15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>E89/D89*100</f>
        <v>61.984886649874063</v>
      </c>
      <c r="G89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>(((L89/60)/60)/24)+DATE(1970,1,1)</f>
        <v>40610.25</v>
      </c>
      <c r="O89" s="15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>E90/D90*100</f>
        <v>260.75</v>
      </c>
      <c r="G90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>(((L90/60)/60)/24)+DATE(1970,1,1)</f>
        <v>42110.208333333328</v>
      </c>
      <c r="O90" s="15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>E91/D91*100</f>
        <v>252.58823529411765</v>
      </c>
      <c r="G91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>(((L91/60)/60)/24)+DATE(1970,1,1)</f>
        <v>40283.208333333336</v>
      </c>
      <c r="O91" s="15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>E92/D92*100</f>
        <v>78.615384615384613</v>
      </c>
      <c r="G92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>(((L92/60)/60)/24)+DATE(1970,1,1)</f>
        <v>42425.25</v>
      </c>
      <c r="O92" s="15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>E93/D93*100</f>
        <v>48.404406999351913</v>
      </c>
      <c r="G93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>(((L93/60)/60)/24)+DATE(1970,1,1)</f>
        <v>42588.208333333328</v>
      </c>
      <c r="O93" s="15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hidden="1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>E94/D94*100</f>
        <v>258.875</v>
      </c>
      <c r="G94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>(((L94/60)/60)/24)+DATE(1970,1,1)</f>
        <v>40352.208333333336</v>
      </c>
      <c r="O94" s="15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>E95/D95*100</f>
        <v>60.548713235294116</v>
      </c>
      <c r="G9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>(((L95/60)/60)/24)+DATE(1970,1,1)</f>
        <v>41202.208333333336</v>
      </c>
      <c r="O95" s="15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>E96/D96*100</f>
        <v>303.68965517241378</v>
      </c>
      <c r="G96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>(((L96/60)/60)/24)+DATE(1970,1,1)</f>
        <v>43562.208333333328</v>
      </c>
      <c r="O96" s="15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hidden="1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>E97/D97*100</f>
        <v>112.99999999999999</v>
      </c>
      <c r="G97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>(((L97/60)/60)/24)+DATE(1970,1,1)</f>
        <v>43752.208333333328</v>
      </c>
      <c r="O97" s="15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>E98/D98*100</f>
        <v>217.37876614060258</v>
      </c>
      <c r="G98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>(((L98/60)/60)/24)+DATE(1970,1,1)</f>
        <v>40612.25</v>
      </c>
      <c r="O98" s="15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>E99/D99*100</f>
        <v>926.69230769230762</v>
      </c>
      <c r="G99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>(((L99/60)/60)/24)+DATE(1970,1,1)</f>
        <v>42180.208333333328</v>
      </c>
      <c r="O99" s="15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>E100/D100*100</f>
        <v>33.692229038854805</v>
      </c>
      <c r="G100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>(((L100/60)/60)/24)+DATE(1970,1,1)</f>
        <v>42212.208333333328</v>
      </c>
      <c r="O100" s="15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hidden="1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>E101/D101*100</f>
        <v>196.7236842105263</v>
      </c>
      <c r="G101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>(((L101/60)/60)/24)+DATE(1970,1,1)</f>
        <v>41968.25</v>
      </c>
      <c r="O101" s="15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>E102/D102*100</f>
        <v>1</v>
      </c>
      <c r="G102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>(((L102/60)/60)/24)+DATE(1970,1,1)</f>
        <v>40835.208333333336</v>
      </c>
      <c r="O102" s="15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>E103/D103*100</f>
        <v>1021.4444444444445</v>
      </c>
      <c r="G103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>(((L103/60)/60)/24)+DATE(1970,1,1)</f>
        <v>42056.25</v>
      </c>
      <c r="O103" s="15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>E104/D104*100</f>
        <v>281.67567567567568</v>
      </c>
      <c r="G104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>(((L104/60)/60)/24)+DATE(1970,1,1)</f>
        <v>43234.208333333328</v>
      </c>
      <c r="O104" s="15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>E105/D105*100</f>
        <v>24.610000000000003</v>
      </c>
      <c r="G10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>(((L105/60)/60)/24)+DATE(1970,1,1)</f>
        <v>40475.208333333336</v>
      </c>
      <c r="O105" s="15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>E106/D106*100</f>
        <v>143.14010067114094</v>
      </c>
      <c r="G106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>(((L106/60)/60)/24)+DATE(1970,1,1)</f>
        <v>42878.208333333328</v>
      </c>
      <c r="O106" s="15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>E107/D107*100</f>
        <v>144.54411764705884</v>
      </c>
      <c r="G107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>(((L107/60)/60)/24)+DATE(1970,1,1)</f>
        <v>41366.208333333336</v>
      </c>
      <c r="O107" s="15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hidden="1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>E108/D108*100</f>
        <v>359.12820512820514</v>
      </c>
      <c r="G108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>(((L108/60)/60)/24)+DATE(1970,1,1)</f>
        <v>43716.208333333328</v>
      </c>
      <c r="O108" s="15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hidden="1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>E109/D109*100</f>
        <v>186.48571428571427</v>
      </c>
      <c r="G109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>(((L109/60)/60)/24)+DATE(1970,1,1)</f>
        <v>43213.208333333328</v>
      </c>
      <c r="O109" s="15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>E110/D110*100</f>
        <v>595.26666666666665</v>
      </c>
      <c r="G110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>(((L110/60)/60)/24)+DATE(1970,1,1)</f>
        <v>41005.208333333336</v>
      </c>
      <c r="O110" s="15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>E111/D111*100</f>
        <v>59.21153846153846</v>
      </c>
      <c r="G111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>(((L111/60)/60)/24)+DATE(1970,1,1)</f>
        <v>41651.25</v>
      </c>
      <c r="O111" s="15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>E112/D112*100</f>
        <v>14.962780898876405</v>
      </c>
      <c r="G112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>(((L112/60)/60)/24)+DATE(1970,1,1)</f>
        <v>43354.208333333328</v>
      </c>
      <c r="O112" s="15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>E113/D113*100</f>
        <v>119.95602605863192</v>
      </c>
      <c r="G113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>(((L113/60)/60)/24)+DATE(1970,1,1)</f>
        <v>41174.208333333336</v>
      </c>
      <c r="O113" s="15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>E114/D114*100</f>
        <v>268.82978723404256</v>
      </c>
      <c r="G114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>(((L114/60)/60)/24)+DATE(1970,1,1)</f>
        <v>41875.208333333336</v>
      </c>
      <c r="O114" s="15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>E115/D115*100</f>
        <v>376.87878787878788</v>
      </c>
      <c r="G11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>(((L115/60)/60)/24)+DATE(1970,1,1)</f>
        <v>42990.208333333328</v>
      </c>
      <c r="O115" s="15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hidden="1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>E116/D116*100</f>
        <v>727.15789473684208</v>
      </c>
      <c r="G116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>(((L116/60)/60)/24)+DATE(1970,1,1)</f>
        <v>43564.208333333328</v>
      </c>
      <c r="O116" s="15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>E117/D117*100</f>
        <v>87.211757648470297</v>
      </c>
      <c r="G117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>(((L117/60)/60)/24)+DATE(1970,1,1)</f>
        <v>43056.25</v>
      </c>
      <c r="O117" s="15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>E118/D118*100</f>
        <v>88</v>
      </c>
      <c r="G118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>(((L118/60)/60)/24)+DATE(1970,1,1)</f>
        <v>42265.208333333328</v>
      </c>
      <c r="O118" s="15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>E119/D119*100</f>
        <v>173.9387755102041</v>
      </c>
      <c r="G119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>(((L119/60)/60)/24)+DATE(1970,1,1)</f>
        <v>40808.208333333336</v>
      </c>
      <c r="O119" s="15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>E120/D120*100</f>
        <v>117.61111111111111</v>
      </c>
      <c r="G120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>(((L120/60)/60)/24)+DATE(1970,1,1)</f>
        <v>41665.25</v>
      </c>
      <c r="O120" s="15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>E121/D121*100</f>
        <v>214.96</v>
      </c>
      <c r="G121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>(((L121/60)/60)/24)+DATE(1970,1,1)</f>
        <v>41806.208333333336</v>
      </c>
      <c r="O121" s="15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>E122/D122*100</f>
        <v>149.49667110519306</v>
      </c>
      <c r="G122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>(((L122/60)/60)/24)+DATE(1970,1,1)</f>
        <v>42111.208333333328</v>
      </c>
      <c r="O122" s="15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>E123/D123*100</f>
        <v>219.33995584988963</v>
      </c>
      <c r="G123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>(((L123/60)/60)/24)+DATE(1970,1,1)</f>
        <v>41917.208333333336</v>
      </c>
      <c r="O123" s="15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>E124/D124*100</f>
        <v>64.367690058479525</v>
      </c>
      <c r="G124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>(((L124/60)/60)/24)+DATE(1970,1,1)</f>
        <v>41970.25</v>
      </c>
      <c r="O124" s="15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>E125/D125*100</f>
        <v>18.622397298818232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>(((L125/60)/60)/24)+DATE(1970,1,1)</f>
        <v>42332.25</v>
      </c>
      <c r="O125" s="15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>E126/D126*100</f>
        <v>367.76923076923077</v>
      </c>
      <c r="G126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>(((L126/60)/60)/24)+DATE(1970,1,1)</f>
        <v>43598.208333333328</v>
      </c>
      <c r="O126" s="15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>E127/D127*100</f>
        <v>159.90566037735849</v>
      </c>
      <c r="G127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>(((L127/60)/60)/24)+DATE(1970,1,1)</f>
        <v>43362.208333333328</v>
      </c>
      <c r="O127" s="15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>E128/D128*100</f>
        <v>38.633185349611544</v>
      </c>
      <c r="G128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>(((L128/60)/60)/24)+DATE(1970,1,1)</f>
        <v>42596.208333333328</v>
      </c>
      <c r="O128" s="15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>E129/D129*100</f>
        <v>51.42151162790698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>(((L129/60)/60)/24)+DATE(1970,1,1)</f>
        <v>40310.208333333336</v>
      </c>
      <c r="O129" s="15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>E130/D130*100</f>
        <v>60.334277620396605</v>
      </c>
      <c r="G130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>(((L130/60)/60)/24)+DATE(1970,1,1)</f>
        <v>40417.208333333336</v>
      </c>
      <c r="O130" s="15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>E131/D131*100</f>
        <v>3.202693602693603</v>
      </c>
      <c r="G131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>(((L131/60)/60)/24)+DATE(1970,1,1)</f>
        <v>42038.25</v>
      </c>
      <c r="O131" s="15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>E132/D132*100</f>
        <v>155.46875</v>
      </c>
      <c r="G132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>(((L132/60)/60)/24)+DATE(1970,1,1)</f>
        <v>40842.208333333336</v>
      </c>
      <c r="O132" s="15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>E133/D133*100</f>
        <v>100.85974499089254</v>
      </c>
      <c r="G133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>(((L133/60)/60)/24)+DATE(1970,1,1)</f>
        <v>41607.25</v>
      </c>
      <c r="O133" s="15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>E134/D134*100</f>
        <v>116.18181818181819</v>
      </c>
      <c r="G134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>(((L134/60)/60)/24)+DATE(1970,1,1)</f>
        <v>43112.25</v>
      </c>
      <c r="O134" s="15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>E135/D135*100</f>
        <v>310.77777777777777</v>
      </c>
      <c r="G13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>(((L135/60)/60)/24)+DATE(1970,1,1)</f>
        <v>40767.208333333336</v>
      </c>
      <c r="O135" s="15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>E136/D136*100</f>
        <v>89.73668341708543</v>
      </c>
      <c r="G136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>(((L136/60)/60)/24)+DATE(1970,1,1)</f>
        <v>40713.208333333336</v>
      </c>
      <c r="O136" s="15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>E137/D137*100</f>
        <v>71.27272727272728</v>
      </c>
      <c r="G137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>(((L137/60)/60)/24)+DATE(1970,1,1)</f>
        <v>41340.25</v>
      </c>
      <c r="O137" s="15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>E138/D138*100</f>
        <v>3.2862318840579712</v>
      </c>
      <c r="G138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>(((L138/60)/60)/24)+DATE(1970,1,1)</f>
        <v>41797.208333333336</v>
      </c>
      <c r="O138" s="15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>E139/D139*100</f>
        <v>261.77777777777777</v>
      </c>
      <c r="G139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>(((L139/60)/60)/24)+DATE(1970,1,1)</f>
        <v>40457.208333333336</v>
      </c>
      <c r="O139" s="15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>E140/D140*100</f>
        <v>96</v>
      </c>
      <c r="G140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>(((L140/60)/60)/24)+DATE(1970,1,1)</f>
        <v>41180.208333333336</v>
      </c>
      <c r="O140" s="15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>E141/D141*100</f>
        <v>20.896851248642779</v>
      </c>
      <c r="G141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>(((L141/60)/60)/24)+DATE(1970,1,1)</f>
        <v>42115.208333333328</v>
      </c>
      <c r="O141" s="15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>E142/D142*100</f>
        <v>223.16363636363636</v>
      </c>
      <c r="G142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>(((L142/60)/60)/24)+DATE(1970,1,1)</f>
        <v>43156.25</v>
      </c>
      <c r="O142" s="15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>E143/D143*100</f>
        <v>101.59097978227061</v>
      </c>
      <c r="G143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>(((L143/60)/60)/24)+DATE(1970,1,1)</f>
        <v>42167.208333333328</v>
      </c>
      <c r="O143" s="15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hidden="1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>E144/D144*100</f>
        <v>230.03999999999996</v>
      </c>
      <c r="G144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>(((L144/60)/60)/24)+DATE(1970,1,1)</f>
        <v>41005.208333333336</v>
      </c>
      <c r="O144" s="15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>E145/D145*100</f>
        <v>135.59259259259261</v>
      </c>
      <c r="G14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>(((L145/60)/60)/24)+DATE(1970,1,1)</f>
        <v>40357.208333333336</v>
      </c>
      <c r="O145" s="15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hidden="1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>E146/D146*100</f>
        <v>129.1</v>
      </c>
      <c r="G146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>(((L146/60)/60)/24)+DATE(1970,1,1)</f>
        <v>43633.208333333328</v>
      </c>
      <c r="O146" s="15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>E147/D147*100</f>
        <v>236.512</v>
      </c>
      <c r="G147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>(((L147/60)/60)/24)+DATE(1970,1,1)</f>
        <v>41889.208333333336</v>
      </c>
      <c r="O147" s="15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>E148/D148*100</f>
        <v>17.25</v>
      </c>
      <c r="G148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>(((L148/60)/60)/24)+DATE(1970,1,1)</f>
        <v>40855.25</v>
      </c>
      <c r="O148" s="15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hidden="1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>E149/D149*100</f>
        <v>112.49397590361446</v>
      </c>
      <c r="G149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>(((L149/60)/60)/24)+DATE(1970,1,1)</f>
        <v>42534.208333333328</v>
      </c>
      <c r="O149" s="15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>E150/D150*100</f>
        <v>121.02150537634408</v>
      </c>
      <c r="G150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>(((L150/60)/60)/24)+DATE(1970,1,1)</f>
        <v>42941.208333333328</v>
      </c>
      <c r="O150" s="15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>E151/D151*100</f>
        <v>219.87096774193549</v>
      </c>
      <c r="G151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>(((L151/60)/60)/24)+DATE(1970,1,1)</f>
        <v>41275.25</v>
      </c>
      <c r="O151" s="15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>E152/D152*100</f>
        <v>1</v>
      </c>
      <c r="G152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>(((L152/60)/60)/24)+DATE(1970,1,1)</f>
        <v>43450.25</v>
      </c>
      <c r="O152" s="15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>E153/D153*100</f>
        <v>64.166909620991248</v>
      </c>
      <c r="G153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>(((L153/60)/60)/24)+DATE(1970,1,1)</f>
        <v>41799.208333333336</v>
      </c>
      <c r="O153" s="15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>E154/D154*100</f>
        <v>423.06746987951806</v>
      </c>
      <c r="G154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>(((L154/60)/60)/24)+DATE(1970,1,1)</f>
        <v>42783.25</v>
      </c>
      <c r="O154" s="15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>E155/D155*100</f>
        <v>92.984160506863773</v>
      </c>
      <c r="G15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>(((L155/60)/60)/24)+DATE(1970,1,1)</f>
        <v>41201.208333333336</v>
      </c>
      <c r="O155" s="15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>E156/D156*100</f>
        <v>58.756567425569173</v>
      </c>
      <c r="G156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>(((L156/60)/60)/24)+DATE(1970,1,1)</f>
        <v>42502.208333333328</v>
      </c>
      <c r="O156" s="15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>E157/D157*100</f>
        <v>65.022222222222226</v>
      </c>
      <c r="G157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>(((L157/60)/60)/24)+DATE(1970,1,1)</f>
        <v>40262.208333333336</v>
      </c>
      <c r="O157" s="15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>E158/D158*100</f>
        <v>73.939560439560438</v>
      </c>
      <c r="G158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>(((L158/60)/60)/24)+DATE(1970,1,1)</f>
        <v>43743.208333333328</v>
      </c>
      <c r="O158" s="15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>E159/D159*100</f>
        <v>52.666666666666664</v>
      </c>
      <c r="G159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>(((L159/60)/60)/24)+DATE(1970,1,1)</f>
        <v>41638.25</v>
      </c>
      <c r="O159" s="15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>E160/D160*100</f>
        <v>220.95238095238096</v>
      </c>
      <c r="G160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>(((L160/60)/60)/24)+DATE(1970,1,1)</f>
        <v>42346.25</v>
      </c>
      <c r="O160" s="15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hidden="1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>E161/D161*100</f>
        <v>100.01150627615063</v>
      </c>
      <c r="G161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>(((L161/60)/60)/24)+DATE(1970,1,1)</f>
        <v>43551.208333333328</v>
      </c>
      <c r="O161" s="15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hidden="1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>E162/D162*100</f>
        <v>162.3125</v>
      </c>
      <c r="G162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>(((L162/60)/60)/24)+DATE(1970,1,1)</f>
        <v>43582.208333333328</v>
      </c>
      <c r="O162" s="15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>E163/D163*100</f>
        <v>78.181818181818187</v>
      </c>
      <c r="G163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>(((L163/60)/60)/24)+DATE(1970,1,1)</f>
        <v>42270.208333333328</v>
      </c>
      <c r="O163" s="15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hidden="1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>E164/D164*100</f>
        <v>149.73770491803279</v>
      </c>
      <c r="G164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>(((L164/60)/60)/24)+DATE(1970,1,1)</f>
        <v>43442.25</v>
      </c>
      <c r="O164" s="15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>E165/D165*100</f>
        <v>253.25714285714284</v>
      </c>
      <c r="G16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>(((L165/60)/60)/24)+DATE(1970,1,1)</f>
        <v>43028.208333333328</v>
      </c>
      <c r="O165" s="15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>E166/D166*100</f>
        <v>100.16943521594683</v>
      </c>
      <c r="G166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>(((L166/60)/60)/24)+DATE(1970,1,1)</f>
        <v>43016.208333333328</v>
      </c>
      <c r="O166" s="15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>E167/D167*100</f>
        <v>121.99004424778761</v>
      </c>
      <c r="G167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>(((L167/60)/60)/24)+DATE(1970,1,1)</f>
        <v>42948.208333333328</v>
      </c>
      <c r="O167" s="15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>E168/D168*100</f>
        <v>137.13265306122449</v>
      </c>
      <c r="G168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>(((L168/60)/60)/24)+DATE(1970,1,1)</f>
        <v>40534.25</v>
      </c>
      <c r="O168" s="15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>E169/D169*100</f>
        <v>415.53846153846149</v>
      </c>
      <c r="G169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>(((L169/60)/60)/24)+DATE(1970,1,1)</f>
        <v>41435.208333333336</v>
      </c>
      <c r="O169" s="15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>E170/D170*100</f>
        <v>31.30913348946136</v>
      </c>
      <c r="G170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>(((L170/60)/60)/24)+DATE(1970,1,1)</f>
        <v>43518.25</v>
      </c>
      <c r="O170" s="15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>E171/D171*100</f>
        <v>424.08154506437768</v>
      </c>
      <c r="G171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>(((L171/60)/60)/24)+DATE(1970,1,1)</f>
        <v>41077.208333333336</v>
      </c>
      <c r="O171" s="15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>E172/D172*100</f>
        <v>2.93886230728336</v>
      </c>
      <c r="G172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>(((L172/60)/60)/24)+DATE(1970,1,1)</f>
        <v>42950.208333333328</v>
      </c>
      <c r="O172" s="15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>E173/D173*100</f>
        <v>10.63265306122449</v>
      </c>
      <c r="G173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>(((L173/60)/60)/24)+DATE(1970,1,1)</f>
        <v>41718.208333333336</v>
      </c>
      <c r="O173" s="15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>E174/D174*100</f>
        <v>82.875</v>
      </c>
      <c r="G174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>(((L174/60)/60)/24)+DATE(1970,1,1)</f>
        <v>41839.208333333336</v>
      </c>
      <c r="O174" s="15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hidden="1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>E175/D175*100</f>
        <v>163.01447776628748</v>
      </c>
      <c r="G17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>(((L175/60)/60)/24)+DATE(1970,1,1)</f>
        <v>41412.208333333336</v>
      </c>
      <c r="O175" s="15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>E176/D176*100</f>
        <v>894.66666666666674</v>
      </c>
      <c r="G176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>(((L176/60)/60)/24)+DATE(1970,1,1)</f>
        <v>42282.208333333328</v>
      </c>
      <c r="O176" s="15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>E177/D177*100</f>
        <v>26.191501103752756</v>
      </c>
      <c r="G177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>(((L177/60)/60)/24)+DATE(1970,1,1)</f>
        <v>42613.208333333328</v>
      </c>
      <c r="O177" s="15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>E178/D178*100</f>
        <v>74.834782608695647</v>
      </c>
      <c r="G178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>(((L178/60)/60)/24)+DATE(1970,1,1)</f>
        <v>42616.208333333328</v>
      </c>
      <c r="O178" s="15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>E179/D179*100</f>
        <v>416.47680412371136</v>
      </c>
      <c r="G179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>(((L179/60)/60)/24)+DATE(1970,1,1)</f>
        <v>40497.25</v>
      </c>
      <c r="O179" s="15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>E180/D180*100</f>
        <v>96.208333333333329</v>
      </c>
      <c r="G180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>(((L180/60)/60)/24)+DATE(1970,1,1)</f>
        <v>42999.208333333328</v>
      </c>
      <c r="O180" s="15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>E181/D181*100</f>
        <v>357.71910112359546</v>
      </c>
      <c r="G181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>(((L181/60)/60)/24)+DATE(1970,1,1)</f>
        <v>41350.208333333336</v>
      </c>
      <c r="O181" s="15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>E182/D182*100</f>
        <v>308.45714285714286</v>
      </c>
      <c r="G182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>(((L182/60)/60)/24)+DATE(1970,1,1)</f>
        <v>40259.208333333336</v>
      </c>
      <c r="O182" s="15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>E183/D183*100</f>
        <v>61.802325581395344</v>
      </c>
      <c r="G183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>(((L183/60)/60)/24)+DATE(1970,1,1)</f>
        <v>43012.208333333328</v>
      </c>
      <c r="O183" s="15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hidden="1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>E184/D184*100</f>
        <v>722.32472324723244</v>
      </c>
      <c r="G184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>(((L184/60)/60)/24)+DATE(1970,1,1)</f>
        <v>43631.208333333328</v>
      </c>
      <c r="O184" s="15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>E185/D185*100</f>
        <v>69.117647058823522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>(((L185/60)/60)/24)+DATE(1970,1,1)</f>
        <v>40430.208333333336</v>
      </c>
      <c r="O185" s="15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hidden="1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>E186/D186*100</f>
        <v>293.05555555555554</v>
      </c>
      <c r="G186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>(((L186/60)/60)/24)+DATE(1970,1,1)</f>
        <v>43588.208333333328</v>
      </c>
      <c r="O186" s="15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>E187/D187*100</f>
        <v>71.8</v>
      </c>
      <c r="G187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>(((L187/60)/60)/24)+DATE(1970,1,1)</f>
        <v>43233.208333333328</v>
      </c>
      <c r="O187" s="15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>E188/D188*100</f>
        <v>31.934684684684683</v>
      </c>
      <c r="G188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>(((L188/60)/60)/24)+DATE(1970,1,1)</f>
        <v>41782.208333333336</v>
      </c>
      <c r="O188" s="15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>E189/D189*100</f>
        <v>229.87375415282392</v>
      </c>
      <c r="G189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>(((L189/60)/60)/24)+DATE(1970,1,1)</f>
        <v>41328.25</v>
      </c>
      <c r="O189" s="15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>E190/D190*100</f>
        <v>32.012195121951223</v>
      </c>
      <c r="G190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>(((L190/60)/60)/24)+DATE(1970,1,1)</f>
        <v>41975.25</v>
      </c>
      <c r="O190" s="15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>E191/D191*100</f>
        <v>23.525352848928385</v>
      </c>
      <c r="G191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>(((L191/60)/60)/24)+DATE(1970,1,1)</f>
        <v>42433.25</v>
      </c>
      <c r="O191" s="15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>E192/D192*100</f>
        <v>68.594594594594597</v>
      </c>
      <c r="G192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>(((L192/60)/60)/24)+DATE(1970,1,1)</f>
        <v>41429.208333333336</v>
      </c>
      <c r="O192" s="15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>E193/D193*100</f>
        <v>37.952380952380956</v>
      </c>
      <c r="G193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>(((L193/60)/60)/24)+DATE(1970,1,1)</f>
        <v>43536.208333333328</v>
      </c>
      <c r="O193" s="15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>E194/D194*100</f>
        <v>19.992957746478872</v>
      </c>
      <c r="G194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>(((L194/60)/60)/24)+DATE(1970,1,1)</f>
        <v>41817.208333333336</v>
      </c>
      <c r="O194" s="15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>E195/D195*100</f>
        <v>45.636363636363633</v>
      </c>
      <c r="G19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>(((L195/60)/60)/24)+DATE(1970,1,1)</f>
        <v>43198.208333333328</v>
      </c>
      <c r="O195" s="15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>E196/D196*100</f>
        <v>122.7605633802817</v>
      </c>
      <c r="G196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>(((L196/60)/60)/24)+DATE(1970,1,1)</f>
        <v>42261.208333333328</v>
      </c>
      <c r="O196" s="15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>E197/D197*100</f>
        <v>361.75316455696202</v>
      </c>
      <c r="G197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>(((L197/60)/60)/24)+DATE(1970,1,1)</f>
        <v>43310.208333333328</v>
      </c>
      <c r="O197" s="15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>E198/D198*100</f>
        <v>63.146341463414636</v>
      </c>
      <c r="G198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>(((L198/60)/60)/24)+DATE(1970,1,1)</f>
        <v>42616.208333333328</v>
      </c>
      <c r="O198" s="15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>E199/D199*100</f>
        <v>298.20475319926874</v>
      </c>
      <c r="G199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>(((L199/60)/60)/24)+DATE(1970,1,1)</f>
        <v>42909.208333333328</v>
      </c>
      <c r="O199" s="15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>E200/D200*100</f>
        <v>9.5585443037974684</v>
      </c>
      <c r="G200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>(((L200/60)/60)/24)+DATE(1970,1,1)</f>
        <v>40396.208333333336</v>
      </c>
      <c r="O200" s="15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>E201/D201*100</f>
        <v>53.777777777777779</v>
      </c>
      <c r="G201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>(((L201/60)/60)/24)+DATE(1970,1,1)</f>
        <v>42192.208333333328</v>
      </c>
      <c r="O201" s="15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>E202/D202*100</f>
        <v>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>(((L202/60)/60)/24)+DATE(1970,1,1)</f>
        <v>40262.208333333336</v>
      </c>
      <c r="O202" s="15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hidden="1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>E203/D203*100</f>
        <v>681.19047619047615</v>
      </c>
      <c r="G203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>(((L203/60)/60)/24)+DATE(1970,1,1)</f>
        <v>41845.208333333336</v>
      </c>
      <c r="O203" s="15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>E204/D204*100</f>
        <v>78.831325301204828</v>
      </c>
      <c r="G204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>(((L204/60)/60)/24)+DATE(1970,1,1)</f>
        <v>40818.208333333336</v>
      </c>
      <c r="O204" s="15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>E205/D205*100</f>
        <v>134.40792216817235</v>
      </c>
      <c r="G20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>(((L205/60)/60)/24)+DATE(1970,1,1)</f>
        <v>42752.25</v>
      </c>
      <c r="O205" s="15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>E206/D206*100</f>
        <v>3.3719999999999999</v>
      </c>
      <c r="G206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>(((L206/60)/60)/24)+DATE(1970,1,1)</f>
        <v>40636.208333333336</v>
      </c>
      <c r="O206" s="15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>E207/D207*100</f>
        <v>431.84615384615387</v>
      </c>
      <c r="G207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>(((L207/60)/60)/24)+DATE(1970,1,1)</f>
        <v>43390.208333333328</v>
      </c>
      <c r="O207" s="15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>E208/D208*100</f>
        <v>38.844444444444441</v>
      </c>
      <c r="G208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>(((L208/60)/60)/24)+DATE(1970,1,1)</f>
        <v>40236.25</v>
      </c>
      <c r="O208" s="15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hidden="1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>E209/D209*100</f>
        <v>425.7</v>
      </c>
      <c r="G209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>(((L209/60)/60)/24)+DATE(1970,1,1)</f>
        <v>43340.208333333328</v>
      </c>
      <c r="O209" s="15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>E210/D210*100</f>
        <v>101.12239715591672</v>
      </c>
      <c r="G210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>(((L210/60)/60)/24)+DATE(1970,1,1)</f>
        <v>43048.25</v>
      </c>
      <c r="O210" s="15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>E211/D211*100</f>
        <v>21.188688946015425</v>
      </c>
      <c r="G211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>(((L211/60)/60)/24)+DATE(1970,1,1)</f>
        <v>42496.208333333328</v>
      </c>
      <c r="O211" s="15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>E212/D212*100</f>
        <v>67.425531914893625</v>
      </c>
      <c r="G212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>(((L212/60)/60)/24)+DATE(1970,1,1)</f>
        <v>42797.25</v>
      </c>
      <c r="O212" s="15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>E213/D213*100</f>
        <v>94.923371647509583</v>
      </c>
      <c r="G213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>(((L213/60)/60)/24)+DATE(1970,1,1)</f>
        <v>41513.208333333336</v>
      </c>
      <c r="O213" s="15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hidden="1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>E214/D214*100</f>
        <v>151.85185185185185</v>
      </c>
      <c r="G214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>(((L214/60)/60)/24)+DATE(1970,1,1)</f>
        <v>43814.25</v>
      </c>
      <c r="O214" s="15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>E215/D215*100</f>
        <v>195.16382252559728</v>
      </c>
      <c r="G21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>(((L215/60)/60)/24)+DATE(1970,1,1)</f>
        <v>40488.208333333336</v>
      </c>
      <c r="O215" s="15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>E216/D216*100</f>
        <v>1023.1428571428571</v>
      </c>
      <c r="G216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>(((L216/60)/60)/24)+DATE(1970,1,1)</f>
        <v>40409.208333333336</v>
      </c>
      <c r="O216" s="15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>E217/D217*100</f>
        <v>3.841836734693878</v>
      </c>
      <c r="G217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>(((L217/60)/60)/24)+DATE(1970,1,1)</f>
        <v>43509.25</v>
      </c>
      <c r="O217" s="15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>E218/D218*100</f>
        <v>155.07066557107643</v>
      </c>
      <c r="G218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>(((L218/60)/60)/24)+DATE(1970,1,1)</f>
        <v>40869.25</v>
      </c>
      <c r="O218" s="15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>E219/D219*100</f>
        <v>44.753477588871718</v>
      </c>
      <c r="G219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>(((L219/60)/60)/24)+DATE(1970,1,1)</f>
        <v>43583.208333333328</v>
      </c>
      <c r="O219" s="15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>E220/D220*100</f>
        <v>215.94736842105263</v>
      </c>
      <c r="G220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>(((L220/60)/60)/24)+DATE(1970,1,1)</f>
        <v>40858.25</v>
      </c>
      <c r="O220" s="15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>E221/D221*100</f>
        <v>332.12709832134288</v>
      </c>
      <c r="G221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>(((L221/60)/60)/24)+DATE(1970,1,1)</f>
        <v>41137.208333333336</v>
      </c>
      <c r="O221" s="15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>E222/D222*100</f>
        <v>8.4430379746835449</v>
      </c>
      <c r="G222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>(((L222/60)/60)/24)+DATE(1970,1,1)</f>
        <v>40725.208333333336</v>
      </c>
      <c r="O222" s="15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>E223/D223*100</f>
        <v>98.625514403292186</v>
      </c>
      <c r="G223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>(((L223/60)/60)/24)+DATE(1970,1,1)</f>
        <v>41081.208333333336</v>
      </c>
      <c r="O223" s="15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>E224/D224*100</f>
        <v>137.97916666666669</v>
      </c>
      <c r="G224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>(((L224/60)/60)/24)+DATE(1970,1,1)</f>
        <v>41914.208333333336</v>
      </c>
      <c r="O224" s="15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>E225/D225*100</f>
        <v>93.81099656357388</v>
      </c>
      <c r="G22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>(((L225/60)/60)/24)+DATE(1970,1,1)</f>
        <v>42445.208333333328</v>
      </c>
      <c r="O225" s="15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>E226/D226*100</f>
        <v>403.63930885529157</v>
      </c>
      <c r="G226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>(((L226/60)/60)/24)+DATE(1970,1,1)</f>
        <v>41906.208333333336</v>
      </c>
      <c r="O226" s="15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>E227/D227*100</f>
        <v>260.1740412979351</v>
      </c>
      <c r="G227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>(((L227/60)/60)/24)+DATE(1970,1,1)</f>
        <v>41762.208333333336</v>
      </c>
      <c r="O227" s="15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>E228/D228*100</f>
        <v>366.63333333333333</v>
      </c>
      <c r="G228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>(((L228/60)/60)/24)+DATE(1970,1,1)</f>
        <v>40276.208333333336</v>
      </c>
      <c r="O228" s="15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>E229/D229*100</f>
        <v>168.72085385878489</v>
      </c>
      <c r="G229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>(((L229/60)/60)/24)+DATE(1970,1,1)</f>
        <v>42139.208333333328</v>
      </c>
      <c r="O229" s="15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>E230/D230*100</f>
        <v>119.90717911530093</v>
      </c>
      <c r="G230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>(((L230/60)/60)/24)+DATE(1970,1,1)</f>
        <v>42613.208333333328</v>
      </c>
      <c r="O230" s="15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>E231/D231*100</f>
        <v>193.68925233644859</v>
      </c>
      <c r="G231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>(((L231/60)/60)/24)+DATE(1970,1,1)</f>
        <v>42887.208333333328</v>
      </c>
      <c r="O231" s="15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hidden="1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>E232/D232*100</f>
        <v>420.16666666666669</v>
      </c>
      <c r="G232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>(((L232/60)/60)/24)+DATE(1970,1,1)</f>
        <v>43805.25</v>
      </c>
      <c r="O232" s="15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>E233/D233*100</f>
        <v>76.708333333333329</v>
      </c>
      <c r="G233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>(((L233/60)/60)/24)+DATE(1970,1,1)</f>
        <v>41415.208333333336</v>
      </c>
      <c r="O233" s="15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>E234/D234*100</f>
        <v>171.26470588235293</v>
      </c>
      <c r="G234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>(((L234/60)/60)/24)+DATE(1970,1,1)</f>
        <v>42576.208333333328</v>
      </c>
      <c r="O234" s="15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>E235/D235*100</f>
        <v>157.89473684210526</v>
      </c>
      <c r="G23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>(((L235/60)/60)/24)+DATE(1970,1,1)</f>
        <v>40706.208333333336</v>
      </c>
      <c r="O235" s="15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>E236/D236*100</f>
        <v>109.08</v>
      </c>
      <c r="G236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>(((L236/60)/60)/24)+DATE(1970,1,1)</f>
        <v>42969.208333333328</v>
      </c>
      <c r="O236" s="15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>E237/D237*100</f>
        <v>41.732558139534881</v>
      </c>
      <c r="G237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>(((L237/60)/60)/24)+DATE(1970,1,1)</f>
        <v>42779.25</v>
      </c>
      <c r="O237" s="15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>E238/D238*100</f>
        <v>10.944303797468354</v>
      </c>
      <c r="G238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>(((L238/60)/60)/24)+DATE(1970,1,1)</f>
        <v>43641.208333333328</v>
      </c>
      <c r="O238" s="15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>E239/D239*100</f>
        <v>159.3763440860215</v>
      </c>
      <c r="G239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>(((L239/60)/60)/24)+DATE(1970,1,1)</f>
        <v>41754.208333333336</v>
      </c>
      <c r="O239" s="15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>E240/D240*100</f>
        <v>422.41666666666669</v>
      </c>
      <c r="G240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>(((L240/60)/60)/24)+DATE(1970,1,1)</f>
        <v>43083.25</v>
      </c>
      <c r="O240" s="15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>E241/D241*100</f>
        <v>97.71875</v>
      </c>
      <c r="G241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>(((L241/60)/60)/24)+DATE(1970,1,1)</f>
        <v>42245.208333333328</v>
      </c>
      <c r="O241" s="15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>E242/D242*100</f>
        <v>418.78911564625849</v>
      </c>
      <c r="G242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>(((L242/60)/60)/24)+DATE(1970,1,1)</f>
        <v>40396.208333333336</v>
      </c>
      <c r="O242" s="15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>E243/D243*100</f>
        <v>101.91632047477745</v>
      </c>
      <c r="G243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>(((L243/60)/60)/24)+DATE(1970,1,1)</f>
        <v>41742.208333333336</v>
      </c>
      <c r="O243" s="15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>E244/D244*100</f>
        <v>127.72619047619047</v>
      </c>
      <c r="G244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>(((L244/60)/60)/24)+DATE(1970,1,1)</f>
        <v>42865.208333333328</v>
      </c>
      <c r="O244" s="15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>E245/D245*100</f>
        <v>445.21739130434781</v>
      </c>
      <c r="G24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>(((L245/60)/60)/24)+DATE(1970,1,1)</f>
        <v>43163.25</v>
      </c>
      <c r="O245" s="15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>E246/D246*100</f>
        <v>569.71428571428578</v>
      </c>
      <c r="G246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>(((L246/60)/60)/24)+DATE(1970,1,1)</f>
        <v>41834.208333333336</v>
      </c>
      <c r="O246" s="15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>E247/D247*100</f>
        <v>509.34482758620686</v>
      </c>
      <c r="G247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>(((L247/60)/60)/24)+DATE(1970,1,1)</f>
        <v>41736.208333333336</v>
      </c>
      <c r="O247" s="15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>E248/D248*100</f>
        <v>325.5333333333333</v>
      </c>
      <c r="G248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>(((L248/60)/60)/24)+DATE(1970,1,1)</f>
        <v>41491.208333333336</v>
      </c>
      <c r="O248" s="15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>E249/D249*100</f>
        <v>932.61616161616166</v>
      </c>
      <c r="G249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>(((L249/60)/60)/24)+DATE(1970,1,1)</f>
        <v>42726.25</v>
      </c>
      <c r="O249" s="15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>E250/D250*100</f>
        <v>211.33870967741933</v>
      </c>
      <c r="G250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>(((L250/60)/60)/24)+DATE(1970,1,1)</f>
        <v>42004.25</v>
      </c>
      <c r="O250" s="15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>E251/D251*100</f>
        <v>273.32520325203251</v>
      </c>
      <c r="G251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>(((L251/60)/60)/24)+DATE(1970,1,1)</f>
        <v>42006.25</v>
      </c>
      <c r="O251" s="15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>E252/D252*100</f>
        <v>3</v>
      </c>
      <c r="G252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>(((L252/60)/60)/24)+DATE(1970,1,1)</f>
        <v>40203.25</v>
      </c>
      <c r="O252" s="15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>E253/D253*100</f>
        <v>54.084507042253513</v>
      </c>
      <c r="G253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>(((L253/60)/60)/24)+DATE(1970,1,1)</f>
        <v>41252.25</v>
      </c>
      <c r="O253" s="15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>E254/D254*100</f>
        <v>626.29999999999995</v>
      </c>
      <c r="G254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>(((L254/60)/60)/24)+DATE(1970,1,1)</f>
        <v>41572.208333333336</v>
      </c>
      <c r="O254" s="15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>E255/D255*100</f>
        <v>89.021399176954731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>(((L255/60)/60)/24)+DATE(1970,1,1)</f>
        <v>40641.208333333336</v>
      </c>
      <c r="O255" s="15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>E256/D256*100</f>
        <v>184.89130434782609</v>
      </c>
      <c r="G256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>(((L256/60)/60)/24)+DATE(1970,1,1)</f>
        <v>42787.25</v>
      </c>
      <c r="O256" s="15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hidden="1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>E257/D257*100</f>
        <v>120.16770186335404</v>
      </c>
      <c r="G257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>(((L257/60)/60)/24)+DATE(1970,1,1)</f>
        <v>40590.25</v>
      </c>
      <c r="O257" s="15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>E258/D258*100</f>
        <v>23.390243902439025</v>
      </c>
      <c r="G258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>(((L258/60)/60)/24)+DATE(1970,1,1)</f>
        <v>42393.25</v>
      </c>
      <c r="O258" s="15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>E259/D259*100</f>
        <v>146</v>
      </c>
      <c r="G259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>(((L259/60)/60)/24)+DATE(1970,1,1)</f>
        <v>41338.25</v>
      </c>
      <c r="O259" s="15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>E260/D260*100</f>
        <v>268.48</v>
      </c>
      <c r="G260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>(((L260/60)/60)/24)+DATE(1970,1,1)</f>
        <v>42712.25</v>
      </c>
      <c r="O260" s="15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>E261/D261*100</f>
        <v>597.5</v>
      </c>
      <c r="G261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>(((L261/60)/60)/24)+DATE(1970,1,1)</f>
        <v>41251.25</v>
      </c>
      <c r="O261" s="15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>E262/D262*100</f>
        <v>157.69841269841268</v>
      </c>
      <c r="G262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>(((L262/60)/60)/24)+DATE(1970,1,1)</f>
        <v>41180.208333333336</v>
      </c>
      <c r="O262" s="15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>E263/D263*100</f>
        <v>31.201660735468568</v>
      </c>
      <c r="G263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>(((L263/60)/60)/24)+DATE(1970,1,1)</f>
        <v>40415.208333333336</v>
      </c>
      <c r="O263" s="15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>E264/D264*100</f>
        <v>313.41176470588238</v>
      </c>
      <c r="G264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>(((L264/60)/60)/24)+DATE(1970,1,1)</f>
        <v>40638.208333333336</v>
      </c>
      <c r="O264" s="15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>E265/D265*100</f>
        <v>370.89655172413791</v>
      </c>
      <c r="G26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>(((L265/60)/60)/24)+DATE(1970,1,1)</f>
        <v>40187.25</v>
      </c>
      <c r="O265" s="15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>E266/D266*100</f>
        <v>362.66447368421052</v>
      </c>
      <c r="G266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>(((L266/60)/60)/24)+DATE(1970,1,1)</f>
        <v>41317.25</v>
      </c>
      <c r="O266" s="15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>E267/D267*100</f>
        <v>123.08163265306122</v>
      </c>
      <c r="G267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>(((L267/60)/60)/24)+DATE(1970,1,1)</f>
        <v>42372.25</v>
      </c>
      <c r="O267" s="15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>E268/D268*100</f>
        <v>76.766756032171585</v>
      </c>
      <c r="G268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>(((L268/60)/60)/24)+DATE(1970,1,1)</f>
        <v>41950.25</v>
      </c>
      <c r="O268" s="15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>E269/D269*100</f>
        <v>233.62012987012989</v>
      </c>
      <c r="G269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>(((L269/60)/60)/24)+DATE(1970,1,1)</f>
        <v>41206.208333333336</v>
      </c>
      <c r="O269" s="15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>E270/D270*100</f>
        <v>180.53333333333333</v>
      </c>
      <c r="G270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>(((L270/60)/60)/24)+DATE(1970,1,1)</f>
        <v>41186.208333333336</v>
      </c>
      <c r="O270" s="15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hidden="1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>E271/D271*100</f>
        <v>252.62857142857143</v>
      </c>
      <c r="G271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>(((L271/60)/60)/24)+DATE(1970,1,1)</f>
        <v>43496.25</v>
      </c>
      <c r="O271" s="15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>E272/D272*100</f>
        <v>27.176538240368025</v>
      </c>
      <c r="G272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>(((L272/60)/60)/24)+DATE(1970,1,1)</f>
        <v>40514.25</v>
      </c>
      <c r="O272" s="15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>E273/D273*100</f>
        <v>1.2706571242680547</v>
      </c>
      <c r="G273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>(((L273/60)/60)/24)+DATE(1970,1,1)</f>
        <v>42345.25</v>
      </c>
      <c r="O273" s="15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>E274/D274*100</f>
        <v>304.0097847358121</v>
      </c>
      <c r="G274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>(((L274/60)/60)/24)+DATE(1970,1,1)</f>
        <v>43656.208333333328</v>
      </c>
      <c r="O274" s="15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>E275/D275*100</f>
        <v>137.23076923076923</v>
      </c>
      <c r="G27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>(((L275/60)/60)/24)+DATE(1970,1,1)</f>
        <v>42995.208333333328</v>
      </c>
      <c r="O275" s="15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>E276/D276*100</f>
        <v>32.208333333333336</v>
      </c>
      <c r="G276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>(((L276/60)/60)/24)+DATE(1970,1,1)</f>
        <v>43045.25</v>
      </c>
      <c r="O276" s="15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hidden="1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>E277/D277*100</f>
        <v>241.51282051282053</v>
      </c>
      <c r="G277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>(((L277/60)/60)/24)+DATE(1970,1,1)</f>
        <v>43561.208333333328</v>
      </c>
      <c r="O277" s="15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>E278/D278*100</f>
        <v>96.8</v>
      </c>
      <c r="G278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>(((L278/60)/60)/24)+DATE(1970,1,1)</f>
        <v>41018.208333333336</v>
      </c>
      <c r="O278" s="15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>E279/D279*100</f>
        <v>1066.4285714285716</v>
      </c>
      <c r="G279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>(((L279/60)/60)/24)+DATE(1970,1,1)</f>
        <v>40378.208333333336</v>
      </c>
      <c r="O279" s="15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>E280/D280*100</f>
        <v>325.88888888888891</v>
      </c>
      <c r="G280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>(((L280/60)/60)/24)+DATE(1970,1,1)</f>
        <v>41239.25</v>
      </c>
      <c r="O280" s="15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>E281/D281*100</f>
        <v>170.70000000000002</v>
      </c>
      <c r="G281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>(((L281/60)/60)/24)+DATE(1970,1,1)</f>
        <v>43346.208333333328</v>
      </c>
      <c r="O281" s="15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hidden="1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>E282/D282*100</f>
        <v>581.44000000000005</v>
      </c>
      <c r="G282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>(((L282/60)/60)/24)+DATE(1970,1,1)</f>
        <v>43060.25</v>
      </c>
      <c r="O282" s="15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>E283/D283*100</f>
        <v>91.520972644376897</v>
      </c>
      <c r="G283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>(((L283/60)/60)/24)+DATE(1970,1,1)</f>
        <v>40979.25</v>
      </c>
      <c r="O283" s="15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>E284/D284*100</f>
        <v>108.04761904761904</v>
      </c>
      <c r="G284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>(((L284/60)/60)/24)+DATE(1970,1,1)</f>
        <v>42701.25</v>
      </c>
      <c r="O284" s="15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>E285/D285*100</f>
        <v>18.728395061728396</v>
      </c>
      <c r="G28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>(((L285/60)/60)/24)+DATE(1970,1,1)</f>
        <v>42520.208333333328</v>
      </c>
      <c r="O285" s="15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>E286/D286*100</f>
        <v>83.193877551020407</v>
      </c>
      <c r="G286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>(((L286/60)/60)/24)+DATE(1970,1,1)</f>
        <v>41030.208333333336</v>
      </c>
      <c r="O286" s="15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>E287/D287*100</f>
        <v>706.33333333333337</v>
      </c>
      <c r="G287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>(((L287/60)/60)/24)+DATE(1970,1,1)</f>
        <v>42623.208333333328</v>
      </c>
      <c r="O287" s="15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>E288/D288*100</f>
        <v>17.446030330062445</v>
      </c>
      <c r="G288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>(((L288/60)/60)/24)+DATE(1970,1,1)</f>
        <v>42697.25</v>
      </c>
      <c r="O288" s="15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>E289/D289*100</f>
        <v>209.73015873015873</v>
      </c>
      <c r="G289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>(((L289/60)/60)/24)+DATE(1970,1,1)</f>
        <v>42122.208333333328</v>
      </c>
      <c r="O289" s="15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>E290/D290*100</f>
        <v>97.785714285714292</v>
      </c>
      <c r="G290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>(((L290/60)/60)/24)+DATE(1970,1,1)</f>
        <v>40982.208333333336</v>
      </c>
      <c r="O290" s="15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>E291/D291*100</f>
        <v>1684.25</v>
      </c>
      <c r="G291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>(((L291/60)/60)/24)+DATE(1970,1,1)</f>
        <v>42219.208333333328</v>
      </c>
      <c r="O291" s="15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>E292/D292*100</f>
        <v>54.402135231316727</v>
      </c>
      <c r="G292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>(((L292/60)/60)/24)+DATE(1970,1,1)</f>
        <v>41404.208333333336</v>
      </c>
      <c r="O292" s="15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>E293/D293*100</f>
        <v>456.61111111111109</v>
      </c>
      <c r="G293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>(((L293/60)/60)/24)+DATE(1970,1,1)</f>
        <v>40831.208333333336</v>
      </c>
      <c r="O293" s="15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>E294/D294*100</f>
        <v>9.8219178082191778</v>
      </c>
      <c r="G294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>(((L294/60)/60)/24)+DATE(1970,1,1)</f>
        <v>40984.208333333336</v>
      </c>
      <c r="O294" s="15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>E295/D295*100</f>
        <v>16.384615384615383</v>
      </c>
      <c r="G29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>(((L295/60)/60)/24)+DATE(1970,1,1)</f>
        <v>40456.208333333336</v>
      </c>
      <c r="O295" s="15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>E296/D296*100</f>
        <v>1339.6666666666667</v>
      </c>
      <c r="G296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>(((L296/60)/60)/24)+DATE(1970,1,1)</f>
        <v>43399.208333333328</v>
      </c>
      <c r="O296" s="15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>E297/D297*100</f>
        <v>35.650077760497666</v>
      </c>
      <c r="G297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>(((L297/60)/60)/24)+DATE(1970,1,1)</f>
        <v>41562.208333333336</v>
      </c>
      <c r="O297" s="15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>E298/D298*100</f>
        <v>54.950819672131146</v>
      </c>
      <c r="G298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>(((L298/60)/60)/24)+DATE(1970,1,1)</f>
        <v>43493.25</v>
      </c>
      <c r="O298" s="15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>E299/D299*100</f>
        <v>94.236111111111114</v>
      </c>
      <c r="G299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>(((L299/60)/60)/24)+DATE(1970,1,1)</f>
        <v>41653.25</v>
      </c>
      <c r="O299" s="15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>E300/D300*100</f>
        <v>143.91428571428571</v>
      </c>
      <c r="G300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>(((L300/60)/60)/24)+DATE(1970,1,1)</f>
        <v>42426.25</v>
      </c>
      <c r="O300" s="15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>E301/D301*100</f>
        <v>51.421052631578945</v>
      </c>
      <c r="G301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>(((L301/60)/60)/24)+DATE(1970,1,1)</f>
        <v>42432.25</v>
      </c>
      <c r="O301" s="15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>E302/D302*100</f>
        <v>5</v>
      </c>
      <c r="G302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>(((L302/60)/60)/24)+DATE(1970,1,1)</f>
        <v>42977.208333333328</v>
      </c>
      <c r="O302" s="15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hidden="1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>E303/D303*100</f>
        <v>1344.6666666666667</v>
      </c>
      <c r="G303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>(((L303/60)/60)/24)+DATE(1970,1,1)</f>
        <v>42061.25</v>
      </c>
      <c r="O303" s="15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>E304/D304*100</f>
        <v>31.844940867279899</v>
      </c>
      <c r="G304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>(((L304/60)/60)/24)+DATE(1970,1,1)</f>
        <v>43345.208333333328</v>
      </c>
      <c r="O304" s="15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>E305/D305*100</f>
        <v>82.617647058823536</v>
      </c>
      <c r="G30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>(((L305/60)/60)/24)+DATE(1970,1,1)</f>
        <v>42376.25</v>
      </c>
      <c r="O305" s="15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>E306/D306*100</f>
        <v>546.14285714285722</v>
      </c>
      <c r="G306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>(((L306/60)/60)/24)+DATE(1970,1,1)</f>
        <v>42589.208333333328</v>
      </c>
      <c r="O306" s="15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>E307/D307*100</f>
        <v>286.21428571428572</v>
      </c>
      <c r="G307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>(((L307/60)/60)/24)+DATE(1970,1,1)</f>
        <v>42448.208333333328</v>
      </c>
      <c r="O307" s="15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>E308/D308*100</f>
        <v>7.9076923076923071</v>
      </c>
      <c r="G308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>(((L308/60)/60)/24)+DATE(1970,1,1)</f>
        <v>42930.208333333328</v>
      </c>
      <c r="O308" s="15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>E309/D309*100</f>
        <v>132.13677811550153</v>
      </c>
      <c r="G309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>(((L309/60)/60)/24)+DATE(1970,1,1)</f>
        <v>41066.208333333336</v>
      </c>
      <c r="O309" s="15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>E310/D310*100</f>
        <v>74.077834179357026</v>
      </c>
      <c r="G310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>(((L310/60)/60)/24)+DATE(1970,1,1)</f>
        <v>40651.208333333336</v>
      </c>
      <c r="O310" s="15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>E311/D311*100</f>
        <v>75.292682926829272</v>
      </c>
      <c r="G311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>(((L311/60)/60)/24)+DATE(1970,1,1)</f>
        <v>40807.208333333336</v>
      </c>
      <c r="O311" s="15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>E312/D312*100</f>
        <v>20.333333333333332</v>
      </c>
      <c r="G312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>(((L312/60)/60)/24)+DATE(1970,1,1)</f>
        <v>40277.208333333336</v>
      </c>
      <c r="O312" s="15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>E313/D313*100</f>
        <v>203.36507936507937</v>
      </c>
      <c r="G313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>(((L313/60)/60)/24)+DATE(1970,1,1)</f>
        <v>40590.25</v>
      </c>
      <c r="O313" s="15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>E314/D314*100</f>
        <v>310.2284263959391</v>
      </c>
      <c r="G314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>(((L314/60)/60)/24)+DATE(1970,1,1)</f>
        <v>41572.208333333336</v>
      </c>
      <c r="O314" s="15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>E315/D315*100</f>
        <v>395.31818181818181</v>
      </c>
      <c r="G31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>(((L315/60)/60)/24)+DATE(1970,1,1)</f>
        <v>40966.25</v>
      </c>
      <c r="O315" s="15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hidden="1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>E316/D316*100</f>
        <v>294.71428571428572</v>
      </c>
      <c r="G316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>(((L316/60)/60)/24)+DATE(1970,1,1)</f>
        <v>43536.208333333328</v>
      </c>
      <c r="O316" s="15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>E317/D317*100</f>
        <v>33.89473684210526</v>
      </c>
      <c r="G317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>(((L317/60)/60)/24)+DATE(1970,1,1)</f>
        <v>41783.208333333336</v>
      </c>
      <c r="O317" s="15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>E318/D318*100</f>
        <v>66.677083333333329</v>
      </c>
      <c r="G318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>(((L318/60)/60)/24)+DATE(1970,1,1)</f>
        <v>43788.25</v>
      </c>
      <c r="O318" s="15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>E319/D319*100</f>
        <v>19.227272727272727</v>
      </c>
      <c r="G319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>(((L319/60)/60)/24)+DATE(1970,1,1)</f>
        <v>42869.208333333328</v>
      </c>
      <c r="O319" s="15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>E320/D320*100</f>
        <v>15.842105263157894</v>
      </c>
      <c r="G320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>(((L320/60)/60)/24)+DATE(1970,1,1)</f>
        <v>41684.25</v>
      </c>
      <c r="O320" s="15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>E321/D321*100</f>
        <v>38.702380952380956</v>
      </c>
      <c r="G321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>(((L321/60)/60)/24)+DATE(1970,1,1)</f>
        <v>40402.208333333336</v>
      </c>
      <c r="O321" s="15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>E322/D322*100</f>
        <v>9.5876777251184837</v>
      </c>
      <c r="G322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>(((L322/60)/60)/24)+DATE(1970,1,1)</f>
        <v>40673.208333333336</v>
      </c>
      <c r="O322" s="15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>E323/D323*100</f>
        <v>94.144366197183089</v>
      </c>
      <c r="G323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>(((L323/60)/60)/24)+DATE(1970,1,1)</f>
        <v>40634.208333333336</v>
      </c>
      <c r="O323" s="15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>E324/D324*100</f>
        <v>166.56234096692114</v>
      </c>
      <c r="G324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>(((L324/60)/60)/24)+DATE(1970,1,1)</f>
        <v>40507.25</v>
      </c>
      <c r="O324" s="15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>E325/D325*100</f>
        <v>24.134831460674157</v>
      </c>
      <c r="G32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>(((L325/60)/60)/24)+DATE(1970,1,1)</f>
        <v>41725.208333333336</v>
      </c>
      <c r="O325" s="15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>E326/D326*100</f>
        <v>164.05633802816902</v>
      </c>
      <c r="G326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>(((L326/60)/60)/24)+DATE(1970,1,1)</f>
        <v>42176.208333333328</v>
      </c>
      <c r="O326" s="15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>E327/D327*100</f>
        <v>90.723076923076931</v>
      </c>
      <c r="G327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>(((L327/60)/60)/24)+DATE(1970,1,1)</f>
        <v>43267.208333333328</v>
      </c>
      <c r="O327" s="15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>E328/D328*100</f>
        <v>46.194444444444443</v>
      </c>
      <c r="G328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>(((L328/60)/60)/24)+DATE(1970,1,1)</f>
        <v>42364.25</v>
      </c>
      <c r="O328" s="15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>E329/D329*100</f>
        <v>38.53846153846154</v>
      </c>
      <c r="G329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>(((L329/60)/60)/24)+DATE(1970,1,1)</f>
        <v>43705.208333333328</v>
      </c>
      <c r="O329" s="15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>E330/D330*100</f>
        <v>133.56231003039514</v>
      </c>
      <c r="G330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>(((L330/60)/60)/24)+DATE(1970,1,1)</f>
        <v>43434.25</v>
      </c>
      <c r="O330" s="15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>E331/D331*100</f>
        <v>22.896588486140725</v>
      </c>
      <c r="G331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>(((L331/60)/60)/24)+DATE(1970,1,1)</f>
        <v>42716.25</v>
      </c>
      <c r="O331" s="15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>E332/D332*100</f>
        <v>184.95548961424333</v>
      </c>
      <c r="G332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>(((L332/60)/60)/24)+DATE(1970,1,1)</f>
        <v>43077.25</v>
      </c>
      <c r="O332" s="15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>E333/D333*100</f>
        <v>443.72727272727275</v>
      </c>
      <c r="G333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>(((L333/60)/60)/24)+DATE(1970,1,1)</f>
        <v>40896.25</v>
      </c>
      <c r="O333" s="15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>E334/D334*100</f>
        <v>199.9806763285024</v>
      </c>
      <c r="G334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>(((L334/60)/60)/24)+DATE(1970,1,1)</f>
        <v>41361.208333333336</v>
      </c>
      <c r="O334" s="15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>E335/D335*100</f>
        <v>123.95833333333333</v>
      </c>
      <c r="G33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>(((L335/60)/60)/24)+DATE(1970,1,1)</f>
        <v>43424.25</v>
      </c>
      <c r="O335" s="15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>E336/D336*100</f>
        <v>186.61329305135951</v>
      </c>
      <c r="G336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>(((L336/60)/60)/24)+DATE(1970,1,1)</f>
        <v>43110.25</v>
      </c>
      <c r="O336" s="15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hidden="1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>E337/D337*100</f>
        <v>114.28538550057536</v>
      </c>
      <c r="G337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>(((L337/60)/60)/24)+DATE(1970,1,1)</f>
        <v>43784.25</v>
      </c>
      <c r="O337" s="15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>E338/D338*100</f>
        <v>97.032531824611041</v>
      </c>
      <c r="G338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>(((L338/60)/60)/24)+DATE(1970,1,1)</f>
        <v>40527.25</v>
      </c>
      <c r="O338" s="15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hidden="1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>E339/D339*100</f>
        <v>122.81904761904762</v>
      </c>
      <c r="G339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>(((L339/60)/60)/24)+DATE(1970,1,1)</f>
        <v>43780.25</v>
      </c>
      <c r="O339" s="15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>E340/D340*100</f>
        <v>179.14326647564468</v>
      </c>
      <c r="G340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>(((L340/60)/60)/24)+DATE(1970,1,1)</f>
        <v>40821.208333333336</v>
      </c>
      <c r="O340" s="15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>E341/D341*100</f>
        <v>79.951577402787962</v>
      </c>
      <c r="G341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>(((L341/60)/60)/24)+DATE(1970,1,1)</f>
        <v>42949.208333333328</v>
      </c>
      <c r="O341" s="15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>E342/D342*100</f>
        <v>94.242587601078171</v>
      </c>
      <c r="G342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>(((L342/60)/60)/24)+DATE(1970,1,1)</f>
        <v>40889.25</v>
      </c>
      <c r="O342" s="15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>E343/D343*100</f>
        <v>84.669291338582681</v>
      </c>
      <c r="G343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>(((L343/60)/60)/24)+DATE(1970,1,1)</f>
        <v>42244.208333333328</v>
      </c>
      <c r="O343" s="15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>E344/D344*100</f>
        <v>66.521920668058456</v>
      </c>
      <c r="G344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>(((L344/60)/60)/24)+DATE(1970,1,1)</f>
        <v>41475.208333333336</v>
      </c>
      <c r="O344" s="15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>E345/D345*100</f>
        <v>53.922222222222224</v>
      </c>
      <c r="G34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>(((L345/60)/60)/24)+DATE(1970,1,1)</f>
        <v>41597.25</v>
      </c>
      <c r="O345" s="15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>E346/D346*100</f>
        <v>41.983299595141702</v>
      </c>
      <c r="G346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>(((L346/60)/60)/24)+DATE(1970,1,1)</f>
        <v>43122.25</v>
      </c>
      <c r="O346" s="15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>E347/D347*100</f>
        <v>14.69479695431472</v>
      </c>
      <c r="G347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>(((L347/60)/60)/24)+DATE(1970,1,1)</f>
        <v>42194.208333333328</v>
      </c>
      <c r="O347" s="15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>E348/D348*100</f>
        <v>34.475000000000001</v>
      </c>
      <c r="G348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>(((L348/60)/60)/24)+DATE(1970,1,1)</f>
        <v>42971.208333333328</v>
      </c>
      <c r="O348" s="15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>E349/D349*100</f>
        <v>1400.7777777777778</v>
      </c>
      <c r="G349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>(((L349/60)/60)/24)+DATE(1970,1,1)</f>
        <v>42046.25</v>
      </c>
      <c r="O349" s="15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>E350/D350*100</f>
        <v>71.770351758793964</v>
      </c>
      <c r="G350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>(((L350/60)/60)/24)+DATE(1970,1,1)</f>
        <v>42782.25</v>
      </c>
      <c r="O350" s="15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>E351/D351*100</f>
        <v>53.074115044247783</v>
      </c>
      <c r="G351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>(((L351/60)/60)/24)+DATE(1970,1,1)</f>
        <v>42930.208333333328</v>
      </c>
      <c r="O351" s="15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>E352/D352*100</f>
        <v>5</v>
      </c>
      <c r="G352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>(((L352/60)/60)/24)+DATE(1970,1,1)</f>
        <v>42144.208333333328</v>
      </c>
      <c r="O352" s="15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>E353/D353*100</f>
        <v>127.70715249662618</v>
      </c>
      <c r="G353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>(((L353/60)/60)/24)+DATE(1970,1,1)</f>
        <v>42240.208333333328</v>
      </c>
      <c r="O353" s="15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>E354/D354*100</f>
        <v>34.892857142857139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>(((L354/60)/60)/24)+DATE(1970,1,1)</f>
        <v>42315.25</v>
      </c>
      <c r="O354" s="15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hidden="1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>E355/D355*100</f>
        <v>410.59821428571428</v>
      </c>
      <c r="G35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>(((L355/60)/60)/24)+DATE(1970,1,1)</f>
        <v>43651.208333333328</v>
      </c>
      <c r="O355" s="15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>E356/D356*100</f>
        <v>123.73770491803278</v>
      </c>
      <c r="G356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>(((L356/60)/60)/24)+DATE(1970,1,1)</f>
        <v>41520.208333333336</v>
      </c>
      <c r="O356" s="15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>E357/D357*100</f>
        <v>58.973684210526315</v>
      </c>
      <c r="G357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>(((L357/60)/60)/24)+DATE(1970,1,1)</f>
        <v>42757.25</v>
      </c>
      <c r="O357" s="15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>E358/D358*100</f>
        <v>36.892473118279568</v>
      </c>
      <c r="G358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>(((L358/60)/60)/24)+DATE(1970,1,1)</f>
        <v>40922.25</v>
      </c>
      <c r="O358" s="15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>E359/D359*100</f>
        <v>184.91304347826087</v>
      </c>
      <c r="G359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>(((L359/60)/60)/24)+DATE(1970,1,1)</f>
        <v>42250.208333333328</v>
      </c>
      <c r="O359" s="15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>E360/D360*100</f>
        <v>11.814432989690722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>(((L360/60)/60)/24)+DATE(1970,1,1)</f>
        <v>43322.208333333328</v>
      </c>
      <c r="O360" s="15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>E361/D361*100</f>
        <v>298.7</v>
      </c>
      <c r="G361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>(((L361/60)/60)/24)+DATE(1970,1,1)</f>
        <v>40782.208333333336</v>
      </c>
      <c r="O361" s="15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>E362/D362*100</f>
        <v>226.35175879396985</v>
      </c>
      <c r="G362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>(((L362/60)/60)/24)+DATE(1970,1,1)</f>
        <v>40544.25</v>
      </c>
      <c r="O362" s="15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>E363/D363*100</f>
        <v>173.56363636363636</v>
      </c>
      <c r="G363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>(((L363/60)/60)/24)+DATE(1970,1,1)</f>
        <v>43015.208333333328</v>
      </c>
      <c r="O363" s="15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>E364/D364*100</f>
        <v>371.75675675675677</v>
      </c>
      <c r="G364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>(((L364/60)/60)/24)+DATE(1970,1,1)</f>
        <v>40570.25</v>
      </c>
      <c r="O364" s="15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>E365/D365*100</f>
        <v>160.19230769230771</v>
      </c>
      <c r="G36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>(((L365/60)/60)/24)+DATE(1970,1,1)</f>
        <v>40904.25</v>
      </c>
      <c r="O365" s="15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>E366/D366*100</f>
        <v>1616.3333333333335</v>
      </c>
      <c r="G366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>(((L366/60)/60)/24)+DATE(1970,1,1)</f>
        <v>43164.25</v>
      </c>
      <c r="O366" s="15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>E367/D367*100</f>
        <v>733.4375</v>
      </c>
      <c r="G367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>(((L367/60)/60)/24)+DATE(1970,1,1)</f>
        <v>42733.25</v>
      </c>
      <c r="O367" s="15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>E368/D368*100</f>
        <v>592.11111111111109</v>
      </c>
      <c r="G368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>(((L368/60)/60)/24)+DATE(1970,1,1)</f>
        <v>40546.25</v>
      </c>
      <c r="O368" s="15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>E369/D369*100</f>
        <v>18.888888888888889</v>
      </c>
      <c r="G369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>(((L369/60)/60)/24)+DATE(1970,1,1)</f>
        <v>41930.208333333336</v>
      </c>
      <c r="O369" s="15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>E370/D370*100</f>
        <v>276.80769230769232</v>
      </c>
      <c r="G370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>(((L370/60)/60)/24)+DATE(1970,1,1)</f>
        <v>40464.208333333336</v>
      </c>
      <c r="O370" s="15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>E371/D371*100</f>
        <v>273.01851851851848</v>
      </c>
      <c r="G371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>(((L371/60)/60)/24)+DATE(1970,1,1)</f>
        <v>41308.25</v>
      </c>
      <c r="O371" s="15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hidden="1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>E372/D372*100</f>
        <v>159.36331255565449</v>
      </c>
      <c r="G372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>(((L372/60)/60)/24)+DATE(1970,1,1)</f>
        <v>43570.208333333328</v>
      </c>
      <c r="O372" s="15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>E373/D373*100</f>
        <v>67.869978858350947</v>
      </c>
      <c r="G373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>(((L373/60)/60)/24)+DATE(1970,1,1)</f>
        <v>42043.25</v>
      </c>
      <c r="O373" s="15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>E374/D374*100</f>
        <v>1591.5555555555554</v>
      </c>
      <c r="G374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>(((L374/60)/60)/24)+DATE(1970,1,1)</f>
        <v>42012.25</v>
      </c>
      <c r="O374" s="15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>E375/D375*100</f>
        <v>730.18222222222221</v>
      </c>
      <c r="G37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>(((L375/60)/60)/24)+DATE(1970,1,1)</f>
        <v>42964.208333333328</v>
      </c>
      <c r="O375" s="15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>E376/D376*100</f>
        <v>13.185782556750297</v>
      </c>
      <c r="G376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>(((L376/60)/60)/24)+DATE(1970,1,1)</f>
        <v>43476.25</v>
      </c>
      <c r="O376" s="15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>E377/D377*100</f>
        <v>54.777777777777779</v>
      </c>
      <c r="G377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>(((L377/60)/60)/24)+DATE(1970,1,1)</f>
        <v>42293.208333333328</v>
      </c>
      <c r="O377" s="15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>E378/D378*100</f>
        <v>361.02941176470591</v>
      </c>
      <c r="G378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>(((L378/60)/60)/24)+DATE(1970,1,1)</f>
        <v>41826.208333333336</v>
      </c>
      <c r="O378" s="15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>E379/D379*100</f>
        <v>10.257545271629779</v>
      </c>
      <c r="G379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>(((L379/60)/60)/24)+DATE(1970,1,1)</f>
        <v>43760.208333333328</v>
      </c>
      <c r="O379" s="15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>E380/D380*100</f>
        <v>13.962962962962964</v>
      </c>
      <c r="G380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>(((L380/60)/60)/24)+DATE(1970,1,1)</f>
        <v>43241.208333333328</v>
      </c>
      <c r="O380" s="15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>E381/D381*100</f>
        <v>40.444444444444443</v>
      </c>
      <c r="G381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>(((L381/60)/60)/24)+DATE(1970,1,1)</f>
        <v>40843.208333333336</v>
      </c>
      <c r="O381" s="15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>E382/D382*100</f>
        <v>160.32</v>
      </c>
      <c r="G382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>(((L382/60)/60)/24)+DATE(1970,1,1)</f>
        <v>41448.208333333336</v>
      </c>
      <c r="O382" s="15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>E383/D383*100</f>
        <v>183.9433962264151</v>
      </c>
      <c r="G383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>(((L383/60)/60)/24)+DATE(1970,1,1)</f>
        <v>42163.208333333328</v>
      </c>
      <c r="O383" s="15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>E384/D384*100</f>
        <v>63.769230769230766</v>
      </c>
      <c r="G384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>(((L384/60)/60)/24)+DATE(1970,1,1)</f>
        <v>43024.208333333328</v>
      </c>
      <c r="O384" s="15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hidden="1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>E385/D385*100</f>
        <v>225.38095238095238</v>
      </c>
      <c r="G38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>(((L385/60)/60)/24)+DATE(1970,1,1)</f>
        <v>43509.25</v>
      </c>
      <c r="O385" s="15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>E386/D386*100</f>
        <v>172.00961538461539</v>
      </c>
      <c r="G386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>(((L386/60)/60)/24)+DATE(1970,1,1)</f>
        <v>42776.25</v>
      </c>
      <c r="O386" s="15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hidden="1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>E387/D387*100</f>
        <v>146.16709511568124</v>
      </c>
      <c r="G387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>(((L387/60)/60)/24)+DATE(1970,1,1)</f>
        <v>43553.208333333328</v>
      </c>
      <c r="O387" s="15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>E388/D388*100</f>
        <v>76.42361623616236</v>
      </c>
      <c r="G388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>(((L388/60)/60)/24)+DATE(1970,1,1)</f>
        <v>40355.208333333336</v>
      </c>
      <c r="O388" s="15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>E389/D389*100</f>
        <v>39.261467889908261</v>
      </c>
      <c r="G389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>(((L389/60)/60)/24)+DATE(1970,1,1)</f>
        <v>41072.208333333336</v>
      </c>
      <c r="O389" s="15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>E390/D390*100</f>
        <v>11.270034843205574</v>
      </c>
      <c r="G390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>(((L390/60)/60)/24)+DATE(1970,1,1)</f>
        <v>40912.25</v>
      </c>
      <c r="O390" s="15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>E391/D391*100</f>
        <v>122.11084337349398</v>
      </c>
      <c r="G391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>(((L391/60)/60)/24)+DATE(1970,1,1)</f>
        <v>40479.208333333336</v>
      </c>
      <c r="O391" s="15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>E392/D392*100</f>
        <v>186.54166666666669</v>
      </c>
      <c r="G392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>(((L392/60)/60)/24)+DATE(1970,1,1)</f>
        <v>41530.208333333336</v>
      </c>
      <c r="O392" s="15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>E393/D393*100</f>
        <v>7.2731788079470201</v>
      </c>
      <c r="G393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>(((L393/60)/60)/24)+DATE(1970,1,1)</f>
        <v>41653.25</v>
      </c>
      <c r="O393" s="15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>E394/D394*100</f>
        <v>65.642371234207957</v>
      </c>
      <c r="G394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>(((L394/60)/60)/24)+DATE(1970,1,1)</f>
        <v>40549.25</v>
      </c>
      <c r="O394" s="15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>E395/D395*100</f>
        <v>228.96178343949046</v>
      </c>
      <c r="G39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>(((L395/60)/60)/24)+DATE(1970,1,1)</f>
        <v>42933.208333333328</v>
      </c>
      <c r="O395" s="15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>E396/D396*100</f>
        <v>469.37499999999994</v>
      </c>
      <c r="G396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>(((L396/60)/60)/24)+DATE(1970,1,1)</f>
        <v>41484.208333333336</v>
      </c>
      <c r="O396" s="15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>E397/D397*100</f>
        <v>130.11267605633802</v>
      </c>
      <c r="G397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>(((L397/60)/60)/24)+DATE(1970,1,1)</f>
        <v>40885.25</v>
      </c>
      <c r="O397" s="15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>E398/D398*100</f>
        <v>167.05422993492408</v>
      </c>
      <c r="G398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>(((L398/60)/60)/24)+DATE(1970,1,1)</f>
        <v>43378.208333333328</v>
      </c>
      <c r="O398" s="15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>E399/D399*100</f>
        <v>173.8641975308642</v>
      </c>
      <c r="G399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>(((L399/60)/60)/24)+DATE(1970,1,1)</f>
        <v>41417.208333333336</v>
      </c>
      <c r="O399" s="15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hidden="1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>E400/D400*100</f>
        <v>717.76470588235293</v>
      </c>
      <c r="G400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>(((L400/60)/60)/24)+DATE(1970,1,1)</f>
        <v>43228.208333333328</v>
      </c>
      <c r="O400" s="15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>E401/D401*100</f>
        <v>63.850976361767728</v>
      </c>
      <c r="G401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>(((L401/60)/60)/24)+DATE(1970,1,1)</f>
        <v>40576.25</v>
      </c>
      <c r="O401" s="15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>E402/D402*100</f>
        <v>2</v>
      </c>
      <c r="G402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>(((L402/60)/60)/24)+DATE(1970,1,1)</f>
        <v>41502.208333333336</v>
      </c>
      <c r="O402" s="15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hidden="1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>E403/D403*100</f>
        <v>1530.2222222222222</v>
      </c>
      <c r="G403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>(((L403/60)/60)/24)+DATE(1970,1,1)</f>
        <v>43765.208333333328</v>
      </c>
      <c r="O403" s="15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>E404/D404*100</f>
        <v>40.356164383561641</v>
      </c>
      <c r="G404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>(((L404/60)/60)/24)+DATE(1970,1,1)</f>
        <v>40914.25</v>
      </c>
      <c r="O404" s="15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>E405/D405*100</f>
        <v>86.220633299284984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>(((L405/60)/60)/24)+DATE(1970,1,1)</f>
        <v>40310.208333333336</v>
      </c>
      <c r="O405" s="15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>E406/D406*100</f>
        <v>315.58486707566465</v>
      </c>
      <c r="G406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>(((L406/60)/60)/24)+DATE(1970,1,1)</f>
        <v>43053.25</v>
      </c>
      <c r="O406" s="15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>E407/D407*100</f>
        <v>89.618243243243242</v>
      </c>
      <c r="G407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>(((L407/60)/60)/24)+DATE(1970,1,1)</f>
        <v>43255.208333333328</v>
      </c>
      <c r="O407" s="15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>E408/D408*100</f>
        <v>182.14503816793894</v>
      </c>
      <c r="G408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>(((L408/60)/60)/24)+DATE(1970,1,1)</f>
        <v>41304.25</v>
      </c>
      <c r="O408" s="15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hidden="1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>E409/D409*100</f>
        <v>355.88235294117646</v>
      </c>
      <c r="G409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>(((L409/60)/60)/24)+DATE(1970,1,1)</f>
        <v>43751.208333333328</v>
      </c>
      <c r="O409" s="15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>E410/D410*100</f>
        <v>131.83695652173913</v>
      </c>
      <c r="G410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>(((L410/60)/60)/24)+DATE(1970,1,1)</f>
        <v>42541.208333333328</v>
      </c>
      <c r="O410" s="15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>E411/D411*100</f>
        <v>46.315634218289084</v>
      </c>
      <c r="G411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>(((L411/60)/60)/24)+DATE(1970,1,1)</f>
        <v>42843.208333333328</v>
      </c>
      <c r="O411" s="15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>E412/D412*100</f>
        <v>36.132726089785294</v>
      </c>
      <c r="G412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>(((L412/60)/60)/24)+DATE(1970,1,1)</f>
        <v>42122.208333333328</v>
      </c>
      <c r="O412" s="15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>E413/D413*100</f>
        <v>104.62820512820512</v>
      </c>
      <c r="G413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>(((L413/60)/60)/24)+DATE(1970,1,1)</f>
        <v>42884.208333333328</v>
      </c>
      <c r="O413" s="15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>E414/D414*100</f>
        <v>668.85714285714289</v>
      </c>
      <c r="G414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>(((L414/60)/60)/24)+DATE(1970,1,1)</f>
        <v>41642.25</v>
      </c>
      <c r="O414" s="15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>E415/D415*100</f>
        <v>62.072823218997364</v>
      </c>
      <c r="G41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>(((L415/60)/60)/24)+DATE(1970,1,1)</f>
        <v>43431.25</v>
      </c>
      <c r="O415" s="15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>E416/D416*100</f>
        <v>84.699787460148784</v>
      </c>
      <c r="G416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>(((L416/60)/60)/24)+DATE(1970,1,1)</f>
        <v>40288.208333333336</v>
      </c>
      <c r="O416" s="15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>E417/D417*100</f>
        <v>11.059030837004405</v>
      </c>
      <c r="G417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>(((L417/60)/60)/24)+DATE(1970,1,1)</f>
        <v>40921.25</v>
      </c>
      <c r="O417" s="15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>E418/D418*100</f>
        <v>43.838781575037146</v>
      </c>
      <c r="G418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>(((L418/60)/60)/24)+DATE(1970,1,1)</f>
        <v>40560.25</v>
      </c>
      <c r="O418" s="15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>E419/D419*100</f>
        <v>55.470588235294116</v>
      </c>
      <c r="G419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>(((L419/60)/60)/24)+DATE(1970,1,1)</f>
        <v>43407.208333333328</v>
      </c>
      <c r="O419" s="15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>E420/D420*100</f>
        <v>57.399511301160658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>(((L420/60)/60)/24)+DATE(1970,1,1)</f>
        <v>41035.208333333336</v>
      </c>
      <c r="O420" s="15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>E421/D421*100</f>
        <v>123.43497363796135</v>
      </c>
      <c r="G421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>(((L421/60)/60)/24)+DATE(1970,1,1)</f>
        <v>40899.25</v>
      </c>
      <c r="O421" s="15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>E422/D422*100</f>
        <v>128.46</v>
      </c>
      <c r="G422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>(((L422/60)/60)/24)+DATE(1970,1,1)</f>
        <v>42911.208333333328</v>
      </c>
      <c r="O422" s="15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>E423/D423*100</f>
        <v>63.989361702127653</v>
      </c>
      <c r="G423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>(((L423/60)/60)/24)+DATE(1970,1,1)</f>
        <v>42915.208333333328</v>
      </c>
      <c r="O423" s="15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>E424/D424*100</f>
        <v>127.29885057471265</v>
      </c>
      <c r="G424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>(((L424/60)/60)/24)+DATE(1970,1,1)</f>
        <v>40285.208333333336</v>
      </c>
      <c r="O424" s="15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>E425/D425*100</f>
        <v>10.638024357239512</v>
      </c>
      <c r="G42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>(((L425/60)/60)/24)+DATE(1970,1,1)</f>
        <v>40808.208333333336</v>
      </c>
      <c r="O425" s="15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>E426/D426*100</f>
        <v>40.470588235294116</v>
      </c>
      <c r="G426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>(((L426/60)/60)/24)+DATE(1970,1,1)</f>
        <v>43208.208333333328</v>
      </c>
      <c r="O426" s="15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>E427/D427*100</f>
        <v>287.66666666666663</v>
      </c>
      <c r="G427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>(((L427/60)/60)/24)+DATE(1970,1,1)</f>
        <v>42213.208333333328</v>
      </c>
      <c r="O427" s="15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>E428/D428*100</f>
        <v>572.94444444444446</v>
      </c>
      <c r="G428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>(((L428/60)/60)/24)+DATE(1970,1,1)</f>
        <v>41332.25</v>
      </c>
      <c r="O428" s="15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>E429/D429*100</f>
        <v>112.90429799426933</v>
      </c>
      <c r="G429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>(((L429/60)/60)/24)+DATE(1970,1,1)</f>
        <v>41895.208333333336</v>
      </c>
      <c r="O429" s="15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>E430/D430*100</f>
        <v>46.387573964497044</v>
      </c>
      <c r="G430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>(((L430/60)/60)/24)+DATE(1970,1,1)</f>
        <v>40585.25</v>
      </c>
      <c r="O430" s="15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>E431/D431*100</f>
        <v>90.675916230366497</v>
      </c>
      <c r="G431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>(((L431/60)/60)/24)+DATE(1970,1,1)</f>
        <v>41680.25</v>
      </c>
      <c r="O431" s="15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>E432/D432*100</f>
        <v>67.740740740740748</v>
      </c>
      <c r="G432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>(((L432/60)/60)/24)+DATE(1970,1,1)</f>
        <v>43737.208333333328</v>
      </c>
      <c r="O432" s="15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>E433/D433*100</f>
        <v>192.49019607843135</v>
      </c>
      <c r="G433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>(((L433/60)/60)/24)+DATE(1970,1,1)</f>
        <v>43273.208333333328</v>
      </c>
      <c r="O433" s="15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>E434/D434*100</f>
        <v>82.714285714285722</v>
      </c>
      <c r="G434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>(((L434/60)/60)/24)+DATE(1970,1,1)</f>
        <v>41761.208333333336</v>
      </c>
      <c r="O434" s="15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>E435/D435*100</f>
        <v>54.163920922570021</v>
      </c>
      <c r="G43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>(((L435/60)/60)/24)+DATE(1970,1,1)</f>
        <v>41603.25</v>
      </c>
      <c r="O435" s="15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>E436/D436*100</f>
        <v>16.722222222222221</v>
      </c>
      <c r="G436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>(((L436/60)/60)/24)+DATE(1970,1,1)</f>
        <v>42705.25</v>
      </c>
      <c r="O436" s="15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>E437/D437*100</f>
        <v>116.87664041994749</v>
      </c>
      <c r="G437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>(((L437/60)/60)/24)+DATE(1970,1,1)</f>
        <v>41988.25</v>
      </c>
      <c r="O437" s="15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>E438/D438*100</f>
        <v>1052.1538461538462</v>
      </c>
      <c r="G438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>(((L438/60)/60)/24)+DATE(1970,1,1)</f>
        <v>43575.208333333328</v>
      </c>
      <c r="O438" s="15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>E439/D439*100</f>
        <v>123.07407407407408</v>
      </c>
      <c r="G439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>(((L439/60)/60)/24)+DATE(1970,1,1)</f>
        <v>42260.208333333328</v>
      </c>
      <c r="O439" s="15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>E440/D440*100</f>
        <v>178.63855421686748</v>
      </c>
      <c r="G440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>(((L440/60)/60)/24)+DATE(1970,1,1)</f>
        <v>41337.25</v>
      </c>
      <c r="O440" s="15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>E441/D441*100</f>
        <v>355.28169014084506</v>
      </c>
      <c r="G441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>(((L441/60)/60)/24)+DATE(1970,1,1)</f>
        <v>42680.208333333328</v>
      </c>
      <c r="O441" s="15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>E442/D442*100</f>
        <v>161.90634146341463</v>
      </c>
      <c r="G442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>(((L442/60)/60)/24)+DATE(1970,1,1)</f>
        <v>42916.208333333328</v>
      </c>
      <c r="O442" s="15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>E443/D443*100</f>
        <v>24.914285714285715</v>
      </c>
      <c r="G443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>(((L443/60)/60)/24)+DATE(1970,1,1)</f>
        <v>41025.208333333336</v>
      </c>
      <c r="O443" s="15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>E444/D444*100</f>
        <v>198.72222222222223</v>
      </c>
      <c r="G444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>(((L444/60)/60)/24)+DATE(1970,1,1)</f>
        <v>42980.208333333328</v>
      </c>
      <c r="O444" s="15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>E445/D445*100</f>
        <v>34.752688172043008</v>
      </c>
      <c r="G44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>(((L445/60)/60)/24)+DATE(1970,1,1)</f>
        <v>40451.208333333336</v>
      </c>
      <c r="O445" s="15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>E446/D446*100</f>
        <v>176.41935483870967</v>
      </c>
      <c r="G446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>(((L446/60)/60)/24)+DATE(1970,1,1)</f>
        <v>40748.208333333336</v>
      </c>
      <c r="O446" s="15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>E447/D447*100</f>
        <v>511.38095238095235</v>
      </c>
      <c r="G447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>(((L447/60)/60)/24)+DATE(1970,1,1)</f>
        <v>40515.25</v>
      </c>
      <c r="O447" s="15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>E448/D448*100</f>
        <v>82.044117647058826</v>
      </c>
      <c r="G448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>(((L448/60)/60)/24)+DATE(1970,1,1)</f>
        <v>41261.25</v>
      </c>
      <c r="O448" s="15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hidden="1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>E449/D449*100</f>
        <v>24.326030927835053</v>
      </c>
      <c r="G449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>(((L449/60)/60)/24)+DATE(1970,1,1)</f>
        <v>43088.25</v>
      </c>
      <c r="O449" s="15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>E450/D450*100</f>
        <v>50.482758620689658</v>
      </c>
      <c r="G450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>(((L450/60)/60)/24)+DATE(1970,1,1)</f>
        <v>41378.208333333336</v>
      </c>
      <c r="O450" s="15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hidden="1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>E451/D451*100</f>
        <v>967</v>
      </c>
      <c r="G451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>(((L451/60)/60)/24)+DATE(1970,1,1)</f>
        <v>43530.25</v>
      </c>
      <c r="O451" s="15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>E452/D452*100</f>
        <v>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>(((L452/60)/60)/24)+DATE(1970,1,1)</f>
        <v>43394.208333333328</v>
      </c>
      <c r="O452" s="15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>E453/D453*100</f>
        <v>122.84501347708894</v>
      </c>
      <c r="G453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>(((L453/60)/60)/24)+DATE(1970,1,1)</f>
        <v>42935.208333333328</v>
      </c>
      <c r="O453" s="15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>E454/D454*100</f>
        <v>63.4375</v>
      </c>
      <c r="G454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>(((L454/60)/60)/24)+DATE(1970,1,1)</f>
        <v>40365.208333333336</v>
      </c>
      <c r="O454" s="15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>E455/D455*100</f>
        <v>56.331688596491226</v>
      </c>
      <c r="G45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>(((L455/60)/60)/24)+DATE(1970,1,1)</f>
        <v>42705.25</v>
      </c>
      <c r="O455" s="15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>E456/D456*100</f>
        <v>44.074999999999996</v>
      </c>
      <c r="G456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>(((L456/60)/60)/24)+DATE(1970,1,1)</f>
        <v>41568.208333333336</v>
      </c>
      <c r="O456" s="15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>E457/D457*100</f>
        <v>118.37253218884121</v>
      </c>
      <c r="G457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>(((L457/60)/60)/24)+DATE(1970,1,1)</f>
        <v>40809.208333333336</v>
      </c>
      <c r="O457" s="15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>E458/D458*100</f>
        <v>104.1243169398907</v>
      </c>
      <c r="G458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>(((L458/60)/60)/24)+DATE(1970,1,1)</f>
        <v>43141.25</v>
      </c>
      <c r="O458" s="15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>E459/D459*100</f>
        <v>26.640000000000004</v>
      </c>
      <c r="G459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>(((L459/60)/60)/24)+DATE(1970,1,1)</f>
        <v>42657.208333333328</v>
      </c>
      <c r="O459" s="15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>E460/D460*100</f>
        <v>351.20118343195264</v>
      </c>
      <c r="G460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>(((L460/60)/60)/24)+DATE(1970,1,1)</f>
        <v>40265.208333333336</v>
      </c>
      <c r="O460" s="15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>E461/D461*100</f>
        <v>90.063492063492063</v>
      </c>
      <c r="G461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>(((L461/60)/60)/24)+DATE(1970,1,1)</f>
        <v>42001.25</v>
      </c>
      <c r="O461" s="15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>E462/D462*100</f>
        <v>171.625</v>
      </c>
      <c r="G462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>(((L462/60)/60)/24)+DATE(1970,1,1)</f>
        <v>40399.208333333336</v>
      </c>
      <c r="O462" s="15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>E463/D463*100</f>
        <v>141.04655870445345</v>
      </c>
      <c r="G463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>(((L463/60)/60)/24)+DATE(1970,1,1)</f>
        <v>41757.208333333336</v>
      </c>
      <c r="O463" s="15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>E464/D464*100</f>
        <v>30.57944915254237</v>
      </c>
      <c r="G464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>(((L464/60)/60)/24)+DATE(1970,1,1)</f>
        <v>41304.25</v>
      </c>
      <c r="O464" s="15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>E465/D465*100</f>
        <v>108.16455696202532</v>
      </c>
      <c r="G46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>(((L465/60)/60)/24)+DATE(1970,1,1)</f>
        <v>41639.25</v>
      </c>
      <c r="O465" s="15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>E466/D466*100</f>
        <v>133.45505617977528</v>
      </c>
      <c r="G466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>(((L466/60)/60)/24)+DATE(1970,1,1)</f>
        <v>43142.25</v>
      </c>
      <c r="O466" s="15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>E467/D467*100</f>
        <v>187.85106382978722</v>
      </c>
      <c r="G467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>(((L467/60)/60)/24)+DATE(1970,1,1)</f>
        <v>43127.25</v>
      </c>
      <c r="O467" s="15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>E468/D468*100</f>
        <v>332</v>
      </c>
      <c r="G468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>(((L468/60)/60)/24)+DATE(1970,1,1)</f>
        <v>41409.208333333336</v>
      </c>
      <c r="O468" s="15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>E469/D469*100</f>
        <v>575.21428571428578</v>
      </c>
      <c r="G469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>(((L469/60)/60)/24)+DATE(1970,1,1)</f>
        <v>42331.25</v>
      </c>
      <c r="O469" s="15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>E470/D470*100</f>
        <v>40.5</v>
      </c>
      <c r="G470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>(((L470/60)/60)/24)+DATE(1970,1,1)</f>
        <v>43569.208333333328</v>
      </c>
      <c r="O470" s="15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>E471/D471*100</f>
        <v>184.42857142857144</v>
      </c>
      <c r="G471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>(((L471/60)/60)/24)+DATE(1970,1,1)</f>
        <v>42142.208333333328</v>
      </c>
      <c r="O471" s="15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>E472/D472*100</f>
        <v>285.80555555555554</v>
      </c>
      <c r="G472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>(((L472/60)/60)/24)+DATE(1970,1,1)</f>
        <v>42716.25</v>
      </c>
      <c r="O472" s="15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>E473/D473*100</f>
        <v>319</v>
      </c>
      <c r="G473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>(((L473/60)/60)/24)+DATE(1970,1,1)</f>
        <v>41031.208333333336</v>
      </c>
      <c r="O473" s="15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>E474/D474*100</f>
        <v>39.234070221066318</v>
      </c>
      <c r="G474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>(((L474/60)/60)/24)+DATE(1970,1,1)</f>
        <v>43535.208333333328</v>
      </c>
      <c r="O474" s="15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>E475/D475*100</f>
        <v>178.14000000000001</v>
      </c>
      <c r="G47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>(((L475/60)/60)/24)+DATE(1970,1,1)</f>
        <v>43277.208333333328</v>
      </c>
      <c r="O475" s="15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>E476/D476*100</f>
        <v>365.15</v>
      </c>
      <c r="G476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>(((L476/60)/60)/24)+DATE(1970,1,1)</f>
        <v>41989.25</v>
      </c>
      <c r="O476" s="15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>E477/D477*100</f>
        <v>113.94594594594594</v>
      </c>
      <c r="G477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>(((L477/60)/60)/24)+DATE(1970,1,1)</f>
        <v>41450.208333333336</v>
      </c>
      <c r="O477" s="15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>E478/D478*100</f>
        <v>29.828720626631856</v>
      </c>
      <c r="G478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>(((L478/60)/60)/24)+DATE(1970,1,1)</f>
        <v>43322.208333333328</v>
      </c>
      <c r="O478" s="15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>E479/D479*100</f>
        <v>54.270588235294113</v>
      </c>
      <c r="G479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>(((L479/60)/60)/24)+DATE(1970,1,1)</f>
        <v>40720.208333333336</v>
      </c>
      <c r="O479" s="15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>E480/D480*100</f>
        <v>236.34156976744185</v>
      </c>
      <c r="G480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>(((L480/60)/60)/24)+DATE(1970,1,1)</f>
        <v>42072.208333333328</v>
      </c>
      <c r="O480" s="15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>E481/D481*100</f>
        <v>512.91666666666663</v>
      </c>
      <c r="G481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>(((L481/60)/60)/24)+DATE(1970,1,1)</f>
        <v>42945.208333333328</v>
      </c>
      <c r="O481" s="15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>E482/D482*100</f>
        <v>100.65116279069768</v>
      </c>
      <c r="G482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>(((L482/60)/60)/24)+DATE(1970,1,1)</f>
        <v>40248.25</v>
      </c>
      <c r="O482" s="15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>E483/D483*100</f>
        <v>81.348423194303152</v>
      </c>
      <c r="G483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>(((L483/60)/60)/24)+DATE(1970,1,1)</f>
        <v>41913.208333333336</v>
      </c>
      <c r="O483" s="15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>E484/D484*100</f>
        <v>16.404761904761905</v>
      </c>
      <c r="G484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>(((L484/60)/60)/24)+DATE(1970,1,1)</f>
        <v>40963.25</v>
      </c>
      <c r="O484" s="15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>E485/D485*100</f>
        <v>52.774617067833695</v>
      </c>
      <c r="G48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>(((L485/60)/60)/24)+DATE(1970,1,1)</f>
        <v>43811.25</v>
      </c>
      <c r="O485" s="15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>E486/D486*100</f>
        <v>260.20608108108109</v>
      </c>
      <c r="G486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>(((L486/60)/60)/24)+DATE(1970,1,1)</f>
        <v>41855.208333333336</v>
      </c>
      <c r="O486" s="15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>E487/D487*100</f>
        <v>30.73289183222958</v>
      </c>
      <c r="G487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>(((L487/60)/60)/24)+DATE(1970,1,1)</f>
        <v>43626.208333333328</v>
      </c>
      <c r="O487" s="15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>E488/D488*100</f>
        <v>13.5</v>
      </c>
      <c r="G488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>(((L488/60)/60)/24)+DATE(1970,1,1)</f>
        <v>43168.25</v>
      </c>
      <c r="O488" s="15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>E489/D489*100</f>
        <v>178.62556663644605</v>
      </c>
      <c r="G489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>(((L489/60)/60)/24)+DATE(1970,1,1)</f>
        <v>42845.208333333328</v>
      </c>
      <c r="O489" s="15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>E490/D490*100</f>
        <v>220.0566037735849</v>
      </c>
      <c r="G490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>(((L490/60)/60)/24)+DATE(1970,1,1)</f>
        <v>42403.25</v>
      </c>
      <c r="O490" s="15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>E491/D491*100</f>
        <v>101.5108695652174</v>
      </c>
      <c r="G491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>(((L491/60)/60)/24)+DATE(1970,1,1)</f>
        <v>40406.208333333336</v>
      </c>
      <c r="O491" s="15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hidden="1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>E492/D492*100</f>
        <v>191.5</v>
      </c>
      <c r="G492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>(((L492/60)/60)/24)+DATE(1970,1,1)</f>
        <v>43786.25</v>
      </c>
      <c r="O492" s="15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>E493/D493*100</f>
        <v>305.34683098591546</v>
      </c>
      <c r="G493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>(((L493/60)/60)/24)+DATE(1970,1,1)</f>
        <v>41456.208333333336</v>
      </c>
      <c r="O493" s="15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>E494/D494*100</f>
        <v>23.995287958115181</v>
      </c>
      <c r="G494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>(((L494/60)/60)/24)+DATE(1970,1,1)</f>
        <v>40336.208333333336</v>
      </c>
      <c r="O494" s="15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>E495/D495*100</f>
        <v>723.77777777777771</v>
      </c>
      <c r="G49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>(((L495/60)/60)/24)+DATE(1970,1,1)</f>
        <v>43645.208333333328</v>
      </c>
      <c r="O495" s="15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>E496/D496*100</f>
        <v>547.36</v>
      </c>
      <c r="G496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>(((L496/60)/60)/24)+DATE(1970,1,1)</f>
        <v>40990.208333333336</v>
      </c>
      <c r="O496" s="15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>E497/D497*100</f>
        <v>414.49999999999994</v>
      </c>
      <c r="G497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>(((L497/60)/60)/24)+DATE(1970,1,1)</f>
        <v>41800.208333333336</v>
      </c>
      <c r="O497" s="15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>E498/D498*100</f>
        <v>0.90696409140369971</v>
      </c>
      <c r="G498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>(((L498/60)/60)/24)+DATE(1970,1,1)</f>
        <v>42876.208333333328</v>
      </c>
      <c r="O498" s="15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>E499/D499*100</f>
        <v>34.173469387755098</v>
      </c>
      <c r="G499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>(((L499/60)/60)/24)+DATE(1970,1,1)</f>
        <v>42724.25</v>
      </c>
      <c r="O499" s="15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>E500/D500*100</f>
        <v>23.948810754912099</v>
      </c>
      <c r="G500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>(((L500/60)/60)/24)+DATE(1970,1,1)</f>
        <v>42005.25</v>
      </c>
      <c r="O500" s="15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>E501/D501*100</f>
        <v>48.072649572649574</v>
      </c>
      <c r="G501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>(((L501/60)/60)/24)+DATE(1970,1,1)</f>
        <v>42444.208333333328</v>
      </c>
      <c r="O501" s="15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>E502/D502*100</f>
        <v>0</v>
      </c>
      <c r="G502" t="s">
        <v>14</v>
      </c>
      <c r="H502">
        <v>0</v>
      </c>
      <c r="I502" s="8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>(((L502/60)/60)/24)+DATE(1970,1,1)</f>
        <v>41395.208333333336</v>
      </c>
      <c r="O502" s="15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>E503/D503*100</f>
        <v>70.145182291666657</v>
      </c>
      <c r="G503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>(((L503/60)/60)/24)+DATE(1970,1,1)</f>
        <v>41345.208333333336</v>
      </c>
      <c r="O503" s="15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>E504/D504*100</f>
        <v>529.92307692307691</v>
      </c>
      <c r="G504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>(((L504/60)/60)/24)+DATE(1970,1,1)</f>
        <v>41117.208333333336</v>
      </c>
      <c r="O504" s="15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>E505/D505*100</f>
        <v>180.32549019607845</v>
      </c>
      <c r="G50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>(((L505/60)/60)/24)+DATE(1970,1,1)</f>
        <v>42186.208333333328</v>
      </c>
      <c r="O505" s="15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>E506/D506*100</f>
        <v>92.320000000000007</v>
      </c>
      <c r="G506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>(((L506/60)/60)/24)+DATE(1970,1,1)</f>
        <v>42142.208333333328</v>
      </c>
      <c r="O506" s="15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>E507/D507*100</f>
        <v>13.901001112347053</v>
      </c>
      <c r="G507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>(((L507/60)/60)/24)+DATE(1970,1,1)</f>
        <v>41341.25</v>
      </c>
      <c r="O507" s="15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>E508/D508*100</f>
        <v>927.07777777777767</v>
      </c>
      <c r="G508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>(((L508/60)/60)/24)+DATE(1970,1,1)</f>
        <v>43062.25</v>
      </c>
      <c r="O508" s="15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>E509/D509*100</f>
        <v>39.857142857142861</v>
      </c>
      <c r="G509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>(((L509/60)/60)/24)+DATE(1970,1,1)</f>
        <v>41373.208333333336</v>
      </c>
      <c r="O509" s="15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>E510/D510*100</f>
        <v>112.22929936305732</v>
      </c>
      <c r="G510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>(((L510/60)/60)/24)+DATE(1970,1,1)</f>
        <v>43310.208333333328</v>
      </c>
      <c r="O510" s="15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>E511/D511*100</f>
        <v>70.925816023738875</v>
      </c>
      <c r="G511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>(((L511/60)/60)/24)+DATE(1970,1,1)</f>
        <v>41034.208333333336</v>
      </c>
      <c r="O511" s="15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>E512/D512*100</f>
        <v>119.08974358974358</v>
      </c>
      <c r="G512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>(((L512/60)/60)/24)+DATE(1970,1,1)</f>
        <v>43251.208333333328</v>
      </c>
      <c r="O512" s="15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>E513/D513*100</f>
        <v>24.017591339648174</v>
      </c>
      <c r="G513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>(((L513/60)/60)/24)+DATE(1970,1,1)</f>
        <v>43671.208333333328</v>
      </c>
      <c r="O513" s="15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>E514/D514*100</f>
        <v>139.31868131868131</v>
      </c>
      <c r="G514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>(((L514/60)/60)/24)+DATE(1970,1,1)</f>
        <v>41825.208333333336</v>
      </c>
      <c r="O514" s="15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>E515/D515*100</f>
        <v>39.277108433734945</v>
      </c>
      <c r="G51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>(((L515/60)/60)/24)+DATE(1970,1,1)</f>
        <v>40430.208333333336</v>
      </c>
      <c r="O515" s="15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>E516/D516*100</f>
        <v>22.439077144917089</v>
      </c>
      <c r="G516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>(((L516/60)/60)/24)+DATE(1970,1,1)</f>
        <v>41614.25</v>
      </c>
      <c r="O516" s="15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>E517/D517*100</f>
        <v>55.779069767441861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>(((L517/60)/60)/24)+DATE(1970,1,1)</f>
        <v>40900.25</v>
      </c>
      <c r="O517" s="15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>E518/D518*100</f>
        <v>42.523125996810208</v>
      </c>
      <c r="G518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>(((L518/60)/60)/24)+DATE(1970,1,1)</f>
        <v>40396.208333333336</v>
      </c>
      <c r="O518" s="15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>E519/D519*100</f>
        <v>112.00000000000001</v>
      </c>
      <c r="G519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>(((L519/60)/60)/24)+DATE(1970,1,1)</f>
        <v>42860.208333333328</v>
      </c>
      <c r="O519" s="15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>E520/D520*100</f>
        <v>7.0681818181818183</v>
      </c>
      <c r="G520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>(((L520/60)/60)/24)+DATE(1970,1,1)</f>
        <v>43154.25</v>
      </c>
      <c r="O520" s="15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>E521/D521*100</f>
        <v>101.74563871693867</v>
      </c>
      <c r="G521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>(((L521/60)/60)/24)+DATE(1970,1,1)</f>
        <v>42012.25</v>
      </c>
      <c r="O521" s="15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hidden="1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>E522/D522*100</f>
        <v>425.75</v>
      </c>
      <c r="G522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>(((L522/60)/60)/24)+DATE(1970,1,1)</f>
        <v>43574.208333333328</v>
      </c>
      <c r="O522" s="15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>E523/D523*100</f>
        <v>145.53947368421052</v>
      </c>
      <c r="G523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>(((L523/60)/60)/24)+DATE(1970,1,1)</f>
        <v>42605.208333333328</v>
      </c>
      <c r="O523" s="15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>E524/D524*100</f>
        <v>32.453465346534657</v>
      </c>
      <c r="G524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>(((L524/60)/60)/24)+DATE(1970,1,1)</f>
        <v>41093.208333333336</v>
      </c>
      <c r="O524" s="15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>E525/D525*100</f>
        <v>700.33333333333326</v>
      </c>
      <c r="G52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>(((L525/60)/60)/24)+DATE(1970,1,1)</f>
        <v>40241.25</v>
      </c>
      <c r="O525" s="15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>E526/D526*100</f>
        <v>83.904860392967933</v>
      </c>
      <c r="G526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>(((L526/60)/60)/24)+DATE(1970,1,1)</f>
        <v>40294.208333333336</v>
      </c>
      <c r="O526" s="15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>E527/D527*100</f>
        <v>84.19047619047619</v>
      </c>
      <c r="G527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>(((L527/60)/60)/24)+DATE(1970,1,1)</f>
        <v>40505.25</v>
      </c>
      <c r="O527" s="15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>E528/D528*100</f>
        <v>155.95180722891567</v>
      </c>
      <c r="G528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>(((L528/60)/60)/24)+DATE(1970,1,1)</f>
        <v>42364.25</v>
      </c>
      <c r="O528" s="15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>E529/D529*100</f>
        <v>99.619450317124731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>(((L529/60)/60)/24)+DATE(1970,1,1)</f>
        <v>42405.25</v>
      </c>
      <c r="O529" s="15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>E530/D530*100</f>
        <v>80.300000000000011</v>
      </c>
      <c r="G530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>(((L530/60)/60)/24)+DATE(1970,1,1)</f>
        <v>41601.25</v>
      </c>
      <c r="O530" s="15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>E531/D531*100</f>
        <v>11.254901960784313</v>
      </c>
      <c r="G531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>(((L531/60)/60)/24)+DATE(1970,1,1)</f>
        <v>41769.208333333336</v>
      </c>
      <c r="O531" s="15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>E532/D532*100</f>
        <v>91.740952380952379</v>
      </c>
      <c r="G532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>(((L532/60)/60)/24)+DATE(1970,1,1)</f>
        <v>40421.208333333336</v>
      </c>
      <c r="O532" s="15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>E533/D533*100</f>
        <v>95.521156936261391</v>
      </c>
      <c r="G533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>(((L533/60)/60)/24)+DATE(1970,1,1)</f>
        <v>41589.25</v>
      </c>
      <c r="O533" s="15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>E534/D534*100</f>
        <v>502.87499999999994</v>
      </c>
      <c r="G534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>(((L534/60)/60)/24)+DATE(1970,1,1)</f>
        <v>43125.25</v>
      </c>
      <c r="O534" s="15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>E535/D535*100</f>
        <v>159.24394463667818</v>
      </c>
      <c r="G53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>(((L535/60)/60)/24)+DATE(1970,1,1)</f>
        <v>41479.208333333336</v>
      </c>
      <c r="O535" s="15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>E536/D536*100</f>
        <v>15.022446689113355</v>
      </c>
      <c r="G536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>(((L536/60)/60)/24)+DATE(1970,1,1)</f>
        <v>43329.208333333328</v>
      </c>
      <c r="O536" s="15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>E537/D537*100</f>
        <v>482.03846153846149</v>
      </c>
      <c r="G537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>(((L537/60)/60)/24)+DATE(1970,1,1)</f>
        <v>43259.208333333328</v>
      </c>
      <c r="O537" s="15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>E538/D538*100</f>
        <v>149.96938775510205</v>
      </c>
      <c r="G538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>(((L538/60)/60)/24)+DATE(1970,1,1)</f>
        <v>40414.208333333336</v>
      </c>
      <c r="O538" s="15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>E539/D539*100</f>
        <v>117.22156398104266</v>
      </c>
      <c r="G539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>(((L539/60)/60)/24)+DATE(1970,1,1)</f>
        <v>43342.208333333328</v>
      </c>
      <c r="O539" s="15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>E540/D540*100</f>
        <v>37.695968274950431</v>
      </c>
      <c r="G540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>(((L540/60)/60)/24)+DATE(1970,1,1)</f>
        <v>41539.208333333336</v>
      </c>
      <c r="O540" s="15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>E541/D541*100</f>
        <v>72.653061224489804</v>
      </c>
      <c r="G541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>(((L541/60)/60)/24)+DATE(1970,1,1)</f>
        <v>43647.208333333328</v>
      </c>
      <c r="O541" s="15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>E542/D542*100</f>
        <v>265.98113207547169</v>
      </c>
      <c r="G542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>(((L542/60)/60)/24)+DATE(1970,1,1)</f>
        <v>43225.208333333328</v>
      </c>
      <c r="O542" s="15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>E543/D543*100</f>
        <v>24.205617977528089</v>
      </c>
      <c r="G543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>(((L543/60)/60)/24)+DATE(1970,1,1)</f>
        <v>42165.208333333328</v>
      </c>
      <c r="O543" s="15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>E544/D544*100</f>
        <v>2.5064935064935066</v>
      </c>
      <c r="G544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>(((L544/60)/60)/24)+DATE(1970,1,1)</f>
        <v>42391.25</v>
      </c>
      <c r="O544" s="15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>E545/D545*100</f>
        <v>16.329799764428738</v>
      </c>
      <c r="G54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>(((L545/60)/60)/24)+DATE(1970,1,1)</f>
        <v>41528.208333333336</v>
      </c>
      <c r="O545" s="15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hidden="1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>E546/D546*100</f>
        <v>276.5</v>
      </c>
      <c r="G546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>(((L546/60)/60)/24)+DATE(1970,1,1)</f>
        <v>42377.25</v>
      </c>
      <c r="O546" s="15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>E547/D547*100</f>
        <v>88.803571428571431</v>
      </c>
      <c r="G547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>(((L547/60)/60)/24)+DATE(1970,1,1)</f>
        <v>43824.25</v>
      </c>
      <c r="O547" s="15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>E548/D548*100</f>
        <v>163.57142857142856</v>
      </c>
      <c r="G548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>(((L548/60)/60)/24)+DATE(1970,1,1)</f>
        <v>43360.208333333328</v>
      </c>
      <c r="O548" s="15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>E549/D549*100</f>
        <v>969</v>
      </c>
      <c r="G549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>(((L549/60)/60)/24)+DATE(1970,1,1)</f>
        <v>42029.25</v>
      </c>
      <c r="O549" s="15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>E550/D550*100</f>
        <v>270.91376701966715</v>
      </c>
      <c r="G550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>(((L550/60)/60)/24)+DATE(1970,1,1)</f>
        <v>42461.208333333328</v>
      </c>
      <c r="O550" s="15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>E551/D551*100</f>
        <v>284.21355932203392</v>
      </c>
      <c r="G551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>(((L551/60)/60)/24)+DATE(1970,1,1)</f>
        <v>41422.208333333336</v>
      </c>
      <c r="O551" s="15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>E552/D552*100</f>
        <v>4</v>
      </c>
      <c r="G552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>(((L552/60)/60)/24)+DATE(1970,1,1)</f>
        <v>40968.25</v>
      </c>
      <c r="O552" s="15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>E553/D553*100</f>
        <v>58.6329816768462</v>
      </c>
      <c r="G553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>(((L553/60)/60)/24)+DATE(1970,1,1)</f>
        <v>41993.25</v>
      </c>
      <c r="O553" s="15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>E554/D554*100</f>
        <v>98.51111111111112</v>
      </c>
      <c r="G554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>(((L554/60)/60)/24)+DATE(1970,1,1)</f>
        <v>42700.25</v>
      </c>
      <c r="O554" s="15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>E555/D555*100</f>
        <v>43.975381008206334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>(((L555/60)/60)/24)+DATE(1970,1,1)</f>
        <v>40545.25</v>
      </c>
      <c r="O555" s="15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>E556/D556*100</f>
        <v>151.66315789473683</v>
      </c>
      <c r="G556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>(((L556/60)/60)/24)+DATE(1970,1,1)</f>
        <v>42723.25</v>
      </c>
      <c r="O556" s="15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>E557/D557*100</f>
        <v>223.63492063492063</v>
      </c>
      <c r="G557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>(((L557/60)/60)/24)+DATE(1970,1,1)</f>
        <v>41731.208333333336</v>
      </c>
      <c r="O557" s="15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>E558/D558*100</f>
        <v>239.75</v>
      </c>
      <c r="G558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>(((L558/60)/60)/24)+DATE(1970,1,1)</f>
        <v>40792.208333333336</v>
      </c>
      <c r="O558" s="15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>E559/D559*100</f>
        <v>199.33333333333334</v>
      </c>
      <c r="G559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>(((L559/60)/60)/24)+DATE(1970,1,1)</f>
        <v>42279.208333333328</v>
      </c>
      <c r="O559" s="15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>E560/D560*100</f>
        <v>137.34482758620689</v>
      </c>
      <c r="G560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>(((L560/60)/60)/24)+DATE(1970,1,1)</f>
        <v>42424.25</v>
      </c>
      <c r="O560" s="15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>E561/D561*100</f>
        <v>100.9696106362773</v>
      </c>
      <c r="G561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>(((L561/60)/60)/24)+DATE(1970,1,1)</f>
        <v>42584.208333333328</v>
      </c>
      <c r="O561" s="15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>E562/D562*100</f>
        <v>794.16</v>
      </c>
      <c r="G562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>(((L562/60)/60)/24)+DATE(1970,1,1)</f>
        <v>40865.25</v>
      </c>
      <c r="O562" s="15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>E563/D563*100</f>
        <v>369.7</v>
      </c>
      <c r="G563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>(((L563/60)/60)/24)+DATE(1970,1,1)</f>
        <v>40833.208333333336</v>
      </c>
      <c r="O563" s="15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>E564/D564*100</f>
        <v>12.818181818181817</v>
      </c>
      <c r="G564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>(((L564/60)/60)/24)+DATE(1970,1,1)</f>
        <v>43536.208333333328</v>
      </c>
      <c r="O564" s="15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>E565/D565*100</f>
        <v>138.02702702702703</v>
      </c>
      <c r="G56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>(((L565/60)/60)/24)+DATE(1970,1,1)</f>
        <v>43417.25</v>
      </c>
      <c r="O565" s="15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>E566/D566*100</f>
        <v>83.813278008298752</v>
      </c>
      <c r="G566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>(((L566/60)/60)/24)+DATE(1970,1,1)</f>
        <v>42078.208333333328</v>
      </c>
      <c r="O566" s="15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>E567/D567*100</f>
        <v>204.60063224446787</v>
      </c>
      <c r="G567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>(((L567/60)/60)/24)+DATE(1970,1,1)</f>
        <v>40862.25</v>
      </c>
      <c r="O567" s="15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>E568/D568*100</f>
        <v>44.344086021505376</v>
      </c>
      <c r="G568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>(((L568/60)/60)/24)+DATE(1970,1,1)</f>
        <v>42424.25</v>
      </c>
      <c r="O568" s="15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hidden="1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>E569/D569*100</f>
        <v>218.60294117647058</v>
      </c>
      <c r="G569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>(((L569/60)/60)/24)+DATE(1970,1,1)</f>
        <v>41830.208333333336</v>
      </c>
      <c r="O569" s="15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>E570/D570*100</f>
        <v>186.03314917127071</v>
      </c>
      <c r="G570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>(((L570/60)/60)/24)+DATE(1970,1,1)</f>
        <v>40374.208333333336</v>
      </c>
      <c r="O570" s="15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>E571/D571*100</f>
        <v>237.33830845771143</v>
      </c>
      <c r="G571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>(((L571/60)/60)/24)+DATE(1970,1,1)</f>
        <v>40554.25</v>
      </c>
      <c r="O571" s="15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>E572/D572*100</f>
        <v>305.65384615384613</v>
      </c>
      <c r="G572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>(((L572/60)/60)/24)+DATE(1970,1,1)</f>
        <v>41993.25</v>
      </c>
      <c r="O572" s="15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>E573/D573*100</f>
        <v>94.142857142857139</v>
      </c>
      <c r="G573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>(((L573/60)/60)/24)+DATE(1970,1,1)</f>
        <v>42174.208333333328</v>
      </c>
      <c r="O573" s="15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>E574/D574*100</f>
        <v>54.400000000000006</v>
      </c>
      <c r="G574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>(((L574/60)/60)/24)+DATE(1970,1,1)</f>
        <v>42275.208333333328</v>
      </c>
      <c r="O574" s="15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>E575/D575*100</f>
        <v>111.88059701492537</v>
      </c>
      <c r="G57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>(((L575/60)/60)/24)+DATE(1970,1,1)</f>
        <v>41761.208333333336</v>
      </c>
      <c r="O575" s="15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hidden="1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>E576/D576*100</f>
        <v>369.14814814814815</v>
      </c>
      <c r="G576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>(((L576/60)/60)/24)+DATE(1970,1,1)</f>
        <v>43806.25</v>
      </c>
      <c r="O576" s="15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>E577/D577*100</f>
        <v>62.930372148859547</v>
      </c>
      <c r="G577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>(((L577/60)/60)/24)+DATE(1970,1,1)</f>
        <v>41779.208333333336</v>
      </c>
      <c r="O577" s="15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>E578/D578*100</f>
        <v>64.927835051546396</v>
      </c>
      <c r="G578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>(((L578/60)/60)/24)+DATE(1970,1,1)</f>
        <v>43040.208333333328</v>
      </c>
      <c r="O578" s="15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>E579/D579*100</f>
        <v>18.853658536585368</v>
      </c>
      <c r="G579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>(((L579/60)/60)/24)+DATE(1970,1,1)</f>
        <v>40613.25</v>
      </c>
      <c r="O579" s="15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>E580/D580*100</f>
        <v>16.754404145077721</v>
      </c>
      <c r="G580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>(((L580/60)/60)/24)+DATE(1970,1,1)</f>
        <v>40878.25</v>
      </c>
      <c r="O580" s="15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>E581/D581*100</f>
        <v>101.11290322580646</v>
      </c>
      <c r="G581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>(((L581/60)/60)/24)+DATE(1970,1,1)</f>
        <v>40762.208333333336</v>
      </c>
      <c r="O581" s="15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>E582/D582*100</f>
        <v>341.5022831050228</v>
      </c>
      <c r="G582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>(((L582/60)/60)/24)+DATE(1970,1,1)</f>
        <v>41696.25</v>
      </c>
      <c r="O582" s="15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>E583/D583*100</f>
        <v>64.016666666666666</v>
      </c>
      <c r="G583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>(((L583/60)/60)/24)+DATE(1970,1,1)</f>
        <v>40662.208333333336</v>
      </c>
      <c r="O583" s="15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>E584/D584*100</f>
        <v>52.080459770114942</v>
      </c>
      <c r="G584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>(((L584/60)/60)/24)+DATE(1970,1,1)</f>
        <v>42165.208333333328</v>
      </c>
      <c r="O584" s="15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>E585/D585*100</f>
        <v>322.40211640211641</v>
      </c>
      <c r="G58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>(((L585/60)/60)/24)+DATE(1970,1,1)</f>
        <v>40959.25</v>
      </c>
      <c r="O585" s="15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hidden="1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>E586/D586*100</f>
        <v>119.50810185185186</v>
      </c>
      <c r="G586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>(((L586/60)/60)/24)+DATE(1970,1,1)</f>
        <v>41024.208333333336</v>
      </c>
      <c r="O586" s="15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>E587/D587*100</f>
        <v>146.79775280898878</v>
      </c>
      <c r="G587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>(((L587/60)/60)/24)+DATE(1970,1,1)</f>
        <v>40255.208333333336</v>
      </c>
      <c r="O587" s="15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>E588/D588*100</f>
        <v>950.57142857142856</v>
      </c>
      <c r="G588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>(((L588/60)/60)/24)+DATE(1970,1,1)</f>
        <v>40499.25</v>
      </c>
      <c r="O588" s="15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>E589/D589*100</f>
        <v>72.893617021276597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>(((L589/60)/60)/24)+DATE(1970,1,1)</f>
        <v>43484.25</v>
      </c>
      <c r="O589" s="15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>E590/D590*100</f>
        <v>79.008248730964468</v>
      </c>
      <c r="G590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>(((L590/60)/60)/24)+DATE(1970,1,1)</f>
        <v>40262.208333333336</v>
      </c>
      <c r="O590" s="15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>E591/D591*100</f>
        <v>64.721518987341781</v>
      </c>
      <c r="G591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>(((L591/60)/60)/24)+DATE(1970,1,1)</f>
        <v>42190.208333333328</v>
      </c>
      <c r="O591" s="15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>E592/D592*100</f>
        <v>82.028169014084511</v>
      </c>
      <c r="G592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>(((L592/60)/60)/24)+DATE(1970,1,1)</f>
        <v>41994.25</v>
      </c>
      <c r="O592" s="15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>E593/D593*100</f>
        <v>1037.6666666666667</v>
      </c>
      <c r="G593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>(((L593/60)/60)/24)+DATE(1970,1,1)</f>
        <v>40373.208333333336</v>
      </c>
      <c r="O593" s="15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>E594/D594*100</f>
        <v>12.910076530612244</v>
      </c>
      <c r="G594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>(((L594/60)/60)/24)+DATE(1970,1,1)</f>
        <v>41789.208333333336</v>
      </c>
      <c r="O594" s="15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>E595/D595*100</f>
        <v>154.84210526315789</v>
      </c>
      <c r="G59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>(((L595/60)/60)/24)+DATE(1970,1,1)</f>
        <v>41724.208333333336</v>
      </c>
      <c r="O595" s="15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>E596/D596*100</f>
        <v>7.0991735537190088</v>
      </c>
      <c r="G596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>(((L596/60)/60)/24)+DATE(1970,1,1)</f>
        <v>42548.208333333328</v>
      </c>
      <c r="O596" s="15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>E597/D597*100</f>
        <v>208.52773826458036</v>
      </c>
      <c r="G597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>(((L597/60)/60)/24)+DATE(1970,1,1)</f>
        <v>40253.208333333336</v>
      </c>
      <c r="O597" s="15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>E598/D598*100</f>
        <v>99.683544303797461</v>
      </c>
      <c r="G598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>(((L598/60)/60)/24)+DATE(1970,1,1)</f>
        <v>42434.25</v>
      </c>
      <c r="O598" s="15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hidden="1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>E599/D599*100</f>
        <v>201.59756097560978</v>
      </c>
      <c r="G599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>(((L599/60)/60)/24)+DATE(1970,1,1)</f>
        <v>43786.25</v>
      </c>
      <c r="O599" s="15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>E600/D600*100</f>
        <v>162.09032258064516</v>
      </c>
      <c r="G600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>(((L600/60)/60)/24)+DATE(1970,1,1)</f>
        <v>40344.208333333336</v>
      </c>
      <c r="O600" s="15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>E601/D601*100</f>
        <v>3.6436208125445471</v>
      </c>
      <c r="G601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>(((L601/60)/60)/24)+DATE(1970,1,1)</f>
        <v>42047.25</v>
      </c>
      <c r="O601" s="15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>E602/D602*100</f>
        <v>5</v>
      </c>
      <c r="G602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>(((L602/60)/60)/24)+DATE(1970,1,1)</f>
        <v>41485.208333333336</v>
      </c>
      <c r="O602" s="15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>E603/D603*100</f>
        <v>206.63492063492063</v>
      </c>
      <c r="G603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>(((L603/60)/60)/24)+DATE(1970,1,1)</f>
        <v>41789.208333333336</v>
      </c>
      <c r="O603" s="15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hidden="1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>E604/D604*100</f>
        <v>128.23628691983123</v>
      </c>
      <c r="G604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>(((L604/60)/60)/24)+DATE(1970,1,1)</f>
        <v>42160.208333333328</v>
      </c>
      <c r="O604" s="15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hidden="1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>E605/D605*100</f>
        <v>119.66037735849055</v>
      </c>
      <c r="G60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>(((L605/60)/60)/24)+DATE(1970,1,1)</f>
        <v>43573.208333333328</v>
      </c>
      <c r="O605" s="15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>E606/D606*100</f>
        <v>170.73055242390078</v>
      </c>
      <c r="G606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>(((L606/60)/60)/24)+DATE(1970,1,1)</f>
        <v>40565.25</v>
      </c>
      <c r="O606" s="15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>E607/D607*100</f>
        <v>187.21212121212122</v>
      </c>
      <c r="G607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>(((L607/60)/60)/24)+DATE(1970,1,1)</f>
        <v>42280.208333333328</v>
      </c>
      <c r="O607" s="15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>E608/D608*100</f>
        <v>188.38235294117646</v>
      </c>
      <c r="G608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>(((L608/60)/60)/24)+DATE(1970,1,1)</f>
        <v>42436.25</v>
      </c>
      <c r="O608" s="15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>E609/D609*100</f>
        <v>131.29869186046511</v>
      </c>
      <c r="G609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>(((L609/60)/60)/24)+DATE(1970,1,1)</f>
        <v>41721.208333333336</v>
      </c>
      <c r="O609" s="15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>E610/D610*100</f>
        <v>283.97435897435901</v>
      </c>
      <c r="G610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>(((L610/60)/60)/24)+DATE(1970,1,1)</f>
        <v>43530.25</v>
      </c>
      <c r="O610" s="15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hidden="1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>E611/D611*100</f>
        <v>120.41999999999999</v>
      </c>
      <c r="G611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>(((L611/60)/60)/24)+DATE(1970,1,1)</f>
        <v>43481.25</v>
      </c>
      <c r="O611" s="15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>E612/D612*100</f>
        <v>419.0560747663551</v>
      </c>
      <c r="G612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>(((L612/60)/60)/24)+DATE(1970,1,1)</f>
        <v>41259.25</v>
      </c>
      <c r="O612" s="15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>E613/D613*100</f>
        <v>13.853658536585368</v>
      </c>
      <c r="G613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>(((L613/60)/60)/24)+DATE(1970,1,1)</f>
        <v>41480.208333333336</v>
      </c>
      <c r="O613" s="15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>E614/D614*100</f>
        <v>139.43548387096774</v>
      </c>
      <c r="G614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>(((L614/60)/60)/24)+DATE(1970,1,1)</f>
        <v>40474.208333333336</v>
      </c>
      <c r="O614" s="15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hidden="1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>E615/D615*100</f>
        <v>174</v>
      </c>
      <c r="G61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>(((L615/60)/60)/24)+DATE(1970,1,1)</f>
        <v>42973.208333333328</v>
      </c>
      <c r="O615" s="15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>E616/D616*100</f>
        <v>155.49056603773585</v>
      </c>
      <c r="G616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>(((L616/60)/60)/24)+DATE(1970,1,1)</f>
        <v>42746.25</v>
      </c>
      <c r="O616" s="15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>E617/D617*100</f>
        <v>170.44705882352943</v>
      </c>
      <c r="G617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>(((L617/60)/60)/24)+DATE(1970,1,1)</f>
        <v>42489.208333333328</v>
      </c>
      <c r="O617" s="15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>E618/D618*100</f>
        <v>189.515625</v>
      </c>
      <c r="G618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>(((L618/60)/60)/24)+DATE(1970,1,1)</f>
        <v>41537.208333333336</v>
      </c>
      <c r="O618" s="15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>E619/D619*100</f>
        <v>249.71428571428572</v>
      </c>
      <c r="G619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>(((L619/60)/60)/24)+DATE(1970,1,1)</f>
        <v>41794.208333333336</v>
      </c>
      <c r="O619" s="15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>E620/D620*100</f>
        <v>48.860523665659613</v>
      </c>
      <c r="G620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>(((L620/60)/60)/24)+DATE(1970,1,1)</f>
        <v>41396.208333333336</v>
      </c>
      <c r="O620" s="15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>E621/D621*100</f>
        <v>28.461970393057683</v>
      </c>
      <c r="G621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>(((L621/60)/60)/24)+DATE(1970,1,1)</f>
        <v>40669.208333333336</v>
      </c>
      <c r="O621" s="15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>E622/D622*100</f>
        <v>268.02325581395348</v>
      </c>
      <c r="G622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>(((L622/60)/60)/24)+DATE(1970,1,1)</f>
        <v>42559.208333333328</v>
      </c>
      <c r="O622" s="15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>E623/D623*100</f>
        <v>619.80078125</v>
      </c>
      <c r="G623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>(((L623/60)/60)/24)+DATE(1970,1,1)</f>
        <v>42626.208333333328</v>
      </c>
      <c r="O623" s="15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>E624/D624*100</f>
        <v>3.1301587301587301</v>
      </c>
      <c r="G624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>(((L624/60)/60)/24)+DATE(1970,1,1)</f>
        <v>43205.208333333328</v>
      </c>
      <c r="O624" s="15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>E625/D625*100</f>
        <v>159.92152704135739</v>
      </c>
      <c r="G62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>(((L625/60)/60)/24)+DATE(1970,1,1)</f>
        <v>42201.208333333328</v>
      </c>
      <c r="O625" s="15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>E626/D626*100</f>
        <v>279.39215686274508</v>
      </c>
      <c r="G626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>(((L626/60)/60)/24)+DATE(1970,1,1)</f>
        <v>42029.25</v>
      </c>
      <c r="O626" s="15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>E627/D627*100</f>
        <v>77.373333333333335</v>
      </c>
      <c r="G627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>(((L627/60)/60)/24)+DATE(1970,1,1)</f>
        <v>43857.25</v>
      </c>
      <c r="O627" s="15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>E628/D628*100</f>
        <v>206.32812500000003</v>
      </c>
      <c r="G628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>(((L628/60)/60)/24)+DATE(1970,1,1)</f>
        <v>40449.208333333336</v>
      </c>
      <c r="O628" s="15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>E629/D629*100</f>
        <v>694.25</v>
      </c>
      <c r="G629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>(((L629/60)/60)/24)+DATE(1970,1,1)</f>
        <v>40345.208333333336</v>
      </c>
      <c r="O629" s="15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>E630/D630*100</f>
        <v>151.78947368421052</v>
      </c>
      <c r="G630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>(((L630/60)/60)/24)+DATE(1970,1,1)</f>
        <v>40455.208333333336</v>
      </c>
      <c r="O630" s="15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>E631/D631*100</f>
        <v>64.58207217694995</v>
      </c>
      <c r="G631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>(((L631/60)/60)/24)+DATE(1970,1,1)</f>
        <v>42557.208333333328</v>
      </c>
      <c r="O631" s="15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>E632/D632*100</f>
        <v>62.873684210526314</v>
      </c>
      <c r="G632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>(((L632/60)/60)/24)+DATE(1970,1,1)</f>
        <v>43586.208333333328</v>
      </c>
      <c r="O632" s="15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>E633/D633*100</f>
        <v>310.39864864864865</v>
      </c>
      <c r="G633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>(((L633/60)/60)/24)+DATE(1970,1,1)</f>
        <v>43550.208333333328</v>
      </c>
      <c r="O633" s="15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>E634/D634*100</f>
        <v>42.859916782246884</v>
      </c>
      <c r="G634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>(((L634/60)/60)/24)+DATE(1970,1,1)</f>
        <v>41945.208333333336</v>
      </c>
      <c r="O634" s="15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>E635/D635*100</f>
        <v>83.119402985074629</v>
      </c>
      <c r="G63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>(((L635/60)/60)/24)+DATE(1970,1,1)</f>
        <v>42315.25</v>
      </c>
      <c r="O635" s="15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>E636/D636*100</f>
        <v>78.531302876480552</v>
      </c>
      <c r="G636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>(((L636/60)/60)/24)+DATE(1970,1,1)</f>
        <v>42819.208333333328</v>
      </c>
      <c r="O636" s="15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>E637/D637*100</f>
        <v>114.09352517985612</v>
      </c>
      <c r="G637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>(((L637/60)/60)/24)+DATE(1970,1,1)</f>
        <v>41314.25</v>
      </c>
      <c r="O637" s="15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>E638/D638*100</f>
        <v>64.537683358624179</v>
      </c>
      <c r="G638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>(((L638/60)/60)/24)+DATE(1970,1,1)</f>
        <v>40926.25</v>
      </c>
      <c r="O638" s="15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>E639/D639*100</f>
        <v>79.411764705882348</v>
      </c>
      <c r="G639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>(((L639/60)/60)/24)+DATE(1970,1,1)</f>
        <v>42688.25</v>
      </c>
      <c r="O639" s="15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>E640/D640*100</f>
        <v>11.419117647058824</v>
      </c>
      <c r="G640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>(((L640/60)/60)/24)+DATE(1970,1,1)</f>
        <v>40386.208333333336</v>
      </c>
      <c r="O640" s="15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>E641/D641*100</f>
        <v>56.186046511627907</v>
      </c>
      <c r="G641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>(((L641/60)/60)/24)+DATE(1970,1,1)</f>
        <v>43309.208333333328</v>
      </c>
      <c r="O641" s="15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>E642/D642*100</f>
        <v>16.501669449081803</v>
      </c>
      <c r="G642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>(((L642/60)/60)/24)+DATE(1970,1,1)</f>
        <v>42387.25</v>
      </c>
      <c r="O642" s="15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>E643/D643*100</f>
        <v>119.96808510638297</v>
      </c>
      <c r="G643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>(((L643/60)/60)/24)+DATE(1970,1,1)</f>
        <v>42786.25</v>
      </c>
      <c r="O643" s="15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>E644/D644*100</f>
        <v>145.45652173913044</v>
      </c>
      <c r="G644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>(((L644/60)/60)/24)+DATE(1970,1,1)</f>
        <v>43451.25</v>
      </c>
      <c r="O644" s="15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>E645/D645*100</f>
        <v>221.38255033557047</v>
      </c>
      <c r="G64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>(((L645/60)/60)/24)+DATE(1970,1,1)</f>
        <v>42795.25</v>
      </c>
      <c r="O645" s="15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>E646/D646*100</f>
        <v>48.396694214876035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>(((L646/60)/60)/24)+DATE(1970,1,1)</f>
        <v>43452.25</v>
      </c>
      <c r="O646" s="15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>E647/D647*100</f>
        <v>92.911504424778755</v>
      </c>
      <c r="G647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>(((L647/60)/60)/24)+DATE(1970,1,1)</f>
        <v>43369.208333333328</v>
      </c>
      <c r="O647" s="15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>E648/D648*100</f>
        <v>88.599797365754824</v>
      </c>
      <c r="G648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>(((L648/60)/60)/24)+DATE(1970,1,1)</f>
        <v>41346.208333333336</v>
      </c>
      <c r="O648" s="15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>E649/D649*100</f>
        <v>41.4</v>
      </c>
      <c r="G649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>(((L649/60)/60)/24)+DATE(1970,1,1)</f>
        <v>43199.208333333328</v>
      </c>
      <c r="O649" s="15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>E650/D650*100</f>
        <v>63.056795131845846</v>
      </c>
      <c r="G650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>(((L650/60)/60)/24)+DATE(1970,1,1)</f>
        <v>42922.208333333328</v>
      </c>
      <c r="O650" s="15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>E651/D651*100</f>
        <v>48.482333607230892</v>
      </c>
      <c r="G651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>(((L651/60)/60)/24)+DATE(1970,1,1)</f>
        <v>40471.208333333336</v>
      </c>
      <c r="O651" s="15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>E652/D652*100</f>
        <v>2</v>
      </c>
      <c r="G652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>(((L652/60)/60)/24)+DATE(1970,1,1)</f>
        <v>41828.208333333336</v>
      </c>
      <c r="O652" s="15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>E653/D653*100</f>
        <v>88.47941026944585</v>
      </c>
      <c r="G653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>(((L653/60)/60)/24)+DATE(1970,1,1)</f>
        <v>41692.25</v>
      </c>
      <c r="O653" s="15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>E654/D654*100</f>
        <v>126.84</v>
      </c>
      <c r="G654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>(((L654/60)/60)/24)+DATE(1970,1,1)</f>
        <v>42587.208333333328</v>
      </c>
      <c r="O654" s="15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>E655/D655*100</f>
        <v>2338.833333333333</v>
      </c>
      <c r="G65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>(((L655/60)/60)/24)+DATE(1970,1,1)</f>
        <v>42468.208333333328</v>
      </c>
      <c r="O655" s="15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>E656/D656*100</f>
        <v>508.38857142857148</v>
      </c>
      <c r="G656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>(((L656/60)/60)/24)+DATE(1970,1,1)</f>
        <v>42240.208333333328</v>
      </c>
      <c r="O656" s="15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>E657/D657*100</f>
        <v>191.47826086956522</v>
      </c>
      <c r="G657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>(((L657/60)/60)/24)+DATE(1970,1,1)</f>
        <v>42796.25</v>
      </c>
      <c r="O657" s="15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>E658/D658*100</f>
        <v>42.127533783783782</v>
      </c>
      <c r="G658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>(((L658/60)/60)/24)+DATE(1970,1,1)</f>
        <v>43097.25</v>
      </c>
      <c r="O658" s="15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>E659/D659*100</f>
        <v>8.24</v>
      </c>
      <c r="G659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>(((L659/60)/60)/24)+DATE(1970,1,1)</f>
        <v>43096.25</v>
      </c>
      <c r="O659" s="15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>E660/D660*100</f>
        <v>60.064638783269963</v>
      </c>
      <c r="G660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>(((L660/60)/60)/24)+DATE(1970,1,1)</f>
        <v>42246.208333333328</v>
      </c>
      <c r="O660" s="15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>E661/D661*100</f>
        <v>47.232808616404313</v>
      </c>
      <c r="G661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>(((L661/60)/60)/24)+DATE(1970,1,1)</f>
        <v>40570.25</v>
      </c>
      <c r="O661" s="15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>E662/D662*100</f>
        <v>81.736263736263737</v>
      </c>
      <c r="G662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>(((L662/60)/60)/24)+DATE(1970,1,1)</f>
        <v>42237.208333333328</v>
      </c>
      <c r="O662" s="15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>E663/D663*100</f>
        <v>54.187265917603</v>
      </c>
      <c r="G663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>(((L663/60)/60)/24)+DATE(1970,1,1)</f>
        <v>40996.208333333336</v>
      </c>
      <c r="O663" s="15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>E664/D664*100</f>
        <v>97.868131868131869</v>
      </c>
      <c r="G664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>(((L664/60)/60)/24)+DATE(1970,1,1)</f>
        <v>43443.25</v>
      </c>
      <c r="O664" s="15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>E665/D665*100</f>
        <v>77.239999999999995</v>
      </c>
      <c r="G66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>(((L665/60)/60)/24)+DATE(1970,1,1)</f>
        <v>40458.208333333336</v>
      </c>
      <c r="O665" s="15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>E666/D666*100</f>
        <v>33.464735516372798</v>
      </c>
      <c r="G666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>(((L666/60)/60)/24)+DATE(1970,1,1)</f>
        <v>40959.25</v>
      </c>
      <c r="O666" s="15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>E667/D667*100</f>
        <v>239.58823529411765</v>
      </c>
      <c r="G667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>(((L667/60)/60)/24)+DATE(1970,1,1)</f>
        <v>40733.208333333336</v>
      </c>
      <c r="O667" s="15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>E668/D668*100</f>
        <v>64.032258064516128</v>
      </c>
      <c r="G668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>(((L668/60)/60)/24)+DATE(1970,1,1)</f>
        <v>41516.208333333336</v>
      </c>
      <c r="O668" s="15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>E669/D669*100</f>
        <v>176.15942028985506</v>
      </c>
      <c r="G669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>(((L669/60)/60)/24)+DATE(1970,1,1)</f>
        <v>41892.208333333336</v>
      </c>
      <c r="O669" s="15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>E670/D670*100</f>
        <v>20.33818181818182</v>
      </c>
      <c r="G670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>(((L670/60)/60)/24)+DATE(1970,1,1)</f>
        <v>41122.208333333336</v>
      </c>
      <c r="O670" s="15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>E671/D671*100</f>
        <v>358.64754098360658</v>
      </c>
      <c r="G671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>(((L671/60)/60)/24)+DATE(1970,1,1)</f>
        <v>42912.208333333328</v>
      </c>
      <c r="O671" s="15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>E672/D672*100</f>
        <v>468.85802469135803</v>
      </c>
      <c r="G672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>(((L672/60)/60)/24)+DATE(1970,1,1)</f>
        <v>42425.25</v>
      </c>
      <c r="O672" s="15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>E673/D673*100</f>
        <v>122.05635245901641</v>
      </c>
      <c r="G673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>(((L673/60)/60)/24)+DATE(1970,1,1)</f>
        <v>40390.208333333336</v>
      </c>
      <c r="O673" s="15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>E674/D674*100</f>
        <v>55.931783729156137</v>
      </c>
      <c r="G674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>(((L674/60)/60)/24)+DATE(1970,1,1)</f>
        <v>43180.208333333328</v>
      </c>
      <c r="O674" s="15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>E675/D675*100</f>
        <v>43.660714285714285</v>
      </c>
      <c r="G67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>(((L675/60)/60)/24)+DATE(1970,1,1)</f>
        <v>42475.208333333328</v>
      </c>
      <c r="O675" s="15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>E676/D676*100</f>
        <v>33.53837141183363</v>
      </c>
      <c r="G676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>(((L676/60)/60)/24)+DATE(1970,1,1)</f>
        <v>40774.208333333336</v>
      </c>
      <c r="O676" s="15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>E677/D677*100</f>
        <v>122.97938144329896</v>
      </c>
      <c r="G677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>(((L677/60)/60)/24)+DATE(1970,1,1)</f>
        <v>43719.208333333328</v>
      </c>
      <c r="O677" s="15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>E678/D678*100</f>
        <v>189.74959871589084</v>
      </c>
      <c r="G678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>(((L678/60)/60)/24)+DATE(1970,1,1)</f>
        <v>41178.208333333336</v>
      </c>
      <c r="O678" s="15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>E679/D679*100</f>
        <v>83.622641509433961</v>
      </c>
      <c r="G679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>(((L679/60)/60)/24)+DATE(1970,1,1)</f>
        <v>42561.208333333328</v>
      </c>
      <c r="O679" s="15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hidden="1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>E680/D680*100</f>
        <v>17.968844221105527</v>
      </c>
      <c r="G680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>(((L680/60)/60)/24)+DATE(1970,1,1)</f>
        <v>43484.25</v>
      </c>
      <c r="O680" s="15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>E681/D681*100</f>
        <v>1036.5</v>
      </c>
      <c r="G681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>(((L681/60)/60)/24)+DATE(1970,1,1)</f>
        <v>43756.208333333328</v>
      </c>
      <c r="O681" s="15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>E682/D682*100</f>
        <v>97.405219780219781</v>
      </c>
      <c r="G682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>(((L682/60)/60)/24)+DATE(1970,1,1)</f>
        <v>43813.25</v>
      </c>
      <c r="O682" s="15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>E683/D683*100</f>
        <v>86.386203150461711</v>
      </c>
      <c r="G683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>(((L683/60)/60)/24)+DATE(1970,1,1)</f>
        <v>40898.25</v>
      </c>
      <c r="O683" s="15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>E684/D684*100</f>
        <v>150.16666666666666</v>
      </c>
      <c r="G684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>(((L684/60)/60)/24)+DATE(1970,1,1)</f>
        <v>41619.25</v>
      </c>
      <c r="O684" s="15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>E685/D685*100</f>
        <v>358.43478260869563</v>
      </c>
      <c r="G68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>(((L685/60)/60)/24)+DATE(1970,1,1)</f>
        <v>43359.208333333328</v>
      </c>
      <c r="O685" s="15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>E686/D686*100</f>
        <v>542.85714285714289</v>
      </c>
      <c r="G686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>(((L686/60)/60)/24)+DATE(1970,1,1)</f>
        <v>40358.208333333336</v>
      </c>
      <c r="O686" s="15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>E687/D687*100</f>
        <v>67.500714285714281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>(((L687/60)/60)/24)+DATE(1970,1,1)</f>
        <v>42239.208333333328</v>
      </c>
      <c r="O687" s="15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>E688/D688*100</f>
        <v>191.74666666666667</v>
      </c>
      <c r="G688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>(((L688/60)/60)/24)+DATE(1970,1,1)</f>
        <v>43186.208333333328</v>
      </c>
      <c r="O688" s="15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>E689/D689*100</f>
        <v>932</v>
      </c>
      <c r="G689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>(((L689/60)/60)/24)+DATE(1970,1,1)</f>
        <v>42806.25</v>
      </c>
      <c r="O689" s="15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hidden="1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>E690/D690*100</f>
        <v>429.27586206896552</v>
      </c>
      <c r="G690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>(((L690/60)/60)/24)+DATE(1970,1,1)</f>
        <v>43475.25</v>
      </c>
      <c r="O690" s="15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>E691/D691*100</f>
        <v>100.65753424657535</v>
      </c>
      <c r="G691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>(((L691/60)/60)/24)+DATE(1970,1,1)</f>
        <v>41576.208333333336</v>
      </c>
      <c r="O691" s="15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>E692/D692*100</f>
        <v>226.61111111111109</v>
      </c>
      <c r="G692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>(((L692/60)/60)/24)+DATE(1970,1,1)</f>
        <v>40874.25</v>
      </c>
      <c r="O692" s="15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>E693/D693*100</f>
        <v>142.38</v>
      </c>
      <c r="G693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>(((L693/60)/60)/24)+DATE(1970,1,1)</f>
        <v>41185.208333333336</v>
      </c>
      <c r="O693" s="15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>E694/D694*100</f>
        <v>90.633333333333326</v>
      </c>
      <c r="G694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>(((L694/60)/60)/24)+DATE(1970,1,1)</f>
        <v>43655.208333333328</v>
      </c>
      <c r="O694" s="15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>E695/D695*100</f>
        <v>63.966740576496676</v>
      </c>
      <c r="G69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>(((L695/60)/60)/24)+DATE(1970,1,1)</f>
        <v>43025.208333333328</v>
      </c>
      <c r="O695" s="15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>E696/D696*100</f>
        <v>84.131868131868131</v>
      </c>
      <c r="G696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>(((L696/60)/60)/24)+DATE(1970,1,1)</f>
        <v>43066.25</v>
      </c>
      <c r="O696" s="15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>E697/D697*100</f>
        <v>133.93478260869566</v>
      </c>
      <c r="G697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>(((L697/60)/60)/24)+DATE(1970,1,1)</f>
        <v>42322.25</v>
      </c>
      <c r="O697" s="15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>E698/D698*100</f>
        <v>59.042047531992694</v>
      </c>
      <c r="G698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>(((L698/60)/60)/24)+DATE(1970,1,1)</f>
        <v>42114.208333333328</v>
      </c>
      <c r="O698" s="15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hidden="1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>E699/D699*100</f>
        <v>152.80062063615205</v>
      </c>
      <c r="G699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>(((L699/60)/60)/24)+DATE(1970,1,1)</f>
        <v>43190.208333333328</v>
      </c>
      <c r="O699" s="15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>E700/D700*100</f>
        <v>446.69121140142522</v>
      </c>
      <c r="G700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>(((L700/60)/60)/24)+DATE(1970,1,1)</f>
        <v>40871.25</v>
      </c>
      <c r="O700" s="15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>E701/D701*100</f>
        <v>84.391891891891888</v>
      </c>
      <c r="G701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>(((L701/60)/60)/24)+DATE(1970,1,1)</f>
        <v>43641.208333333328</v>
      </c>
      <c r="O701" s="15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>E702/D702*100</f>
        <v>3</v>
      </c>
      <c r="G702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>(((L702/60)/60)/24)+DATE(1970,1,1)</f>
        <v>40203.25</v>
      </c>
      <c r="O702" s="15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hidden="1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>E703/D703*100</f>
        <v>175.02692307692308</v>
      </c>
      <c r="G703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>(((L703/60)/60)/24)+DATE(1970,1,1)</f>
        <v>40629.208333333336</v>
      </c>
      <c r="O703" s="15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>E704/D704*100</f>
        <v>54.137931034482754</v>
      </c>
      <c r="G704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>(((L704/60)/60)/24)+DATE(1970,1,1)</f>
        <v>41477.208333333336</v>
      </c>
      <c r="O704" s="15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>E705/D705*100</f>
        <v>311.87381703470032</v>
      </c>
      <c r="G70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>(((L705/60)/60)/24)+DATE(1970,1,1)</f>
        <v>41020.208333333336</v>
      </c>
      <c r="O705" s="15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>E706/D706*100</f>
        <v>122.78160919540231</v>
      </c>
      <c r="G706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>(((L706/60)/60)/24)+DATE(1970,1,1)</f>
        <v>42555.208333333328</v>
      </c>
      <c r="O706" s="15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>E707/D707*100</f>
        <v>99.026517383618156</v>
      </c>
      <c r="G707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>(((L707/60)/60)/24)+DATE(1970,1,1)</f>
        <v>41619.25</v>
      </c>
      <c r="O707" s="15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hidden="1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>E708/D708*100</f>
        <v>127.84686346863469</v>
      </c>
      <c r="G708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>(((L708/60)/60)/24)+DATE(1970,1,1)</f>
        <v>43471.25</v>
      </c>
      <c r="O708" s="15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hidden="1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>E709/D709*100</f>
        <v>158.61643835616439</v>
      </c>
      <c r="G709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>(((L709/60)/60)/24)+DATE(1970,1,1)</f>
        <v>43442.25</v>
      </c>
      <c r="O709" s="15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>E710/D710*100</f>
        <v>707.05882352941171</v>
      </c>
      <c r="G710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>(((L710/60)/60)/24)+DATE(1970,1,1)</f>
        <v>42877.208333333328</v>
      </c>
      <c r="O710" s="15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>E711/D711*100</f>
        <v>142.38775510204081</v>
      </c>
      <c r="G711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>(((L711/60)/60)/24)+DATE(1970,1,1)</f>
        <v>41018.208333333336</v>
      </c>
      <c r="O711" s="15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hidden="1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>E712/D712*100</f>
        <v>147.86046511627907</v>
      </c>
      <c r="G712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>(((L712/60)/60)/24)+DATE(1970,1,1)</f>
        <v>43295.208333333328</v>
      </c>
      <c r="O712" s="15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>E713/D713*100</f>
        <v>20.322580645161288</v>
      </c>
      <c r="G713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>(((L713/60)/60)/24)+DATE(1970,1,1)</f>
        <v>42393.25</v>
      </c>
      <c r="O713" s="15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hidden="1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>E714/D714*100</f>
        <v>1840.625</v>
      </c>
      <c r="G714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>(((L714/60)/60)/24)+DATE(1970,1,1)</f>
        <v>42559.208333333328</v>
      </c>
      <c r="O714" s="15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>E715/D715*100</f>
        <v>161.94202898550725</v>
      </c>
      <c r="G71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>(((L715/60)/60)/24)+DATE(1970,1,1)</f>
        <v>42604.208333333328</v>
      </c>
      <c r="O715" s="15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>E716/D716*100</f>
        <v>472.82077922077923</v>
      </c>
      <c r="G716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>(((L716/60)/60)/24)+DATE(1970,1,1)</f>
        <v>41870.208333333336</v>
      </c>
      <c r="O716" s="15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>E717/D717*100</f>
        <v>24.466101694915253</v>
      </c>
      <c r="G717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>(((L717/60)/60)/24)+DATE(1970,1,1)</f>
        <v>40397.208333333336</v>
      </c>
      <c r="O717" s="15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>E718/D718*100</f>
        <v>517.65</v>
      </c>
      <c r="G718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>(((L718/60)/60)/24)+DATE(1970,1,1)</f>
        <v>41465.208333333336</v>
      </c>
      <c r="O718" s="15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>E719/D719*100</f>
        <v>247.64285714285714</v>
      </c>
      <c r="G719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>(((L719/60)/60)/24)+DATE(1970,1,1)</f>
        <v>40777.208333333336</v>
      </c>
      <c r="O719" s="15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>E720/D720*100</f>
        <v>100.20481927710843</v>
      </c>
      <c r="G720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>(((L720/60)/60)/24)+DATE(1970,1,1)</f>
        <v>41442.208333333336</v>
      </c>
      <c r="O720" s="15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>E721/D721*100</f>
        <v>153</v>
      </c>
      <c r="G721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>(((L721/60)/60)/24)+DATE(1970,1,1)</f>
        <v>41058.208333333336</v>
      </c>
      <c r="O721" s="15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>E722/D722*100</f>
        <v>37.091954022988503</v>
      </c>
      <c r="G722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>(((L722/60)/60)/24)+DATE(1970,1,1)</f>
        <v>43152.25</v>
      </c>
      <c r="O722" s="15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>E723/D723*100</f>
        <v>4.392394822006473</v>
      </c>
      <c r="G723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>(((L723/60)/60)/24)+DATE(1970,1,1)</f>
        <v>43194.208333333328</v>
      </c>
      <c r="O723" s="15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>E724/D724*100</f>
        <v>156.50721649484535</v>
      </c>
      <c r="G724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>(((L724/60)/60)/24)+DATE(1970,1,1)</f>
        <v>43045.25</v>
      </c>
      <c r="O724" s="15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>E725/D725*100</f>
        <v>270.40816326530609</v>
      </c>
      <c r="G72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>(((L725/60)/60)/24)+DATE(1970,1,1)</f>
        <v>42431.25</v>
      </c>
      <c r="O725" s="15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>E726/D726*100</f>
        <v>134.05952380952382</v>
      </c>
      <c r="G726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>(((L726/60)/60)/24)+DATE(1970,1,1)</f>
        <v>41934.208333333336</v>
      </c>
      <c r="O726" s="15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>E727/D727*100</f>
        <v>50.398033126293996</v>
      </c>
      <c r="G727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>(((L727/60)/60)/24)+DATE(1970,1,1)</f>
        <v>41958.25</v>
      </c>
      <c r="O727" s="15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>E728/D728*100</f>
        <v>88.815837937384899</v>
      </c>
      <c r="G728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>(((L728/60)/60)/24)+DATE(1970,1,1)</f>
        <v>40476.208333333336</v>
      </c>
      <c r="O728" s="15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>E729/D729*100</f>
        <v>165</v>
      </c>
      <c r="G729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>(((L729/60)/60)/24)+DATE(1970,1,1)</f>
        <v>43485.25</v>
      </c>
      <c r="O729" s="15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>E730/D730*100</f>
        <v>17.5</v>
      </c>
      <c r="G730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>(((L730/60)/60)/24)+DATE(1970,1,1)</f>
        <v>42515.208333333328</v>
      </c>
      <c r="O730" s="15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>E731/D731*100</f>
        <v>185.66071428571428</v>
      </c>
      <c r="G731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>(((L731/60)/60)/24)+DATE(1970,1,1)</f>
        <v>41309.25</v>
      </c>
      <c r="O731" s="15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>E732/D732*100</f>
        <v>412.6631944444444</v>
      </c>
      <c r="G732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>(((L732/60)/60)/24)+DATE(1970,1,1)</f>
        <v>42147.208333333328</v>
      </c>
      <c r="O732" s="15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>E733/D733*100</f>
        <v>90.25</v>
      </c>
      <c r="G733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>(((L733/60)/60)/24)+DATE(1970,1,1)</f>
        <v>42939.208333333328</v>
      </c>
      <c r="O733" s="15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>E734/D734*100</f>
        <v>91.984615384615381</v>
      </c>
      <c r="G734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>(((L734/60)/60)/24)+DATE(1970,1,1)</f>
        <v>42816.208333333328</v>
      </c>
      <c r="O734" s="15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>E735/D735*100</f>
        <v>527.00632911392404</v>
      </c>
      <c r="G73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>(((L735/60)/60)/24)+DATE(1970,1,1)</f>
        <v>41844.208333333336</v>
      </c>
      <c r="O735" s="15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>E736/D736*100</f>
        <v>319.14285714285711</v>
      </c>
      <c r="G736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>(((L736/60)/60)/24)+DATE(1970,1,1)</f>
        <v>42763.25</v>
      </c>
      <c r="O736" s="15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hidden="1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>E737/D737*100</f>
        <v>354.18867924528303</v>
      </c>
      <c r="G737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>(((L737/60)/60)/24)+DATE(1970,1,1)</f>
        <v>42459.208333333328</v>
      </c>
      <c r="O737" s="15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>E738/D738*100</f>
        <v>32.896103896103895</v>
      </c>
      <c r="G738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>(((L738/60)/60)/24)+DATE(1970,1,1)</f>
        <v>42055.25</v>
      </c>
      <c r="O738" s="15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>E739/D739*100</f>
        <v>135.8918918918919</v>
      </c>
      <c r="G739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>(((L739/60)/60)/24)+DATE(1970,1,1)</f>
        <v>42685.25</v>
      </c>
      <c r="O739" s="15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>E740/D740*100</f>
        <v>2.0843373493975905</v>
      </c>
      <c r="G740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>(((L740/60)/60)/24)+DATE(1970,1,1)</f>
        <v>41959.25</v>
      </c>
      <c r="O740" s="15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>E741/D741*100</f>
        <v>61</v>
      </c>
      <c r="G741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>(((L741/60)/60)/24)+DATE(1970,1,1)</f>
        <v>41089.208333333336</v>
      </c>
      <c r="O741" s="15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>E742/D742*100</f>
        <v>30.037735849056602</v>
      </c>
      <c r="G742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>(((L742/60)/60)/24)+DATE(1970,1,1)</f>
        <v>42769.25</v>
      </c>
      <c r="O742" s="15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>E743/D743*100</f>
        <v>1179.1666666666665</v>
      </c>
      <c r="G743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>(((L743/60)/60)/24)+DATE(1970,1,1)</f>
        <v>40321.208333333336</v>
      </c>
      <c r="O743" s="15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>E744/D744*100</f>
        <v>1126.0833333333335</v>
      </c>
      <c r="G744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>(((L744/60)/60)/24)+DATE(1970,1,1)</f>
        <v>40197.25</v>
      </c>
      <c r="O744" s="15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>E745/D745*100</f>
        <v>12.923076923076923</v>
      </c>
      <c r="G74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>(((L745/60)/60)/24)+DATE(1970,1,1)</f>
        <v>42298.208333333328</v>
      </c>
      <c r="O745" s="15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>E746/D746*100</f>
        <v>712</v>
      </c>
      <c r="G746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>(((L746/60)/60)/24)+DATE(1970,1,1)</f>
        <v>43322.208333333328</v>
      </c>
      <c r="O746" s="15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>E747/D747*100</f>
        <v>30.304347826086957</v>
      </c>
      <c r="G747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>(((L747/60)/60)/24)+DATE(1970,1,1)</f>
        <v>40328.208333333336</v>
      </c>
      <c r="O747" s="15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>E748/D748*100</f>
        <v>212.50896057347671</v>
      </c>
      <c r="G748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>(((L748/60)/60)/24)+DATE(1970,1,1)</f>
        <v>40825.208333333336</v>
      </c>
      <c r="O748" s="15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>E749/D749*100</f>
        <v>228.85714285714286</v>
      </c>
      <c r="G749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>(((L749/60)/60)/24)+DATE(1970,1,1)</f>
        <v>40423.208333333336</v>
      </c>
      <c r="O749" s="15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>E750/D750*100</f>
        <v>34.959979476654695</v>
      </c>
      <c r="G750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>(((L750/60)/60)/24)+DATE(1970,1,1)</f>
        <v>40238.25</v>
      </c>
      <c r="O750" s="15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>E751/D751*100</f>
        <v>157.29069767441862</v>
      </c>
      <c r="G751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>(((L751/60)/60)/24)+DATE(1970,1,1)</f>
        <v>41920.208333333336</v>
      </c>
      <c r="O751" s="15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>E752/D752*100</f>
        <v>1</v>
      </c>
      <c r="G752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>(((L752/60)/60)/24)+DATE(1970,1,1)</f>
        <v>40360.208333333336</v>
      </c>
      <c r="O752" s="15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>E753/D753*100</f>
        <v>232.30555555555554</v>
      </c>
      <c r="G753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>(((L753/60)/60)/24)+DATE(1970,1,1)</f>
        <v>42446.208333333328</v>
      </c>
      <c r="O753" s="15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>E754/D754*100</f>
        <v>92.448275862068968</v>
      </c>
      <c r="G754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>(((L754/60)/60)/24)+DATE(1970,1,1)</f>
        <v>40395.208333333336</v>
      </c>
      <c r="O754" s="15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>E755/D755*100</f>
        <v>256.70212765957444</v>
      </c>
      <c r="G75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>(((L755/60)/60)/24)+DATE(1970,1,1)</f>
        <v>40321.208333333336</v>
      </c>
      <c r="O755" s="15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>E756/D756*100</f>
        <v>168.47017045454547</v>
      </c>
      <c r="G756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>(((L756/60)/60)/24)+DATE(1970,1,1)</f>
        <v>41210.208333333336</v>
      </c>
      <c r="O756" s="15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>E757/D757*100</f>
        <v>166.57777777777778</v>
      </c>
      <c r="G757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>(((L757/60)/60)/24)+DATE(1970,1,1)</f>
        <v>43096.25</v>
      </c>
      <c r="O757" s="15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hidden="1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>E758/D758*100</f>
        <v>772.07692307692309</v>
      </c>
      <c r="G758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>(((L758/60)/60)/24)+DATE(1970,1,1)</f>
        <v>42024.25</v>
      </c>
      <c r="O758" s="15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>E759/D759*100</f>
        <v>406.85714285714283</v>
      </c>
      <c r="G759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>(((L759/60)/60)/24)+DATE(1970,1,1)</f>
        <v>40675.208333333336</v>
      </c>
      <c r="O759" s="15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>E760/D760*100</f>
        <v>564.20608108108115</v>
      </c>
      <c r="G760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>(((L760/60)/60)/24)+DATE(1970,1,1)</f>
        <v>41936.208333333336</v>
      </c>
      <c r="O760" s="15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>E761/D761*100</f>
        <v>68.426865671641792</v>
      </c>
      <c r="G761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>(((L761/60)/60)/24)+DATE(1970,1,1)</f>
        <v>43136.25</v>
      </c>
      <c r="O761" s="15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>E762/D762*100</f>
        <v>34.351966873706004</v>
      </c>
      <c r="G762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>(((L762/60)/60)/24)+DATE(1970,1,1)</f>
        <v>43678.208333333328</v>
      </c>
      <c r="O762" s="15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>E763/D763*100</f>
        <v>655.4545454545455</v>
      </c>
      <c r="G763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>(((L763/60)/60)/24)+DATE(1970,1,1)</f>
        <v>42938.208333333328</v>
      </c>
      <c r="O763" s="15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>E764/D764*100</f>
        <v>177.25714285714284</v>
      </c>
      <c r="G764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>(((L764/60)/60)/24)+DATE(1970,1,1)</f>
        <v>41241.25</v>
      </c>
      <c r="O764" s="15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>E765/D765*100</f>
        <v>113.17857142857144</v>
      </c>
      <c r="G76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>(((L765/60)/60)/24)+DATE(1970,1,1)</f>
        <v>41037.208333333336</v>
      </c>
      <c r="O765" s="15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>E766/D766*100</f>
        <v>728.18181818181824</v>
      </c>
      <c r="G766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>(((L766/60)/60)/24)+DATE(1970,1,1)</f>
        <v>40676.208333333336</v>
      </c>
      <c r="O766" s="15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>E767/D767*100</f>
        <v>208.33333333333334</v>
      </c>
      <c r="G767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>(((L767/60)/60)/24)+DATE(1970,1,1)</f>
        <v>42840.208333333328</v>
      </c>
      <c r="O767" s="15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>E768/D768*100</f>
        <v>31.171232876712331</v>
      </c>
      <c r="G768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>(((L768/60)/60)/24)+DATE(1970,1,1)</f>
        <v>43362.208333333328</v>
      </c>
      <c r="O768" s="15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>E769/D769*100</f>
        <v>56.967078189300416</v>
      </c>
      <c r="G769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>(((L769/60)/60)/24)+DATE(1970,1,1)</f>
        <v>42283.208333333328</v>
      </c>
      <c r="O769" s="15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>E770/D770*100</f>
        <v>231</v>
      </c>
      <c r="G770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>(((L770/60)/60)/24)+DATE(1970,1,1)</f>
        <v>41619.25</v>
      </c>
      <c r="O770" s="15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>E771/D771*100</f>
        <v>86.867834394904463</v>
      </c>
      <c r="G771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>(((L771/60)/60)/24)+DATE(1970,1,1)</f>
        <v>41501.208333333336</v>
      </c>
      <c r="O771" s="15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>E772/D772*100</f>
        <v>270.74418604651163</v>
      </c>
      <c r="G772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>(((L772/60)/60)/24)+DATE(1970,1,1)</f>
        <v>41743.208333333336</v>
      </c>
      <c r="O772" s="15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hidden="1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>E773/D773*100</f>
        <v>49.446428571428569</v>
      </c>
      <c r="G773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>(((L773/60)/60)/24)+DATE(1970,1,1)</f>
        <v>43491.25</v>
      </c>
      <c r="O773" s="15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hidden="1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>E774/D774*100</f>
        <v>113.3596256684492</v>
      </c>
      <c r="G774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>(((L774/60)/60)/24)+DATE(1970,1,1)</f>
        <v>43505.25</v>
      </c>
      <c r="O774" s="15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>E775/D775*100</f>
        <v>190.55555555555554</v>
      </c>
      <c r="G77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>(((L775/60)/60)/24)+DATE(1970,1,1)</f>
        <v>42838.208333333328</v>
      </c>
      <c r="O775" s="15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>E776/D776*100</f>
        <v>135.5</v>
      </c>
      <c r="G776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>(((L776/60)/60)/24)+DATE(1970,1,1)</f>
        <v>42513.208333333328</v>
      </c>
      <c r="O776" s="15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>E777/D777*100</f>
        <v>10.297872340425531</v>
      </c>
      <c r="G777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>(((L777/60)/60)/24)+DATE(1970,1,1)</f>
        <v>41949.25</v>
      </c>
      <c r="O777" s="15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>E778/D778*100</f>
        <v>65.544223826714799</v>
      </c>
      <c r="G778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>(((L778/60)/60)/24)+DATE(1970,1,1)</f>
        <v>43650.208333333328</v>
      </c>
      <c r="O778" s="15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>E779/D779*100</f>
        <v>49.026652452025587</v>
      </c>
      <c r="G779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>(((L779/60)/60)/24)+DATE(1970,1,1)</f>
        <v>40809.208333333336</v>
      </c>
      <c r="O779" s="15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>E780/D780*100</f>
        <v>787.92307692307691</v>
      </c>
      <c r="G780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>(((L780/60)/60)/24)+DATE(1970,1,1)</f>
        <v>40768.208333333336</v>
      </c>
      <c r="O780" s="15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>E781/D781*100</f>
        <v>80.306347746090154</v>
      </c>
      <c r="G781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>(((L781/60)/60)/24)+DATE(1970,1,1)</f>
        <v>42230.208333333328</v>
      </c>
      <c r="O781" s="15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hidden="1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>E782/D782*100</f>
        <v>106.29411764705883</v>
      </c>
      <c r="G782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>(((L782/60)/60)/24)+DATE(1970,1,1)</f>
        <v>42573.208333333328</v>
      </c>
      <c r="O782" s="15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>E783/D783*100</f>
        <v>50.735632183908038</v>
      </c>
      <c r="G783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>(((L783/60)/60)/24)+DATE(1970,1,1)</f>
        <v>40482.208333333336</v>
      </c>
      <c r="O783" s="15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>E784/D784*100</f>
        <v>215.31372549019611</v>
      </c>
      <c r="G784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>(((L784/60)/60)/24)+DATE(1970,1,1)</f>
        <v>40603.25</v>
      </c>
      <c r="O784" s="15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>E785/D785*100</f>
        <v>141.22972972972974</v>
      </c>
      <c r="G78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>(((L785/60)/60)/24)+DATE(1970,1,1)</f>
        <v>41625.25</v>
      </c>
      <c r="O785" s="15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>E786/D786*100</f>
        <v>115.33745781777279</v>
      </c>
      <c r="G786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>(((L786/60)/60)/24)+DATE(1970,1,1)</f>
        <v>42435.25</v>
      </c>
      <c r="O786" s="15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hidden="1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>E787/D787*100</f>
        <v>193.11940298507463</v>
      </c>
      <c r="G787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>(((L787/60)/60)/24)+DATE(1970,1,1)</f>
        <v>43582.208333333328</v>
      </c>
      <c r="O787" s="15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>E788/D788*100</f>
        <v>729.73333333333335</v>
      </c>
      <c r="G788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>(((L788/60)/60)/24)+DATE(1970,1,1)</f>
        <v>43186.208333333328</v>
      </c>
      <c r="O788" s="15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>E789/D789*100</f>
        <v>99.66339869281046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>(((L789/60)/60)/24)+DATE(1970,1,1)</f>
        <v>40684.208333333336</v>
      </c>
      <c r="O789" s="15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>E790/D790*100</f>
        <v>88.166666666666671</v>
      </c>
      <c r="G790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>(((L790/60)/60)/24)+DATE(1970,1,1)</f>
        <v>41202.208333333336</v>
      </c>
      <c r="O790" s="15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>E791/D791*100</f>
        <v>37.233333333333334</v>
      </c>
      <c r="G791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>(((L791/60)/60)/24)+DATE(1970,1,1)</f>
        <v>41786.208333333336</v>
      </c>
      <c r="O791" s="15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>E792/D792*100</f>
        <v>30.540075309306079</v>
      </c>
      <c r="G792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>(((L792/60)/60)/24)+DATE(1970,1,1)</f>
        <v>40223.25</v>
      </c>
      <c r="O792" s="15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>E793/D793*100</f>
        <v>25.714285714285712</v>
      </c>
      <c r="G793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>(((L793/60)/60)/24)+DATE(1970,1,1)</f>
        <v>42715.25</v>
      </c>
      <c r="O793" s="15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>E794/D794*100</f>
        <v>34</v>
      </c>
      <c r="G794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>(((L794/60)/60)/24)+DATE(1970,1,1)</f>
        <v>41451.208333333336</v>
      </c>
      <c r="O794" s="15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>E795/D795*100</f>
        <v>1185.909090909091</v>
      </c>
      <c r="G79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>(((L795/60)/60)/24)+DATE(1970,1,1)</f>
        <v>41450.208333333336</v>
      </c>
      <c r="O795" s="15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>E796/D796*100</f>
        <v>125.39393939393939</v>
      </c>
      <c r="G796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>(((L796/60)/60)/24)+DATE(1970,1,1)</f>
        <v>43091.25</v>
      </c>
      <c r="O796" s="15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>E797/D797*100</f>
        <v>14.394366197183098</v>
      </c>
      <c r="G797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>(((L797/60)/60)/24)+DATE(1970,1,1)</f>
        <v>42675.208333333328</v>
      </c>
      <c r="O797" s="15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>E798/D798*100</f>
        <v>54.807692307692314</v>
      </c>
      <c r="G798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>(((L798/60)/60)/24)+DATE(1970,1,1)</f>
        <v>41859.208333333336</v>
      </c>
      <c r="O798" s="15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hidden="1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>E799/D799*100</f>
        <v>109.63157894736841</v>
      </c>
      <c r="G799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>(((L799/60)/60)/24)+DATE(1970,1,1)</f>
        <v>43464.25</v>
      </c>
      <c r="O799" s="15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>E800/D800*100</f>
        <v>188.47058823529412</v>
      </c>
      <c r="G800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>(((L800/60)/60)/24)+DATE(1970,1,1)</f>
        <v>41060.208333333336</v>
      </c>
      <c r="O800" s="15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>E801/D801*100</f>
        <v>87.008284023668637</v>
      </c>
      <c r="G801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>(((L801/60)/60)/24)+DATE(1970,1,1)</f>
        <v>42399.25</v>
      </c>
      <c r="O801" s="15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>E802/D802*100</f>
        <v>1</v>
      </c>
      <c r="G802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>(((L802/60)/60)/24)+DATE(1970,1,1)</f>
        <v>42167.208333333328</v>
      </c>
      <c r="O802" s="15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>E803/D803*100</f>
        <v>202.9130434782609</v>
      </c>
      <c r="G803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>(((L803/60)/60)/24)+DATE(1970,1,1)</f>
        <v>43830.25</v>
      </c>
      <c r="O803" s="15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hidden="1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>E804/D804*100</f>
        <v>197.03225806451613</v>
      </c>
      <c r="G804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>(((L804/60)/60)/24)+DATE(1970,1,1)</f>
        <v>43650.208333333328</v>
      </c>
      <c r="O804" s="15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hidden="1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>E805/D805*100</f>
        <v>107</v>
      </c>
      <c r="G80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>(((L805/60)/60)/24)+DATE(1970,1,1)</f>
        <v>43492.25</v>
      </c>
      <c r="O805" s="15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>E806/D806*100</f>
        <v>268.73076923076923</v>
      </c>
      <c r="G806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>(((L806/60)/60)/24)+DATE(1970,1,1)</f>
        <v>43102.25</v>
      </c>
      <c r="O806" s="15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>E807/D807*100</f>
        <v>50.845360824742272</v>
      </c>
      <c r="G807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>(((L807/60)/60)/24)+DATE(1970,1,1)</f>
        <v>41958.25</v>
      </c>
      <c r="O807" s="15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>E808/D808*100</f>
        <v>1180.2857142857142</v>
      </c>
      <c r="G808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>(((L808/60)/60)/24)+DATE(1970,1,1)</f>
        <v>40973.25</v>
      </c>
      <c r="O808" s="15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hidden="1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>E809/D809*100</f>
        <v>264</v>
      </c>
      <c r="G809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>(((L809/60)/60)/24)+DATE(1970,1,1)</f>
        <v>43753.208333333328</v>
      </c>
      <c r="O809" s="15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>E810/D810*100</f>
        <v>30.44230769230769</v>
      </c>
      <c r="G810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>(((L810/60)/60)/24)+DATE(1970,1,1)</f>
        <v>42507.208333333328</v>
      </c>
      <c r="O810" s="15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>E811/D811*100</f>
        <v>62.880681818181813</v>
      </c>
      <c r="G811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>(((L811/60)/60)/24)+DATE(1970,1,1)</f>
        <v>41135.208333333336</v>
      </c>
      <c r="O811" s="15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hidden="1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>E812/D812*100</f>
        <v>193.125</v>
      </c>
      <c r="G812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>(((L812/60)/60)/24)+DATE(1970,1,1)</f>
        <v>43067.25</v>
      </c>
      <c r="O812" s="15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>E813/D813*100</f>
        <v>77.102702702702715</v>
      </c>
      <c r="G813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>(((L813/60)/60)/24)+DATE(1970,1,1)</f>
        <v>42378.25</v>
      </c>
      <c r="O813" s="15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>E814/D814*100</f>
        <v>225.52763819095478</v>
      </c>
      <c r="G814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>(((L814/60)/60)/24)+DATE(1970,1,1)</f>
        <v>43206.208333333328</v>
      </c>
      <c r="O814" s="15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>E815/D815*100</f>
        <v>239.40625</v>
      </c>
      <c r="G81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>(((L815/60)/60)/24)+DATE(1970,1,1)</f>
        <v>41148.208333333336</v>
      </c>
      <c r="O815" s="15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>E816/D816*100</f>
        <v>92.1875</v>
      </c>
      <c r="G816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>(((L816/60)/60)/24)+DATE(1970,1,1)</f>
        <v>42517.208333333328</v>
      </c>
      <c r="O816" s="15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>E817/D817*100</f>
        <v>130.23333333333335</v>
      </c>
      <c r="G817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>(((L817/60)/60)/24)+DATE(1970,1,1)</f>
        <v>43068.25</v>
      </c>
      <c r="O817" s="15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hidden="1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>E818/D818*100</f>
        <v>615.21739130434787</v>
      </c>
      <c r="G818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>(((L818/60)/60)/24)+DATE(1970,1,1)</f>
        <v>41680.25</v>
      </c>
      <c r="O818" s="15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hidden="1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>E819/D819*100</f>
        <v>368.79532163742692</v>
      </c>
      <c r="G819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>(((L819/60)/60)/24)+DATE(1970,1,1)</f>
        <v>43589.208333333328</v>
      </c>
      <c r="O819" s="15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hidden="1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>E820/D820*100</f>
        <v>1094.8571428571429</v>
      </c>
      <c r="G820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>(((L820/60)/60)/24)+DATE(1970,1,1)</f>
        <v>43486.25</v>
      </c>
      <c r="O820" s="15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>E821/D821*100</f>
        <v>50.662921348314605</v>
      </c>
      <c r="G821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>(((L821/60)/60)/24)+DATE(1970,1,1)</f>
        <v>41237.25</v>
      </c>
      <c r="O821" s="15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>E822/D822*100</f>
        <v>800.6</v>
      </c>
      <c r="G822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>(((L822/60)/60)/24)+DATE(1970,1,1)</f>
        <v>43310.208333333328</v>
      </c>
      <c r="O822" s="15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>E823/D823*100</f>
        <v>291.28571428571428</v>
      </c>
      <c r="G823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>(((L823/60)/60)/24)+DATE(1970,1,1)</f>
        <v>42794.25</v>
      </c>
      <c r="O823" s="15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>E824/D824*100</f>
        <v>349.9666666666667</v>
      </c>
      <c r="G824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>(((L824/60)/60)/24)+DATE(1970,1,1)</f>
        <v>41698.25</v>
      </c>
      <c r="O824" s="15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hidden="1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>E825/D825*100</f>
        <v>357.07317073170731</v>
      </c>
      <c r="G82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>(((L825/60)/60)/24)+DATE(1970,1,1)</f>
        <v>41892.208333333336</v>
      </c>
      <c r="O825" s="15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>E826/D826*100</f>
        <v>126.48941176470588</v>
      </c>
      <c r="G826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>(((L826/60)/60)/24)+DATE(1970,1,1)</f>
        <v>40348.208333333336</v>
      </c>
      <c r="O826" s="15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>E827/D827*100</f>
        <v>387.5</v>
      </c>
      <c r="G827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>(((L827/60)/60)/24)+DATE(1970,1,1)</f>
        <v>42941.208333333328</v>
      </c>
      <c r="O827" s="15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>E828/D828*100</f>
        <v>457.03571428571428</v>
      </c>
      <c r="G828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>(((L828/60)/60)/24)+DATE(1970,1,1)</f>
        <v>40525.25</v>
      </c>
      <c r="O828" s="15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>E829/D829*100</f>
        <v>266.69565217391306</v>
      </c>
      <c r="G829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>(((L829/60)/60)/24)+DATE(1970,1,1)</f>
        <v>40666.208333333336</v>
      </c>
      <c r="O829" s="15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>E830/D830*100</f>
        <v>69</v>
      </c>
      <c r="G830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>(((L830/60)/60)/24)+DATE(1970,1,1)</f>
        <v>43340.208333333328</v>
      </c>
      <c r="O830" s="15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>E831/D831*100</f>
        <v>51.34375</v>
      </c>
      <c r="G831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>(((L831/60)/60)/24)+DATE(1970,1,1)</f>
        <v>42164.208333333328</v>
      </c>
      <c r="O831" s="15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>E832/D832*100</f>
        <v>1.1710526315789473</v>
      </c>
      <c r="G832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>(((L832/60)/60)/24)+DATE(1970,1,1)</f>
        <v>43103.25</v>
      </c>
      <c r="O832" s="15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hidden="1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>E833/D833*100</f>
        <v>108.97734294541709</v>
      </c>
      <c r="G833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>(((L833/60)/60)/24)+DATE(1970,1,1)</f>
        <v>40994.208333333336</v>
      </c>
      <c r="O833" s="15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>E834/D834*100</f>
        <v>315.17592592592592</v>
      </c>
      <c r="G834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>(((L834/60)/60)/24)+DATE(1970,1,1)</f>
        <v>42299.208333333328</v>
      </c>
      <c r="O834" s="15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>E835/D835*100</f>
        <v>157.69117647058823</v>
      </c>
      <c r="G83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>(((L835/60)/60)/24)+DATE(1970,1,1)</f>
        <v>40588.25</v>
      </c>
      <c r="O835" s="15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>E836/D836*100</f>
        <v>153.8082191780822</v>
      </c>
      <c r="G836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>(((L836/60)/60)/24)+DATE(1970,1,1)</f>
        <v>41448.208333333336</v>
      </c>
      <c r="O836" s="15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>E837/D837*100</f>
        <v>89.738979118329468</v>
      </c>
      <c r="G837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>(((L837/60)/60)/24)+DATE(1970,1,1)</f>
        <v>42063.25</v>
      </c>
      <c r="O837" s="15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>E838/D838*100</f>
        <v>75.135802469135797</v>
      </c>
      <c r="G838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>(((L838/60)/60)/24)+DATE(1970,1,1)</f>
        <v>40214.25</v>
      </c>
      <c r="O838" s="15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>E839/D839*100</f>
        <v>852.88135593220341</v>
      </c>
      <c r="G839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>(((L839/60)/60)/24)+DATE(1970,1,1)</f>
        <v>40629.208333333336</v>
      </c>
      <c r="O839" s="15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>E840/D840*100</f>
        <v>138.90625</v>
      </c>
      <c r="G840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>(((L840/60)/60)/24)+DATE(1970,1,1)</f>
        <v>43370.208333333328</v>
      </c>
      <c r="O840" s="15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>E841/D841*100</f>
        <v>190.18181818181819</v>
      </c>
      <c r="G841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>(((L841/60)/60)/24)+DATE(1970,1,1)</f>
        <v>41715.208333333336</v>
      </c>
      <c r="O841" s="15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>E842/D842*100</f>
        <v>100.24333619948409</v>
      </c>
      <c r="G842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>(((L842/60)/60)/24)+DATE(1970,1,1)</f>
        <v>41836.208333333336</v>
      </c>
      <c r="O842" s="15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>E843/D843*100</f>
        <v>142.75824175824175</v>
      </c>
      <c r="G843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>(((L843/60)/60)/24)+DATE(1970,1,1)</f>
        <v>42419.25</v>
      </c>
      <c r="O843" s="15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>E844/D844*100</f>
        <v>563.13333333333333</v>
      </c>
      <c r="G844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>(((L844/60)/60)/24)+DATE(1970,1,1)</f>
        <v>43266.208333333328</v>
      </c>
      <c r="O844" s="15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>E845/D845*100</f>
        <v>30.715909090909086</v>
      </c>
      <c r="G84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>(((L845/60)/60)/24)+DATE(1970,1,1)</f>
        <v>43338.208333333328</v>
      </c>
      <c r="O845" s="15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>E846/D846*100</f>
        <v>99.39772727272728</v>
      </c>
      <c r="G846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>(((L846/60)/60)/24)+DATE(1970,1,1)</f>
        <v>40930.25</v>
      </c>
      <c r="O846" s="15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>E847/D847*100</f>
        <v>197.54935622317598</v>
      </c>
      <c r="G847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>(((L847/60)/60)/24)+DATE(1970,1,1)</f>
        <v>43235.208333333328</v>
      </c>
      <c r="O847" s="15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>E848/D848*100</f>
        <v>508.5</v>
      </c>
      <c r="G848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>(((L848/60)/60)/24)+DATE(1970,1,1)</f>
        <v>43302.208333333328</v>
      </c>
      <c r="O848" s="15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>E849/D849*100</f>
        <v>237.74468085106383</v>
      </c>
      <c r="G849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>(((L849/60)/60)/24)+DATE(1970,1,1)</f>
        <v>43107.25</v>
      </c>
      <c r="O849" s="15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>E850/D850*100</f>
        <v>338.46875</v>
      </c>
      <c r="G850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>(((L850/60)/60)/24)+DATE(1970,1,1)</f>
        <v>40341.208333333336</v>
      </c>
      <c r="O850" s="15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>E851/D851*100</f>
        <v>133.08955223880596</v>
      </c>
      <c r="G851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>(((L851/60)/60)/24)+DATE(1970,1,1)</f>
        <v>40948.25</v>
      </c>
      <c r="O851" s="15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>E852/D852*100</f>
        <v>1</v>
      </c>
      <c r="G852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>(((L852/60)/60)/24)+DATE(1970,1,1)</f>
        <v>40866.25</v>
      </c>
      <c r="O852" s="15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>E853/D853*100</f>
        <v>207.79999999999998</v>
      </c>
      <c r="G853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>(((L853/60)/60)/24)+DATE(1970,1,1)</f>
        <v>41031.208333333336</v>
      </c>
      <c r="O853" s="15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>E854/D854*100</f>
        <v>51.122448979591837</v>
      </c>
      <c r="G854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>(((L854/60)/60)/24)+DATE(1970,1,1)</f>
        <v>40740.208333333336</v>
      </c>
      <c r="O854" s="15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>E855/D855*100</f>
        <v>652.05847953216369</v>
      </c>
      <c r="G85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>(((L855/60)/60)/24)+DATE(1970,1,1)</f>
        <v>40714.208333333336</v>
      </c>
      <c r="O855" s="15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hidden="1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>E856/D856*100</f>
        <v>113.63099415204678</v>
      </c>
      <c r="G856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>(((L856/60)/60)/24)+DATE(1970,1,1)</f>
        <v>43787.25</v>
      </c>
      <c r="O856" s="15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>E857/D857*100</f>
        <v>102.37606837606839</v>
      </c>
      <c r="G857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>(((L857/60)/60)/24)+DATE(1970,1,1)</f>
        <v>40712.208333333336</v>
      </c>
      <c r="O857" s="15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>E858/D858*100</f>
        <v>356.58333333333331</v>
      </c>
      <c r="G858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>(((L858/60)/60)/24)+DATE(1970,1,1)</f>
        <v>41023.208333333336</v>
      </c>
      <c r="O858" s="15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>E859/D859*100</f>
        <v>139.86792452830187</v>
      </c>
      <c r="G859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>(((L859/60)/60)/24)+DATE(1970,1,1)</f>
        <v>40944.25</v>
      </c>
      <c r="O859" s="15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>E860/D860*100</f>
        <v>69.45</v>
      </c>
      <c r="G860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>(((L860/60)/60)/24)+DATE(1970,1,1)</f>
        <v>43211.208333333328</v>
      </c>
      <c r="O860" s="15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>E861/D861*100</f>
        <v>35.534246575342465</v>
      </c>
      <c r="G861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>(((L861/60)/60)/24)+DATE(1970,1,1)</f>
        <v>41334.25</v>
      </c>
      <c r="O861" s="15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hidden="1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>E862/D862*100</f>
        <v>251.65</v>
      </c>
      <c r="G862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>(((L862/60)/60)/24)+DATE(1970,1,1)</f>
        <v>43515.25</v>
      </c>
      <c r="O862" s="15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>E863/D863*100</f>
        <v>105.87500000000001</v>
      </c>
      <c r="G863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>(((L863/60)/60)/24)+DATE(1970,1,1)</f>
        <v>40258.208333333336</v>
      </c>
      <c r="O863" s="15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>E864/D864*100</f>
        <v>187.42857142857144</v>
      </c>
      <c r="G864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>(((L864/60)/60)/24)+DATE(1970,1,1)</f>
        <v>40756.208333333336</v>
      </c>
      <c r="O864" s="15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>E865/D865*100</f>
        <v>386.78571428571428</v>
      </c>
      <c r="G86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>(((L865/60)/60)/24)+DATE(1970,1,1)</f>
        <v>42172.208333333328</v>
      </c>
      <c r="O865" s="15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>E866/D866*100</f>
        <v>347.07142857142856</v>
      </c>
      <c r="G866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>(((L866/60)/60)/24)+DATE(1970,1,1)</f>
        <v>42601.208333333328</v>
      </c>
      <c r="O866" s="15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>E867/D867*100</f>
        <v>185.82098765432099</v>
      </c>
      <c r="G867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>(((L867/60)/60)/24)+DATE(1970,1,1)</f>
        <v>41897.208333333336</v>
      </c>
      <c r="O867" s="15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>E868/D868*100</f>
        <v>43.241247264770237</v>
      </c>
      <c r="G868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>(((L868/60)/60)/24)+DATE(1970,1,1)</f>
        <v>40671.208333333336</v>
      </c>
      <c r="O868" s="15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>E869/D869*100</f>
        <v>162.4375</v>
      </c>
      <c r="G869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>(((L869/60)/60)/24)+DATE(1970,1,1)</f>
        <v>43382.208333333328</v>
      </c>
      <c r="O869" s="15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>E870/D870*100</f>
        <v>184.84285714285716</v>
      </c>
      <c r="G870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>(((L870/60)/60)/24)+DATE(1970,1,1)</f>
        <v>41559.208333333336</v>
      </c>
      <c r="O870" s="15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>E871/D871*100</f>
        <v>23.703520691785052</v>
      </c>
      <c r="G871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>(((L871/60)/60)/24)+DATE(1970,1,1)</f>
        <v>40350.208333333336</v>
      </c>
      <c r="O871" s="15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>E872/D872*100</f>
        <v>89.870129870129873</v>
      </c>
      <c r="G872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>(((L872/60)/60)/24)+DATE(1970,1,1)</f>
        <v>42240.208333333328</v>
      </c>
      <c r="O872" s="15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>E873/D873*100</f>
        <v>272.6041958041958</v>
      </c>
      <c r="G873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>(((L873/60)/60)/24)+DATE(1970,1,1)</f>
        <v>43040.208333333328</v>
      </c>
      <c r="O873" s="15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>E874/D874*100</f>
        <v>170.04255319148936</v>
      </c>
      <c r="G874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>(((L874/60)/60)/24)+DATE(1970,1,1)</f>
        <v>43346.208333333328</v>
      </c>
      <c r="O874" s="15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>E875/D875*100</f>
        <v>188.28503562945369</v>
      </c>
      <c r="G87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>(((L875/60)/60)/24)+DATE(1970,1,1)</f>
        <v>41647.25</v>
      </c>
      <c r="O875" s="15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>E876/D876*100</f>
        <v>346.93532338308455</v>
      </c>
      <c r="G876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>(((L876/60)/60)/24)+DATE(1970,1,1)</f>
        <v>40291.208333333336</v>
      </c>
      <c r="O876" s="15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>E877/D877*100</f>
        <v>69.177215189873422</v>
      </c>
      <c r="G877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>(((L877/60)/60)/24)+DATE(1970,1,1)</f>
        <v>40556.25</v>
      </c>
      <c r="O877" s="15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>E878/D878*100</f>
        <v>25.433734939759034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>(((L878/60)/60)/24)+DATE(1970,1,1)</f>
        <v>43624.208333333328</v>
      </c>
      <c r="O878" s="15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>E879/D879*100</f>
        <v>77.400977995110026</v>
      </c>
      <c r="G879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>(((L879/60)/60)/24)+DATE(1970,1,1)</f>
        <v>42577.208333333328</v>
      </c>
      <c r="O879" s="15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>E880/D880*100</f>
        <v>37.481481481481481</v>
      </c>
      <c r="G880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>(((L880/60)/60)/24)+DATE(1970,1,1)</f>
        <v>43845.25</v>
      </c>
      <c r="O880" s="15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>E881/D881*100</f>
        <v>543.79999999999995</v>
      </c>
      <c r="G881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>(((L881/60)/60)/24)+DATE(1970,1,1)</f>
        <v>42788.25</v>
      </c>
      <c r="O881" s="15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hidden="1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>E882/D882*100</f>
        <v>228.52189349112427</v>
      </c>
      <c r="G882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>(((L882/60)/60)/24)+DATE(1970,1,1)</f>
        <v>43667.208333333328</v>
      </c>
      <c r="O882" s="15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>E883/D883*100</f>
        <v>38.948339483394832</v>
      </c>
      <c r="G883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>(((L883/60)/60)/24)+DATE(1970,1,1)</f>
        <v>42194.208333333328</v>
      </c>
      <c r="O883" s="15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>E884/D884*100</f>
        <v>370</v>
      </c>
      <c r="G884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>(((L884/60)/60)/24)+DATE(1970,1,1)</f>
        <v>42025.25</v>
      </c>
      <c r="O884" s="15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>E885/D885*100</f>
        <v>237.91176470588232</v>
      </c>
      <c r="G88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>(((L885/60)/60)/24)+DATE(1970,1,1)</f>
        <v>40323.208333333336</v>
      </c>
      <c r="O885" s="15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>E886/D886*100</f>
        <v>64.036299765807954</v>
      </c>
      <c r="G886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>(((L886/60)/60)/24)+DATE(1970,1,1)</f>
        <v>41763.208333333336</v>
      </c>
      <c r="O886" s="15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>E887/D887*100</f>
        <v>118.27777777777777</v>
      </c>
      <c r="G887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>(((L887/60)/60)/24)+DATE(1970,1,1)</f>
        <v>40335.208333333336</v>
      </c>
      <c r="O887" s="15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>E888/D888*100</f>
        <v>84.824037184594957</v>
      </c>
      <c r="G888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>(((L888/60)/60)/24)+DATE(1970,1,1)</f>
        <v>40416.208333333336</v>
      </c>
      <c r="O888" s="15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>E889/D889*100</f>
        <v>29.346153846153843</v>
      </c>
      <c r="G889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>(((L889/60)/60)/24)+DATE(1970,1,1)</f>
        <v>42202.208333333328</v>
      </c>
      <c r="O889" s="15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>E890/D890*100</f>
        <v>209.89655172413794</v>
      </c>
      <c r="G890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>(((L890/60)/60)/24)+DATE(1970,1,1)</f>
        <v>42836.208333333328</v>
      </c>
      <c r="O890" s="15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>E891/D891*100</f>
        <v>169.78571428571431</v>
      </c>
      <c r="G891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>(((L891/60)/60)/24)+DATE(1970,1,1)</f>
        <v>41710.208333333336</v>
      </c>
      <c r="O891" s="15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hidden="1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>E892/D892*100</f>
        <v>115.95907738095239</v>
      </c>
      <c r="G892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>(((L892/60)/60)/24)+DATE(1970,1,1)</f>
        <v>43640.208333333328</v>
      </c>
      <c r="O892" s="15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>E893/D893*100</f>
        <v>258.59999999999997</v>
      </c>
      <c r="G893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>(((L893/60)/60)/24)+DATE(1970,1,1)</f>
        <v>40880.25</v>
      </c>
      <c r="O893" s="15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>E894/D894*100</f>
        <v>230.58333333333331</v>
      </c>
      <c r="G894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>(((L894/60)/60)/24)+DATE(1970,1,1)</f>
        <v>40319.208333333336</v>
      </c>
      <c r="O894" s="15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>E895/D895*100</f>
        <v>128.21428571428572</v>
      </c>
      <c r="G89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>(((L895/60)/60)/24)+DATE(1970,1,1)</f>
        <v>42170.208333333328</v>
      </c>
      <c r="O895" s="15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>E896/D896*100</f>
        <v>188.70588235294116</v>
      </c>
      <c r="G896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>(((L896/60)/60)/24)+DATE(1970,1,1)</f>
        <v>41466.208333333336</v>
      </c>
      <c r="O896" s="15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>E897/D897*100</f>
        <v>6.9511889862327907</v>
      </c>
      <c r="G897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>(((L897/60)/60)/24)+DATE(1970,1,1)</f>
        <v>43134.25</v>
      </c>
      <c r="O897" s="15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>E898/D898*100</f>
        <v>774.43434343434342</v>
      </c>
      <c r="G898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>(((L898/60)/60)/24)+DATE(1970,1,1)</f>
        <v>40738.208333333336</v>
      </c>
      <c r="O898" s="15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>E899/D899*100</f>
        <v>27.693181818181817</v>
      </c>
      <c r="G899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>(((L899/60)/60)/24)+DATE(1970,1,1)</f>
        <v>43583.208333333328</v>
      </c>
      <c r="O899" s="15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>E900/D900*100</f>
        <v>52.479620323841424</v>
      </c>
      <c r="G900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>(((L900/60)/60)/24)+DATE(1970,1,1)</f>
        <v>43815.25</v>
      </c>
      <c r="O900" s="15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>E901/D901*100</f>
        <v>407.09677419354841</v>
      </c>
      <c r="G901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>(((L901/60)/60)/24)+DATE(1970,1,1)</f>
        <v>41554.208333333336</v>
      </c>
      <c r="O901" s="15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>E902/D902*100</f>
        <v>2</v>
      </c>
      <c r="G902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>(((L902/60)/60)/24)+DATE(1970,1,1)</f>
        <v>41901.208333333336</v>
      </c>
      <c r="O902" s="15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>E903/D903*100</f>
        <v>156.17857142857144</v>
      </c>
      <c r="G903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>(((L903/60)/60)/24)+DATE(1970,1,1)</f>
        <v>43298.208333333328</v>
      </c>
      <c r="O903" s="15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>E904/D904*100</f>
        <v>252.42857142857144</v>
      </c>
      <c r="G904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>(((L904/60)/60)/24)+DATE(1970,1,1)</f>
        <v>42399.25</v>
      </c>
      <c r="O904" s="15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>E905/D905*100</f>
        <v>1.729268292682927</v>
      </c>
      <c r="G90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>(((L905/60)/60)/24)+DATE(1970,1,1)</f>
        <v>41034.208333333336</v>
      </c>
      <c r="O905" s="15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>E906/D906*100</f>
        <v>12.230769230769232</v>
      </c>
      <c r="G906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>(((L906/60)/60)/24)+DATE(1970,1,1)</f>
        <v>41186.208333333336</v>
      </c>
      <c r="O906" s="15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>E907/D907*100</f>
        <v>163.98734177215189</v>
      </c>
      <c r="G907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>(((L907/60)/60)/24)+DATE(1970,1,1)</f>
        <v>41536.208333333336</v>
      </c>
      <c r="O907" s="15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>E908/D908*100</f>
        <v>162.98181818181817</v>
      </c>
      <c r="G908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>(((L908/60)/60)/24)+DATE(1970,1,1)</f>
        <v>42868.208333333328</v>
      </c>
      <c r="O908" s="15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>E909/D909*100</f>
        <v>20.252747252747252</v>
      </c>
      <c r="G909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>(((L909/60)/60)/24)+DATE(1970,1,1)</f>
        <v>40660.208333333336</v>
      </c>
      <c r="O909" s="15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>E910/D910*100</f>
        <v>319.24083769633506</v>
      </c>
      <c r="G910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>(((L910/60)/60)/24)+DATE(1970,1,1)</f>
        <v>41031.208333333336</v>
      </c>
      <c r="O910" s="15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>E911/D911*100</f>
        <v>478.94444444444446</v>
      </c>
      <c r="G911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>(((L911/60)/60)/24)+DATE(1970,1,1)</f>
        <v>43255.208333333328</v>
      </c>
      <c r="O911" s="15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>E912/D912*100</f>
        <v>19.556634304207122</v>
      </c>
      <c r="G912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>(((L912/60)/60)/24)+DATE(1970,1,1)</f>
        <v>42026.25</v>
      </c>
      <c r="O912" s="15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>E913/D913*100</f>
        <v>198.94827586206895</v>
      </c>
      <c r="G913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>(((L913/60)/60)/24)+DATE(1970,1,1)</f>
        <v>43717.208333333328</v>
      </c>
      <c r="O913" s="15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>E914/D914*100</f>
        <v>795</v>
      </c>
      <c r="G914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>(((L914/60)/60)/24)+DATE(1970,1,1)</f>
        <v>41157.208333333336</v>
      </c>
      <c r="O914" s="15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>E915/D915*100</f>
        <v>50.621082621082621</v>
      </c>
      <c r="G91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>(((L915/60)/60)/24)+DATE(1970,1,1)</f>
        <v>43597.208333333328</v>
      </c>
      <c r="O915" s="15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>E916/D916*100</f>
        <v>57.4375</v>
      </c>
      <c r="G916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>(((L916/60)/60)/24)+DATE(1970,1,1)</f>
        <v>41490.208333333336</v>
      </c>
      <c r="O916" s="15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>E917/D917*100</f>
        <v>155.62827640984909</v>
      </c>
      <c r="G917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>(((L917/60)/60)/24)+DATE(1970,1,1)</f>
        <v>42976.208333333328</v>
      </c>
      <c r="O917" s="15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>E918/D918*100</f>
        <v>36.297297297297298</v>
      </c>
      <c r="G918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>(((L918/60)/60)/24)+DATE(1970,1,1)</f>
        <v>41991.25</v>
      </c>
      <c r="O918" s="15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>E919/D919*100</f>
        <v>58.25</v>
      </c>
      <c r="G919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>(((L919/60)/60)/24)+DATE(1970,1,1)</f>
        <v>40722.208333333336</v>
      </c>
      <c r="O919" s="15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>E920/D920*100</f>
        <v>237.39473684210526</v>
      </c>
      <c r="G920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>(((L920/60)/60)/24)+DATE(1970,1,1)</f>
        <v>41117.208333333336</v>
      </c>
      <c r="O920" s="15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>E921/D921*100</f>
        <v>58.75</v>
      </c>
      <c r="G921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>(((L921/60)/60)/24)+DATE(1970,1,1)</f>
        <v>43022.208333333328</v>
      </c>
      <c r="O921" s="15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hidden="1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>E922/D922*100</f>
        <v>182.56603773584905</v>
      </c>
      <c r="G922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>(((L922/60)/60)/24)+DATE(1970,1,1)</f>
        <v>43503.25</v>
      </c>
      <c r="O922" s="15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>E923/D923*100</f>
        <v>0.75436408977556113</v>
      </c>
      <c r="G923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>(((L923/60)/60)/24)+DATE(1970,1,1)</f>
        <v>40951.25</v>
      </c>
      <c r="O923" s="15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>E924/D924*100</f>
        <v>175.95330739299609</v>
      </c>
      <c r="G924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>(((L924/60)/60)/24)+DATE(1970,1,1)</f>
        <v>43443.25</v>
      </c>
      <c r="O924" s="15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>E925/D925*100</f>
        <v>237.88235294117646</v>
      </c>
      <c r="G92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>(((L925/60)/60)/24)+DATE(1970,1,1)</f>
        <v>40373.208333333336</v>
      </c>
      <c r="O925" s="15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>E926/D926*100</f>
        <v>488.05076142131981</v>
      </c>
      <c r="G926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>(((L926/60)/60)/24)+DATE(1970,1,1)</f>
        <v>43769.208333333328</v>
      </c>
      <c r="O926" s="15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>E927/D927*100</f>
        <v>224.06666666666669</v>
      </c>
      <c r="G927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>(((L927/60)/60)/24)+DATE(1970,1,1)</f>
        <v>43000.208333333328</v>
      </c>
      <c r="O927" s="15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>E928/D928*100</f>
        <v>18.126436781609197</v>
      </c>
      <c r="G928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>(((L928/60)/60)/24)+DATE(1970,1,1)</f>
        <v>42502.208333333328</v>
      </c>
      <c r="O928" s="15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>E929/D929*100</f>
        <v>45.847222222222221</v>
      </c>
      <c r="G929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>(((L929/60)/60)/24)+DATE(1970,1,1)</f>
        <v>41102.208333333336</v>
      </c>
      <c r="O929" s="15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>E930/D930*100</f>
        <v>117.31541218637993</v>
      </c>
      <c r="G930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>(((L930/60)/60)/24)+DATE(1970,1,1)</f>
        <v>41637.25</v>
      </c>
      <c r="O930" s="15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>E931/D931*100</f>
        <v>217.30909090909088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>(((L931/60)/60)/24)+DATE(1970,1,1)</f>
        <v>42858.208333333328</v>
      </c>
      <c r="O931" s="15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>E932/D932*100</f>
        <v>112.28571428571428</v>
      </c>
      <c r="G932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>(((L932/60)/60)/24)+DATE(1970,1,1)</f>
        <v>42060.25</v>
      </c>
      <c r="O932" s="15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>E933/D933*100</f>
        <v>72.51898734177216</v>
      </c>
      <c r="G933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>(((L933/60)/60)/24)+DATE(1970,1,1)</f>
        <v>41818.208333333336</v>
      </c>
      <c r="O933" s="15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>E934/D934*100</f>
        <v>212.30434782608697</v>
      </c>
      <c r="G934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>(((L934/60)/60)/24)+DATE(1970,1,1)</f>
        <v>41709.208333333336</v>
      </c>
      <c r="O934" s="15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>E935/D935*100</f>
        <v>239.74657534246577</v>
      </c>
      <c r="G93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>(((L935/60)/60)/24)+DATE(1970,1,1)</f>
        <v>41372.208333333336</v>
      </c>
      <c r="O935" s="15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>E936/D936*100</f>
        <v>181.93548387096774</v>
      </c>
      <c r="G936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>(((L936/60)/60)/24)+DATE(1970,1,1)</f>
        <v>42422.25</v>
      </c>
      <c r="O936" s="15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hidden="1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>E937/D937*100</f>
        <v>164.13114754098362</v>
      </c>
      <c r="G937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>(((L937/60)/60)/24)+DATE(1970,1,1)</f>
        <v>42209.208333333328</v>
      </c>
      <c r="O937" s="15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>E938/D938*100</f>
        <v>1.6375968992248062</v>
      </c>
      <c r="G938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>(((L938/60)/60)/24)+DATE(1970,1,1)</f>
        <v>43668.208333333328</v>
      </c>
      <c r="O938" s="15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>E939/D939*100</f>
        <v>49.64385964912281</v>
      </c>
      <c r="G939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>(((L939/60)/60)/24)+DATE(1970,1,1)</f>
        <v>42334.25</v>
      </c>
      <c r="O939" s="15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>E940/D940*100</f>
        <v>109.70652173913042</v>
      </c>
      <c r="G940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>(((L940/60)/60)/24)+DATE(1970,1,1)</f>
        <v>43263.208333333328</v>
      </c>
      <c r="O940" s="15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>E941/D941*100</f>
        <v>49.217948717948715</v>
      </c>
      <c r="G941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>(((L941/60)/60)/24)+DATE(1970,1,1)</f>
        <v>40670.208333333336</v>
      </c>
      <c r="O941" s="15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>E942/D942*100</f>
        <v>62.232323232323225</v>
      </c>
      <c r="G942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>(((L942/60)/60)/24)+DATE(1970,1,1)</f>
        <v>41244.25</v>
      </c>
      <c r="O942" s="15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>E943/D943*100</f>
        <v>13.05813953488372</v>
      </c>
      <c r="G943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>(((L943/60)/60)/24)+DATE(1970,1,1)</f>
        <v>40552.25</v>
      </c>
      <c r="O943" s="15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>E944/D944*100</f>
        <v>64.635416666666671</v>
      </c>
      <c r="G944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>(((L944/60)/60)/24)+DATE(1970,1,1)</f>
        <v>40568.25</v>
      </c>
      <c r="O944" s="15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>E945/D945*100</f>
        <v>159.58666666666667</v>
      </c>
      <c r="G94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>(((L945/60)/60)/24)+DATE(1970,1,1)</f>
        <v>41906.208333333336</v>
      </c>
      <c r="O945" s="15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>E946/D946*100</f>
        <v>81.42</v>
      </c>
      <c r="G946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>(((L946/60)/60)/24)+DATE(1970,1,1)</f>
        <v>42776.25</v>
      </c>
      <c r="O946" s="15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>E947/D947*100</f>
        <v>32.444767441860463</v>
      </c>
      <c r="G947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>(((L947/60)/60)/24)+DATE(1970,1,1)</f>
        <v>41004.208333333336</v>
      </c>
      <c r="O947" s="15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>E948/D948*100</f>
        <v>9.9141184124918666</v>
      </c>
      <c r="G948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>(((L948/60)/60)/24)+DATE(1970,1,1)</f>
        <v>40710.208333333336</v>
      </c>
      <c r="O948" s="15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>E949/D949*100</f>
        <v>26.694444444444443</v>
      </c>
      <c r="G949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>(((L949/60)/60)/24)+DATE(1970,1,1)</f>
        <v>41908.208333333336</v>
      </c>
      <c r="O949" s="15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>E950/D950*100</f>
        <v>62.957446808510639</v>
      </c>
      <c r="G950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>(((L950/60)/60)/24)+DATE(1970,1,1)</f>
        <v>41985.25</v>
      </c>
      <c r="O950" s="15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hidden="1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>E951/D951*100</f>
        <v>161.35593220338984</v>
      </c>
      <c r="G951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>(((L951/60)/60)/24)+DATE(1970,1,1)</f>
        <v>42112.208333333328</v>
      </c>
      <c r="O951" s="15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>E952/D952*100</f>
        <v>5</v>
      </c>
      <c r="G952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>(((L952/60)/60)/24)+DATE(1970,1,1)</f>
        <v>43571.208333333328</v>
      </c>
      <c r="O952" s="15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>E953/D953*100</f>
        <v>1096.9379310344827</v>
      </c>
      <c r="G953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>(((L953/60)/60)/24)+DATE(1970,1,1)</f>
        <v>42730.25</v>
      </c>
      <c r="O953" s="15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>E954/D954*100</f>
        <v>70.094158075601371</v>
      </c>
      <c r="G954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>(((L954/60)/60)/24)+DATE(1970,1,1)</f>
        <v>42591.208333333328</v>
      </c>
      <c r="O954" s="15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>E955/D955*100</f>
        <v>60</v>
      </c>
      <c r="G95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>(((L955/60)/60)/24)+DATE(1970,1,1)</f>
        <v>42358.25</v>
      </c>
      <c r="O955" s="15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>E956/D956*100</f>
        <v>367.0985915492958</v>
      </c>
      <c r="G956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>(((L956/60)/60)/24)+DATE(1970,1,1)</f>
        <v>41174.208333333336</v>
      </c>
      <c r="O956" s="15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>E957/D957*100</f>
        <v>1109</v>
      </c>
      <c r="G957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>(((L957/60)/60)/24)+DATE(1970,1,1)</f>
        <v>41238.25</v>
      </c>
      <c r="O957" s="15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>E958/D958*100</f>
        <v>19.028784648187631</v>
      </c>
      <c r="G958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>(((L958/60)/60)/24)+DATE(1970,1,1)</f>
        <v>42360.25</v>
      </c>
      <c r="O958" s="15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>E959/D959*100</f>
        <v>126.87755102040816</v>
      </c>
      <c r="G959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>(((L959/60)/60)/24)+DATE(1970,1,1)</f>
        <v>40955.25</v>
      </c>
      <c r="O959" s="15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hidden="1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>E960/D960*100</f>
        <v>734.63636363636363</v>
      </c>
      <c r="G960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>(((L960/60)/60)/24)+DATE(1970,1,1)</f>
        <v>40350.208333333336</v>
      </c>
      <c r="O960" s="15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>E961/D961*100</f>
        <v>4.5731034482758623</v>
      </c>
      <c r="G961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>(((L961/60)/60)/24)+DATE(1970,1,1)</f>
        <v>40357.208333333336</v>
      </c>
      <c r="O961" s="15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>E962/D962*100</f>
        <v>85.054545454545448</v>
      </c>
      <c r="G962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>(((L962/60)/60)/24)+DATE(1970,1,1)</f>
        <v>42408.25</v>
      </c>
      <c r="O962" s="15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hidden="1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>E963/D963*100</f>
        <v>119.29824561403508</v>
      </c>
      <c r="G963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>(((L963/60)/60)/24)+DATE(1970,1,1)</f>
        <v>40591.25</v>
      </c>
      <c r="O963" s="15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>E964/D964*100</f>
        <v>296.02777777777777</v>
      </c>
      <c r="G964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>(((L964/60)/60)/24)+DATE(1970,1,1)</f>
        <v>41592.25</v>
      </c>
      <c r="O964" s="15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>E965/D965*100</f>
        <v>84.694915254237287</v>
      </c>
      <c r="G96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>(((L965/60)/60)/24)+DATE(1970,1,1)</f>
        <v>40607.25</v>
      </c>
      <c r="O965" s="15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>E966/D966*100</f>
        <v>355.7837837837838</v>
      </c>
      <c r="G966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>(((L966/60)/60)/24)+DATE(1970,1,1)</f>
        <v>42135.208333333328</v>
      </c>
      <c r="O966" s="15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>E967/D967*100</f>
        <v>386.40909090909093</v>
      </c>
      <c r="G967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>(((L967/60)/60)/24)+DATE(1970,1,1)</f>
        <v>40203.25</v>
      </c>
      <c r="O967" s="15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>E968/D968*100</f>
        <v>792.23529411764707</v>
      </c>
      <c r="G968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>(((L968/60)/60)/24)+DATE(1970,1,1)</f>
        <v>42901.208333333328</v>
      </c>
      <c r="O968" s="15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>E969/D969*100</f>
        <v>137.03393665158373</v>
      </c>
      <c r="G969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>(((L969/60)/60)/24)+DATE(1970,1,1)</f>
        <v>41005.208333333336</v>
      </c>
      <c r="O969" s="15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>E970/D970*100</f>
        <v>338.20833333333337</v>
      </c>
      <c r="G970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>(((L970/60)/60)/24)+DATE(1970,1,1)</f>
        <v>40544.25</v>
      </c>
      <c r="O970" s="15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hidden="1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>E971/D971*100</f>
        <v>108.22784810126582</v>
      </c>
      <c r="G971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>(((L971/60)/60)/24)+DATE(1970,1,1)</f>
        <v>43821.25</v>
      </c>
      <c r="O971" s="15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>E972/D972*100</f>
        <v>60.757639620653315</v>
      </c>
      <c r="G972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>(((L972/60)/60)/24)+DATE(1970,1,1)</f>
        <v>40672.208333333336</v>
      </c>
      <c r="O972" s="15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>E973/D973*100</f>
        <v>27.725490196078432</v>
      </c>
      <c r="G973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>(((L973/60)/60)/24)+DATE(1970,1,1)</f>
        <v>41555.208333333336</v>
      </c>
      <c r="O973" s="15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hidden="1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>E974/D974*100</f>
        <v>228.3934426229508</v>
      </c>
      <c r="G974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>(((L974/60)/60)/24)+DATE(1970,1,1)</f>
        <v>41792.208333333336</v>
      </c>
      <c r="O974" s="15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>E975/D975*100</f>
        <v>21.615194054500414</v>
      </c>
      <c r="G97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>(((L975/60)/60)/24)+DATE(1970,1,1)</f>
        <v>40522.25</v>
      </c>
      <c r="O975" s="15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>E976/D976*100</f>
        <v>373.875</v>
      </c>
      <c r="G976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>(((L976/60)/60)/24)+DATE(1970,1,1)</f>
        <v>41412.208333333336</v>
      </c>
      <c r="O976" s="15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>E977/D977*100</f>
        <v>154.92592592592592</v>
      </c>
      <c r="G977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>(((L977/60)/60)/24)+DATE(1970,1,1)</f>
        <v>42337.25</v>
      </c>
      <c r="O977" s="15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>E978/D978*100</f>
        <v>322.14999999999998</v>
      </c>
      <c r="G978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>(((L978/60)/60)/24)+DATE(1970,1,1)</f>
        <v>40571.25</v>
      </c>
      <c r="O978" s="15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>E979/D979*100</f>
        <v>73.957142857142856</v>
      </c>
      <c r="G979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>(((L979/60)/60)/24)+DATE(1970,1,1)</f>
        <v>43138.25</v>
      </c>
      <c r="O979" s="15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>E980/D980*100</f>
        <v>864.1</v>
      </c>
      <c r="G980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>(((L980/60)/60)/24)+DATE(1970,1,1)</f>
        <v>42686.25</v>
      </c>
      <c r="O980" s="15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>E981/D981*100</f>
        <v>143.26245847176079</v>
      </c>
      <c r="G981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>(((L981/60)/60)/24)+DATE(1970,1,1)</f>
        <v>42078.208333333328</v>
      </c>
      <c r="O981" s="15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>E982/D982*100</f>
        <v>40.281762295081968</v>
      </c>
      <c r="G982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>(((L982/60)/60)/24)+DATE(1970,1,1)</f>
        <v>42307.208333333328</v>
      </c>
      <c r="O982" s="15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>E983/D983*100</f>
        <v>178.22388059701493</v>
      </c>
      <c r="G983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>(((L983/60)/60)/24)+DATE(1970,1,1)</f>
        <v>43094.25</v>
      </c>
      <c r="O983" s="15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>E984/D984*100</f>
        <v>84.930555555555557</v>
      </c>
      <c r="G984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>(((L984/60)/60)/24)+DATE(1970,1,1)</f>
        <v>40743.208333333336</v>
      </c>
      <c r="O984" s="15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hidden="1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>E985/D985*100</f>
        <v>145.93648334624322</v>
      </c>
      <c r="G98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>(((L985/60)/60)/24)+DATE(1970,1,1)</f>
        <v>43681.208333333328</v>
      </c>
      <c r="O985" s="15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hidden="1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>E986/D986*100</f>
        <v>152.46153846153848</v>
      </c>
      <c r="G986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>(((L986/60)/60)/24)+DATE(1970,1,1)</f>
        <v>43716.208333333328</v>
      </c>
      <c r="O986" s="15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>E987/D987*100</f>
        <v>67.129542790152414</v>
      </c>
      <c r="G987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>(((L987/60)/60)/24)+DATE(1970,1,1)</f>
        <v>41614.25</v>
      </c>
      <c r="O987" s="15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>E988/D988*100</f>
        <v>40.307692307692307</v>
      </c>
      <c r="G988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>(((L988/60)/60)/24)+DATE(1970,1,1)</f>
        <v>40638.208333333336</v>
      </c>
      <c r="O988" s="15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>E989/D989*100</f>
        <v>216.79032258064518</v>
      </c>
      <c r="G989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>(((L989/60)/60)/24)+DATE(1970,1,1)</f>
        <v>42852.208333333328</v>
      </c>
      <c r="O989" s="15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>E990/D990*100</f>
        <v>52.117021276595743</v>
      </c>
      <c r="G990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>(((L990/60)/60)/24)+DATE(1970,1,1)</f>
        <v>42686.25</v>
      </c>
      <c r="O990" s="15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hidden="1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>E991/D991*100</f>
        <v>499.58333333333337</v>
      </c>
      <c r="G991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>(((L991/60)/60)/24)+DATE(1970,1,1)</f>
        <v>43571.208333333328</v>
      </c>
      <c r="O991" s="15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>E992/D992*100</f>
        <v>87.679487179487182</v>
      </c>
      <c r="G992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>(((L992/60)/60)/24)+DATE(1970,1,1)</f>
        <v>42432.25</v>
      </c>
      <c r="O992" s="15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>E993/D993*100</f>
        <v>113.17346938775511</v>
      </c>
      <c r="G993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>(((L993/60)/60)/24)+DATE(1970,1,1)</f>
        <v>41907.208333333336</v>
      </c>
      <c r="O993" s="15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>E994/D994*100</f>
        <v>426.54838709677421</v>
      </c>
      <c r="G994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>(((L994/60)/60)/24)+DATE(1970,1,1)</f>
        <v>43227.208333333328</v>
      </c>
      <c r="O994" s="15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>E995/D995*100</f>
        <v>77.632653061224488</v>
      </c>
      <c r="G99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>(((L995/60)/60)/24)+DATE(1970,1,1)</f>
        <v>42362.25</v>
      </c>
      <c r="O995" s="15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>E996/D996*100</f>
        <v>52.496810772501767</v>
      </c>
      <c r="G996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>(((L996/60)/60)/24)+DATE(1970,1,1)</f>
        <v>41929.208333333336</v>
      </c>
      <c r="O996" s="15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>E997/D997*100</f>
        <v>157.46762589928059</v>
      </c>
      <c r="G997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>(((L997/60)/60)/24)+DATE(1970,1,1)</f>
        <v>43408.208333333328</v>
      </c>
      <c r="O997" s="15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>E998/D998*100</f>
        <v>72.939393939393938</v>
      </c>
      <c r="G998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>(((L998/60)/60)/24)+DATE(1970,1,1)</f>
        <v>41276.25</v>
      </c>
      <c r="O998" s="15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>E999/D999*100</f>
        <v>60.565789473684205</v>
      </c>
      <c r="G999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>(((L999/60)/60)/24)+DATE(1970,1,1)</f>
        <v>41659.25</v>
      </c>
      <c r="O999" s="15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>E1000/D1000*100</f>
        <v>56.791291291291287</v>
      </c>
      <c r="G1000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>(((L1000/60)/60)/24)+DATE(1970,1,1)</f>
        <v>40220.25</v>
      </c>
      <c r="O1000" s="15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>E1001/D1001*100</f>
        <v>56.542754275427541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>(((L1001/60)/60)/24)+DATE(1970,1,1)</f>
        <v>42550.208333333328</v>
      </c>
      <c r="O1001" s="15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S1001" xr:uid="{00000000-0001-0000-0000-000000000000}">
    <filterColumn colId="6">
      <filters>
        <filter val="failed"/>
      </filters>
    </filterColumn>
    <sortState xmlns:xlrd2="http://schemas.microsoft.com/office/spreadsheetml/2017/richdata2" ref="A2:S1001">
      <sortCondition ref="A1:A1001"/>
    </sortState>
  </autoFilter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24D6-1BA8-F148-8D71-B1478B5D999E}">
  <dimension ref="A1:F14"/>
  <sheetViews>
    <sheetView workbookViewId="0">
      <selection activeCell="O14" sqref="O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21</v>
      </c>
    </row>
    <row r="3" spans="1:6" x14ac:dyDescent="0.2">
      <c r="A3" s="12" t="s">
        <v>2067</v>
      </c>
      <c r="B3" s="12" t="s">
        <v>2070</v>
      </c>
    </row>
    <row r="4" spans="1:6" x14ac:dyDescent="0.2">
      <c r="A4" s="12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4" t="s">
        <v>2041</v>
      </c>
      <c r="B5" s="13">
        <v>10</v>
      </c>
      <c r="C5" s="13">
        <v>41</v>
      </c>
      <c r="D5" s="13">
        <v>3</v>
      </c>
      <c r="E5" s="13">
        <v>76</v>
      </c>
      <c r="F5" s="13">
        <v>130</v>
      </c>
    </row>
    <row r="6" spans="1:6" x14ac:dyDescent="0.2">
      <c r="A6" s="14" t="s">
        <v>2033</v>
      </c>
      <c r="B6" s="13">
        <v>3</v>
      </c>
      <c r="C6" s="13">
        <v>15</v>
      </c>
      <c r="D6" s="13"/>
      <c r="E6" s="13">
        <v>17</v>
      </c>
      <c r="F6" s="13">
        <v>35</v>
      </c>
    </row>
    <row r="7" spans="1:6" x14ac:dyDescent="0.2">
      <c r="A7" s="14" t="s">
        <v>2050</v>
      </c>
      <c r="B7" s="13">
        <v>1</v>
      </c>
      <c r="C7" s="13">
        <v>20</v>
      </c>
      <c r="D7" s="13">
        <v>2</v>
      </c>
      <c r="E7" s="13">
        <v>14</v>
      </c>
      <c r="F7" s="13">
        <v>37</v>
      </c>
    </row>
    <row r="8" spans="1:6" x14ac:dyDescent="0.2">
      <c r="A8" s="14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14" t="s">
        <v>2035</v>
      </c>
      <c r="B9" s="13">
        <v>6</v>
      </c>
      <c r="C9" s="13">
        <v>44</v>
      </c>
      <c r="D9" s="13"/>
      <c r="E9" s="13">
        <v>79</v>
      </c>
      <c r="F9" s="13">
        <v>129</v>
      </c>
    </row>
    <row r="10" spans="1:6" x14ac:dyDescent="0.2">
      <c r="A10" s="14" t="s">
        <v>2054</v>
      </c>
      <c r="B10" s="13">
        <v>3</v>
      </c>
      <c r="C10" s="13">
        <v>6</v>
      </c>
      <c r="D10" s="13">
        <v>1</v>
      </c>
      <c r="E10" s="13">
        <v>24</v>
      </c>
      <c r="F10" s="13">
        <v>34</v>
      </c>
    </row>
    <row r="11" spans="1:6" x14ac:dyDescent="0.2">
      <c r="A11" s="14" t="s">
        <v>2047</v>
      </c>
      <c r="B11" s="13">
        <v>2</v>
      </c>
      <c r="C11" s="13">
        <v>18</v>
      </c>
      <c r="D11" s="13">
        <v>1</v>
      </c>
      <c r="E11" s="13">
        <v>28</v>
      </c>
      <c r="F11" s="13">
        <v>49</v>
      </c>
    </row>
    <row r="12" spans="1:6" x14ac:dyDescent="0.2">
      <c r="A12" s="14" t="s">
        <v>2037</v>
      </c>
      <c r="B12" s="13">
        <v>2</v>
      </c>
      <c r="C12" s="13">
        <v>24</v>
      </c>
      <c r="D12" s="13">
        <v>1</v>
      </c>
      <c r="E12" s="13">
        <v>45</v>
      </c>
      <c r="F12" s="13">
        <v>72</v>
      </c>
    </row>
    <row r="13" spans="1:6" x14ac:dyDescent="0.2">
      <c r="A13" s="14" t="s">
        <v>2039</v>
      </c>
      <c r="B13" s="13">
        <v>17</v>
      </c>
      <c r="C13" s="13">
        <v>106</v>
      </c>
      <c r="D13" s="13">
        <v>1</v>
      </c>
      <c r="E13" s="13">
        <v>149</v>
      </c>
      <c r="F13" s="13">
        <v>273</v>
      </c>
    </row>
    <row r="14" spans="1:6" x14ac:dyDescent="0.2">
      <c r="A14" s="14" t="s">
        <v>2069</v>
      </c>
      <c r="B14" s="13">
        <v>44</v>
      </c>
      <c r="C14" s="13">
        <v>274</v>
      </c>
      <c r="D14" s="13">
        <v>9</v>
      </c>
      <c r="E14" s="13">
        <v>436</v>
      </c>
      <c r="F14" s="13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284E-86A0-1B46-9F87-AEA0860613C5}">
  <dimension ref="A1:F30"/>
  <sheetViews>
    <sheetView workbookViewId="0">
      <selection activeCell="B19" sqref="B19: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2" t="s">
        <v>6</v>
      </c>
      <c r="B1" t="s">
        <v>2066</v>
      </c>
    </row>
    <row r="2" spans="1:6" x14ac:dyDescent="0.2">
      <c r="A2" s="12" t="s">
        <v>2031</v>
      </c>
      <c r="B2" t="s">
        <v>2066</v>
      </c>
    </row>
    <row r="4" spans="1:6" x14ac:dyDescent="0.2">
      <c r="A4" s="12" t="s">
        <v>2067</v>
      </c>
      <c r="B4" s="12" t="s">
        <v>2070</v>
      </c>
    </row>
    <row r="5" spans="1:6" x14ac:dyDescent="0.2">
      <c r="A5" s="12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4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4" t="s">
        <v>2065</v>
      </c>
      <c r="B7" s="13"/>
      <c r="C7" s="13"/>
      <c r="D7" s="13"/>
      <c r="E7" s="13">
        <v>4</v>
      </c>
      <c r="F7" s="13">
        <v>4</v>
      </c>
    </row>
    <row r="8" spans="1:6" x14ac:dyDescent="0.2">
      <c r="A8" s="14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4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4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4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4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4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4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4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4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4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4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4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4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4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4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4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4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4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4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4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4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4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4" t="s">
        <v>2069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6CB-1370-304F-A5F0-1D468E32AFA7}">
  <dimension ref="A1:E18"/>
  <sheetViews>
    <sheetView zoomScale="119" workbookViewId="0">
      <selection activeCell="P22" sqref="P22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7" width="7.6640625" bestFit="1" customWidth="1"/>
    <col min="8" max="9" width="6.83203125" bestFit="1" customWidth="1"/>
    <col min="10" max="10" width="7.1640625" bestFit="1" customWidth="1"/>
    <col min="11" max="32" width="7.6640625" bestFit="1" customWidth="1"/>
    <col min="33" max="33" width="6.5" bestFit="1" customWidth="1"/>
    <col min="34" max="50" width="7.6640625" bestFit="1" customWidth="1"/>
    <col min="51" max="51" width="7" bestFit="1" customWidth="1"/>
    <col min="52" max="54" width="7.6640625" bestFit="1" customWidth="1"/>
    <col min="55" max="55" width="7" bestFit="1" customWidth="1"/>
    <col min="56" max="61" width="7.6640625" bestFit="1" customWidth="1"/>
    <col min="62" max="62" width="7" bestFit="1" customWidth="1"/>
    <col min="63" max="64" width="7.6640625" bestFit="1" customWidth="1"/>
    <col min="65" max="65" width="6.83203125" bestFit="1" customWidth="1"/>
    <col min="66" max="69" width="7.6640625" bestFit="1" customWidth="1"/>
    <col min="70" max="70" width="6.83203125" bestFit="1" customWidth="1"/>
    <col min="71" max="71" width="7.6640625" bestFit="1" customWidth="1"/>
    <col min="72" max="72" width="6.6640625" bestFit="1" customWidth="1"/>
    <col min="73" max="79" width="7.6640625" bestFit="1" customWidth="1"/>
    <col min="80" max="80" width="6.6640625" bestFit="1" customWidth="1"/>
    <col min="81" max="81" width="7.6640625" bestFit="1" customWidth="1"/>
    <col min="82" max="82" width="6.6640625" bestFit="1" customWidth="1"/>
    <col min="83" max="88" width="7.6640625" bestFit="1" customWidth="1"/>
    <col min="89" max="89" width="7" bestFit="1" customWidth="1"/>
    <col min="90" max="93" width="7.6640625" bestFit="1" customWidth="1"/>
    <col min="94" max="94" width="7" bestFit="1" customWidth="1"/>
    <col min="95" max="119" width="7.6640625" bestFit="1" customWidth="1"/>
    <col min="120" max="120" width="7.1640625" bestFit="1" customWidth="1"/>
    <col min="121" max="131" width="7.6640625" bestFit="1" customWidth="1"/>
    <col min="132" max="132" width="7.5" bestFit="1" customWidth="1"/>
    <col min="133" max="157" width="7.6640625" bestFit="1" customWidth="1"/>
    <col min="158" max="158" width="7" bestFit="1" customWidth="1"/>
    <col min="159" max="162" width="7.6640625" bestFit="1" customWidth="1"/>
    <col min="163" max="163" width="6.83203125" bestFit="1" customWidth="1"/>
    <col min="164" max="165" width="7.6640625" bestFit="1" customWidth="1"/>
    <col min="166" max="166" width="6.6640625" bestFit="1" customWidth="1"/>
    <col min="167" max="173" width="7.6640625" bestFit="1" customWidth="1"/>
    <col min="174" max="174" width="7.1640625" bestFit="1" customWidth="1"/>
    <col min="175" max="190" width="7.6640625" bestFit="1" customWidth="1"/>
    <col min="191" max="191" width="6.5" bestFit="1" customWidth="1"/>
    <col min="192" max="195" width="7.6640625" bestFit="1" customWidth="1"/>
    <col min="196" max="196" width="6.5" bestFit="1" customWidth="1"/>
    <col min="197" max="203" width="7.6640625" bestFit="1" customWidth="1"/>
    <col min="204" max="204" width="6.83203125" bestFit="1" customWidth="1"/>
    <col min="205" max="250" width="7.6640625" bestFit="1" customWidth="1"/>
    <col min="251" max="251" width="6.6640625" bestFit="1" customWidth="1"/>
    <col min="252" max="290" width="7.6640625" bestFit="1" customWidth="1"/>
    <col min="291" max="291" width="7.5" bestFit="1" customWidth="1"/>
    <col min="292" max="305" width="7.6640625" bestFit="1" customWidth="1"/>
    <col min="306" max="306" width="6" bestFit="1" customWidth="1"/>
    <col min="307" max="314" width="7.6640625" bestFit="1" customWidth="1"/>
    <col min="315" max="315" width="7" bestFit="1" customWidth="1"/>
    <col min="316" max="335" width="7.6640625" bestFit="1" customWidth="1"/>
    <col min="336" max="336" width="7" bestFit="1" customWidth="1"/>
    <col min="337" max="345" width="7.6640625" bestFit="1" customWidth="1"/>
    <col min="346" max="346" width="6.5" bestFit="1" customWidth="1"/>
    <col min="347" max="348" width="7.6640625" bestFit="1" customWidth="1"/>
    <col min="349" max="349" width="6.83203125" bestFit="1" customWidth="1"/>
    <col min="350" max="378" width="7.6640625" bestFit="1" customWidth="1"/>
    <col min="379" max="379" width="6.5" bestFit="1" customWidth="1"/>
    <col min="380" max="423" width="7.6640625" bestFit="1" customWidth="1"/>
    <col min="424" max="424" width="7" bestFit="1" customWidth="1"/>
    <col min="425" max="437" width="7.6640625" bestFit="1" customWidth="1"/>
    <col min="438" max="438" width="6.5" bestFit="1" customWidth="1"/>
    <col min="439" max="440" width="7.6640625" bestFit="1" customWidth="1"/>
    <col min="441" max="441" width="6.83203125" bestFit="1" customWidth="1"/>
    <col min="442" max="444" width="7.6640625" bestFit="1" customWidth="1"/>
    <col min="445" max="445" width="6.83203125" bestFit="1" customWidth="1"/>
    <col min="446" max="491" width="7.6640625" bestFit="1" customWidth="1"/>
    <col min="492" max="492" width="7" bestFit="1" customWidth="1"/>
    <col min="493" max="498" width="7.6640625" bestFit="1" customWidth="1"/>
    <col min="499" max="499" width="6.83203125" bestFit="1" customWidth="1"/>
    <col min="500" max="511" width="7.6640625" bestFit="1" customWidth="1"/>
    <col min="512" max="512" width="7.1640625" bestFit="1" customWidth="1"/>
    <col min="513" max="518" width="7.6640625" bestFit="1" customWidth="1"/>
    <col min="519" max="519" width="7" bestFit="1" customWidth="1"/>
    <col min="520" max="539" width="7.6640625" bestFit="1" customWidth="1"/>
    <col min="540" max="540" width="7.1640625" bestFit="1" customWidth="1"/>
    <col min="541" max="564" width="7.6640625" bestFit="1" customWidth="1"/>
    <col min="565" max="565" width="6.5" bestFit="1" customWidth="1"/>
    <col min="566" max="577" width="7.6640625" bestFit="1" customWidth="1"/>
    <col min="578" max="578" width="7" bestFit="1" customWidth="1"/>
    <col min="579" max="593" width="7.6640625" bestFit="1" customWidth="1"/>
    <col min="594" max="594" width="7.1640625" bestFit="1" customWidth="1"/>
    <col min="595" max="596" width="7.6640625" bestFit="1" customWidth="1"/>
    <col min="597" max="597" width="7" bestFit="1" customWidth="1"/>
    <col min="598" max="624" width="7.6640625" bestFit="1" customWidth="1"/>
    <col min="625" max="625" width="7.1640625" bestFit="1" customWidth="1"/>
    <col min="626" max="649" width="7.6640625" bestFit="1" customWidth="1"/>
    <col min="650" max="650" width="6" bestFit="1" customWidth="1"/>
    <col min="651" max="654" width="7.6640625" bestFit="1" customWidth="1"/>
    <col min="655" max="655" width="6" bestFit="1" customWidth="1"/>
    <col min="656" max="659" width="7.6640625" bestFit="1" customWidth="1"/>
    <col min="660" max="660" width="7" bestFit="1" customWidth="1"/>
    <col min="661" max="693" width="7.6640625" bestFit="1" customWidth="1"/>
    <col min="694" max="694" width="7" bestFit="1" customWidth="1"/>
    <col min="695" max="711" width="7.6640625" bestFit="1" customWidth="1"/>
    <col min="712" max="712" width="6.83203125" bestFit="1" customWidth="1"/>
    <col min="713" max="722" width="7.6640625" bestFit="1" customWidth="1"/>
    <col min="723" max="723" width="6.6640625" bestFit="1" customWidth="1"/>
    <col min="724" max="754" width="7.6640625" bestFit="1" customWidth="1"/>
    <col min="755" max="755" width="6" bestFit="1" customWidth="1"/>
    <col min="756" max="762" width="7.6640625" bestFit="1" customWidth="1"/>
    <col min="763" max="763" width="6.83203125" bestFit="1" customWidth="1"/>
    <col min="764" max="791" width="7.6640625" bestFit="1" customWidth="1"/>
    <col min="792" max="792" width="6.5" bestFit="1" customWidth="1"/>
    <col min="793" max="794" width="7.6640625" bestFit="1" customWidth="1"/>
    <col min="795" max="795" width="6.5" bestFit="1" customWidth="1"/>
    <col min="796" max="823" width="7.6640625" bestFit="1" customWidth="1"/>
    <col min="824" max="824" width="7.5" bestFit="1" customWidth="1"/>
    <col min="825" max="852" width="7.6640625" bestFit="1" customWidth="1"/>
    <col min="853" max="853" width="6.6640625" bestFit="1" customWidth="1"/>
    <col min="854" max="880" width="7.6640625" bestFit="1" customWidth="1"/>
    <col min="881" max="881" width="13" bestFit="1" customWidth="1"/>
    <col min="882" max="882" width="8" bestFit="1" customWidth="1"/>
    <col min="883" max="883" width="7.6640625" bestFit="1" customWidth="1"/>
    <col min="884" max="884" width="6.5" bestFit="1" customWidth="1"/>
    <col min="885" max="885" width="6.83203125" bestFit="1" customWidth="1"/>
    <col min="886" max="886" width="7.6640625" bestFit="1" customWidth="1"/>
    <col min="887" max="887" width="6.83203125" bestFit="1" customWidth="1"/>
    <col min="888" max="896" width="7.6640625" bestFit="1" customWidth="1"/>
    <col min="897" max="897" width="7.1640625" bestFit="1" customWidth="1"/>
    <col min="898" max="899" width="7.6640625" bestFit="1" customWidth="1"/>
    <col min="900" max="900" width="6.6640625" bestFit="1" customWidth="1"/>
    <col min="901" max="902" width="7.6640625" bestFit="1" customWidth="1"/>
    <col min="903" max="903" width="6.6640625" bestFit="1" customWidth="1"/>
    <col min="904" max="904" width="7.6640625" bestFit="1" customWidth="1"/>
    <col min="905" max="905" width="6.6640625" bestFit="1" customWidth="1"/>
    <col min="906" max="906" width="7.5" bestFit="1" customWidth="1"/>
    <col min="907" max="909" width="7.6640625" bestFit="1" customWidth="1"/>
    <col min="910" max="910" width="7.5" bestFit="1" customWidth="1"/>
    <col min="911" max="917" width="7.6640625" bestFit="1" customWidth="1"/>
    <col min="918" max="918" width="6.5" bestFit="1" customWidth="1"/>
    <col min="919" max="919" width="7.6640625" bestFit="1" customWidth="1"/>
    <col min="920" max="921" width="6.5" bestFit="1" customWidth="1"/>
    <col min="922" max="922" width="7.6640625" bestFit="1" customWidth="1"/>
    <col min="923" max="924" width="6" bestFit="1" customWidth="1"/>
    <col min="925" max="928" width="7.6640625" bestFit="1" customWidth="1"/>
    <col min="929" max="929" width="6" bestFit="1" customWidth="1"/>
    <col min="930" max="931" width="7.6640625" bestFit="1" customWidth="1"/>
    <col min="932" max="933" width="7" bestFit="1" customWidth="1"/>
    <col min="934" max="939" width="7.6640625" bestFit="1" customWidth="1"/>
    <col min="940" max="941" width="7" bestFit="1" customWidth="1"/>
    <col min="942" max="942" width="7.6640625" bestFit="1" customWidth="1"/>
    <col min="943" max="943" width="7" bestFit="1" customWidth="1"/>
    <col min="944" max="944" width="7.6640625" bestFit="1" customWidth="1"/>
    <col min="945" max="948" width="6.83203125" bestFit="1" customWidth="1"/>
    <col min="949" max="953" width="7.6640625" bestFit="1" customWidth="1"/>
    <col min="954" max="954" width="6.6640625" bestFit="1" customWidth="1"/>
    <col min="955" max="956" width="7.6640625" bestFit="1" customWidth="1"/>
    <col min="957" max="957" width="6.6640625" bestFit="1" customWidth="1"/>
    <col min="958" max="958" width="7.6640625" bestFit="1" customWidth="1"/>
    <col min="959" max="959" width="6.6640625" bestFit="1" customWidth="1"/>
    <col min="960" max="966" width="7.6640625" bestFit="1" customWidth="1"/>
    <col min="967" max="967" width="7.1640625" bestFit="1" customWidth="1"/>
    <col min="968" max="970" width="7.6640625" bestFit="1" customWidth="1"/>
    <col min="971" max="971" width="7" bestFit="1" customWidth="1"/>
    <col min="972" max="972" width="7.6640625" bestFit="1" customWidth="1"/>
    <col min="973" max="973" width="7" bestFit="1" customWidth="1"/>
    <col min="974" max="976" width="7.6640625" bestFit="1" customWidth="1"/>
    <col min="977" max="977" width="6.5" bestFit="1" customWidth="1"/>
    <col min="978" max="978" width="7.6640625" bestFit="1" customWidth="1"/>
    <col min="979" max="980" width="6.5" bestFit="1" customWidth="1"/>
    <col min="981" max="982" width="7.6640625" bestFit="1" customWidth="1"/>
    <col min="983" max="984" width="6.5" bestFit="1" customWidth="1"/>
    <col min="985" max="985" width="7.6640625" bestFit="1" customWidth="1"/>
    <col min="986" max="987" width="6.5" bestFit="1" customWidth="1"/>
    <col min="988" max="988" width="7.6640625" bestFit="1" customWidth="1"/>
    <col min="989" max="990" width="6.83203125" bestFit="1" customWidth="1"/>
    <col min="991" max="993" width="7.6640625" bestFit="1" customWidth="1"/>
    <col min="994" max="994" width="6.83203125" bestFit="1" customWidth="1"/>
    <col min="995" max="996" width="7.6640625" bestFit="1" customWidth="1"/>
    <col min="997" max="998" width="7.1640625" bestFit="1" customWidth="1"/>
    <col min="999" max="1001" width="7.6640625" bestFit="1" customWidth="1"/>
    <col min="1002" max="1008" width="6.6640625" bestFit="1" customWidth="1"/>
    <col min="1009" max="1009" width="7.6640625" bestFit="1" customWidth="1"/>
    <col min="1010" max="1011" width="7.5" bestFit="1" customWidth="1"/>
    <col min="1012" max="1012" width="7.6640625" bestFit="1" customWidth="1"/>
    <col min="1013" max="1014" width="7.5" bestFit="1" customWidth="1"/>
    <col min="1015" max="1017" width="7.6640625" bestFit="1" customWidth="1"/>
    <col min="1018" max="1018" width="7.5" bestFit="1" customWidth="1"/>
    <col min="1019" max="1019" width="7.6640625" bestFit="1" customWidth="1"/>
    <col min="1020" max="1020" width="6.5" bestFit="1" customWidth="1"/>
    <col min="1021" max="1021" width="7.6640625" bestFit="1" customWidth="1"/>
    <col min="1022" max="1022" width="6.5" bestFit="1" customWidth="1"/>
    <col min="1023" max="1023" width="7.6640625" bestFit="1" customWidth="1"/>
    <col min="1024" max="1024" width="6.5" bestFit="1" customWidth="1"/>
    <col min="1025" max="1025" width="7.6640625" bestFit="1" customWidth="1"/>
    <col min="1026" max="1026" width="6" bestFit="1" customWidth="1"/>
    <col min="1027" max="1029" width="7.6640625" bestFit="1" customWidth="1"/>
    <col min="1030" max="1031" width="6" bestFit="1" customWidth="1"/>
    <col min="1032" max="1036" width="7.6640625" bestFit="1" customWidth="1"/>
    <col min="1037" max="1037" width="7" bestFit="1" customWidth="1"/>
    <col min="1038" max="1043" width="7.6640625" bestFit="1" customWidth="1"/>
    <col min="1044" max="1045" width="6.83203125" bestFit="1" customWidth="1"/>
    <col min="1046" max="1050" width="7.6640625" bestFit="1" customWidth="1"/>
    <col min="1051" max="1051" width="6.6640625" bestFit="1" customWidth="1"/>
    <col min="1052" max="1052" width="7.6640625" bestFit="1" customWidth="1"/>
    <col min="1053" max="1053" width="6.6640625" bestFit="1" customWidth="1"/>
    <col min="1054" max="1057" width="7.6640625" bestFit="1" customWidth="1"/>
    <col min="1058" max="1058" width="7.1640625" bestFit="1" customWidth="1"/>
    <col min="1059" max="1061" width="7.6640625" bestFit="1" customWidth="1"/>
    <col min="1062" max="1062" width="7" bestFit="1" customWidth="1"/>
    <col min="1063" max="1064" width="7.6640625" bestFit="1" customWidth="1"/>
    <col min="1065" max="1065" width="7" bestFit="1" customWidth="1"/>
    <col min="1066" max="1066" width="7.6640625" bestFit="1" customWidth="1"/>
    <col min="1067" max="1067" width="7" bestFit="1" customWidth="1"/>
    <col min="1068" max="1068" width="7.6640625" bestFit="1" customWidth="1"/>
    <col min="1069" max="1069" width="7" bestFit="1" customWidth="1"/>
    <col min="1070" max="1071" width="7.6640625" bestFit="1" customWidth="1"/>
    <col min="1072" max="1075" width="6.5" bestFit="1" customWidth="1"/>
    <col min="1076" max="1078" width="7.6640625" bestFit="1" customWidth="1"/>
    <col min="1079" max="1079" width="6.83203125" bestFit="1" customWidth="1"/>
    <col min="1080" max="1080" width="7.6640625" bestFit="1" customWidth="1"/>
    <col min="1081" max="1082" width="6.83203125" bestFit="1" customWidth="1"/>
    <col min="1083" max="1085" width="7.6640625" bestFit="1" customWidth="1"/>
    <col min="1086" max="1089" width="7.1640625" bestFit="1" customWidth="1"/>
    <col min="1090" max="1091" width="7.6640625" bestFit="1" customWidth="1"/>
    <col min="1092" max="1093" width="7.1640625" bestFit="1" customWidth="1"/>
    <col min="1094" max="1094" width="6.6640625" bestFit="1" customWidth="1"/>
    <col min="1095" max="1095" width="7.6640625" bestFit="1" customWidth="1"/>
    <col min="1096" max="1096" width="6.6640625" bestFit="1" customWidth="1"/>
    <col min="1097" max="1099" width="7.6640625" bestFit="1" customWidth="1"/>
    <col min="1100" max="1100" width="6.6640625" bestFit="1" customWidth="1"/>
    <col min="1101" max="1101" width="7.5" bestFit="1" customWidth="1"/>
    <col min="1102" max="1102" width="7.6640625" bestFit="1" customWidth="1"/>
    <col min="1103" max="1104" width="7.5" bestFit="1" customWidth="1"/>
    <col min="1105" max="1108" width="7.6640625" bestFit="1" customWidth="1"/>
    <col min="1109" max="1109" width="6.5" bestFit="1" customWidth="1"/>
    <col min="1110" max="1110" width="7.6640625" bestFit="1" customWidth="1"/>
    <col min="1111" max="1112" width="6.5" bestFit="1" customWidth="1"/>
    <col min="1113" max="1114" width="6" bestFit="1" customWidth="1"/>
    <col min="1115" max="1117" width="7.6640625" bestFit="1" customWidth="1"/>
    <col min="1118" max="1119" width="7" bestFit="1" customWidth="1"/>
    <col min="1120" max="1126" width="7.6640625" bestFit="1" customWidth="1"/>
    <col min="1127" max="1127" width="6.83203125" bestFit="1" customWidth="1"/>
    <col min="1128" max="1128" width="7.6640625" bestFit="1" customWidth="1"/>
    <col min="1129" max="1130" width="6.6640625" bestFit="1" customWidth="1"/>
    <col min="1131" max="1133" width="7.6640625" bestFit="1" customWidth="1"/>
    <col min="1134" max="1134" width="7.1640625" bestFit="1" customWidth="1"/>
    <col min="1135" max="1139" width="7.6640625" bestFit="1" customWidth="1"/>
    <col min="1140" max="1140" width="7" bestFit="1" customWidth="1"/>
    <col min="1141" max="1141" width="7.6640625" bestFit="1" customWidth="1"/>
    <col min="1142" max="1142" width="7" bestFit="1" customWidth="1"/>
    <col min="1143" max="1143" width="7.6640625" bestFit="1" customWidth="1"/>
    <col min="1144" max="1145" width="6.5" bestFit="1" customWidth="1"/>
    <col min="1146" max="1150" width="7.6640625" bestFit="1" customWidth="1"/>
    <col min="1151" max="1151" width="6.83203125" bestFit="1" customWidth="1"/>
    <col min="1152" max="1152" width="7.6640625" bestFit="1" customWidth="1"/>
    <col min="1153" max="1153" width="7.1640625" bestFit="1" customWidth="1"/>
    <col min="1154" max="1155" width="7.6640625" bestFit="1" customWidth="1"/>
    <col min="1156" max="1159" width="7.1640625" bestFit="1" customWidth="1"/>
    <col min="1160" max="1163" width="7.6640625" bestFit="1" customWidth="1"/>
    <col min="1164" max="1165" width="6.6640625" bestFit="1" customWidth="1"/>
    <col min="1166" max="1168" width="7.5" bestFit="1" customWidth="1"/>
    <col min="1169" max="1173" width="7.6640625" bestFit="1" customWidth="1"/>
    <col min="1174" max="1174" width="6.5" bestFit="1" customWidth="1"/>
    <col min="1175" max="1178" width="7.6640625" bestFit="1" customWidth="1"/>
    <col min="1179" max="1179" width="6.5" bestFit="1" customWidth="1"/>
    <col min="1180" max="1182" width="7.6640625" bestFit="1" customWidth="1"/>
    <col min="1183" max="1184" width="6" bestFit="1" customWidth="1"/>
    <col min="1185" max="1187" width="7.6640625" bestFit="1" customWidth="1"/>
    <col min="1188" max="1188" width="6" bestFit="1" customWidth="1"/>
    <col min="1189" max="1190" width="7" bestFit="1" customWidth="1"/>
    <col min="1191" max="1191" width="7.6640625" bestFit="1" customWidth="1"/>
    <col min="1192" max="1194" width="7" bestFit="1" customWidth="1"/>
    <col min="1195" max="1196" width="7.6640625" bestFit="1" customWidth="1"/>
    <col min="1197" max="1197" width="6.83203125" bestFit="1" customWidth="1"/>
    <col min="1198" max="1198" width="7.6640625" bestFit="1" customWidth="1"/>
    <col min="1199" max="1199" width="6.83203125" bestFit="1" customWidth="1"/>
    <col min="1200" max="1200" width="7.6640625" bestFit="1" customWidth="1"/>
    <col min="1201" max="1201" width="6.83203125" bestFit="1" customWidth="1"/>
    <col min="1202" max="1202" width="7.6640625" bestFit="1" customWidth="1"/>
    <col min="1203" max="1203" width="6.6640625" bestFit="1" customWidth="1"/>
    <col min="1204" max="1204" width="7.6640625" bestFit="1" customWidth="1"/>
    <col min="1205" max="1206" width="6.6640625" bestFit="1" customWidth="1"/>
    <col min="1207" max="1211" width="7.6640625" bestFit="1" customWidth="1"/>
    <col min="1212" max="1214" width="7.1640625" bestFit="1" customWidth="1"/>
    <col min="1215" max="1215" width="7.6640625" bestFit="1" customWidth="1"/>
    <col min="1216" max="1217" width="7" bestFit="1" customWidth="1"/>
    <col min="1218" max="1219" width="7.6640625" bestFit="1" customWidth="1"/>
    <col min="1220" max="1220" width="7" bestFit="1" customWidth="1"/>
    <col min="1221" max="1223" width="7.6640625" bestFit="1" customWidth="1"/>
    <col min="1224" max="1225" width="6.5" bestFit="1" customWidth="1"/>
    <col min="1226" max="1229" width="7.6640625" bestFit="1" customWidth="1"/>
    <col min="1230" max="1231" width="6.83203125" bestFit="1" customWidth="1"/>
    <col min="1232" max="1236" width="7.6640625" bestFit="1" customWidth="1"/>
    <col min="1237" max="1237" width="7.1640625" bestFit="1" customWidth="1"/>
    <col min="1238" max="1239" width="7.6640625" bestFit="1" customWidth="1"/>
    <col min="1240" max="1240" width="7.1640625" bestFit="1" customWidth="1"/>
    <col min="1241" max="1247" width="7.6640625" bestFit="1" customWidth="1"/>
    <col min="1248" max="1248" width="7.5" bestFit="1" customWidth="1"/>
    <col min="1249" max="1249" width="7.6640625" bestFit="1" customWidth="1"/>
    <col min="1250" max="1256" width="7.5" bestFit="1" customWidth="1"/>
    <col min="1257" max="1259" width="7.6640625" bestFit="1" customWidth="1"/>
    <col min="1260" max="1260" width="6.5" bestFit="1" customWidth="1"/>
    <col min="1261" max="1263" width="7.6640625" bestFit="1" customWidth="1"/>
    <col min="1264" max="1265" width="6.5" bestFit="1" customWidth="1"/>
    <col min="1266" max="1267" width="7.6640625" bestFit="1" customWidth="1"/>
    <col min="1268" max="1268" width="6" bestFit="1" customWidth="1"/>
    <col min="1269" max="1271" width="7.6640625" bestFit="1" customWidth="1"/>
    <col min="1272" max="1272" width="6" bestFit="1" customWidth="1"/>
    <col min="1273" max="1276" width="7.6640625" bestFit="1" customWidth="1"/>
    <col min="1277" max="1277" width="7" bestFit="1" customWidth="1"/>
    <col min="1278" max="1283" width="7.6640625" bestFit="1" customWidth="1"/>
    <col min="1284" max="1284" width="6.83203125" bestFit="1" customWidth="1"/>
    <col min="1285" max="1286" width="7.6640625" bestFit="1" customWidth="1"/>
    <col min="1287" max="1287" width="6.83203125" bestFit="1" customWidth="1"/>
    <col min="1288" max="1288" width="6.6640625" bestFit="1" customWidth="1"/>
    <col min="1289" max="1291" width="7.6640625" bestFit="1" customWidth="1"/>
    <col min="1292" max="1293" width="6.6640625" bestFit="1" customWidth="1"/>
    <col min="1294" max="1296" width="7.6640625" bestFit="1" customWidth="1"/>
    <col min="1297" max="1300" width="7.1640625" bestFit="1" customWidth="1"/>
    <col min="1301" max="1301" width="7.6640625" bestFit="1" customWidth="1"/>
    <col min="1302" max="1302" width="7.1640625" bestFit="1" customWidth="1"/>
    <col min="1303" max="1303" width="7" bestFit="1" customWidth="1"/>
    <col min="1304" max="1306" width="7.6640625" bestFit="1" customWidth="1"/>
    <col min="1307" max="1310" width="7" bestFit="1" customWidth="1"/>
    <col min="1311" max="1311" width="7.6640625" bestFit="1" customWidth="1"/>
    <col min="1312" max="1312" width="6.5" bestFit="1" customWidth="1"/>
    <col min="1313" max="1318" width="7.6640625" bestFit="1" customWidth="1"/>
    <col min="1319" max="1319" width="6.5" bestFit="1" customWidth="1"/>
    <col min="1320" max="1321" width="7.6640625" bestFit="1" customWidth="1"/>
    <col min="1322" max="1322" width="6.83203125" bestFit="1" customWidth="1"/>
    <col min="1323" max="1323" width="7.6640625" bestFit="1" customWidth="1"/>
    <col min="1324" max="1324" width="6.83203125" bestFit="1" customWidth="1"/>
    <col min="1325" max="1328" width="7.6640625" bestFit="1" customWidth="1"/>
    <col min="1329" max="1329" width="6.83203125" bestFit="1" customWidth="1"/>
    <col min="1330" max="1330" width="7.6640625" bestFit="1" customWidth="1"/>
    <col min="1331" max="1331" width="7.1640625" bestFit="1" customWidth="1"/>
    <col min="1332" max="1332" width="6.6640625" bestFit="1" customWidth="1"/>
    <col min="1333" max="1335" width="7.6640625" bestFit="1" customWidth="1"/>
    <col min="1336" max="1337" width="6.6640625" bestFit="1" customWidth="1"/>
    <col min="1338" max="1341" width="7.6640625" bestFit="1" customWidth="1"/>
    <col min="1342" max="1343" width="7.5" bestFit="1" customWidth="1"/>
    <col min="1344" max="1346" width="7.6640625" bestFit="1" customWidth="1"/>
    <col min="1347" max="1349" width="6.5" bestFit="1" customWidth="1"/>
    <col min="1350" max="1351" width="7.6640625" bestFit="1" customWidth="1"/>
    <col min="1352" max="1352" width="6.5" bestFit="1" customWidth="1"/>
    <col min="1353" max="1355" width="7.6640625" bestFit="1" customWidth="1"/>
    <col min="1356" max="1358" width="6" bestFit="1" customWidth="1"/>
    <col min="1359" max="1359" width="7.6640625" bestFit="1" customWidth="1"/>
    <col min="1360" max="1360" width="6" bestFit="1" customWidth="1"/>
    <col min="1361" max="1361" width="7.6640625" bestFit="1" customWidth="1"/>
    <col min="1362" max="1362" width="6" bestFit="1" customWidth="1"/>
    <col min="1363" max="1365" width="7.6640625" bestFit="1" customWidth="1"/>
    <col min="1366" max="1371" width="7" bestFit="1" customWidth="1"/>
    <col min="1372" max="1375" width="7.6640625" bestFit="1" customWidth="1"/>
    <col min="1376" max="1376" width="6.83203125" bestFit="1" customWidth="1"/>
    <col min="1377" max="1377" width="7.6640625" bestFit="1" customWidth="1"/>
    <col min="1378" max="1378" width="6.83203125" bestFit="1" customWidth="1"/>
    <col min="1379" max="1380" width="7.6640625" bestFit="1" customWidth="1"/>
    <col min="1381" max="1381" width="6.6640625" bestFit="1" customWidth="1"/>
    <col min="1382" max="1382" width="7.6640625" bestFit="1" customWidth="1"/>
    <col min="1383" max="1385" width="6.6640625" bestFit="1" customWidth="1"/>
    <col min="1386" max="1386" width="7.6640625" bestFit="1" customWidth="1"/>
    <col min="1387" max="1387" width="6.6640625" bestFit="1" customWidth="1"/>
    <col min="1388" max="1388" width="7.1640625" bestFit="1" customWidth="1"/>
    <col min="1389" max="1390" width="7.6640625" bestFit="1" customWidth="1"/>
    <col min="1391" max="1391" width="7.1640625" bestFit="1" customWidth="1"/>
    <col min="1392" max="1392" width="7.6640625" bestFit="1" customWidth="1"/>
    <col min="1393" max="1393" width="7.1640625" bestFit="1" customWidth="1"/>
    <col min="1394" max="1396" width="7.6640625" bestFit="1" customWidth="1"/>
    <col min="1397" max="1398" width="7" bestFit="1" customWidth="1"/>
    <col min="1399" max="1399" width="7.6640625" bestFit="1" customWidth="1"/>
    <col min="1400" max="1400" width="7" bestFit="1" customWidth="1"/>
    <col min="1401" max="1402" width="7.6640625" bestFit="1" customWidth="1"/>
    <col min="1403" max="1403" width="6.5" bestFit="1" customWidth="1"/>
    <col min="1404" max="1404" width="7.6640625" bestFit="1" customWidth="1"/>
    <col min="1405" max="1409" width="6.5" bestFit="1" customWidth="1"/>
    <col min="1410" max="1410" width="7.6640625" bestFit="1" customWidth="1"/>
    <col min="1411" max="1412" width="6.83203125" bestFit="1" customWidth="1"/>
    <col min="1413" max="1414" width="7.6640625" bestFit="1" customWidth="1"/>
    <col min="1415" max="1416" width="6.83203125" bestFit="1" customWidth="1"/>
    <col min="1417" max="1418" width="7.6640625" bestFit="1" customWidth="1"/>
    <col min="1419" max="1419" width="7.1640625" bestFit="1" customWidth="1"/>
    <col min="1420" max="1420" width="7.6640625" bestFit="1" customWidth="1"/>
    <col min="1421" max="1421" width="7.1640625" bestFit="1" customWidth="1"/>
    <col min="1422" max="1423" width="7.6640625" bestFit="1" customWidth="1"/>
    <col min="1424" max="1425" width="7.1640625" bestFit="1" customWidth="1"/>
    <col min="1426" max="1431" width="7.6640625" bestFit="1" customWidth="1"/>
    <col min="1432" max="1432" width="6.6640625" bestFit="1" customWidth="1"/>
    <col min="1433" max="1434" width="7.6640625" bestFit="1" customWidth="1"/>
    <col min="1435" max="1436" width="7.5" bestFit="1" customWidth="1"/>
    <col min="1437" max="1437" width="7.6640625" bestFit="1" customWidth="1"/>
    <col min="1438" max="1440" width="7.5" bestFit="1" customWidth="1"/>
    <col min="1441" max="1443" width="7.6640625" bestFit="1" customWidth="1"/>
    <col min="1444" max="1444" width="6.5" bestFit="1" customWidth="1"/>
    <col min="1445" max="1446" width="7.6640625" bestFit="1" customWidth="1"/>
    <col min="1447" max="1447" width="6" bestFit="1" customWidth="1"/>
    <col min="1448" max="1448" width="7.6640625" bestFit="1" customWidth="1"/>
    <col min="1449" max="1449" width="6" bestFit="1" customWidth="1"/>
    <col min="1450" max="1451" width="7.6640625" bestFit="1" customWidth="1"/>
    <col min="1452" max="1453" width="6" bestFit="1" customWidth="1"/>
    <col min="1454" max="1455" width="7.6640625" bestFit="1" customWidth="1"/>
    <col min="1456" max="1456" width="7" bestFit="1" customWidth="1"/>
    <col min="1457" max="1458" width="7.6640625" bestFit="1" customWidth="1"/>
    <col min="1459" max="1459" width="7" bestFit="1" customWidth="1"/>
    <col min="1460" max="1462" width="7.6640625" bestFit="1" customWidth="1"/>
    <col min="1463" max="1463" width="7" bestFit="1" customWidth="1"/>
    <col min="1464" max="1464" width="6.83203125" bestFit="1" customWidth="1"/>
    <col min="1465" max="1466" width="7.6640625" bestFit="1" customWidth="1"/>
    <col min="1467" max="1467" width="6.6640625" bestFit="1" customWidth="1"/>
    <col min="1468" max="1469" width="7.1640625" bestFit="1" customWidth="1"/>
    <col min="1470" max="1471" width="7.6640625" bestFit="1" customWidth="1"/>
    <col min="1472" max="1473" width="7.1640625" bestFit="1" customWidth="1"/>
    <col min="1474" max="1474" width="7.6640625" bestFit="1" customWidth="1"/>
    <col min="1475" max="1475" width="7.1640625" bestFit="1" customWidth="1"/>
    <col min="1476" max="1476" width="7.6640625" bestFit="1" customWidth="1"/>
    <col min="1477" max="1477" width="7" bestFit="1" customWidth="1"/>
    <col min="1478" max="1478" width="7.6640625" bestFit="1" customWidth="1"/>
    <col min="1479" max="1479" width="7" bestFit="1" customWidth="1"/>
    <col min="1480" max="1481" width="7.6640625" bestFit="1" customWidth="1"/>
    <col min="1482" max="1482" width="7" bestFit="1" customWidth="1"/>
    <col min="1483" max="1489" width="7.6640625" bestFit="1" customWidth="1"/>
    <col min="1490" max="1493" width="6.83203125" bestFit="1" customWidth="1"/>
    <col min="1494" max="1500" width="7.6640625" bestFit="1" customWidth="1"/>
    <col min="1501" max="1501" width="7.1640625" bestFit="1" customWidth="1"/>
    <col min="1502" max="1502" width="7.6640625" bestFit="1" customWidth="1"/>
    <col min="1503" max="1503" width="7.1640625" bestFit="1" customWidth="1"/>
    <col min="1504" max="1508" width="7.6640625" bestFit="1" customWidth="1"/>
    <col min="1509" max="1509" width="6.6640625" bestFit="1" customWidth="1"/>
    <col min="1510" max="1511" width="7.6640625" bestFit="1" customWidth="1"/>
    <col min="1512" max="1512" width="6.6640625" bestFit="1" customWidth="1"/>
    <col min="1513" max="1516" width="7.6640625" bestFit="1" customWidth="1"/>
    <col min="1517" max="1518" width="7.5" bestFit="1" customWidth="1"/>
    <col min="1519" max="1527" width="7.6640625" bestFit="1" customWidth="1"/>
    <col min="1528" max="1528" width="6.5" bestFit="1" customWidth="1"/>
    <col min="1529" max="1530" width="7.6640625" bestFit="1" customWidth="1"/>
    <col min="1531" max="1531" width="6" bestFit="1" customWidth="1"/>
    <col min="1532" max="1540" width="7.6640625" bestFit="1" customWidth="1"/>
    <col min="1541" max="1541" width="7" bestFit="1" customWidth="1"/>
    <col min="1542" max="1543" width="7.6640625" bestFit="1" customWidth="1"/>
    <col min="1544" max="1544" width="7" bestFit="1" customWidth="1"/>
    <col min="1545" max="1546" width="7.6640625" bestFit="1" customWidth="1"/>
    <col min="1547" max="1547" width="7" bestFit="1" customWidth="1"/>
    <col min="1548" max="1550" width="7.6640625" bestFit="1" customWidth="1"/>
    <col min="1551" max="1551" width="6.83203125" bestFit="1" customWidth="1"/>
    <col min="1552" max="1552" width="7.6640625" bestFit="1" customWidth="1"/>
    <col min="1553" max="1553" width="6.83203125" bestFit="1" customWidth="1"/>
    <col min="1554" max="1554" width="7.6640625" bestFit="1" customWidth="1"/>
    <col min="1555" max="1555" width="6.6640625" bestFit="1" customWidth="1"/>
    <col min="1556" max="1557" width="7.6640625" bestFit="1" customWidth="1"/>
    <col min="1558" max="1560" width="6.6640625" bestFit="1" customWidth="1"/>
    <col min="1561" max="1561" width="7.6640625" bestFit="1" customWidth="1"/>
    <col min="1562" max="1563" width="7.1640625" bestFit="1" customWidth="1"/>
    <col min="1564" max="1565" width="7.6640625" bestFit="1" customWidth="1"/>
    <col min="1566" max="1566" width="7.1640625" bestFit="1" customWidth="1"/>
    <col min="1567" max="1568" width="7.6640625" bestFit="1" customWidth="1"/>
    <col min="1569" max="1569" width="7.1640625" bestFit="1" customWidth="1"/>
    <col min="1570" max="1576" width="7.6640625" bestFit="1" customWidth="1"/>
    <col min="1577" max="1578" width="7" bestFit="1" customWidth="1"/>
    <col min="1579" max="1579" width="7.6640625" bestFit="1" customWidth="1"/>
    <col min="1580" max="1580" width="6.5" bestFit="1" customWidth="1"/>
    <col min="1581" max="1581" width="7.6640625" bestFit="1" customWidth="1"/>
    <col min="1582" max="1582" width="6.5" bestFit="1" customWidth="1"/>
    <col min="1583" max="1583" width="7.6640625" bestFit="1" customWidth="1"/>
    <col min="1584" max="1584" width="6.5" bestFit="1" customWidth="1"/>
    <col min="1585" max="1586" width="7.6640625" bestFit="1" customWidth="1"/>
    <col min="1587" max="1589" width="6.83203125" bestFit="1" customWidth="1"/>
    <col min="1590" max="1592" width="7.6640625" bestFit="1" customWidth="1"/>
    <col min="1593" max="1593" width="6.83203125" bestFit="1" customWidth="1"/>
    <col min="1594" max="1596" width="7.6640625" bestFit="1" customWidth="1"/>
    <col min="1597" max="1599" width="7.1640625" bestFit="1" customWidth="1"/>
    <col min="1600" max="1603" width="7.6640625" bestFit="1" customWidth="1"/>
    <col min="1604" max="1606" width="6.6640625" bestFit="1" customWidth="1"/>
    <col min="1607" max="1607" width="7.6640625" bestFit="1" customWidth="1"/>
    <col min="1608" max="1609" width="6.6640625" bestFit="1" customWidth="1"/>
    <col min="1610" max="1613" width="7.6640625" bestFit="1" customWidth="1"/>
    <col min="1614" max="1614" width="7.5" bestFit="1" customWidth="1"/>
    <col min="1615" max="1616" width="7.6640625" bestFit="1" customWidth="1"/>
    <col min="1617" max="1617" width="7.5" bestFit="1" customWidth="1"/>
    <col min="1618" max="1618" width="7.6640625" bestFit="1" customWidth="1"/>
    <col min="1619" max="1619" width="6.5" bestFit="1" customWidth="1"/>
    <col min="1620" max="1622" width="7.6640625" bestFit="1" customWidth="1"/>
    <col min="1623" max="1623" width="6.5" bestFit="1" customWidth="1"/>
    <col min="1624" max="1625" width="7.6640625" bestFit="1" customWidth="1"/>
    <col min="1626" max="1626" width="6" bestFit="1" customWidth="1"/>
    <col min="1627" max="1635" width="7.6640625" bestFit="1" customWidth="1"/>
    <col min="1636" max="1639" width="7" bestFit="1" customWidth="1"/>
    <col min="1640" max="1640" width="7.6640625" bestFit="1" customWidth="1"/>
    <col min="1641" max="1641" width="6.83203125" bestFit="1" customWidth="1"/>
    <col min="1642" max="1643" width="7.6640625" bestFit="1" customWidth="1"/>
    <col min="1644" max="1644" width="6.83203125" bestFit="1" customWidth="1"/>
    <col min="1645" max="1646" width="7.6640625" bestFit="1" customWidth="1"/>
    <col min="1647" max="1648" width="6.83203125" bestFit="1" customWidth="1"/>
    <col min="1649" max="1652" width="7.6640625" bestFit="1" customWidth="1"/>
    <col min="1653" max="1653" width="6.6640625" bestFit="1" customWidth="1"/>
    <col min="1654" max="1654" width="7.6640625" bestFit="1" customWidth="1"/>
    <col min="1655" max="1655" width="7.1640625" bestFit="1" customWidth="1"/>
    <col min="1656" max="1661" width="7.6640625" bestFit="1" customWidth="1"/>
    <col min="1662" max="1663" width="7" bestFit="1" customWidth="1"/>
    <col min="1664" max="1664" width="7.6640625" bestFit="1" customWidth="1"/>
    <col min="1665" max="1665" width="7" bestFit="1" customWidth="1"/>
    <col min="1666" max="1668" width="7.6640625" bestFit="1" customWidth="1"/>
    <col min="1669" max="1669" width="6.5" bestFit="1" customWidth="1"/>
    <col min="1670" max="1671" width="7.6640625" bestFit="1" customWidth="1"/>
    <col min="1672" max="1673" width="6.5" bestFit="1" customWidth="1"/>
    <col min="1674" max="1676" width="7.6640625" bestFit="1" customWidth="1"/>
    <col min="1677" max="1677" width="6.5" bestFit="1" customWidth="1"/>
    <col min="1678" max="1680" width="7.6640625" bestFit="1" customWidth="1"/>
    <col min="1681" max="1681" width="6.83203125" bestFit="1" customWidth="1"/>
    <col min="1682" max="1683" width="7.6640625" bestFit="1" customWidth="1"/>
    <col min="1684" max="1684" width="6.83203125" bestFit="1" customWidth="1"/>
    <col min="1685" max="1685" width="7.1640625" bestFit="1" customWidth="1"/>
    <col min="1686" max="1686" width="7.6640625" bestFit="1" customWidth="1"/>
    <col min="1687" max="1688" width="7.1640625" bestFit="1" customWidth="1"/>
    <col min="1689" max="1695" width="7.6640625" bestFit="1" customWidth="1"/>
    <col min="1696" max="1696" width="6.6640625" bestFit="1" customWidth="1"/>
    <col min="1697" max="1697" width="7.6640625" bestFit="1" customWidth="1"/>
    <col min="1698" max="1698" width="6.6640625" bestFit="1" customWidth="1"/>
    <col min="1699" max="1702" width="7.6640625" bestFit="1" customWidth="1"/>
    <col min="1703" max="1703" width="6.6640625" bestFit="1" customWidth="1"/>
    <col min="1704" max="1706" width="7.6640625" bestFit="1" customWidth="1"/>
    <col min="1707" max="1707" width="7.5" bestFit="1" customWidth="1"/>
    <col min="1708" max="1709" width="7.6640625" bestFit="1" customWidth="1"/>
    <col min="1710" max="1711" width="6.5" bestFit="1" customWidth="1"/>
    <col min="1712" max="1714" width="7.6640625" bestFit="1" customWidth="1"/>
    <col min="1715" max="1715" width="6.5" bestFit="1" customWidth="1"/>
    <col min="1716" max="1716" width="7.6640625" bestFit="1" customWidth="1"/>
    <col min="1717" max="1718" width="6" bestFit="1" customWidth="1"/>
    <col min="1719" max="1719" width="7.6640625" bestFit="1" customWidth="1"/>
    <col min="1720" max="1720" width="6" bestFit="1" customWidth="1"/>
    <col min="1721" max="1722" width="7.6640625" bestFit="1" customWidth="1"/>
    <col min="1723" max="1724" width="6" bestFit="1" customWidth="1"/>
    <col min="1725" max="1725" width="7" bestFit="1" customWidth="1"/>
    <col min="1726" max="1726" width="7.6640625" bestFit="1" customWidth="1"/>
    <col min="1727" max="1728" width="7" bestFit="1" customWidth="1"/>
    <col min="1729" max="1731" width="7.6640625" bestFit="1" customWidth="1"/>
    <col min="1732" max="1732" width="6.83203125" bestFit="1" customWidth="1"/>
    <col min="1733" max="1739" width="7.6640625" bestFit="1" customWidth="1"/>
    <col min="1740" max="1740" width="6.6640625" bestFit="1" customWidth="1"/>
    <col min="1741" max="1746" width="7.6640625" bestFit="1" customWidth="1"/>
    <col min="1747" max="1747" width="7.1640625" bestFit="1" customWidth="1"/>
    <col min="1748" max="1750" width="7.6640625" bestFit="1" customWidth="1"/>
    <col min="1751" max="1753" width="7" bestFit="1" customWidth="1"/>
    <col min="1754" max="1754" width="7.6640625" bestFit="1" customWidth="1"/>
    <col min="1755" max="1755" width="7" bestFit="1" customWidth="1"/>
    <col min="1756" max="1756" width="7.6640625" bestFit="1" customWidth="1"/>
    <col min="1757" max="1757" width="7" bestFit="1" customWidth="1"/>
    <col min="1758" max="1758" width="7.6640625" bestFit="1" customWidth="1"/>
    <col min="1759" max="1760" width="6.5" bestFit="1" customWidth="1"/>
    <col min="1761" max="1761" width="10.5" bestFit="1" customWidth="1"/>
    <col min="1762" max="1762" width="11.6640625" bestFit="1" customWidth="1"/>
    <col min="1763" max="1764" width="6.5" bestFit="1" customWidth="1"/>
    <col min="1765" max="1765" width="7.6640625" bestFit="1" customWidth="1"/>
    <col min="1766" max="1766" width="6.83203125" bestFit="1" customWidth="1"/>
    <col min="1767" max="1770" width="7.6640625" bestFit="1" customWidth="1"/>
    <col min="1771" max="1776" width="7.1640625" bestFit="1" customWidth="1"/>
    <col min="1777" max="1777" width="7.6640625" bestFit="1" customWidth="1"/>
    <col min="1778" max="1778" width="7.1640625" bestFit="1" customWidth="1"/>
    <col min="1779" max="1779" width="6.6640625" bestFit="1" customWidth="1"/>
    <col min="1780" max="1780" width="7.6640625" bestFit="1" customWidth="1"/>
    <col min="1781" max="1782" width="6.6640625" bestFit="1" customWidth="1"/>
    <col min="1783" max="1783" width="7.6640625" bestFit="1" customWidth="1"/>
    <col min="1784" max="1784" width="6.6640625" bestFit="1" customWidth="1"/>
    <col min="1785" max="1786" width="7.6640625" bestFit="1" customWidth="1"/>
    <col min="1787" max="1789" width="7.5" bestFit="1" customWidth="1"/>
    <col min="1790" max="1790" width="7.6640625" bestFit="1" customWidth="1"/>
    <col min="1791" max="1792" width="6.5" bestFit="1" customWidth="1"/>
    <col min="1793" max="1793" width="7.6640625" bestFit="1" customWidth="1"/>
    <col min="1794" max="1799" width="6.5" bestFit="1" customWidth="1"/>
    <col min="1800" max="1800" width="7.6640625" bestFit="1" customWidth="1"/>
    <col min="1801" max="1802" width="6.5" bestFit="1" customWidth="1"/>
    <col min="1803" max="1804" width="7.6640625" bestFit="1" customWidth="1"/>
    <col min="1805" max="1808" width="6" bestFit="1" customWidth="1"/>
    <col min="1809" max="1809" width="7.6640625" bestFit="1" customWidth="1"/>
    <col min="1810" max="1810" width="6" bestFit="1" customWidth="1"/>
    <col min="1811" max="1811" width="7.6640625" bestFit="1" customWidth="1"/>
    <col min="1812" max="1812" width="7" bestFit="1" customWidth="1"/>
    <col min="1813" max="1813" width="7.6640625" bestFit="1" customWidth="1"/>
    <col min="1814" max="1814" width="7" bestFit="1" customWidth="1"/>
    <col min="1815" max="1815" width="7.6640625" bestFit="1" customWidth="1"/>
    <col min="1816" max="1819" width="7" bestFit="1" customWidth="1"/>
    <col min="1820" max="1823" width="7.6640625" bestFit="1" customWidth="1"/>
    <col min="1824" max="1824" width="6.83203125" bestFit="1" customWidth="1"/>
    <col min="1825" max="1828" width="7.6640625" bestFit="1" customWidth="1"/>
    <col min="1829" max="1829" width="6.83203125" bestFit="1" customWidth="1"/>
    <col min="1830" max="1830" width="7.6640625" bestFit="1" customWidth="1"/>
    <col min="1831" max="1831" width="6.6640625" bestFit="1" customWidth="1"/>
    <col min="1832" max="1832" width="7.6640625" bestFit="1" customWidth="1"/>
    <col min="1833" max="1833" width="6.6640625" bestFit="1" customWidth="1"/>
    <col min="1834" max="1834" width="7.6640625" bestFit="1" customWidth="1"/>
    <col min="1835" max="1836" width="6.6640625" bestFit="1" customWidth="1"/>
    <col min="1837" max="1837" width="7.6640625" bestFit="1" customWidth="1"/>
    <col min="1838" max="1838" width="6.6640625" bestFit="1" customWidth="1"/>
    <col min="1839" max="1840" width="7.6640625" bestFit="1" customWidth="1"/>
    <col min="1841" max="1841" width="6.6640625" bestFit="1" customWidth="1"/>
    <col min="1842" max="1842" width="7.6640625" bestFit="1" customWidth="1"/>
    <col min="1843" max="1846" width="7.1640625" bestFit="1" customWidth="1"/>
    <col min="1847" max="1847" width="7.6640625" bestFit="1" customWidth="1"/>
    <col min="1848" max="1848" width="7.1640625" bestFit="1" customWidth="1"/>
    <col min="1849" max="1849" width="7.6640625" bestFit="1" customWidth="1"/>
    <col min="1850" max="1850" width="7" bestFit="1" customWidth="1"/>
    <col min="1851" max="1851" width="7.6640625" bestFit="1" customWidth="1"/>
    <col min="1852" max="1852" width="7" bestFit="1" customWidth="1"/>
    <col min="1853" max="1854" width="7.6640625" bestFit="1" customWidth="1"/>
    <col min="1855" max="1855" width="7" bestFit="1" customWidth="1"/>
    <col min="1856" max="1856" width="6.5" bestFit="1" customWidth="1"/>
    <col min="1857" max="1857" width="7.6640625" bestFit="1" customWidth="1"/>
    <col min="1858" max="1858" width="6.5" bestFit="1" customWidth="1"/>
    <col min="1859" max="1860" width="7.6640625" bestFit="1" customWidth="1"/>
    <col min="1861" max="1862" width="6.5" bestFit="1" customWidth="1"/>
    <col min="1863" max="1864" width="7.6640625" bestFit="1" customWidth="1"/>
    <col min="1865" max="1865" width="6.5" bestFit="1" customWidth="1"/>
    <col min="1866" max="1866" width="7.6640625" bestFit="1" customWidth="1"/>
    <col min="1867" max="1868" width="6.5" bestFit="1" customWidth="1"/>
    <col min="1869" max="1870" width="7.6640625" bestFit="1" customWidth="1"/>
    <col min="1871" max="1873" width="6.83203125" bestFit="1" customWidth="1"/>
    <col min="1874" max="1874" width="7.6640625" bestFit="1" customWidth="1"/>
    <col min="1875" max="1875" width="6.83203125" bestFit="1" customWidth="1"/>
    <col min="1876" max="1876" width="7.1640625" bestFit="1" customWidth="1"/>
    <col min="1877" max="1878" width="7.6640625" bestFit="1" customWidth="1"/>
    <col min="1879" max="1879" width="7.1640625" bestFit="1" customWidth="1"/>
    <col min="1880" max="1880" width="7.6640625" bestFit="1" customWidth="1"/>
    <col min="1881" max="1881" width="7.1640625" bestFit="1" customWidth="1"/>
    <col min="1882" max="1883" width="7.6640625" bestFit="1" customWidth="1"/>
    <col min="1884" max="1884" width="6.6640625" bestFit="1" customWidth="1"/>
    <col min="1885" max="1888" width="7.6640625" bestFit="1" customWidth="1"/>
    <col min="1889" max="1889" width="7.5" bestFit="1" customWidth="1"/>
    <col min="1890" max="1894" width="7.6640625" bestFit="1" customWidth="1"/>
    <col min="1895" max="1897" width="7.5" bestFit="1" customWidth="1"/>
    <col min="1898" max="1898" width="7.6640625" bestFit="1" customWidth="1"/>
    <col min="1899" max="1899" width="6.5" bestFit="1" customWidth="1"/>
    <col min="1900" max="1900" width="7.6640625" bestFit="1" customWidth="1"/>
    <col min="1901" max="1901" width="6.5" bestFit="1" customWidth="1"/>
    <col min="1902" max="1902" width="7.6640625" bestFit="1" customWidth="1"/>
    <col min="1903" max="1903" width="6.5" bestFit="1" customWidth="1"/>
    <col min="1904" max="1906" width="7.6640625" bestFit="1" customWidth="1"/>
    <col min="1907" max="1909" width="6" bestFit="1" customWidth="1"/>
    <col min="1910" max="1911" width="7.6640625" bestFit="1" customWidth="1"/>
    <col min="1912" max="1912" width="6" bestFit="1" customWidth="1"/>
    <col min="1913" max="1916" width="7" bestFit="1" customWidth="1"/>
    <col min="1917" max="1918" width="7.6640625" bestFit="1" customWidth="1"/>
    <col min="1919" max="1920" width="7" bestFit="1" customWidth="1"/>
    <col min="1921" max="1922" width="6.83203125" bestFit="1" customWidth="1"/>
    <col min="1923" max="1923" width="7.6640625" bestFit="1" customWidth="1"/>
    <col min="1924" max="1925" width="6.83203125" bestFit="1" customWidth="1"/>
    <col min="1926" max="1926" width="7.6640625" bestFit="1" customWidth="1"/>
    <col min="1927" max="1930" width="6.6640625" bestFit="1" customWidth="1"/>
    <col min="1931" max="1931" width="7.6640625" bestFit="1" customWidth="1"/>
    <col min="1932" max="1932" width="6.6640625" bestFit="1" customWidth="1"/>
    <col min="1933" max="1934" width="7.6640625" bestFit="1" customWidth="1"/>
    <col min="1935" max="1937" width="7.1640625" bestFit="1" customWidth="1"/>
    <col min="1938" max="1938" width="7.6640625" bestFit="1" customWidth="1"/>
    <col min="1939" max="1941" width="7.1640625" bestFit="1" customWidth="1"/>
    <col min="1942" max="1942" width="7.6640625" bestFit="1" customWidth="1"/>
    <col min="1943" max="1944" width="7" bestFit="1" customWidth="1"/>
    <col min="1945" max="1945" width="7.6640625" bestFit="1" customWidth="1"/>
    <col min="1946" max="1946" width="7" bestFit="1" customWidth="1"/>
    <col min="1947" max="1947" width="7.6640625" bestFit="1" customWidth="1"/>
    <col min="1948" max="1948" width="7" bestFit="1" customWidth="1"/>
    <col min="1949" max="1949" width="7.6640625" bestFit="1" customWidth="1"/>
    <col min="1950" max="1950" width="7" bestFit="1" customWidth="1"/>
    <col min="1951" max="1956" width="7.6640625" bestFit="1" customWidth="1"/>
    <col min="1957" max="1958" width="6.83203125" bestFit="1" customWidth="1"/>
    <col min="1959" max="1959" width="7.6640625" bestFit="1" customWidth="1"/>
    <col min="1960" max="1961" width="6.83203125" bestFit="1" customWidth="1"/>
    <col min="1962" max="1962" width="7.6640625" bestFit="1" customWidth="1"/>
    <col min="1963" max="1963" width="6.83203125" bestFit="1" customWidth="1"/>
    <col min="1964" max="1964" width="7.6640625" bestFit="1" customWidth="1"/>
    <col min="1965" max="1965" width="7.1640625" bestFit="1" customWidth="1"/>
    <col min="1966" max="1969" width="7.6640625" bestFit="1" customWidth="1"/>
    <col min="1970" max="1971" width="7.1640625" bestFit="1" customWidth="1"/>
    <col min="1972" max="1974" width="7.6640625" bestFit="1" customWidth="1"/>
    <col min="1975" max="1979" width="6.6640625" bestFit="1" customWidth="1"/>
    <col min="1980" max="1981" width="7.6640625" bestFit="1" customWidth="1"/>
    <col min="1982" max="1982" width="7.5" bestFit="1" customWidth="1"/>
    <col min="1983" max="1984" width="7.6640625" bestFit="1" customWidth="1"/>
    <col min="1985" max="1987" width="7.5" bestFit="1" customWidth="1"/>
    <col min="1988" max="1988" width="6.5" bestFit="1" customWidth="1"/>
    <col min="1989" max="1989" width="7.6640625" bestFit="1" customWidth="1"/>
    <col min="1990" max="1990" width="6.5" bestFit="1" customWidth="1"/>
    <col min="1991" max="1994" width="7.6640625" bestFit="1" customWidth="1"/>
    <col min="1995" max="1997" width="6" bestFit="1" customWidth="1"/>
    <col min="1998" max="1999" width="7.6640625" bestFit="1" customWidth="1"/>
    <col min="2000" max="2002" width="7" bestFit="1" customWidth="1"/>
    <col min="2003" max="2007" width="6.83203125" bestFit="1" customWidth="1"/>
    <col min="2008" max="2009" width="6.6640625" bestFit="1" customWidth="1"/>
    <col min="2010" max="2011" width="7.6640625" bestFit="1" customWidth="1"/>
    <col min="2012" max="2013" width="6.6640625" bestFit="1" customWidth="1"/>
    <col min="2014" max="2014" width="7.6640625" bestFit="1" customWidth="1"/>
    <col min="2015" max="2017" width="7.1640625" bestFit="1" customWidth="1"/>
    <col min="2018" max="2018" width="7.6640625" bestFit="1" customWidth="1"/>
    <col min="2019" max="2019" width="7" bestFit="1" customWidth="1"/>
    <col min="2020" max="2020" width="7.6640625" bestFit="1" customWidth="1"/>
    <col min="2021" max="2021" width="7" bestFit="1" customWidth="1"/>
    <col min="2022" max="2022" width="7.6640625" bestFit="1" customWidth="1"/>
    <col min="2023" max="2023" width="6.5" bestFit="1" customWidth="1"/>
    <col min="2024" max="2024" width="7.6640625" bestFit="1" customWidth="1"/>
    <col min="2025" max="2025" width="6.5" bestFit="1" customWidth="1"/>
    <col min="2026" max="2030" width="6.83203125" bestFit="1" customWidth="1"/>
    <col min="2031" max="2031" width="7.6640625" bestFit="1" customWidth="1"/>
    <col min="2032" max="2032" width="6.83203125" bestFit="1" customWidth="1"/>
    <col min="2033" max="2033" width="7.6640625" bestFit="1" customWidth="1"/>
    <col min="2034" max="2035" width="7.1640625" bestFit="1" customWidth="1"/>
    <col min="2036" max="2039" width="7.6640625" bestFit="1" customWidth="1"/>
    <col min="2040" max="2041" width="7.1640625" bestFit="1" customWidth="1"/>
    <col min="2042" max="2043" width="6.6640625" bestFit="1" customWidth="1"/>
    <col min="2044" max="2048" width="7.6640625" bestFit="1" customWidth="1"/>
    <col min="2049" max="2050" width="7.5" bestFit="1" customWidth="1"/>
    <col min="2051" max="2051" width="7.6640625" bestFit="1" customWidth="1"/>
    <col min="2052" max="2053" width="7.5" bestFit="1" customWidth="1"/>
    <col min="2054" max="2054" width="7.6640625" bestFit="1" customWidth="1"/>
    <col min="2055" max="2058" width="6.5" bestFit="1" customWidth="1"/>
    <col min="2059" max="2059" width="7.6640625" bestFit="1" customWidth="1"/>
    <col min="2060" max="2062" width="6" bestFit="1" customWidth="1"/>
    <col min="2063" max="2064" width="7.6640625" bestFit="1" customWidth="1"/>
    <col min="2065" max="2065" width="6" bestFit="1" customWidth="1"/>
    <col min="2066" max="2066" width="7.6640625" bestFit="1" customWidth="1"/>
    <col min="2067" max="2067" width="6" bestFit="1" customWidth="1"/>
    <col min="2068" max="2070" width="7.6640625" bestFit="1" customWidth="1"/>
    <col min="2071" max="2071" width="7" bestFit="1" customWidth="1"/>
    <col min="2072" max="2075" width="7.6640625" bestFit="1" customWidth="1"/>
    <col min="2076" max="2076" width="6.83203125" bestFit="1" customWidth="1"/>
    <col min="2077" max="2077" width="7.6640625" bestFit="1" customWidth="1"/>
    <col min="2078" max="2080" width="6.83203125" bestFit="1" customWidth="1"/>
    <col min="2081" max="2081" width="7.6640625" bestFit="1" customWidth="1"/>
    <col min="2082" max="2082" width="6.6640625" bestFit="1" customWidth="1"/>
    <col min="2083" max="2083" width="7.6640625" bestFit="1" customWidth="1"/>
    <col min="2084" max="2084" width="6.6640625" bestFit="1" customWidth="1"/>
    <col min="2085" max="2086" width="7.6640625" bestFit="1" customWidth="1"/>
    <col min="2087" max="2088" width="6.6640625" bestFit="1" customWidth="1"/>
    <col min="2089" max="2089" width="7.6640625" bestFit="1" customWidth="1"/>
    <col min="2090" max="2091" width="7.1640625" bestFit="1" customWidth="1"/>
    <col min="2092" max="2094" width="7.6640625" bestFit="1" customWidth="1"/>
    <col min="2095" max="2095" width="7.1640625" bestFit="1" customWidth="1"/>
    <col min="2096" max="2096" width="7.6640625" bestFit="1" customWidth="1"/>
    <col min="2097" max="2099" width="7" bestFit="1" customWidth="1"/>
    <col min="2100" max="2100" width="7.6640625" bestFit="1" customWidth="1"/>
    <col min="2101" max="2101" width="7" bestFit="1" customWidth="1"/>
    <col min="2102" max="2103" width="6.5" bestFit="1" customWidth="1"/>
    <col min="2104" max="2106" width="7.6640625" bestFit="1" customWidth="1"/>
    <col min="2107" max="2108" width="6.5" bestFit="1" customWidth="1"/>
    <col min="2109" max="2109" width="6.83203125" bestFit="1" customWidth="1"/>
    <col min="2110" max="2111" width="7.6640625" bestFit="1" customWidth="1"/>
    <col min="2112" max="2113" width="6.83203125" bestFit="1" customWidth="1"/>
    <col min="2114" max="2116" width="7.1640625" bestFit="1" customWidth="1"/>
    <col min="2117" max="2117" width="7.6640625" bestFit="1" customWidth="1"/>
    <col min="2118" max="2119" width="7.1640625" bestFit="1" customWidth="1"/>
    <col min="2120" max="2120" width="7.6640625" bestFit="1" customWidth="1"/>
    <col min="2121" max="2121" width="7.1640625" bestFit="1" customWidth="1"/>
    <col min="2122" max="2127" width="6.6640625" bestFit="1" customWidth="1"/>
    <col min="2128" max="2129" width="7.5" bestFit="1" customWidth="1"/>
    <col min="2130" max="2131" width="7.6640625" bestFit="1" customWidth="1"/>
    <col min="2132" max="2132" width="7.5" bestFit="1" customWidth="1"/>
    <col min="2133" max="2135" width="7.6640625" bestFit="1" customWidth="1"/>
    <col min="2136" max="2136" width="7.5" bestFit="1" customWidth="1"/>
    <col min="2137" max="2138" width="6.5" bestFit="1" customWidth="1"/>
    <col min="2139" max="2140" width="7.6640625" bestFit="1" customWidth="1"/>
    <col min="2141" max="2143" width="6.5" bestFit="1" customWidth="1"/>
    <col min="2144" max="2145" width="7.6640625" bestFit="1" customWidth="1"/>
    <col min="2146" max="2147" width="6" bestFit="1" customWidth="1"/>
    <col min="2148" max="2148" width="7.6640625" bestFit="1" customWidth="1"/>
    <col min="2149" max="2151" width="6" bestFit="1" customWidth="1"/>
    <col min="2152" max="2152" width="7.6640625" bestFit="1" customWidth="1"/>
    <col min="2153" max="2155" width="6" bestFit="1" customWidth="1"/>
    <col min="2156" max="2156" width="7" bestFit="1" customWidth="1"/>
    <col min="2157" max="2157" width="7.6640625" bestFit="1" customWidth="1"/>
    <col min="2158" max="2159" width="7" bestFit="1" customWidth="1"/>
    <col min="2160" max="2163" width="6.83203125" bestFit="1" customWidth="1"/>
    <col min="2164" max="2164" width="7.6640625" bestFit="1" customWidth="1"/>
    <col min="2165" max="2166" width="6.83203125" bestFit="1" customWidth="1"/>
    <col min="2167" max="2168" width="7.6640625" bestFit="1" customWidth="1"/>
    <col min="2169" max="2171" width="6.6640625" bestFit="1" customWidth="1"/>
    <col min="2172" max="2173" width="7.6640625" bestFit="1" customWidth="1"/>
    <col min="2174" max="2175" width="6.6640625" bestFit="1" customWidth="1"/>
    <col min="2176" max="2180" width="7.6640625" bestFit="1" customWidth="1"/>
    <col min="2181" max="2181" width="7.1640625" bestFit="1" customWidth="1"/>
    <col min="2182" max="2184" width="7.6640625" bestFit="1" customWidth="1"/>
    <col min="2185" max="2186" width="7" bestFit="1" customWidth="1"/>
    <col min="2187" max="2187" width="7.6640625" bestFit="1" customWidth="1"/>
    <col min="2188" max="2188" width="7" bestFit="1" customWidth="1"/>
    <col min="2189" max="2190" width="7.6640625" bestFit="1" customWidth="1"/>
    <col min="2191" max="2191" width="7" bestFit="1" customWidth="1"/>
    <col min="2192" max="2192" width="7.6640625" bestFit="1" customWidth="1"/>
    <col min="2193" max="2197" width="6.5" bestFit="1" customWidth="1"/>
    <col min="2198" max="2199" width="7.6640625" bestFit="1" customWidth="1"/>
    <col min="2200" max="2200" width="6.5" bestFit="1" customWidth="1"/>
    <col min="2201" max="2202" width="7.6640625" bestFit="1" customWidth="1"/>
    <col min="2203" max="2203" width="6.83203125" bestFit="1" customWidth="1"/>
    <col min="2204" max="2205" width="7.6640625" bestFit="1" customWidth="1"/>
    <col min="2206" max="2208" width="6.83203125" bestFit="1" customWidth="1"/>
    <col min="2209" max="2209" width="7.6640625" bestFit="1" customWidth="1"/>
    <col min="2210" max="2211" width="7.1640625" bestFit="1" customWidth="1"/>
    <col min="2212" max="2212" width="7.6640625" bestFit="1" customWidth="1"/>
    <col min="2213" max="2215" width="6.6640625" bestFit="1" customWidth="1"/>
    <col min="2216" max="2217" width="7.6640625" bestFit="1" customWidth="1"/>
    <col min="2218" max="2218" width="6.6640625" bestFit="1" customWidth="1"/>
    <col min="2219" max="2222" width="7.5" bestFit="1" customWidth="1"/>
    <col min="2223" max="2223" width="7.6640625" bestFit="1" customWidth="1"/>
    <col min="2224" max="2224" width="7.5" bestFit="1" customWidth="1"/>
    <col min="2225" max="2226" width="6.5" bestFit="1" customWidth="1"/>
    <col min="2227" max="2228" width="7.6640625" bestFit="1" customWidth="1"/>
    <col min="2229" max="2231" width="6.5" bestFit="1" customWidth="1"/>
    <col min="2232" max="2232" width="7.6640625" bestFit="1" customWidth="1"/>
    <col min="2233" max="2234" width="6.5" bestFit="1" customWidth="1"/>
    <col min="2235" max="2235" width="6" bestFit="1" customWidth="1"/>
    <col min="2236" max="2238" width="7.6640625" bestFit="1" customWidth="1"/>
    <col min="2239" max="2239" width="6" bestFit="1" customWidth="1"/>
    <col min="2240" max="2240" width="7.6640625" bestFit="1" customWidth="1"/>
    <col min="2241" max="2241" width="6" bestFit="1" customWidth="1"/>
    <col min="2242" max="2242" width="7.6640625" bestFit="1" customWidth="1"/>
    <col min="2243" max="2243" width="6" bestFit="1" customWidth="1"/>
    <col min="2244" max="2245" width="7" bestFit="1" customWidth="1"/>
    <col min="2246" max="2248" width="7.6640625" bestFit="1" customWidth="1"/>
    <col min="2249" max="2249" width="7" bestFit="1" customWidth="1"/>
    <col min="2250" max="2252" width="7.6640625" bestFit="1" customWidth="1"/>
    <col min="2253" max="2255" width="6.83203125" bestFit="1" customWidth="1"/>
    <col min="2256" max="2256" width="7.6640625" bestFit="1" customWidth="1"/>
    <col min="2257" max="2257" width="6.83203125" bestFit="1" customWidth="1"/>
    <col min="2258" max="2259" width="7.6640625" bestFit="1" customWidth="1"/>
    <col min="2260" max="2262" width="6.6640625" bestFit="1" customWidth="1"/>
    <col min="2263" max="2265" width="7.6640625" bestFit="1" customWidth="1"/>
    <col min="2266" max="2266" width="6.6640625" bestFit="1" customWidth="1"/>
    <col min="2267" max="2268" width="7.6640625" bestFit="1" customWidth="1"/>
    <col min="2269" max="2270" width="7.1640625" bestFit="1" customWidth="1"/>
    <col min="2271" max="2273" width="7.6640625" bestFit="1" customWidth="1"/>
    <col min="2274" max="2274" width="7.1640625" bestFit="1" customWidth="1"/>
    <col min="2275" max="2275" width="7.6640625" bestFit="1" customWidth="1"/>
    <col min="2276" max="2276" width="7" bestFit="1" customWidth="1"/>
    <col min="2277" max="2279" width="7.6640625" bestFit="1" customWidth="1"/>
    <col min="2280" max="2280" width="7" bestFit="1" customWidth="1"/>
    <col min="2281" max="2282" width="6.5" bestFit="1" customWidth="1"/>
    <col min="2283" max="2283" width="7.6640625" bestFit="1" customWidth="1"/>
    <col min="2284" max="2284" width="6.5" bestFit="1" customWidth="1"/>
    <col min="2285" max="2288" width="7.6640625" bestFit="1" customWidth="1"/>
    <col min="2289" max="2289" width="6.5" bestFit="1" customWidth="1"/>
    <col min="2290" max="2290" width="6.83203125" bestFit="1" customWidth="1"/>
    <col min="2291" max="2292" width="7.6640625" bestFit="1" customWidth="1"/>
    <col min="2293" max="2297" width="6.83203125" bestFit="1" customWidth="1"/>
    <col min="2298" max="2298" width="7.1640625" bestFit="1" customWidth="1"/>
    <col min="2299" max="2301" width="7.6640625" bestFit="1" customWidth="1"/>
    <col min="2302" max="2303" width="7.1640625" bestFit="1" customWidth="1"/>
    <col min="2304" max="2305" width="7.6640625" bestFit="1" customWidth="1"/>
    <col min="2306" max="2309" width="7.1640625" bestFit="1" customWidth="1"/>
    <col min="2310" max="2311" width="6.6640625" bestFit="1" customWidth="1"/>
    <col min="2312" max="2312" width="7.6640625" bestFit="1" customWidth="1"/>
    <col min="2313" max="2313" width="6.6640625" bestFit="1" customWidth="1"/>
    <col min="2314" max="2316" width="7.6640625" bestFit="1" customWidth="1"/>
    <col min="2317" max="2317" width="7.5" bestFit="1" customWidth="1"/>
    <col min="2318" max="2320" width="7.6640625" bestFit="1" customWidth="1"/>
    <col min="2321" max="2323" width="6.5" bestFit="1" customWidth="1"/>
    <col min="2324" max="2325" width="7.6640625" bestFit="1" customWidth="1"/>
    <col min="2326" max="2326" width="6" bestFit="1" customWidth="1"/>
    <col min="2327" max="2327" width="7.6640625" bestFit="1" customWidth="1"/>
    <col min="2328" max="2328" width="6" bestFit="1" customWidth="1"/>
    <col min="2329" max="2329" width="7.6640625" bestFit="1" customWidth="1"/>
    <col min="2330" max="2331" width="6" bestFit="1" customWidth="1"/>
    <col min="2332" max="2333" width="7.6640625" bestFit="1" customWidth="1"/>
    <col min="2334" max="2335" width="7" bestFit="1" customWidth="1"/>
    <col min="2336" max="2336" width="7.6640625" bestFit="1" customWidth="1"/>
    <col min="2337" max="2337" width="7" bestFit="1" customWidth="1"/>
    <col min="2338" max="2339" width="7.6640625" bestFit="1" customWidth="1"/>
    <col min="2340" max="2343" width="7" bestFit="1" customWidth="1"/>
    <col min="2344" max="2344" width="7.6640625" bestFit="1" customWidth="1"/>
    <col min="2345" max="2346" width="6.83203125" bestFit="1" customWidth="1"/>
    <col min="2347" max="2349" width="7.6640625" bestFit="1" customWidth="1"/>
    <col min="2350" max="2352" width="7.1640625" bestFit="1" customWidth="1"/>
    <col min="2353" max="2355" width="7.6640625" bestFit="1" customWidth="1"/>
    <col min="2356" max="2356" width="7.1640625" bestFit="1" customWidth="1"/>
    <col min="2357" max="2357" width="7.6640625" bestFit="1" customWidth="1"/>
    <col min="2358" max="2358" width="7" bestFit="1" customWidth="1"/>
    <col min="2359" max="2359" width="7.6640625" bestFit="1" customWidth="1"/>
    <col min="2360" max="2361" width="7" bestFit="1" customWidth="1"/>
    <col min="2362" max="2362" width="7.6640625" bestFit="1" customWidth="1"/>
    <col min="2363" max="2365" width="7" bestFit="1" customWidth="1"/>
    <col min="2366" max="2367" width="6.5" bestFit="1" customWidth="1"/>
    <col min="2368" max="2368" width="7.6640625" bestFit="1" customWidth="1"/>
    <col min="2369" max="2369" width="6.5" bestFit="1" customWidth="1"/>
    <col min="2370" max="2370" width="7.6640625" bestFit="1" customWidth="1"/>
    <col min="2371" max="2371" width="6.83203125" bestFit="1" customWidth="1"/>
    <col min="2372" max="2373" width="7.6640625" bestFit="1" customWidth="1"/>
    <col min="2374" max="2378" width="6.83203125" bestFit="1" customWidth="1"/>
    <col min="2379" max="2380" width="7.1640625" bestFit="1" customWidth="1"/>
    <col min="2381" max="2381" width="7.6640625" bestFit="1" customWidth="1"/>
    <col min="2382" max="2382" width="7.1640625" bestFit="1" customWidth="1"/>
    <col min="2383" max="2383" width="7.6640625" bestFit="1" customWidth="1"/>
    <col min="2384" max="2384" width="7.1640625" bestFit="1" customWidth="1"/>
    <col min="2385" max="2385" width="7.6640625" bestFit="1" customWidth="1"/>
    <col min="2386" max="2388" width="6.6640625" bestFit="1" customWidth="1"/>
    <col min="2389" max="2389" width="7.6640625" bestFit="1" customWidth="1"/>
    <col min="2390" max="2391" width="6.6640625" bestFit="1" customWidth="1"/>
    <col min="2392" max="2392" width="7.6640625" bestFit="1" customWidth="1"/>
    <col min="2393" max="2396" width="7.5" bestFit="1" customWidth="1"/>
    <col min="2397" max="2398" width="7.6640625" bestFit="1" customWidth="1"/>
    <col min="2399" max="2401" width="7.5" bestFit="1" customWidth="1"/>
    <col min="2402" max="2407" width="6.5" bestFit="1" customWidth="1"/>
    <col min="2408" max="2408" width="7.6640625" bestFit="1" customWidth="1"/>
    <col min="2409" max="2409" width="6.5" bestFit="1" customWidth="1"/>
    <col min="2410" max="2411" width="7.6640625" bestFit="1" customWidth="1"/>
    <col min="2412" max="2414" width="6" bestFit="1" customWidth="1"/>
    <col min="2415" max="2415" width="7.6640625" bestFit="1" customWidth="1"/>
    <col min="2416" max="2418" width="6" bestFit="1" customWidth="1"/>
    <col min="2419" max="2419" width="7" bestFit="1" customWidth="1"/>
    <col min="2420" max="2421" width="7.6640625" bestFit="1" customWidth="1"/>
    <col min="2422" max="2423" width="7" bestFit="1" customWidth="1"/>
    <col min="2424" max="2424" width="7.6640625" bestFit="1" customWidth="1"/>
    <col min="2425" max="2426" width="7" bestFit="1" customWidth="1"/>
    <col min="2427" max="2427" width="7.6640625" bestFit="1" customWidth="1"/>
    <col min="2428" max="2430" width="6.83203125" bestFit="1" customWidth="1"/>
    <col min="2431" max="2431" width="7.6640625" bestFit="1" customWidth="1"/>
    <col min="2432" max="2432" width="6.83203125" bestFit="1" customWidth="1"/>
    <col min="2433" max="2433" width="7.6640625" bestFit="1" customWidth="1"/>
    <col min="2434" max="2434" width="6.83203125" bestFit="1" customWidth="1"/>
    <col min="2435" max="2435" width="7.6640625" bestFit="1" customWidth="1"/>
    <col min="2436" max="2437" width="6.6640625" bestFit="1" customWidth="1"/>
    <col min="2438" max="2440" width="7.6640625" bestFit="1" customWidth="1"/>
    <col min="2441" max="2441" width="6.6640625" bestFit="1" customWidth="1"/>
    <col min="2442" max="2445" width="7.1640625" bestFit="1" customWidth="1"/>
    <col min="2446" max="2446" width="7.6640625" bestFit="1" customWidth="1"/>
    <col min="2447" max="2448" width="7.1640625" bestFit="1" customWidth="1"/>
    <col min="2449" max="2449" width="7.6640625" bestFit="1" customWidth="1"/>
    <col min="2450" max="2451" width="7.1640625" bestFit="1" customWidth="1"/>
    <col min="2452" max="2453" width="7" bestFit="1" customWidth="1"/>
    <col min="2454" max="2454" width="7.6640625" bestFit="1" customWidth="1"/>
    <col min="2455" max="2457" width="7" bestFit="1" customWidth="1"/>
    <col min="2458" max="2458" width="7.6640625" bestFit="1" customWidth="1"/>
    <col min="2459" max="2459" width="6.5" bestFit="1" customWidth="1"/>
    <col min="2460" max="2460" width="7.6640625" bestFit="1" customWidth="1"/>
    <col min="2461" max="2463" width="6.5" bestFit="1" customWidth="1"/>
    <col min="2464" max="2464" width="7.6640625" bestFit="1" customWidth="1"/>
    <col min="2465" max="2466" width="6.5" bestFit="1" customWidth="1"/>
    <col min="2467" max="2469" width="7.6640625" bestFit="1" customWidth="1"/>
    <col min="2470" max="2471" width="6.83203125" bestFit="1" customWidth="1"/>
    <col min="2472" max="2473" width="7.6640625" bestFit="1" customWidth="1"/>
    <col min="2474" max="2474" width="6.83203125" bestFit="1" customWidth="1"/>
    <col min="2475" max="2476" width="7.1640625" bestFit="1" customWidth="1"/>
    <col min="2477" max="2479" width="7.6640625" bestFit="1" customWidth="1"/>
    <col min="2480" max="2481" width="7.1640625" bestFit="1" customWidth="1"/>
    <col min="2482" max="2482" width="6.6640625" bestFit="1" customWidth="1"/>
    <col min="2483" max="2486" width="7.6640625" bestFit="1" customWidth="1"/>
    <col min="2487" max="2487" width="6.6640625" bestFit="1" customWidth="1"/>
    <col min="2488" max="2489" width="7.6640625" bestFit="1" customWidth="1"/>
    <col min="2490" max="2490" width="6.6640625" bestFit="1" customWidth="1"/>
    <col min="2491" max="2493" width="7.5" bestFit="1" customWidth="1"/>
    <col min="2494" max="2494" width="7.6640625" bestFit="1" customWidth="1"/>
    <col min="2495" max="2496" width="7.5" bestFit="1" customWidth="1"/>
    <col min="2497" max="2497" width="7.6640625" bestFit="1" customWidth="1"/>
    <col min="2498" max="2498" width="7.5" bestFit="1" customWidth="1"/>
    <col min="2499" max="2502" width="6.5" bestFit="1" customWidth="1"/>
    <col min="2503" max="2503" width="7.6640625" bestFit="1" customWidth="1"/>
    <col min="2504" max="2505" width="6.5" bestFit="1" customWidth="1"/>
    <col min="2506" max="2506" width="7.6640625" bestFit="1" customWidth="1"/>
    <col min="2507" max="2511" width="6" bestFit="1" customWidth="1"/>
    <col min="2512" max="2512" width="7.6640625" bestFit="1" customWidth="1"/>
    <col min="2513" max="2514" width="6" bestFit="1" customWidth="1"/>
    <col min="2515" max="2515" width="7.6640625" bestFit="1" customWidth="1"/>
    <col min="2516" max="2516" width="7" bestFit="1" customWidth="1"/>
    <col min="2517" max="2518" width="7.6640625" bestFit="1" customWidth="1"/>
    <col min="2519" max="2520" width="7" bestFit="1" customWidth="1"/>
    <col min="2521" max="2521" width="7.6640625" bestFit="1" customWidth="1"/>
    <col min="2522" max="2522" width="6.83203125" bestFit="1" customWidth="1"/>
    <col min="2523" max="2524" width="7.6640625" bestFit="1" customWidth="1"/>
    <col min="2525" max="2527" width="6.83203125" bestFit="1" customWidth="1"/>
    <col min="2528" max="2528" width="7.6640625" bestFit="1" customWidth="1"/>
    <col min="2529" max="2529" width="6.83203125" bestFit="1" customWidth="1"/>
    <col min="2530" max="2532" width="6.6640625" bestFit="1" customWidth="1"/>
    <col min="2533" max="2533" width="7.6640625" bestFit="1" customWidth="1"/>
    <col min="2534" max="2534" width="6.6640625" bestFit="1" customWidth="1"/>
    <col min="2535" max="2535" width="7.6640625" bestFit="1" customWidth="1"/>
    <col min="2536" max="2538" width="7.1640625" bestFit="1" customWidth="1"/>
    <col min="2539" max="2539" width="7.6640625" bestFit="1" customWidth="1"/>
    <col min="2540" max="2540" width="7.1640625" bestFit="1" customWidth="1"/>
    <col min="2541" max="2542" width="7" bestFit="1" customWidth="1"/>
    <col min="2543" max="2543" width="7.6640625" bestFit="1" customWidth="1"/>
    <col min="2544" max="2544" width="7" bestFit="1" customWidth="1"/>
    <col min="2545" max="2545" width="7.6640625" bestFit="1" customWidth="1"/>
    <col min="2546" max="2546" width="7" bestFit="1" customWidth="1"/>
    <col min="2547" max="2548" width="6.5" bestFit="1" customWidth="1"/>
    <col min="2549" max="2549" width="7.6640625" bestFit="1" customWidth="1"/>
    <col min="2550" max="2554" width="6.5" bestFit="1" customWidth="1"/>
    <col min="2555" max="2555" width="7.6640625" bestFit="1" customWidth="1"/>
    <col min="2556" max="2556" width="6.5" bestFit="1" customWidth="1"/>
    <col min="2557" max="2557" width="7.6640625" bestFit="1" customWidth="1"/>
    <col min="2558" max="2558" width="6.5" bestFit="1" customWidth="1"/>
    <col min="2559" max="2563" width="6.83203125" bestFit="1" customWidth="1"/>
    <col min="2564" max="2565" width="7.6640625" bestFit="1" customWidth="1"/>
    <col min="2566" max="2566" width="7.1640625" bestFit="1" customWidth="1"/>
    <col min="2567" max="2567" width="7.6640625" bestFit="1" customWidth="1"/>
    <col min="2568" max="2572" width="7.1640625" bestFit="1" customWidth="1"/>
    <col min="2573" max="2575" width="6.6640625" bestFit="1" customWidth="1"/>
    <col min="2576" max="2576" width="7.6640625" bestFit="1" customWidth="1"/>
    <col min="2577" max="2582" width="6.6640625" bestFit="1" customWidth="1"/>
    <col min="2583" max="2584" width="7.6640625" bestFit="1" customWidth="1"/>
    <col min="2585" max="2586" width="7.5" bestFit="1" customWidth="1"/>
    <col min="2587" max="2587" width="7.6640625" bestFit="1" customWidth="1"/>
    <col min="2588" max="2589" width="7.5" bestFit="1" customWidth="1"/>
    <col min="2590" max="2591" width="7.6640625" bestFit="1" customWidth="1"/>
    <col min="2592" max="2594" width="6.5" bestFit="1" customWidth="1"/>
    <col min="2595" max="2595" width="7.6640625" bestFit="1" customWidth="1"/>
    <col min="2596" max="2596" width="6.5" bestFit="1" customWidth="1"/>
    <col min="2597" max="2597" width="7.6640625" bestFit="1" customWidth="1"/>
    <col min="2598" max="2599" width="6" bestFit="1" customWidth="1"/>
    <col min="2600" max="2600" width="7.6640625" bestFit="1" customWidth="1"/>
    <col min="2601" max="2602" width="6" bestFit="1" customWidth="1"/>
    <col min="2603" max="2605" width="7.6640625" bestFit="1" customWidth="1"/>
    <col min="2606" max="2606" width="7" bestFit="1" customWidth="1"/>
    <col min="2607" max="2608" width="7.6640625" bestFit="1" customWidth="1"/>
    <col min="2609" max="2611" width="6.83203125" bestFit="1" customWidth="1"/>
    <col min="2612" max="2613" width="7.6640625" bestFit="1" customWidth="1"/>
    <col min="2614" max="2619" width="6.6640625" bestFit="1" customWidth="1"/>
    <col min="2620" max="2620" width="7.6640625" bestFit="1" customWidth="1"/>
    <col min="2621" max="2622" width="6.6640625" bestFit="1" customWidth="1"/>
    <col min="2623" max="2626" width="7.1640625" bestFit="1" customWidth="1"/>
    <col min="2627" max="2627" width="7.6640625" bestFit="1" customWidth="1"/>
    <col min="2628" max="2628" width="7.1640625" bestFit="1" customWidth="1"/>
    <col min="2629" max="2630" width="7" bestFit="1" customWidth="1"/>
    <col min="2631" max="2633" width="7.6640625" bestFit="1" customWidth="1"/>
    <col min="2634" max="2634" width="7" bestFit="1" customWidth="1"/>
    <col min="2635" max="2635" width="7.6640625" bestFit="1" customWidth="1"/>
    <col min="2636" max="2636" width="7" bestFit="1" customWidth="1"/>
    <col min="2637" max="2637" width="7.6640625" bestFit="1" customWidth="1"/>
    <col min="2638" max="2638" width="7" bestFit="1" customWidth="1"/>
    <col min="2639" max="2640" width="7.6640625" bestFit="1" customWidth="1"/>
    <col min="2641" max="2641" width="14.1640625" bestFit="1" customWidth="1"/>
    <col min="2642" max="2644" width="13.1640625" bestFit="1" customWidth="1"/>
    <col min="2645" max="2649" width="13.5" bestFit="1" customWidth="1"/>
    <col min="2650" max="2658" width="13.83203125" bestFit="1" customWidth="1"/>
    <col min="2659" max="2665" width="13.33203125" bestFit="1" customWidth="1"/>
    <col min="2666" max="2670" width="14.1640625" bestFit="1" customWidth="1"/>
    <col min="2671" max="2682" width="13.1640625" bestFit="1" customWidth="1"/>
    <col min="2683" max="2690" width="12.6640625" bestFit="1" customWidth="1"/>
    <col min="2691" max="2703" width="13.6640625" bestFit="1" customWidth="1"/>
    <col min="2704" max="2710" width="13.5" bestFit="1" customWidth="1"/>
    <col min="2711" max="2722" width="13.33203125" bestFit="1" customWidth="1"/>
    <col min="2723" max="2728" width="13.83203125" bestFit="1" customWidth="1"/>
    <col min="2729" max="2735" width="13.6640625" bestFit="1" customWidth="1"/>
    <col min="2736" max="2748" width="13.1640625" bestFit="1" customWidth="1"/>
    <col min="2749" max="2755" width="13.5" bestFit="1" customWidth="1"/>
    <col min="2756" max="2761" width="13.83203125" bestFit="1" customWidth="1"/>
    <col min="2762" max="2768" width="13.33203125" bestFit="1" customWidth="1"/>
    <col min="2769" max="2778" width="14.1640625" bestFit="1" customWidth="1"/>
    <col min="2779" max="2785" width="13.1640625" bestFit="1" customWidth="1"/>
    <col min="2786" max="2792" width="12.6640625" bestFit="1" customWidth="1"/>
    <col min="2793" max="2800" width="13.6640625" bestFit="1" customWidth="1"/>
    <col min="2801" max="2805" width="13.5" bestFit="1" customWidth="1"/>
    <col min="2806" max="2813" width="13.33203125" bestFit="1" customWidth="1"/>
    <col min="2814" max="2821" width="13.83203125" bestFit="1" customWidth="1"/>
    <col min="2822" max="2830" width="13.6640625" bestFit="1" customWidth="1"/>
    <col min="2831" max="2836" width="13.1640625" bestFit="1" customWidth="1"/>
    <col min="2837" max="2844" width="13.5" bestFit="1" customWidth="1"/>
    <col min="2845" max="2853" width="13.83203125" bestFit="1" customWidth="1"/>
    <col min="2854" max="2860" width="13.33203125" bestFit="1" customWidth="1"/>
    <col min="2861" max="2867" width="14.1640625" bestFit="1" customWidth="1"/>
    <col min="2868" max="2872" width="13.1640625" bestFit="1" customWidth="1"/>
    <col min="2873" max="2877" width="12.6640625" bestFit="1" customWidth="1"/>
    <col min="2878" max="2882" width="13.6640625" bestFit="1" customWidth="1"/>
    <col min="2883" max="2887" width="13.5" bestFit="1" customWidth="1"/>
    <col min="2888" max="2893" width="13.33203125" bestFit="1" customWidth="1"/>
    <col min="2894" max="2897" width="13.83203125" bestFit="1" customWidth="1"/>
    <col min="2898" max="2900" width="13.1640625" bestFit="1" customWidth="1"/>
    <col min="2901" max="2905" width="13.5" bestFit="1" customWidth="1"/>
    <col min="2906" max="2914" width="13.83203125" bestFit="1" customWidth="1"/>
    <col min="2915" max="2921" width="13.33203125" bestFit="1" customWidth="1"/>
    <col min="2922" max="2926" width="14.1640625" bestFit="1" customWidth="1"/>
    <col min="2927" max="2938" width="13.1640625" bestFit="1" customWidth="1"/>
    <col min="2939" max="2946" width="12.6640625" bestFit="1" customWidth="1"/>
    <col min="2947" max="2959" width="13.6640625" bestFit="1" customWidth="1"/>
    <col min="2960" max="2966" width="13.5" bestFit="1" customWidth="1"/>
    <col min="2967" max="2978" width="13.33203125" bestFit="1" customWidth="1"/>
    <col min="2979" max="2984" width="13.83203125" bestFit="1" customWidth="1"/>
    <col min="2985" max="2991" width="13.6640625" bestFit="1" customWidth="1"/>
    <col min="2992" max="3004" width="13.1640625" bestFit="1" customWidth="1"/>
    <col min="3005" max="3011" width="13.5" bestFit="1" customWidth="1"/>
    <col min="3012" max="3017" width="13.83203125" bestFit="1" customWidth="1"/>
    <col min="3018" max="3024" width="13.33203125" bestFit="1" customWidth="1"/>
    <col min="3025" max="3034" width="14.1640625" bestFit="1" customWidth="1"/>
    <col min="3035" max="3041" width="13.1640625" bestFit="1" customWidth="1"/>
    <col min="3042" max="3048" width="12.6640625" bestFit="1" customWidth="1"/>
    <col min="3049" max="3056" width="13.6640625" bestFit="1" customWidth="1"/>
    <col min="3057" max="3061" width="13.5" bestFit="1" customWidth="1"/>
    <col min="3062" max="3069" width="13.33203125" bestFit="1" customWidth="1"/>
    <col min="3070" max="3077" width="13.83203125" bestFit="1" customWidth="1"/>
    <col min="3078" max="3086" width="13.6640625" bestFit="1" customWidth="1"/>
    <col min="3087" max="3092" width="13.1640625" bestFit="1" customWidth="1"/>
    <col min="3093" max="3100" width="13.5" bestFit="1" customWidth="1"/>
    <col min="3101" max="3109" width="13.83203125" bestFit="1" customWidth="1"/>
    <col min="3110" max="3116" width="13.33203125" bestFit="1" customWidth="1"/>
    <col min="3117" max="3123" width="14.1640625" bestFit="1" customWidth="1"/>
    <col min="3124" max="3128" width="13.1640625" bestFit="1" customWidth="1"/>
    <col min="3129" max="3133" width="12.6640625" bestFit="1" customWidth="1"/>
    <col min="3134" max="3138" width="13.6640625" bestFit="1" customWidth="1"/>
    <col min="3139" max="3143" width="13.5" bestFit="1" customWidth="1"/>
    <col min="3144" max="3149" width="13.33203125" bestFit="1" customWidth="1"/>
    <col min="3150" max="3153" width="13.83203125" bestFit="1" customWidth="1"/>
    <col min="3154" max="3156" width="13.1640625" bestFit="1" customWidth="1"/>
    <col min="3157" max="3161" width="13.5" bestFit="1" customWidth="1"/>
    <col min="3162" max="3170" width="13.83203125" bestFit="1" customWidth="1"/>
    <col min="3171" max="3177" width="13.33203125" bestFit="1" customWidth="1"/>
    <col min="3178" max="3182" width="14.1640625" bestFit="1" customWidth="1"/>
    <col min="3183" max="3194" width="13.1640625" bestFit="1" customWidth="1"/>
    <col min="3195" max="3202" width="12.6640625" bestFit="1" customWidth="1"/>
    <col min="3203" max="3215" width="13.6640625" bestFit="1" customWidth="1"/>
    <col min="3216" max="3222" width="13.5" bestFit="1" customWidth="1"/>
    <col min="3223" max="3234" width="13.33203125" bestFit="1" customWidth="1"/>
    <col min="3235" max="3240" width="13.83203125" bestFit="1" customWidth="1"/>
    <col min="3241" max="3247" width="13.6640625" bestFit="1" customWidth="1"/>
    <col min="3248" max="3260" width="13.1640625" bestFit="1" customWidth="1"/>
    <col min="3261" max="3267" width="13.5" bestFit="1" customWidth="1"/>
    <col min="3268" max="3273" width="13.83203125" bestFit="1" customWidth="1"/>
    <col min="3274" max="3280" width="13.33203125" bestFit="1" customWidth="1"/>
    <col min="3281" max="3290" width="14.1640625" bestFit="1" customWidth="1"/>
    <col min="3291" max="3297" width="13.1640625" bestFit="1" customWidth="1"/>
    <col min="3298" max="3304" width="12.6640625" bestFit="1" customWidth="1"/>
    <col min="3305" max="3312" width="13.6640625" bestFit="1" customWidth="1"/>
    <col min="3313" max="3317" width="13.5" bestFit="1" customWidth="1"/>
    <col min="3318" max="3325" width="13.33203125" bestFit="1" customWidth="1"/>
    <col min="3326" max="3333" width="13.83203125" bestFit="1" customWidth="1"/>
    <col min="3334" max="3342" width="13.6640625" bestFit="1" customWidth="1"/>
    <col min="3343" max="3348" width="13.1640625" bestFit="1" customWidth="1"/>
    <col min="3349" max="3356" width="13.5" bestFit="1" customWidth="1"/>
    <col min="3357" max="3365" width="13.83203125" bestFit="1" customWidth="1"/>
    <col min="3366" max="3372" width="13.33203125" bestFit="1" customWidth="1"/>
    <col min="3373" max="3379" width="14.1640625" bestFit="1" customWidth="1"/>
    <col min="3380" max="3384" width="13.1640625" bestFit="1" customWidth="1"/>
    <col min="3385" max="3389" width="12.6640625" bestFit="1" customWidth="1"/>
    <col min="3390" max="3394" width="13.6640625" bestFit="1" customWidth="1"/>
    <col min="3395" max="3399" width="13.5" bestFit="1" customWidth="1"/>
    <col min="3400" max="3405" width="13.33203125" bestFit="1" customWidth="1"/>
    <col min="3406" max="3409" width="13.83203125" bestFit="1" customWidth="1"/>
    <col min="3410" max="3412" width="13.1640625" bestFit="1" customWidth="1"/>
    <col min="3413" max="3417" width="13.5" bestFit="1" customWidth="1"/>
    <col min="3418" max="3426" width="13.83203125" bestFit="1" customWidth="1"/>
    <col min="3427" max="3433" width="13.33203125" bestFit="1" customWidth="1"/>
    <col min="3434" max="3438" width="14.1640625" bestFit="1" customWidth="1"/>
    <col min="3439" max="3450" width="13.1640625" bestFit="1" customWidth="1"/>
    <col min="3451" max="3458" width="12.6640625" bestFit="1" customWidth="1"/>
    <col min="3459" max="3471" width="13.6640625" bestFit="1" customWidth="1"/>
    <col min="3472" max="3478" width="13.5" bestFit="1" customWidth="1"/>
    <col min="3479" max="3490" width="13.33203125" bestFit="1" customWidth="1"/>
    <col min="3491" max="3496" width="13.83203125" bestFit="1" customWidth="1"/>
    <col min="3497" max="3503" width="13.6640625" bestFit="1" customWidth="1"/>
    <col min="3504" max="3516" width="13.1640625" bestFit="1" customWidth="1"/>
    <col min="3517" max="3520" width="13.5" bestFit="1" customWidth="1"/>
  </cols>
  <sheetData>
    <row r="1" spans="1:5" x14ac:dyDescent="0.2">
      <c r="A1" s="12" t="s">
        <v>2031</v>
      </c>
      <c r="B1" t="s">
        <v>2066</v>
      </c>
    </row>
    <row r="2" spans="1:5" x14ac:dyDescent="0.2">
      <c r="A2" s="12" t="s">
        <v>2073</v>
      </c>
      <c r="B2" t="s">
        <v>2066</v>
      </c>
    </row>
    <row r="4" spans="1:5" x14ac:dyDescent="0.2">
      <c r="A4" s="12" t="s">
        <v>2067</v>
      </c>
      <c r="B4" s="12" t="s">
        <v>2070</v>
      </c>
    </row>
    <row r="5" spans="1:5" x14ac:dyDescent="0.2">
      <c r="A5" s="12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6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6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6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6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6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6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6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6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6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6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6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6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6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2B05-A6D7-3A48-BA88-746810014D09}">
  <dimension ref="A1:H13"/>
  <sheetViews>
    <sheetView workbookViewId="0">
      <selection activeCell="J18" sqref="J1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COUNTIFS(Crowdfunding!D:D, "&lt;1000",Crowdfunding!G:G,"successful")</f>
        <v>30</v>
      </c>
      <c r="C2">
        <f>COUNTIFS(Crowdfunding!D:D, "&lt;1000",Crowdfunding!G:G,"failed")</f>
        <v>20</v>
      </c>
      <c r="D2">
        <f>COUNTIFS(Crowdfunding!D:D, "&lt;1000",Crowdfunding!G:G,"canceled")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t="s">
        <v>2095</v>
      </c>
      <c r="B3">
        <f>COUNTIFS(Crowdfunding!D:D, "&gt;=1000",Crowdfunding!D:D, "&lt;=4999",Crowdfunding!G:G,"successful")</f>
        <v>191</v>
      </c>
      <c r="C3">
        <f>COUNTIFS(Crowdfunding!D:D, "&gt;=1000",Crowdfunding!D:D, "&lt;=4999",Crowdfunding!G:G,"failed")</f>
        <v>38</v>
      </c>
      <c r="D3">
        <f>COUNTIFS(Crowdfunding!D:D, "&gt;=1000",Crowdfunding!D:D, "&lt;=4999",Crowdfunding!G:G,"canceled")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t="s">
        <v>2096</v>
      </c>
      <c r="B4">
        <f>COUNTIFS(Crowdfunding!D:D, "&gt;=5000",Crowdfunding!D:D, "&lt;=9999",Crowdfunding!G:G,"successful")</f>
        <v>164</v>
      </c>
      <c r="C4">
        <f>COUNTIFS(Crowdfunding!D:D, "&gt;=5000",Crowdfunding!D:D, "&lt;=9999",Crowdfunding!G:G,"failed")</f>
        <v>126</v>
      </c>
      <c r="D4">
        <f>COUNTIFS(Crowdfunding!D:D, "&gt;=5000",Crowdfunding!D:D, "&lt;=9999",Crowdfunding!G:G,"canceled")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t="s">
        <v>2097</v>
      </c>
      <c r="B5">
        <f>COUNTIFS(Crowdfunding!D:D, "&gt;=10000",Crowdfunding!D:D, "&lt;=14999",Crowdfunding!G:G,"successful")</f>
        <v>4</v>
      </c>
      <c r="C5">
        <f>COUNTIFS(Crowdfunding!D:D, "&gt;=10000",Crowdfunding!D:D, "&lt;=14999",Crowdfunding!G:G,"failed")</f>
        <v>5</v>
      </c>
      <c r="D5">
        <f>COUNTIFS(Crowdfunding!D:D, "&gt;=10000",Crowdfunding!D:D, "&lt;=14999",Crowdfunding!G:G,"canceled")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t="s">
        <v>2098</v>
      </c>
      <c r="B6">
        <f>COUNTIFS(Crowdfunding!D:D, "&gt;=15000",Crowdfunding!D:D, "&lt;=19999",Crowdfunding!G:G,"successful")</f>
        <v>10</v>
      </c>
      <c r="C6">
        <f>COUNTIFS(Crowdfunding!D:D, "&gt;=15000",Crowdfunding!D:D, "&lt;=19999",Crowdfunding!G:G,"failed")</f>
        <v>0</v>
      </c>
      <c r="D6">
        <f>COUNTIFS(Crowdfunding!D:D, "&gt;=15000",Crowdfunding!D:D, "&lt;=19999",Crowdfunding!G:G,"canceled")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t="s">
        <v>2099</v>
      </c>
      <c r="B7">
        <f>COUNTIFS(Crowdfunding!D:D, "&gt;=20000",Crowdfunding!D:D, "&lt;=24999",Crowdfunding!G:G,"successful")</f>
        <v>7</v>
      </c>
      <c r="C7">
        <f>COUNTIFS(Crowdfunding!D:D, "&gt;=20000",Crowdfunding!D:D, "&lt;=24999",Crowdfunding!G:G,"failed")</f>
        <v>0</v>
      </c>
      <c r="D7">
        <f>COUNTIFS(Crowdfunding!D:D, "&gt;=20000",Crowdfunding!D:D, "&lt;=24999",Crowdfunding!G:G,"canceled")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t="s">
        <v>2100</v>
      </c>
      <c r="B8">
        <f>COUNTIFS(Crowdfunding!D:D, "&gt;=25000",Crowdfunding!D:D, "&lt;=29999",Crowdfunding!G:G,"successful")</f>
        <v>11</v>
      </c>
      <c r="C8">
        <f>COUNTIFS(Crowdfunding!D:D, "&gt;=25000",Crowdfunding!D:D, "&lt;=29999",Crowdfunding!G:G,"failed")</f>
        <v>3</v>
      </c>
      <c r="D8">
        <f>COUNTIFS(Crowdfunding!D:D, "&gt;=25000",Crowdfunding!D:D, "&lt;=29999",Crowdfunding!G:G,"canceled")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t="s">
        <v>2101</v>
      </c>
      <c r="B9">
        <f>COUNTIFS(Crowdfunding!D:D, "&gt;=30000",Crowdfunding!D:D, "&lt;=34999",Crowdfunding!G:G,"successful")</f>
        <v>7</v>
      </c>
      <c r="C9">
        <f>COUNTIFS(Crowdfunding!D:D, "&gt;=30000",Crowdfunding!D:D, "&lt;=34999",Crowdfunding!G:G,"failed")</f>
        <v>0</v>
      </c>
      <c r="D9">
        <f>COUNTIFS(Crowdfunding!D:D, "&gt;=30000",Crowdfunding!D:D, "&lt;=34999",Crowdfunding!G:G,"canceled")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t="s">
        <v>2102</v>
      </c>
      <c r="B10">
        <f>COUNTIFS(Crowdfunding!D:D, "&gt;=35000",Crowdfunding!D:D, "&lt;=39999",Crowdfunding!G:G,"successful")</f>
        <v>8</v>
      </c>
      <c r="C10">
        <f>COUNTIFS(Crowdfunding!D:D, "&gt;=35000",Crowdfunding!D:D, "&lt;=39999",Crowdfunding!G:G,"failed")</f>
        <v>3</v>
      </c>
      <c r="D10">
        <f>COUNTIFS(Crowdfunding!D:D, "&gt;=35000",Crowdfunding!D:D, "&lt;=39999",Crowdfunding!G:G,"canceled")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t="s">
        <v>2103</v>
      </c>
      <c r="B11">
        <f>COUNTIFS(Crowdfunding!D:D, "&gt;=40000",Crowdfunding!D:D, "&lt;=44999",Crowdfunding!G:G,"successful")</f>
        <v>11</v>
      </c>
      <c r="C11">
        <f>COUNTIFS(Crowdfunding!D:D, "&gt;=40000",Crowdfunding!D:D, "&lt;=44999",Crowdfunding!G:G,"failed")</f>
        <v>3</v>
      </c>
      <c r="D11">
        <f>COUNTIFS(Crowdfunding!D:D, "&gt;=40000",Crowdfunding!D:D, "&lt;=44999",Crowdfunding!G:G,"canceled")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t="s">
        <v>2104</v>
      </c>
      <c r="B12">
        <f>COUNTIFS(Crowdfunding!D:D, "&gt;=45000",Crowdfunding!D:D, "&lt;=49999",Crowdfunding!G:G,"successful")</f>
        <v>8</v>
      </c>
      <c r="C12">
        <f>COUNTIFS(Crowdfunding!D:D, "&gt;=45000",Crowdfunding!D:D, "&lt;=49999",Crowdfunding!G:G,"failed")</f>
        <v>3</v>
      </c>
      <c r="D12">
        <f>COUNTIFS(Crowdfunding!D:D, "&gt;=45000",Crowdfunding!D:D, "&lt;=49999",Crowdfunding!G:G,"canceled")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t="s">
        <v>2105</v>
      </c>
      <c r="B13">
        <f>COUNTIFS(Crowdfunding!D:D, "&gt;=50000",Crowdfunding!G:G,"successful")</f>
        <v>114</v>
      </c>
      <c r="C13">
        <f>COUNTIFS(Crowdfunding!D:D, "&gt;=50000",Crowdfunding!G:G,"failed")</f>
        <v>163</v>
      </c>
      <c r="D13">
        <f>COUNTIFS(Crowdfunding!D:D, "&gt;=50000",Crowdfunding!G:G,"canceled")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4810-E609-DD46-A175-4A80659D7857}">
  <dimension ref="B1:K566"/>
  <sheetViews>
    <sheetView tabSelected="1" zoomScale="87" workbookViewId="0">
      <selection activeCell="K13" sqref="K13"/>
    </sheetView>
  </sheetViews>
  <sheetFormatPr baseColWidth="10" defaultRowHeight="16" x14ac:dyDescent="0.2"/>
  <cols>
    <col min="2" max="2" width="14.83203125" customWidth="1"/>
    <col min="3" max="3" width="16" customWidth="1"/>
    <col min="5" max="5" width="12" bestFit="1" customWidth="1"/>
  </cols>
  <sheetData>
    <row r="1" spans="2:11" x14ac:dyDescent="0.2">
      <c r="B1" s="1" t="s">
        <v>2114</v>
      </c>
      <c r="C1" s="1" t="s">
        <v>2115</v>
      </c>
    </row>
    <row r="2" spans="2:11" x14ac:dyDescent="0.2">
      <c r="B2">
        <v>16</v>
      </c>
      <c r="C2">
        <v>0</v>
      </c>
    </row>
    <row r="3" spans="2:11" x14ac:dyDescent="0.2">
      <c r="B3">
        <v>26</v>
      </c>
      <c r="C3">
        <v>0</v>
      </c>
    </row>
    <row r="4" spans="2:11" x14ac:dyDescent="0.2">
      <c r="B4">
        <v>27</v>
      </c>
      <c r="C4">
        <v>1</v>
      </c>
    </row>
    <row r="5" spans="2:11" x14ac:dyDescent="0.2">
      <c r="B5">
        <v>32</v>
      </c>
      <c r="C5">
        <v>1</v>
      </c>
      <c r="E5" t="s">
        <v>2106</v>
      </c>
      <c r="J5" t="s">
        <v>2111</v>
      </c>
    </row>
    <row r="6" spans="2:11" x14ac:dyDescent="0.2">
      <c r="B6">
        <v>32</v>
      </c>
      <c r="C6">
        <v>1</v>
      </c>
      <c r="E6" t="s">
        <v>2107</v>
      </c>
      <c r="F6">
        <f>AVERAGE(B2:B566)</f>
        <v>851.14690265486729</v>
      </c>
      <c r="J6" t="s">
        <v>2107</v>
      </c>
      <c r="K6">
        <f>AVERAGE(C2:C365)</f>
        <v>585.61538461538464</v>
      </c>
    </row>
    <row r="7" spans="2:11" x14ac:dyDescent="0.2">
      <c r="B7">
        <v>34</v>
      </c>
      <c r="C7">
        <v>1</v>
      </c>
      <c r="E7" t="s">
        <v>2108</v>
      </c>
      <c r="F7">
        <f>MEDIAN(B2:B566)</f>
        <v>201</v>
      </c>
      <c r="J7" t="s">
        <v>2108</v>
      </c>
      <c r="K7">
        <f>MEDIAN(C2:C365)</f>
        <v>114.5</v>
      </c>
    </row>
    <row r="8" spans="2:11" x14ac:dyDescent="0.2">
      <c r="B8">
        <v>40</v>
      </c>
      <c r="C8">
        <v>1</v>
      </c>
      <c r="E8" t="s">
        <v>2109</v>
      </c>
      <c r="F8">
        <f>MIN(B2:B566)</f>
        <v>16</v>
      </c>
      <c r="J8" t="s">
        <v>2109</v>
      </c>
      <c r="K8">
        <f>MIN(C2:C365)</f>
        <v>0</v>
      </c>
    </row>
    <row r="9" spans="2:11" x14ac:dyDescent="0.2">
      <c r="B9">
        <v>41</v>
      </c>
      <c r="C9">
        <v>1</v>
      </c>
      <c r="E9" t="s">
        <v>2110</v>
      </c>
      <c r="F9">
        <f>MAX(B2:B566)</f>
        <v>7295</v>
      </c>
      <c r="J9" t="s">
        <v>2110</v>
      </c>
      <c r="K9">
        <f>MAX(C2:C365)</f>
        <v>6080</v>
      </c>
    </row>
    <row r="10" spans="2:11" x14ac:dyDescent="0.2">
      <c r="B10">
        <v>41</v>
      </c>
      <c r="C10">
        <v>1</v>
      </c>
      <c r="E10" t="s">
        <v>2112</v>
      </c>
      <c r="F10">
        <f>_xlfn.VAR.P(B2:B566)</f>
        <v>1603373.7324019109</v>
      </c>
      <c r="J10" t="s">
        <v>2112</v>
      </c>
      <c r="K10">
        <f>_xlfn.VAR.P(C2:C365)</f>
        <v>921574.68174133555</v>
      </c>
    </row>
    <row r="11" spans="2:11" x14ac:dyDescent="0.2">
      <c r="B11">
        <v>42</v>
      </c>
      <c r="C11">
        <v>1</v>
      </c>
      <c r="E11" t="s">
        <v>2113</v>
      </c>
      <c r="F11">
        <f>_xlfn.STDEV.P(B2:B566)</f>
        <v>1266.2439466397898</v>
      </c>
      <c r="J11" t="s">
        <v>2113</v>
      </c>
      <c r="K11">
        <f>_xlfn.STDEV.P(C2:C365)</f>
        <v>959.98681331637863</v>
      </c>
    </row>
    <row r="12" spans="2:11" x14ac:dyDescent="0.2">
      <c r="B12">
        <v>43</v>
      </c>
      <c r="C12">
        <v>1</v>
      </c>
      <c r="F12">
        <f>SQRT(F10)</f>
        <v>1266.2439466397898</v>
      </c>
      <c r="K12">
        <f>+SQRT(K10)</f>
        <v>959.98681331637863</v>
      </c>
    </row>
    <row r="13" spans="2:11" x14ac:dyDescent="0.2">
      <c r="B13">
        <v>43</v>
      </c>
      <c r="C13">
        <v>1</v>
      </c>
    </row>
    <row r="14" spans="2:11" x14ac:dyDescent="0.2">
      <c r="B14">
        <v>48</v>
      </c>
      <c r="C14">
        <v>1</v>
      </c>
    </row>
    <row r="15" spans="2:11" x14ac:dyDescent="0.2">
      <c r="B15">
        <v>48</v>
      </c>
      <c r="C15">
        <v>1</v>
      </c>
    </row>
    <row r="16" spans="2:11" x14ac:dyDescent="0.2">
      <c r="B16">
        <v>48</v>
      </c>
      <c r="C16">
        <v>1</v>
      </c>
    </row>
    <row r="17" spans="2:3" x14ac:dyDescent="0.2">
      <c r="B17">
        <v>50</v>
      </c>
      <c r="C17">
        <v>1</v>
      </c>
    </row>
    <row r="18" spans="2:3" x14ac:dyDescent="0.2">
      <c r="B18">
        <v>50</v>
      </c>
      <c r="C18">
        <v>1</v>
      </c>
    </row>
    <row r="19" spans="2:3" x14ac:dyDescent="0.2">
      <c r="B19">
        <v>50</v>
      </c>
      <c r="C19">
        <v>1</v>
      </c>
    </row>
    <row r="20" spans="2:3" x14ac:dyDescent="0.2">
      <c r="B20">
        <v>52</v>
      </c>
      <c r="C20">
        <v>1</v>
      </c>
    </row>
    <row r="21" spans="2:3" x14ac:dyDescent="0.2">
      <c r="B21">
        <v>53</v>
      </c>
      <c r="C21">
        <v>5</v>
      </c>
    </row>
    <row r="22" spans="2:3" x14ac:dyDescent="0.2">
      <c r="B22">
        <v>53</v>
      </c>
      <c r="C22">
        <v>5</v>
      </c>
    </row>
    <row r="23" spans="2:3" x14ac:dyDescent="0.2">
      <c r="B23">
        <v>54</v>
      </c>
      <c r="C23">
        <v>6</v>
      </c>
    </row>
    <row r="24" spans="2:3" x14ac:dyDescent="0.2">
      <c r="B24">
        <v>55</v>
      </c>
      <c r="C24">
        <v>7</v>
      </c>
    </row>
    <row r="25" spans="2:3" x14ac:dyDescent="0.2">
      <c r="B25">
        <v>56</v>
      </c>
      <c r="C25">
        <v>7</v>
      </c>
    </row>
    <row r="26" spans="2:3" x14ac:dyDescent="0.2">
      <c r="B26">
        <v>59</v>
      </c>
      <c r="C26">
        <v>9</v>
      </c>
    </row>
    <row r="27" spans="2:3" x14ac:dyDescent="0.2">
      <c r="B27">
        <v>62</v>
      </c>
      <c r="C27">
        <v>9</v>
      </c>
    </row>
    <row r="28" spans="2:3" x14ac:dyDescent="0.2">
      <c r="B28">
        <v>64</v>
      </c>
      <c r="C28">
        <v>10</v>
      </c>
    </row>
    <row r="29" spans="2:3" x14ac:dyDescent="0.2">
      <c r="B29">
        <v>65</v>
      </c>
      <c r="C29">
        <v>10</v>
      </c>
    </row>
    <row r="30" spans="2:3" x14ac:dyDescent="0.2">
      <c r="B30">
        <v>65</v>
      </c>
      <c r="C30">
        <v>10</v>
      </c>
    </row>
    <row r="31" spans="2:3" x14ac:dyDescent="0.2">
      <c r="B31">
        <v>67</v>
      </c>
      <c r="C31">
        <v>10</v>
      </c>
    </row>
    <row r="32" spans="2:3" x14ac:dyDescent="0.2">
      <c r="B32">
        <v>68</v>
      </c>
      <c r="C32">
        <v>12</v>
      </c>
    </row>
    <row r="33" spans="2:3" x14ac:dyDescent="0.2">
      <c r="B33">
        <v>69</v>
      </c>
      <c r="C33">
        <v>12</v>
      </c>
    </row>
    <row r="34" spans="2:3" x14ac:dyDescent="0.2">
      <c r="B34">
        <v>69</v>
      </c>
      <c r="C34">
        <v>13</v>
      </c>
    </row>
    <row r="35" spans="2:3" x14ac:dyDescent="0.2">
      <c r="B35">
        <v>70</v>
      </c>
      <c r="C35">
        <v>13</v>
      </c>
    </row>
    <row r="36" spans="2:3" x14ac:dyDescent="0.2">
      <c r="B36">
        <v>71</v>
      </c>
      <c r="C36">
        <v>14</v>
      </c>
    </row>
    <row r="37" spans="2:3" x14ac:dyDescent="0.2">
      <c r="B37">
        <v>72</v>
      </c>
      <c r="C37">
        <v>14</v>
      </c>
    </row>
    <row r="38" spans="2:3" x14ac:dyDescent="0.2">
      <c r="B38">
        <v>76</v>
      </c>
      <c r="C38">
        <v>15</v>
      </c>
    </row>
    <row r="39" spans="2:3" x14ac:dyDescent="0.2">
      <c r="B39">
        <v>76</v>
      </c>
      <c r="C39">
        <v>15</v>
      </c>
    </row>
    <row r="40" spans="2:3" x14ac:dyDescent="0.2">
      <c r="B40">
        <v>78</v>
      </c>
      <c r="C40">
        <v>15</v>
      </c>
    </row>
    <row r="41" spans="2:3" x14ac:dyDescent="0.2">
      <c r="B41">
        <v>78</v>
      </c>
      <c r="C41">
        <v>15</v>
      </c>
    </row>
    <row r="42" spans="2:3" x14ac:dyDescent="0.2">
      <c r="B42">
        <v>80</v>
      </c>
      <c r="C42">
        <v>15</v>
      </c>
    </row>
    <row r="43" spans="2:3" x14ac:dyDescent="0.2">
      <c r="B43">
        <v>80</v>
      </c>
      <c r="C43">
        <v>15</v>
      </c>
    </row>
    <row r="44" spans="2:3" x14ac:dyDescent="0.2">
      <c r="B44">
        <v>80</v>
      </c>
      <c r="C44">
        <v>16</v>
      </c>
    </row>
    <row r="45" spans="2:3" x14ac:dyDescent="0.2">
      <c r="B45">
        <v>80</v>
      </c>
      <c r="C45">
        <v>16</v>
      </c>
    </row>
    <row r="46" spans="2:3" x14ac:dyDescent="0.2">
      <c r="B46">
        <v>80</v>
      </c>
      <c r="C46">
        <v>16</v>
      </c>
    </row>
    <row r="47" spans="2:3" x14ac:dyDescent="0.2">
      <c r="B47">
        <v>80</v>
      </c>
      <c r="C47">
        <v>16</v>
      </c>
    </row>
    <row r="48" spans="2:3" x14ac:dyDescent="0.2">
      <c r="B48">
        <v>81</v>
      </c>
      <c r="C48">
        <v>17</v>
      </c>
    </row>
    <row r="49" spans="2:3" x14ac:dyDescent="0.2">
      <c r="B49">
        <v>82</v>
      </c>
      <c r="C49">
        <v>17</v>
      </c>
    </row>
    <row r="50" spans="2:3" x14ac:dyDescent="0.2">
      <c r="B50">
        <v>82</v>
      </c>
      <c r="C50">
        <v>17</v>
      </c>
    </row>
    <row r="51" spans="2:3" x14ac:dyDescent="0.2">
      <c r="B51">
        <v>83</v>
      </c>
      <c r="C51">
        <v>18</v>
      </c>
    </row>
    <row r="52" spans="2:3" x14ac:dyDescent="0.2">
      <c r="B52">
        <v>83</v>
      </c>
      <c r="C52">
        <v>18</v>
      </c>
    </row>
    <row r="53" spans="2:3" x14ac:dyDescent="0.2">
      <c r="B53">
        <v>84</v>
      </c>
      <c r="C53">
        <v>19</v>
      </c>
    </row>
    <row r="54" spans="2:3" x14ac:dyDescent="0.2">
      <c r="B54">
        <v>84</v>
      </c>
      <c r="C54">
        <v>19</v>
      </c>
    </row>
    <row r="55" spans="2:3" x14ac:dyDescent="0.2">
      <c r="B55">
        <v>85</v>
      </c>
      <c r="C55">
        <v>19</v>
      </c>
    </row>
    <row r="56" spans="2:3" x14ac:dyDescent="0.2">
      <c r="B56">
        <v>85</v>
      </c>
      <c r="C56">
        <v>21</v>
      </c>
    </row>
    <row r="57" spans="2:3" x14ac:dyDescent="0.2">
      <c r="B57">
        <v>85</v>
      </c>
      <c r="C57">
        <v>21</v>
      </c>
    </row>
    <row r="58" spans="2:3" x14ac:dyDescent="0.2">
      <c r="B58">
        <v>85</v>
      </c>
      <c r="C58">
        <v>21</v>
      </c>
    </row>
    <row r="59" spans="2:3" x14ac:dyDescent="0.2">
      <c r="B59">
        <v>85</v>
      </c>
      <c r="C59">
        <v>22</v>
      </c>
    </row>
    <row r="60" spans="2:3" x14ac:dyDescent="0.2">
      <c r="B60">
        <v>85</v>
      </c>
      <c r="C60">
        <v>23</v>
      </c>
    </row>
    <row r="61" spans="2:3" x14ac:dyDescent="0.2">
      <c r="B61">
        <v>86</v>
      </c>
      <c r="C61">
        <v>24</v>
      </c>
    </row>
    <row r="62" spans="2:3" x14ac:dyDescent="0.2">
      <c r="B62">
        <v>86</v>
      </c>
      <c r="C62">
        <v>24</v>
      </c>
    </row>
    <row r="63" spans="2:3" x14ac:dyDescent="0.2">
      <c r="B63">
        <v>86</v>
      </c>
      <c r="C63">
        <v>24</v>
      </c>
    </row>
    <row r="64" spans="2:3" x14ac:dyDescent="0.2">
      <c r="B64">
        <v>87</v>
      </c>
      <c r="C64">
        <v>25</v>
      </c>
    </row>
    <row r="65" spans="2:3" x14ac:dyDescent="0.2">
      <c r="B65">
        <v>87</v>
      </c>
      <c r="C65">
        <v>25</v>
      </c>
    </row>
    <row r="66" spans="2:3" x14ac:dyDescent="0.2">
      <c r="B66">
        <v>87</v>
      </c>
      <c r="C66">
        <v>26</v>
      </c>
    </row>
    <row r="67" spans="2:3" x14ac:dyDescent="0.2">
      <c r="B67">
        <v>88</v>
      </c>
      <c r="C67">
        <v>26</v>
      </c>
    </row>
    <row r="68" spans="2:3" x14ac:dyDescent="0.2">
      <c r="B68">
        <v>88</v>
      </c>
      <c r="C68">
        <v>26</v>
      </c>
    </row>
    <row r="69" spans="2:3" x14ac:dyDescent="0.2">
      <c r="B69">
        <v>88</v>
      </c>
      <c r="C69">
        <v>27</v>
      </c>
    </row>
    <row r="70" spans="2:3" x14ac:dyDescent="0.2">
      <c r="B70">
        <v>88</v>
      </c>
      <c r="C70">
        <v>27</v>
      </c>
    </row>
    <row r="71" spans="2:3" x14ac:dyDescent="0.2">
      <c r="B71">
        <v>89</v>
      </c>
      <c r="C71">
        <v>29</v>
      </c>
    </row>
    <row r="72" spans="2:3" x14ac:dyDescent="0.2">
      <c r="B72">
        <v>89</v>
      </c>
      <c r="C72">
        <v>30</v>
      </c>
    </row>
    <row r="73" spans="2:3" x14ac:dyDescent="0.2">
      <c r="B73">
        <v>91</v>
      </c>
      <c r="C73">
        <v>30</v>
      </c>
    </row>
    <row r="74" spans="2:3" x14ac:dyDescent="0.2">
      <c r="B74">
        <v>92</v>
      </c>
      <c r="C74">
        <v>31</v>
      </c>
    </row>
    <row r="75" spans="2:3" x14ac:dyDescent="0.2">
      <c r="B75">
        <v>92</v>
      </c>
      <c r="C75">
        <v>31</v>
      </c>
    </row>
    <row r="76" spans="2:3" x14ac:dyDescent="0.2">
      <c r="B76">
        <v>92</v>
      </c>
      <c r="C76">
        <v>31</v>
      </c>
    </row>
    <row r="77" spans="2:3" x14ac:dyDescent="0.2">
      <c r="B77">
        <v>92</v>
      </c>
      <c r="C77">
        <v>31</v>
      </c>
    </row>
    <row r="78" spans="2:3" x14ac:dyDescent="0.2">
      <c r="B78">
        <v>92</v>
      </c>
      <c r="C78">
        <v>31</v>
      </c>
    </row>
    <row r="79" spans="2:3" x14ac:dyDescent="0.2">
      <c r="B79">
        <v>93</v>
      </c>
      <c r="C79">
        <v>32</v>
      </c>
    </row>
    <row r="80" spans="2:3" x14ac:dyDescent="0.2">
      <c r="B80">
        <v>94</v>
      </c>
      <c r="C80">
        <v>32</v>
      </c>
    </row>
    <row r="81" spans="2:3" x14ac:dyDescent="0.2">
      <c r="B81">
        <v>94</v>
      </c>
      <c r="C81">
        <v>33</v>
      </c>
    </row>
    <row r="82" spans="2:3" x14ac:dyDescent="0.2">
      <c r="B82">
        <v>94</v>
      </c>
      <c r="C82">
        <v>33</v>
      </c>
    </row>
    <row r="83" spans="2:3" x14ac:dyDescent="0.2">
      <c r="B83">
        <v>95</v>
      </c>
      <c r="C83">
        <v>33</v>
      </c>
    </row>
    <row r="84" spans="2:3" x14ac:dyDescent="0.2">
      <c r="B84">
        <v>96</v>
      </c>
      <c r="C84">
        <v>34</v>
      </c>
    </row>
    <row r="85" spans="2:3" x14ac:dyDescent="0.2">
      <c r="B85">
        <v>96</v>
      </c>
      <c r="C85">
        <v>35</v>
      </c>
    </row>
    <row r="86" spans="2:3" x14ac:dyDescent="0.2">
      <c r="B86">
        <v>96</v>
      </c>
      <c r="C86">
        <v>35</v>
      </c>
    </row>
    <row r="87" spans="2:3" x14ac:dyDescent="0.2">
      <c r="B87">
        <v>97</v>
      </c>
      <c r="C87">
        <v>35</v>
      </c>
    </row>
    <row r="88" spans="2:3" x14ac:dyDescent="0.2">
      <c r="B88">
        <v>98</v>
      </c>
      <c r="C88">
        <v>36</v>
      </c>
    </row>
    <row r="89" spans="2:3" x14ac:dyDescent="0.2">
      <c r="B89">
        <v>98</v>
      </c>
      <c r="C89">
        <v>37</v>
      </c>
    </row>
    <row r="90" spans="2:3" x14ac:dyDescent="0.2">
      <c r="B90">
        <v>100</v>
      </c>
      <c r="C90">
        <v>37</v>
      </c>
    </row>
    <row r="91" spans="2:3" x14ac:dyDescent="0.2">
      <c r="B91">
        <v>100</v>
      </c>
      <c r="C91">
        <v>37</v>
      </c>
    </row>
    <row r="92" spans="2:3" x14ac:dyDescent="0.2">
      <c r="B92">
        <v>101</v>
      </c>
      <c r="C92">
        <v>38</v>
      </c>
    </row>
    <row r="93" spans="2:3" x14ac:dyDescent="0.2">
      <c r="B93">
        <v>101</v>
      </c>
      <c r="C93">
        <v>38</v>
      </c>
    </row>
    <row r="94" spans="2:3" x14ac:dyDescent="0.2">
      <c r="B94">
        <v>102</v>
      </c>
      <c r="C94">
        <v>38</v>
      </c>
    </row>
    <row r="95" spans="2:3" x14ac:dyDescent="0.2">
      <c r="B95">
        <v>102</v>
      </c>
      <c r="C95">
        <v>39</v>
      </c>
    </row>
    <row r="96" spans="2:3" x14ac:dyDescent="0.2">
      <c r="B96">
        <v>103</v>
      </c>
      <c r="C96">
        <v>40</v>
      </c>
    </row>
    <row r="97" spans="2:3" x14ac:dyDescent="0.2">
      <c r="B97">
        <v>103</v>
      </c>
      <c r="C97">
        <v>40</v>
      </c>
    </row>
    <row r="98" spans="2:3" x14ac:dyDescent="0.2">
      <c r="B98">
        <v>105</v>
      </c>
      <c r="C98">
        <v>40</v>
      </c>
    </row>
    <row r="99" spans="2:3" x14ac:dyDescent="0.2">
      <c r="B99">
        <v>106</v>
      </c>
      <c r="C99">
        <v>41</v>
      </c>
    </row>
    <row r="100" spans="2:3" x14ac:dyDescent="0.2">
      <c r="B100">
        <v>106</v>
      </c>
      <c r="C100">
        <v>41</v>
      </c>
    </row>
    <row r="101" spans="2:3" x14ac:dyDescent="0.2">
      <c r="B101">
        <v>107</v>
      </c>
      <c r="C101">
        <v>42</v>
      </c>
    </row>
    <row r="102" spans="2:3" x14ac:dyDescent="0.2">
      <c r="B102">
        <v>107</v>
      </c>
      <c r="C102">
        <v>44</v>
      </c>
    </row>
    <row r="103" spans="2:3" x14ac:dyDescent="0.2">
      <c r="B103">
        <v>107</v>
      </c>
      <c r="C103">
        <v>44</v>
      </c>
    </row>
    <row r="104" spans="2:3" x14ac:dyDescent="0.2">
      <c r="B104">
        <v>107</v>
      </c>
      <c r="C104">
        <v>45</v>
      </c>
    </row>
    <row r="105" spans="2:3" x14ac:dyDescent="0.2">
      <c r="B105">
        <v>107</v>
      </c>
      <c r="C105">
        <v>46</v>
      </c>
    </row>
    <row r="106" spans="2:3" x14ac:dyDescent="0.2">
      <c r="B106">
        <v>110</v>
      </c>
      <c r="C106">
        <v>47</v>
      </c>
    </row>
    <row r="107" spans="2:3" x14ac:dyDescent="0.2">
      <c r="B107">
        <v>110</v>
      </c>
      <c r="C107">
        <v>48</v>
      </c>
    </row>
    <row r="108" spans="2:3" x14ac:dyDescent="0.2">
      <c r="B108">
        <v>110</v>
      </c>
      <c r="C108">
        <v>49</v>
      </c>
    </row>
    <row r="109" spans="2:3" x14ac:dyDescent="0.2">
      <c r="B109">
        <v>110</v>
      </c>
      <c r="C109">
        <v>49</v>
      </c>
    </row>
    <row r="110" spans="2:3" x14ac:dyDescent="0.2">
      <c r="B110">
        <v>111</v>
      </c>
      <c r="C110">
        <v>52</v>
      </c>
    </row>
    <row r="111" spans="2:3" x14ac:dyDescent="0.2">
      <c r="B111">
        <v>112</v>
      </c>
      <c r="C111">
        <v>53</v>
      </c>
    </row>
    <row r="112" spans="2:3" x14ac:dyDescent="0.2">
      <c r="B112">
        <v>112</v>
      </c>
      <c r="C112">
        <v>54</v>
      </c>
    </row>
    <row r="113" spans="2:3" x14ac:dyDescent="0.2">
      <c r="B113">
        <v>112</v>
      </c>
      <c r="C113">
        <v>55</v>
      </c>
    </row>
    <row r="114" spans="2:3" x14ac:dyDescent="0.2">
      <c r="B114">
        <v>113</v>
      </c>
      <c r="C114">
        <v>55</v>
      </c>
    </row>
    <row r="115" spans="2:3" x14ac:dyDescent="0.2">
      <c r="B115">
        <v>113</v>
      </c>
      <c r="C115">
        <v>56</v>
      </c>
    </row>
    <row r="116" spans="2:3" x14ac:dyDescent="0.2">
      <c r="B116">
        <v>114</v>
      </c>
      <c r="C116">
        <v>56</v>
      </c>
    </row>
    <row r="117" spans="2:3" x14ac:dyDescent="0.2">
      <c r="B117">
        <v>114</v>
      </c>
      <c r="C117">
        <v>57</v>
      </c>
    </row>
    <row r="118" spans="2:3" x14ac:dyDescent="0.2">
      <c r="B118">
        <v>114</v>
      </c>
      <c r="C118">
        <v>57</v>
      </c>
    </row>
    <row r="119" spans="2:3" x14ac:dyDescent="0.2">
      <c r="B119">
        <v>115</v>
      </c>
      <c r="C119">
        <v>58</v>
      </c>
    </row>
    <row r="120" spans="2:3" x14ac:dyDescent="0.2">
      <c r="B120">
        <v>116</v>
      </c>
      <c r="C120">
        <v>60</v>
      </c>
    </row>
    <row r="121" spans="2:3" x14ac:dyDescent="0.2">
      <c r="B121">
        <v>116</v>
      </c>
      <c r="C121">
        <v>62</v>
      </c>
    </row>
    <row r="122" spans="2:3" x14ac:dyDescent="0.2">
      <c r="B122">
        <v>117</v>
      </c>
      <c r="C122">
        <v>62</v>
      </c>
    </row>
    <row r="123" spans="2:3" x14ac:dyDescent="0.2">
      <c r="B123">
        <v>117</v>
      </c>
      <c r="C123">
        <v>63</v>
      </c>
    </row>
    <row r="124" spans="2:3" x14ac:dyDescent="0.2">
      <c r="B124">
        <v>119</v>
      </c>
      <c r="C124">
        <v>63</v>
      </c>
    </row>
    <row r="125" spans="2:3" x14ac:dyDescent="0.2">
      <c r="B125">
        <v>121</v>
      </c>
      <c r="C125">
        <v>64</v>
      </c>
    </row>
    <row r="126" spans="2:3" x14ac:dyDescent="0.2">
      <c r="B126">
        <v>121</v>
      </c>
      <c r="C126">
        <v>64</v>
      </c>
    </row>
    <row r="127" spans="2:3" x14ac:dyDescent="0.2">
      <c r="B127">
        <v>121</v>
      </c>
      <c r="C127">
        <v>64</v>
      </c>
    </row>
    <row r="128" spans="2:3" x14ac:dyDescent="0.2">
      <c r="B128">
        <v>122</v>
      </c>
      <c r="C128">
        <v>64</v>
      </c>
    </row>
    <row r="129" spans="2:3" x14ac:dyDescent="0.2">
      <c r="B129">
        <v>122</v>
      </c>
      <c r="C129">
        <v>65</v>
      </c>
    </row>
    <row r="130" spans="2:3" x14ac:dyDescent="0.2">
      <c r="B130">
        <v>122</v>
      </c>
      <c r="C130">
        <v>65</v>
      </c>
    </row>
    <row r="131" spans="2:3" x14ac:dyDescent="0.2">
      <c r="B131">
        <v>122</v>
      </c>
      <c r="C131">
        <v>67</v>
      </c>
    </row>
    <row r="132" spans="2:3" x14ac:dyDescent="0.2">
      <c r="B132">
        <v>123</v>
      </c>
      <c r="C132">
        <v>67</v>
      </c>
    </row>
    <row r="133" spans="2:3" x14ac:dyDescent="0.2">
      <c r="B133">
        <v>123</v>
      </c>
      <c r="C133">
        <v>67</v>
      </c>
    </row>
    <row r="134" spans="2:3" x14ac:dyDescent="0.2">
      <c r="B134">
        <v>123</v>
      </c>
      <c r="C134">
        <v>67</v>
      </c>
    </row>
    <row r="135" spans="2:3" x14ac:dyDescent="0.2">
      <c r="B135">
        <v>125</v>
      </c>
      <c r="C135">
        <v>67</v>
      </c>
    </row>
    <row r="136" spans="2:3" x14ac:dyDescent="0.2">
      <c r="B136">
        <v>126</v>
      </c>
      <c r="C136">
        <v>67</v>
      </c>
    </row>
    <row r="137" spans="2:3" x14ac:dyDescent="0.2">
      <c r="B137">
        <v>126</v>
      </c>
      <c r="C137">
        <v>67</v>
      </c>
    </row>
    <row r="138" spans="2:3" x14ac:dyDescent="0.2">
      <c r="B138">
        <v>126</v>
      </c>
      <c r="C138">
        <v>70</v>
      </c>
    </row>
    <row r="139" spans="2:3" x14ac:dyDescent="0.2">
      <c r="B139">
        <v>126</v>
      </c>
      <c r="C139">
        <v>71</v>
      </c>
    </row>
    <row r="140" spans="2:3" x14ac:dyDescent="0.2">
      <c r="B140">
        <v>126</v>
      </c>
      <c r="C140">
        <v>73</v>
      </c>
    </row>
    <row r="141" spans="2:3" x14ac:dyDescent="0.2">
      <c r="B141">
        <v>127</v>
      </c>
      <c r="C141">
        <v>73</v>
      </c>
    </row>
    <row r="142" spans="2:3" x14ac:dyDescent="0.2">
      <c r="B142">
        <v>127</v>
      </c>
      <c r="C142">
        <v>75</v>
      </c>
    </row>
    <row r="143" spans="2:3" x14ac:dyDescent="0.2">
      <c r="B143">
        <v>128</v>
      </c>
      <c r="C143">
        <v>75</v>
      </c>
    </row>
    <row r="144" spans="2:3" x14ac:dyDescent="0.2">
      <c r="B144">
        <v>128</v>
      </c>
      <c r="C144">
        <v>75</v>
      </c>
    </row>
    <row r="145" spans="2:3" x14ac:dyDescent="0.2">
      <c r="B145">
        <v>129</v>
      </c>
      <c r="C145">
        <v>75</v>
      </c>
    </row>
    <row r="146" spans="2:3" x14ac:dyDescent="0.2">
      <c r="B146">
        <v>129</v>
      </c>
      <c r="C146">
        <v>76</v>
      </c>
    </row>
    <row r="147" spans="2:3" x14ac:dyDescent="0.2">
      <c r="B147">
        <v>130</v>
      </c>
      <c r="C147">
        <v>77</v>
      </c>
    </row>
    <row r="148" spans="2:3" x14ac:dyDescent="0.2">
      <c r="B148">
        <v>130</v>
      </c>
      <c r="C148">
        <v>77</v>
      </c>
    </row>
    <row r="149" spans="2:3" x14ac:dyDescent="0.2">
      <c r="B149">
        <v>131</v>
      </c>
      <c r="C149">
        <v>77</v>
      </c>
    </row>
    <row r="150" spans="2:3" x14ac:dyDescent="0.2">
      <c r="B150">
        <v>131</v>
      </c>
      <c r="C150">
        <v>78</v>
      </c>
    </row>
    <row r="151" spans="2:3" x14ac:dyDescent="0.2">
      <c r="B151">
        <v>131</v>
      </c>
      <c r="C151">
        <v>78</v>
      </c>
    </row>
    <row r="152" spans="2:3" x14ac:dyDescent="0.2">
      <c r="B152">
        <v>131</v>
      </c>
      <c r="C152">
        <v>79</v>
      </c>
    </row>
    <row r="153" spans="2:3" x14ac:dyDescent="0.2">
      <c r="B153">
        <v>131</v>
      </c>
      <c r="C153">
        <v>80</v>
      </c>
    </row>
    <row r="154" spans="2:3" x14ac:dyDescent="0.2">
      <c r="B154">
        <v>132</v>
      </c>
      <c r="C154">
        <v>80</v>
      </c>
    </row>
    <row r="155" spans="2:3" x14ac:dyDescent="0.2">
      <c r="B155">
        <v>132</v>
      </c>
      <c r="C155">
        <v>82</v>
      </c>
    </row>
    <row r="156" spans="2:3" x14ac:dyDescent="0.2">
      <c r="B156">
        <v>132</v>
      </c>
      <c r="C156">
        <v>83</v>
      </c>
    </row>
    <row r="157" spans="2:3" x14ac:dyDescent="0.2">
      <c r="B157">
        <v>133</v>
      </c>
      <c r="C157">
        <v>83</v>
      </c>
    </row>
    <row r="158" spans="2:3" x14ac:dyDescent="0.2">
      <c r="B158">
        <v>133</v>
      </c>
      <c r="C158">
        <v>84</v>
      </c>
    </row>
    <row r="159" spans="2:3" x14ac:dyDescent="0.2">
      <c r="B159">
        <v>133</v>
      </c>
      <c r="C159">
        <v>86</v>
      </c>
    </row>
    <row r="160" spans="2:3" x14ac:dyDescent="0.2">
      <c r="B160">
        <v>134</v>
      </c>
      <c r="C160">
        <v>86</v>
      </c>
    </row>
    <row r="161" spans="2:3" x14ac:dyDescent="0.2">
      <c r="B161">
        <v>134</v>
      </c>
      <c r="C161">
        <v>86</v>
      </c>
    </row>
    <row r="162" spans="2:3" x14ac:dyDescent="0.2">
      <c r="B162">
        <v>134</v>
      </c>
      <c r="C162">
        <v>87</v>
      </c>
    </row>
    <row r="163" spans="2:3" x14ac:dyDescent="0.2">
      <c r="B163">
        <v>135</v>
      </c>
      <c r="C163">
        <v>88</v>
      </c>
    </row>
    <row r="164" spans="2:3" x14ac:dyDescent="0.2">
      <c r="B164">
        <v>135</v>
      </c>
      <c r="C164">
        <v>91</v>
      </c>
    </row>
    <row r="165" spans="2:3" x14ac:dyDescent="0.2">
      <c r="B165">
        <v>135</v>
      </c>
      <c r="C165">
        <v>92</v>
      </c>
    </row>
    <row r="166" spans="2:3" x14ac:dyDescent="0.2">
      <c r="B166">
        <v>136</v>
      </c>
      <c r="C166">
        <v>92</v>
      </c>
    </row>
    <row r="167" spans="2:3" x14ac:dyDescent="0.2">
      <c r="B167">
        <v>137</v>
      </c>
      <c r="C167">
        <v>92</v>
      </c>
    </row>
    <row r="168" spans="2:3" x14ac:dyDescent="0.2">
      <c r="B168">
        <v>137</v>
      </c>
      <c r="C168">
        <v>94</v>
      </c>
    </row>
    <row r="169" spans="2:3" x14ac:dyDescent="0.2">
      <c r="B169">
        <v>138</v>
      </c>
      <c r="C169">
        <v>94</v>
      </c>
    </row>
    <row r="170" spans="2:3" x14ac:dyDescent="0.2">
      <c r="B170">
        <v>138</v>
      </c>
      <c r="C170">
        <v>100</v>
      </c>
    </row>
    <row r="171" spans="2:3" x14ac:dyDescent="0.2">
      <c r="B171">
        <v>138</v>
      </c>
      <c r="C171">
        <v>101</v>
      </c>
    </row>
    <row r="172" spans="2:3" x14ac:dyDescent="0.2">
      <c r="B172">
        <v>139</v>
      </c>
      <c r="C172">
        <v>102</v>
      </c>
    </row>
    <row r="173" spans="2:3" x14ac:dyDescent="0.2">
      <c r="B173">
        <v>139</v>
      </c>
      <c r="C173">
        <v>104</v>
      </c>
    </row>
    <row r="174" spans="2:3" x14ac:dyDescent="0.2">
      <c r="B174">
        <v>140</v>
      </c>
      <c r="C174">
        <v>105</v>
      </c>
    </row>
    <row r="175" spans="2:3" x14ac:dyDescent="0.2">
      <c r="B175">
        <v>140</v>
      </c>
      <c r="C175">
        <v>105</v>
      </c>
    </row>
    <row r="176" spans="2:3" x14ac:dyDescent="0.2">
      <c r="B176">
        <v>140</v>
      </c>
      <c r="C176">
        <v>106</v>
      </c>
    </row>
    <row r="177" spans="2:3" x14ac:dyDescent="0.2">
      <c r="B177">
        <v>142</v>
      </c>
      <c r="C177">
        <v>107</v>
      </c>
    </row>
    <row r="178" spans="2:3" x14ac:dyDescent="0.2">
      <c r="B178">
        <v>142</v>
      </c>
      <c r="C178">
        <v>108</v>
      </c>
    </row>
    <row r="179" spans="2:3" x14ac:dyDescent="0.2">
      <c r="B179">
        <v>142</v>
      </c>
      <c r="C179">
        <v>111</v>
      </c>
    </row>
    <row r="180" spans="2:3" x14ac:dyDescent="0.2">
      <c r="B180">
        <v>142</v>
      </c>
      <c r="C180">
        <v>112</v>
      </c>
    </row>
    <row r="181" spans="2:3" x14ac:dyDescent="0.2">
      <c r="B181">
        <v>143</v>
      </c>
      <c r="C181">
        <v>112</v>
      </c>
    </row>
    <row r="182" spans="2:3" x14ac:dyDescent="0.2">
      <c r="B182">
        <v>144</v>
      </c>
      <c r="C182">
        <v>113</v>
      </c>
    </row>
    <row r="183" spans="2:3" x14ac:dyDescent="0.2">
      <c r="B183">
        <v>144</v>
      </c>
      <c r="C183">
        <v>114</v>
      </c>
    </row>
    <row r="184" spans="2:3" x14ac:dyDescent="0.2">
      <c r="B184">
        <v>144</v>
      </c>
      <c r="C184">
        <v>115</v>
      </c>
    </row>
    <row r="185" spans="2:3" x14ac:dyDescent="0.2">
      <c r="B185">
        <v>144</v>
      </c>
      <c r="C185">
        <v>117</v>
      </c>
    </row>
    <row r="186" spans="2:3" x14ac:dyDescent="0.2">
      <c r="B186">
        <v>146</v>
      </c>
      <c r="C186">
        <v>118</v>
      </c>
    </row>
    <row r="187" spans="2:3" x14ac:dyDescent="0.2">
      <c r="B187">
        <v>147</v>
      </c>
      <c r="C187">
        <v>120</v>
      </c>
    </row>
    <row r="188" spans="2:3" x14ac:dyDescent="0.2">
      <c r="B188">
        <v>147</v>
      </c>
      <c r="C188">
        <v>120</v>
      </c>
    </row>
    <row r="189" spans="2:3" x14ac:dyDescent="0.2">
      <c r="B189">
        <v>147</v>
      </c>
      <c r="C189">
        <v>121</v>
      </c>
    </row>
    <row r="190" spans="2:3" x14ac:dyDescent="0.2">
      <c r="B190">
        <v>148</v>
      </c>
      <c r="C190">
        <v>127</v>
      </c>
    </row>
    <row r="191" spans="2:3" x14ac:dyDescent="0.2">
      <c r="B191">
        <v>148</v>
      </c>
      <c r="C191">
        <v>128</v>
      </c>
    </row>
    <row r="192" spans="2:3" x14ac:dyDescent="0.2">
      <c r="B192">
        <v>149</v>
      </c>
      <c r="C192">
        <v>130</v>
      </c>
    </row>
    <row r="193" spans="2:3" x14ac:dyDescent="0.2">
      <c r="B193">
        <v>149</v>
      </c>
      <c r="C193">
        <v>131</v>
      </c>
    </row>
    <row r="194" spans="2:3" x14ac:dyDescent="0.2">
      <c r="B194">
        <v>150</v>
      </c>
      <c r="C194">
        <v>132</v>
      </c>
    </row>
    <row r="195" spans="2:3" x14ac:dyDescent="0.2">
      <c r="B195">
        <v>150</v>
      </c>
      <c r="C195">
        <v>133</v>
      </c>
    </row>
    <row r="196" spans="2:3" x14ac:dyDescent="0.2">
      <c r="B196">
        <v>154</v>
      </c>
      <c r="C196">
        <v>133</v>
      </c>
    </row>
    <row r="197" spans="2:3" x14ac:dyDescent="0.2">
      <c r="B197">
        <v>154</v>
      </c>
      <c r="C197">
        <v>136</v>
      </c>
    </row>
    <row r="198" spans="2:3" x14ac:dyDescent="0.2">
      <c r="B198">
        <v>154</v>
      </c>
      <c r="C198">
        <v>137</v>
      </c>
    </row>
    <row r="199" spans="2:3" x14ac:dyDescent="0.2">
      <c r="B199">
        <v>154</v>
      </c>
      <c r="C199">
        <v>141</v>
      </c>
    </row>
    <row r="200" spans="2:3" x14ac:dyDescent="0.2">
      <c r="B200">
        <v>155</v>
      </c>
      <c r="C200">
        <v>143</v>
      </c>
    </row>
    <row r="201" spans="2:3" x14ac:dyDescent="0.2">
      <c r="B201">
        <v>155</v>
      </c>
      <c r="C201">
        <v>147</v>
      </c>
    </row>
    <row r="202" spans="2:3" x14ac:dyDescent="0.2">
      <c r="B202">
        <v>155</v>
      </c>
      <c r="C202">
        <v>151</v>
      </c>
    </row>
    <row r="203" spans="2:3" x14ac:dyDescent="0.2">
      <c r="B203">
        <v>155</v>
      </c>
      <c r="C203">
        <v>154</v>
      </c>
    </row>
    <row r="204" spans="2:3" x14ac:dyDescent="0.2">
      <c r="B204">
        <v>156</v>
      </c>
      <c r="C204">
        <v>156</v>
      </c>
    </row>
    <row r="205" spans="2:3" x14ac:dyDescent="0.2">
      <c r="B205">
        <v>156</v>
      </c>
      <c r="C205">
        <v>157</v>
      </c>
    </row>
    <row r="206" spans="2:3" x14ac:dyDescent="0.2">
      <c r="B206">
        <v>157</v>
      </c>
      <c r="C206">
        <v>162</v>
      </c>
    </row>
    <row r="207" spans="2:3" x14ac:dyDescent="0.2">
      <c r="B207">
        <v>157</v>
      </c>
      <c r="C207">
        <v>168</v>
      </c>
    </row>
    <row r="208" spans="2:3" x14ac:dyDescent="0.2">
      <c r="B208">
        <v>157</v>
      </c>
      <c r="C208">
        <v>180</v>
      </c>
    </row>
    <row r="209" spans="2:3" x14ac:dyDescent="0.2">
      <c r="B209">
        <v>157</v>
      </c>
      <c r="C209">
        <v>181</v>
      </c>
    </row>
    <row r="210" spans="2:3" x14ac:dyDescent="0.2">
      <c r="B210">
        <v>157</v>
      </c>
      <c r="C210">
        <v>183</v>
      </c>
    </row>
    <row r="211" spans="2:3" x14ac:dyDescent="0.2">
      <c r="B211">
        <v>158</v>
      </c>
      <c r="C211">
        <v>186</v>
      </c>
    </row>
    <row r="212" spans="2:3" x14ac:dyDescent="0.2">
      <c r="B212">
        <v>158</v>
      </c>
      <c r="C212">
        <v>191</v>
      </c>
    </row>
    <row r="213" spans="2:3" x14ac:dyDescent="0.2">
      <c r="B213">
        <v>159</v>
      </c>
      <c r="C213">
        <v>191</v>
      </c>
    </row>
    <row r="214" spans="2:3" x14ac:dyDescent="0.2">
      <c r="B214">
        <v>159</v>
      </c>
      <c r="C214">
        <v>200</v>
      </c>
    </row>
    <row r="215" spans="2:3" x14ac:dyDescent="0.2">
      <c r="B215">
        <v>159</v>
      </c>
      <c r="C215">
        <v>210</v>
      </c>
    </row>
    <row r="216" spans="2:3" x14ac:dyDescent="0.2">
      <c r="B216">
        <v>160</v>
      </c>
      <c r="C216">
        <v>210</v>
      </c>
    </row>
    <row r="217" spans="2:3" x14ac:dyDescent="0.2">
      <c r="B217">
        <v>160</v>
      </c>
      <c r="C217">
        <v>225</v>
      </c>
    </row>
    <row r="218" spans="2:3" x14ac:dyDescent="0.2">
      <c r="B218">
        <v>161</v>
      </c>
      <c r="C218">
        <v>226</v>
      </c>
    </row>
    <row r="219" spans="2:3" x14ac:dyDescent="0.2">
      <c r="B219">
        <v>163</v>
      </c>
      <c r="C219">
        <v>243</v>
      </c>
    </row>
    <row r="220" spans="2:3" x14ac:dyDescent="0.2">
      <c r="B220">
        <v>163</v>
      </c>
      <c r="C220">
        <v>243</v>
      </c>
    </row>
    <row r="221" spans="2:3" x14ac:dyDescent="0.2">
      <c r="B221">
        <v>164</v>
      </c>
      <c r="C221">
        <v>245</v>
      </c>
    </row>
    <row r="222" spans="2:3" x14ac:dyDescent="0.2">
      <c r="B222">
        <v>164</v>
      </c>
      <c r="C222">
        <v>245</v>
      </c>
    </row>
    <row r="223" spans="2:3" x14ac:dyDescent="0.2">
      <c r="B223">
        <v>164</v>
      </c>
      <c r="C223">
        <v>248</v>
      </c>
    </row>
    <row r="224" spans="2:3" x14ac:dyDescent="0.2">
      <c r="B224">
        <v>164</v>
      </c>
      <c r="C224">
        <v>252</v>
      </c>
    </row>
    <row r="225" spans="2:3" x14ac:dyDescent="0.2">
      <c r="B225">
        <v>164</v>
      </c>
      <c r="C225">
        <v>253</v>
      </c>
    </row>
    <row r="226" spans="2:3" x14ac:dyDescent="0.2">
      <c r="B226">
        <v>165</v>
      </c>
      <c r="C226">
        <v>257</v>
      </c>
    </row>
    <row r="227" spans="2:3" x14ac:dyDescent="0.2">
      <c r="B227">
        <v>165</v>
      </c>
      <c r="C227">
        <v>263</v>
      </c>
    </row>
    <row r="228" spans="2:3" x14ac:dyDescent="0.2">
      <c r="B228">
        <v>165</v>
      </c>
      <c r="C228">
        <v>296</v>
      </c>
    </row>
    <row r="229" spans="2:3" x14ac:dyDescent="0.2">
      <c r="B229">
        <v>165</v>
      </c>
      <c r="C229">
        <v>326</v>
      </c>
    </row>
    <row r="230" spans="2:3" x14ac:dyDescent="0.2">
      <c r="B230">
        <v>166</v>
      </c>
      <c r="C230">
        <v>328</v>
      </c>
    </row>
    <row r="231" spans="2:3" x14ac:dyDescent="0.2">
      <c r="B231">
        <v>168</v>
      </c>
      <c r="C231">
        <v>331</v>
      </c>
    </row>
    <row r="232" spans="2:3" x14ac:dyDescent="0.2">
      <c r="B232">
        <v>168</v>
      </c>
      <c r="C232">
        <v>347</v>
      </c>
    </row>
    <row r="233" spans="2:3" x14ac:dyDescent="0.2">
      <c r="B233">
        <v>169</v>
      </c>
      <c r="C233">
        <v>355</v>
      </c>
    </row>
    <row r="234" spans="2:3" x14ac:dyDescent="0.2">
      <c r="B234">
        <v>170</v>
      </c>
      <c r="C234">
        <v>362</v>
      </c>
    </row>
    <row r="235" spans="2:3" x14ac:dyDescent="0.2">
      <c r="B235">
        <v>170</v>
      </c>
      <c r="C235">
        <v>374</v>
      </c>
    </row>
    <row r="236" spans="2:3" x14ac:dyDescent="0.2">
      <c r="B236">
        <v>170</v>
      </c>
      <c r="C236">
        <v>393</v>
      </c>
    </row>
    <row r="237" spans="2:3" x14ac:dyDescent="0.2">
      <c r="B237">
        <v>172</v>
      </c>
      <c r="C237">
        <v>395</v>
      </c>
    </row>
    <row r="238" spans="2:3" x14ac:dyDescent="0.2">
      <c r="B238">
        <v>173</v>
      </c>
      <c r="C238">
        <v>418</v>
      </c>
    </row>
    <row r="239" spans="2:3" x14ac:dyDescent="0.2">
      <c r="B239">
        <v>174</v>
      </c>
      <c r="C239">
        <v>424</v>
      </c>
    </row>
    <row r="240" spans="2:3" x14ac:dyDescent="0.2">
      <c r="B240">
        <v>174</v>
      </c>
      <c r="C240">
        <v>435</v>
      </c>
    </row>
    <row r="241" spans="2:3" x14ac:dyDescent="0.2">
      <c r="B241">
        <v>175</v>
      </c>
      <c r="C241">
        <v>441</v>
      </c>
    </row>
    <row r="242" spans="2:3" x14ac:dyDescent="0.2">
      <c r="B242">
        <v>176</v>
      </c>
      <c r="C242">
        <v>452</v>
      </c>
    </row>
    <row r="243" spans="2:3" x14ac:dyDescent="0.2">
      <c r="B243">
        <v>179</v>
      </c>
      <c r="C243">
        <v>452</v>
      </c>
    </row>
    <row r="244" spans="2:3" x14ac:dyDescent="0.2">
      <c r="B244">
        <v>180</v>
      </c>
      <c r="C244">
        <v>454</v>
      </c>
    </row>
    <row r="245" spans="2:3" x14ac:dyDescent="0.2">
      <c r="B245">
        <v>180</v>
      </c>
      <c r="C245">
        <v>504</v>
      </c>
    </row>
    <row r="246" spans="2:3" x14ac:dyDescent="0.2">
      <c r="B246">
        <v>180</v>
      </c>
      <c r="C246">
        <v>513</v>
      </c>
    </row>
    <row r="247" spans="2:3" x14ac:dyDescent="0.2">
      <c r="B247">
        <v>180</v>
      </c>
      <c r="C247">
        <v>523</v>
      </c>
    </row>
    <row r="248" spans="2:3" x14ac:dyDescent="0.2">
      <c r="B248">
        <v>181</v>
      </c>
      <c r="C248">
        <v>526</v>
      </c>
    </row>
    <row r="249" spans="2:3" x14ac:dyDescent="0.2">
      <c r="B249">
        <v>181</v>
      </c>
      <c r="C249">
        <v>535</v>
      </c>
    </row>
    <row r="250" spans="2:3" x14ac:dyDescent="0.2">
      <c r="B250">
        <v>182</v>
      </c>
      <c r="C250">
        <v>554</v>
      </c>
    </row>
    <row r="251" spans="2:3" x14ac:dyDescent="0.2">
      <c r="B251">
        <v>183</v>
      </c>
      <c r="C251">
        <v>558</v>
      </c>
    </row>
    <row r="252" spans="2:3" x14ac:dyDescent="0.2">
      <c r="B252">
        <v>183</v>
      </c>
      <c r="C252">
        <v>558</v>
      </c>
    </row>
    <row r="253" spans="2:3" x14ac:dyDescent="0.2">
      <c r="B253">
        <v>184</v>
      </c>
      <c r="C253">
        <v>575</v>
      </c>
    </row>
    <row r="254" spans="2:3" x14ac:dyDescent="0.2">
      <c r="B254">
        <v>185</v>
      </c>
      <c r="C254">
        <v>579</v>
      </c>
    </row>
    <row r="255" spans="2:3" x14ac:dyDescent="0.2">
      <c r="B255">
        <v>186</v>
      </c>
      <c r="C255">
        <v>594</v>
      </c>
    </row>
    <row r="256" spans="2:3" x14ac:dyDescent="0.2">
      <c r="B256">
        <v>186</v>
      </c>
      <c r="C256">
        <v>602</v>
      </c>
    </row>
    <row r="257" spans="2:3" x14ac:dyDescent="0.2">
      <c r="B257">
        <v>186</v>
      </c>
      <c r="C257">
        <v>605</v>
      </c>
    </row>
    <row r="258" spans="2:3" x14ac:dyDescent="0.2">
      <c r="B258">
        <v>186</v>
      </c>
      <c r="C258">
        <v>648</v>
      </c>
    </row>
    <row r="259" spans="2:3" x14ac:dyDescent="0.2">
      <c r="B259">
        <v>186</v>
      </c>
      <c r="C259">
        <v>648</v>
      </c>
    </row>
    <row r="260" spans="2:3" x14ac:dyDescent="0.2">
      <c r="B260">
        <v>187</v>
      </c>
      <c r="C260">
        <v>656</v>
      </c>
    </row>
    <row r="261" spans="2:3" x14ac:dyDescent="0.2">
      <c r="B261">
        <v>189</v>
      </c>
      <c r="C261">
        <v>662</v>
      </c>
    </row>
    <row r="262" spans="2:3" x14ac:dyDescent="0.2">
      <c r="B262">
        <v>189</v>
      </c>
      <c r="C262">
        <v>672</v>
      </c>
    </row>
    <row r="263" spans="2:3" x14ac:dyDescent="0.2">
      <c r="B263">
        <v>190</v>
      </c>
      <c r="C263">
        <v>674</v>
      </c>
    </row>
    <row r="264" spans="2:3" x14ac:dyDescent="0.2">
      <c r="B264">
        <v>190</v>
      </c>
      <c r="C264">
        <v>676</v>
      </c>
    </row>
    <row r="265" spans="2:3" x14ac:dyDescent="0.2">
      <c r="B265">
        <v>191</v>
      </c>
      <c r="C265">
        <v>679</v>
      </c>
    </row>
    <row r="266" spans="2:3" x14ac:dyDescent="0.2">
      <c r="B266">
        <v>191</v>
      </c>
      <c r="C266">
        <v>679</v>
      </c>
    </row>
    <row r="267" spans="2:3" x14ac:dyDescent="0.2">
      <c r="B267">
        <v>191</v>
      </c>
      <c r="C267">
        <v>714</v>
      </c>
    </row>
    <row r="268" spans="2:3" x14ac:dyDescent="0.2">
      <c r="B268">
        <v>192</v>
      </c>
      <c r="C268">
        <v>742</v>
      </c>
    </row>
    <row r="269" spans="2:3" x14ac:dyDescent="0.2">
      <c r="B269">
        <v>192</v>
      </c>
      <c r="C269">
        <v>747</v>
      </c>
    </row>
    <row r="270" spans="2:3" x14ac:dyDescent="0.2">
      <c r="B270">
        <v>193</v>
      </c>
      <c r="C270">
        <v>750</v>
      </c>
    </row>
    <row r="271" spans="2:3" x14ac:dyDescent="0.2">
      <c r="B271">
        <v>194</v>
      </c>
      <c r="C271">
        <v>750</v>
      </c>
    </row>
    <row r="272" spans="2:3" x14ac:dyDescent="0.2">
      <c r="B272">
        <v>194</v>
      </c>
      <c r="C272">
        <v>752</v>
      </c>
    </row>
    <row r="273" spans="2:3" x14ac:dyDescent="0.2">
      <c r="B273">
        <v>194</v>
      </c>
      <c r="C273">
        <v>774</v>
      </c>
    </row>
    <row r="274" spans="2:3" x14ac:dyDescent="0.2">
      <c r="B274">
        <v>194</v>
      </c>
      <c r="C274">
        <v>782</v>
      </c>
    </row>
    <row r="275" spans="2:3" x14ac:dyDescent="0.2">
      <c r="B275">
        <v>195</v>
      </c>
      <c r="C275">
        <v>792</v>
      </c>
    </row>
    <row r="276" spans="2:3" x14ac:dyDescent="0.2">
      <c r="B276">
        <v>195</v>
      </c>
      <c r="C276">
        <v>803</v>
      </c>
    </row>
    <row r="277" spans="2:3" x14ac:dyDescent="0.2">
      <c r="B277">
        <v>196</v>
      </c>
      <c r="C277">
        <v>830</v>
      </c>
    </row>
    <row r="278" spans="2:3" x14ac:dyDescent="0.2">
      <c r="B278">
        <v>198</v>
      </c>
      <c r="C278">
        <v>830</v>
      </c>
    </row>
    <row r="279" spans="2:3" x14ac:dyDescent="0.2">
      <c r="B279">
        <v>198</v>
      </c>
      <c r="C279">
        <v>831</v>
      </c>
    </row>
    <row r="280" spans="2:3" x14ac:dyDescent="0.2">
      <c r="B280">
        <v>198</v>
      </c>
      <c r="C280">
        <v>838</v>
      </c>
    </row>
    <row r="281" spans="2:3" x14ac:dyDescent="0.2">
      <c r="B281">
        <v>199</v>
      </c>
      <c r="C281">
        <v>842</v>
      </c>
    </row>
    <row r="282" spans="2:3" x14ac:dyDescent="0.2">
      <c r="B282">
        <v>199</v>
      </c>
      <c r="C282">
        <v>846</v>
      </c>
    </row>
    <row r="283" spans="2:3" x14ac:dyDescent="0.2">
      <c r="B283">
        <v>199</v>
      </c>
      <c r="C283">
        <v>859</v>
      </c>
    </row>
    <row r="284" spans="2:3" x14ac:dyDescent="0.2">
      <c r="B284">
        <v>201</v>
      </c>
      <c r="C284">
        <v>886</v>
      </c>
    </row>
    <row r="285" spans="2:3" x14ac:dyDescent="0.2">
      <c r="B285">
        <v>202</v>
      </c>
      <c r="C285">
        <v>889</v>
      </c>
    </row>
    <row r="286" spans="2:3" x14ac:dyDescent="0.2">
      <c r="B286">
        <v>202</v>
      </c>
      <c r="C286">
        <v>908</v>
      </c>
    </row>
    <row r="287" spans="2:3" x14ac:dyDescent="0.2">
      <c r="B287">
        <v>203</v>
      </c>
      <c r="C287">
        <v>923</v>
      </c>
    </row>
    <row r="288" spans="2:3" x14ac:dyDescent="0.2">
      <c r="B288">
        <v>203</v>
      </c>
      <c r="C288">
        <v>926</v>
      </c>
    </row>
    <row r="289" spans="2:3" x14ac:dyDescent="0.2">
      <c r="B289">
        <v>205</v>
      </c>
      <c r="C289">
        <v>931</v>
      </c>
    </row>
    <row r="290" spans="2:3" x14ac:dyDescent="0.2">
      <c r="B290">
        <v>206</v>
      </c>
      <c r="C290">
        <v>934</v>
      </c>
    </row>
    <row r="291" spans="2:3" x14ac:dyDescent="0.2">
      <c r="B291">
        <v>207</v>
      </c>
      <c r="C291">
        <v>940</v>
      </c>
    </row>
    <row r="292" spans="2:3" x14ac:dyDescent="0.2">
      <c r="B292">
        <v>207</v>
      </c>
      <c r="C292">
        <v>941</v>
      </c>
    </row>
    <row r="293" spans="2:3" x14ac:dyDescent="0.2">
      <c r="B293">
        <v>209</v>
      </c>
      <c r="C293">
        <v>955</v>
      </c>
    </row>
    <row r="294" spans="2:3" x14ac:dyDescent="0.2">
      <c r="B294">
        <v>210</v>
      </c>
      <c r="C294">
        <v>1000</v>
      </c>
    </row>
    <row r="295" spans="2:3" x14ac:dyDescent="0.2">
      <c r="B295">
        <v>211</v>
      </c>
      <c r="C295">
        <v>1028</v>
      </c>
    </row>
    <row r="296" spans="2:3" x14ac:dyDescent="0.2">
      <c r="B296">
        <v>211</v>
      </c>
      <c r="C296">
        <v>1059</v>
      </c>
    </row>
    <row r="297" spans="2:3" x14ac:dyDescent="0.2">
      <c r="B297">
        <v>214</v>
      </c>
      <c r="C297">
        <v>1063</v>
      </c>
    </row>
    <row r="298" spans="2:3" x14ac:dyDescent="0.2">
      <c r="B298">
        <v>216</v>
      </c>
      <c r="C298">
        <v>1068</v>
      </c>
    </row>
    <row r="299" spans="2:3" x14ac:dyDescent="0.2">
      <c r="B299">
        <v>217</v>
      </c>
      <c r="C299">
        <v>1072</v>
      </c>
    </row>
    <row r="300" spans="2:3" x14ac:dyDescent="0.2">
      <c r="B300">
        <v>218</v>
      </c>
      <c r="C300">
        <v>1120</v>
      </c>
    </row>
    <row r="301" spans="2:3" x14ac:dyDescent="0.2">
      <c r="B301">
        <v>218</v>
      </c>
      <c r="C301">
        <v>1121</v>
      </c>
    </row>
    <row r="302" spans="2:3" x14ac:dyDescent="0.2">
      <c r="B302">
        <v>219</v>
      </c>
      <c r="C302">
        <v>1130</v>
      </c>
    </row>
    <row r="303" spans="2:3" x14ac:dyDescent="0.2">
      <c r="B303">
        <v>220</v>
      </c>
      <c r="C303">
        <v>1181</v>
      </c>
    </row>
    <row r="304" spans="2:3" x14ac:dyDescent="0.2">
      <c r="B304">
        <v>220</v>
      </c>
      <c r="C304">
        <v>1194</v>
      </c>
    </row>
    <row r="305" spans="2:3" x14ac:dyDescent="0.2">
      <c r="B305">
        <v>221</v>
      </c>
      <c r="C305">
        <v>1198</v>
      </c>
    </row>
    <row r="306" spans="2:3" x14ac:dyDescent="0.2">
      <c r="B306">
        <v>221</v>
      </c>
      <c r="C306">
        <v>1220</v>
      </c>
    </row>
    <row r="307" spans="2:3" x14ac:dyDescent="0.2">
      <c r="B307">
        <v>222</v>
      </c>
      <c r="C307">
        <v>1221</v>
      </c>
    </row>
    <row r="308" spans="2:3" x14ac:dyDescent="0.2">
      <c r="B308">
        <v>222</v>
      </c>
      <c r="C308">
        <v>1225</v>
      </c>
    </row>
    <row r="309" spans="2:3" x14ac:dyDescent="0.2">
      <c r="B309">
        <v>223</v>
      </c>
      <c r="C309">
        <v>1229</v>
      </c>
    </row>
    <row r="310" spans="2:3" x14ac:dyDescent="0.2">
      <c r="B310">
        <v>225</v>
      </c>
      <c r="C310">
        <v>1257</v>
      </c>
    </row>
    <row r="311" spans="2:3" x14ac:dyDescent="0.2">
      <c r="B311">
        <v>226</v>
      </c>
      <c r="C311">
        <v>1258</v>
      </c>
    </row>
    <row r="312" spans="2:3" x14ac:dyDescent="0.2">
      <c r="B312">
        <v>226</v>
      </c>
      <c r="C312">
        <v>1274</v>
      </c>
    </row>
    <row r="313" spans="2:3" x14ac:dyDescent="0.2">
      <c r="B313">
        <v>227</v>
      </c>
      <c r="C313">
        <v>1296</v>
      </c>
    </row>
    <row r="314" spans="2:3" x14ac:dyDescent="0.2">
      <c r="B314">
        <v>233</v>
      </c>
      <c r="C314">
        <v>1335</v>
      </c>
    </row>
    <row r="315" spans="2:3" x14ac:dyDescent="0.2">
      <c r="B315">
        <v>234</v>
      </c>
      <c r="C315">
        <v>1368</v>
      </c>
    </row>
    <row r="316" spans="2:3" x14ac:dyDescent="0.2">
      <c r="B316">
        <v>235</v>
      </c>
      <c r="C316">
        <v>1439</v>
      </c>
    </row>
    <row r="317" spans="2:3" x14ac:dyDescent="0.2">
      <c r="B317">
        <v>236</v>
      </c>
      <c r="C317">
        <v>1467</v>
      </c>
    </row>
    <row r="318" spans="2:3" x14ac:dyDescent="0.2">
      <c r="B318">
        <v>236</v>
      </c>
      <c r="C318">
        <v>1467</v>
      </c>
    </row>
    <row r="319" spans="2:3" x14ac:dyDescent="0.2">
      <c r="B319">
        <v>237</v>
      </c>
      <c r="C319">
        <v>1482</v>
      </c>
    </row>
    <row r="320" spans="2:3" x14ac:dyDescent="0.2">
      <c r="B320">
        <v>238</v>
      </c>
      <c r="C320">
        <v>1538</v>
      </c>
    </row>
    <row r="321" spans="2:3" x14ac:dyDescent="0.2">
      <c r="B321">
        <v>238</v>
      </c>
      <c r="C321">
        <v>1596</v>
      </c>
    </row>
    <row r="322" spans="2:3" x14ac:dyDescent="0.2">
      <c r="B322">
        <v>239</v>
      </c>
      <c r="C322">
        <v>1608</v>
      </c>
    </row>
    <row r="323" spans="2:3" x14ac:dyDescent="0.2">
      <c r="B323">
        <v>241</v>
      </c>
      <c r="C323">
        <v>1625</v>
      </c>
    </row>
    <row r="324" spans="2:3" x14ac:dyDescent="0.2">
      <c r="B324">
        <v>244</v>
      </c>
      <c r="C324">
        <v>1657</v>
      </c>
    </row>
    <row r="325" spans="2:3" x14ac:dyDescent="0.2">
      <c r="B325">
        <v>244</v>
      </c>
      <c r="C325">
        <v>1684</v>
      </c>
    </row>
    <row r="326" spans="2:3" x14ac:dyDescent="0.2">
      <c r="B326">
        <v>245</v>
      </c>
      <c r="C326">
        <v>1691</v>
      </c>
    </row>
    <row r="327" spans="2:3" x14ac:dyDescent="0.2">
      <c r="B327">
        <v>246</v>
      </c>
      <c r="C327">
        <v>1748</v>
      </c>
    </row>
    <row r="328" spans="2:3" x14ac:dyDescent="0.2">
      <c r="B328">
        <v>246</v>
      </c>
      <c r="C328">
        <v>1758</v>
      </c>
    </row>
    <row r="329" spans="2:3" x14ac:dyDescent="0.2">
      <c r="B329">
        <v>247</v>
      </c>
      <c r="C329">
        <v>1784</v>
      </c>
    </row>
    <row r="330" spans="2:3" x14ac:dyDescent="0.2">
      <c r="B330">
        <v>247</v>
      </c>
      <c r="C330">
        <v>1790</v>
      </c>
    </row>
    <row r="331" spans="2:3" x14ac:dyDescent="0.2">
      <c r="B331">
        <v>249</v>
      </c>
      <c r="C331">
        <v>1796</v>
      </c>
    </row>
    <row r="332" spans="2:3" x14ac:dyDescent="0.2">
      <c r="B332">
        <v>249</v>
      </c>
      <c r="C332">
        <v>1825</v>
      </c>
    </row>
    <row r="333" spans="2:3" x14ac:dyDescent="0.2">
      <c r="B333">
        <v>250</v>
      </c>
      <c r="C333">
        <v>1886</v>
      </c>
    </row>
    <row r="334" spans="2:3" x14ac:dyDescent="0.2">
      <c r="B334">
        <v>252</v>
      </c>
      <c r="C334">
        <v>1910</v>
      </c>
    </row>
    <row r="335" spans="2:3" x14ac:dyDescent="0.2">
      <c r="B335">
        <v>253</v>
      </c>
      <c r="C335">
        <v>1979</v>
      </c>
    </row>
    <row r="336" spans="2:3" x14ac:dyDescent="0.2">
      <c r="B336">
        <v>254</v>
      </c>
      <c r="C336">
        <v>1999</v>
      </c>
    </row>
    <row r="337" spans="2:3" x14ac:dyDescent="0.2">
      <c r="B337">
        <v>255</v>
      </c>
      <c r="C337">
        <v>2025</v>
      </c>
    </row>
    <row r="338" spans="2:3" x14ac:dyDescent="0.2">
      <c r="B338">
        <v>261</v>
      </c>
      <c r="C338">
        <v>2062</v>
      </c>
    </row>
    <row r="339" spans="2:3" x14ac:dyDescent="0.2">
      <c r="B339">
        <v>261</v>
      </c>
      <c r="C339">
        <v>2072</v>
      </c>
    </row>
    <row r="340" spans="2:3" x14ac:dyDescent="0.2">
      <c r="B340">
        <v>264</v>
      </c>
      <c r="C340">
        <v>2108</v>
      </c>
    </row>
    <row r="341" spans="2:3" x14ac:dyDescent="0.2">
      <c r="B341">
        <v>266</v>
      </c>
      <c r="C341">
        <v>2176</v>
      </c>
    </row>
    <row r="342" spans="2:3" x14ac:dyDescent="0.2">
      <c r="B342">
        <v>268</v>
      </c>
      <c r="C342">
        <v>2179</v>
      </c>
    </row>
    <row r="343" spans="2:3" x14ac:dyDescent="0.2">
      <c r="B343">
        <v>269</v>
      </c>
      <c r="C343">
        <v>2201</v>
      </c>
    </row>
    <row r="344" spans="2:3" x14ac:dyDescent="0.2">
      <c r="B344">
        <v>270</v>
      </c>
      <c r="C344">
        <v>2253</v>
      </c>
    </row>
    <row r="345" spans="2:3" x14ac:dyDescent="0.2">
      <c r="B345">
        <v>272</v>
      </c>
      <c r="C345">
        <v>2307</v>
      </c>
    </row>
    <row r="346" spans="2:3" x14ac:dyDescent="0.2">
      <c r="B346">
        <v>275</v>
      </c>
      <c r="C346">
        <v>2468</v>
      </c>
    </row>
    <row r="347" spans="2:3" x14ac:dyDescent="0.2">
      <c r="B347">
        <v>279</v>
      </c>
      <c r="C347">
        <v>2604</v>
      </c>
    </row>
    <row r="348" spans="2:3" x14ac:dyDescent="0.2">
      <c r="B348">
        <v>280</v>
      </c>
      <c r="C348">
        <v>2690</v>
      </c>
    </row>
    <row r="349" spans="2:3" x14ac:dyDescent="0.2">
      <c r="B349">
        <v>282</v>
      </c>
      <c r="C349">
        <v>2779</v>
      </c>
    </row>
    <row r="350" spans="2:3" x14ac:dyDescent="0.2">
      <c r="B350">
        <v>288</v>
      </c>
      <c r="C350">
        <v>2915</v>
      </c>
    </row>
    <row r="351" spans="2:3" x14ac:dyDescent="0.2">
      <c r="B351">
        <v>290</v>
      </c>
      <c r="C351">
        <v>2928</v>
      </c>
    </row>
    <row r="352" spans="2:3" x14ac:dyDescent="0.2">
      <c r="B352">
        <v>295</v>
      </c>
      <c r="C352">
        <v>2955</v>
      </c>
    </row>
    <row r="353" spans="2:3" x14ac:dyDescent="0.2">
      <c r="B353">
        <v>296</v>
      </c>
      <c r="C353">
        <v>3015</v>
      </c>
    </row>
    <row r="354" spans="2:3" x14ac:dyDescent="0.2">
      <c r="B354">
        <v>297</v>
      </c>
      <c r="C354">
        <v>3182</v>
      </c>
    </row>
    <row r="355" spans="2:3" x14ac:dyDescent="0.2">
      <c r="B355">
        <v>299</v>
      </c>
      <c r="C355">
        <v>3304</v>
      </c>
    </row>
    <row r="356" spans="2:3" x14ac:dyDescent="0.2">
      <c r="B356">
        <v>300</v>
      </c>
      <c r="C356">
        <v>3387</v>
      </c>
    </row>
    <row r="357" spans="2:3" x14ac:dyDescent="0.2">
      <c r="B357">
        <v>300</v>
      </c>
      <c r="C357">
        <v>3410</v>
      </c>
    </row>
    <row r="358" spans="2:3" x14ac:dyDescent="0.2">
      <c r="B358">
        <v>303</v>
      </c>
      <c r="C358">
        <v>3483</v>
      </c>
    </row>
    <row r="359" spans="2:3" x14ac:dyDescent="0.2">
      <c r="B359">
        <v>307</v>
      </c>
      <c r="C359">
        <v>3868</v>
      </c>
    </row>
    <row r="360" spans="2:3" x14ac:dyDescent="0.2">
      <c r="B360">
        <v>307</v>
      </c>
      <c r="C360">
        <v>4405</v>
      </c>
    </row>
    <row r="361" spans="2:3" x14ac:dyDescent="0.2">
      <c r="B361">
        <v>316</v>
      </c>
      <c r="C361">
        <v>4428</v>
      </c>
    </row>
    <row r="362" spans="2:3" x14ac:dyDescent="0.2">
      <c r="B362">
        <v>323</v>
      </c>
      <c r="C362">
        <v>4697</v>
      </c>
    </row>
    <row r="363" spans="2:3" x14ac:dyDescent="0.2">
      <c r="B363">
        <v>329</v>
      </c>
      <c r="C363">
        <v>5497</v>
      </c>
    </row>
    <row r="364" spans="2:3" x14ac:dyDescent="0.2">
      <c r="B364">
        <v>330</v>
      </c>
      <c r="C364">
        <v>5681</v>
      </c>
    </row>
    <row r="365" spans="2:3" x14ac:dyDescent="0.2">
      <c r="B365">
        <v>331</v>
      </c>
      <c r="C365">
        <v>6080</v>
      </c>
    </row>
    <row r="366" spans="2:3" x14ac:dyDescent="0.2">
      <c r="B366">
        <v>336</v>
      </c>
    </row>
    <row r="367" spans="2:3" x14ac:dyDescent="0.2">
      <c r="B367">
        <v>337</v>
      </c>
    </row>
    <row r="368" spans="2:3" x14ac:dyDescent="0.2">
      <c r="B368">
        <v>340</v>
      </c>
    </row>
    <row r="369" spans="2:2" x14ac:dyDescent="0.2">
      <c r="B369">
        <v>361</v>
      </c>
    </row>
    <row r="370" spans="2:2" x14ac:dyDescent="0.2">
      <c r="B370">
        <v>363</v>
      </c>
    </row>
    <row r="371" spans="2:2" x14ac:dyDescent="0.2">
      <c r="B371">
        <v>366</v>
      </c>
    </row>
    <row r="372" spans="2:2" x14ac:dyDescent="0.2">
      <c r="B372">
        <v>369</v>
      </c>
    </row>
    <row r="373" spans="2:2" x14ac:dyDescent="0.2">
      <c r="B373">
        <v>374</v>
      </c>
    </row>
    <row r="374" spans="2:2" x14ac:dyDescent="0.2">
      <c r="B374">
        <v>375</v>
      </c>
    </row>
    <row r="375" spans="2:2" x14ac:dyDescent="0.2">
      <c r="B375">
        <v>381</v>
      </c>
    </row>
    <row r="376" spans="2:2" x14ac:dyDescent="0.2">
      <c r="B376">
        <v>381</v>
      </c>
    </row>
    <row r="377" spans="2:2" x14ac:dyDescent="0.2">
      <c r="B377">
        <v>393</v>
      </c>
    </row>
    <row r="378" spans="2:2" x14ac:dyDescent="0.2">
      <c r="B378">
        <v>397</v>
      </c>
    </row>
    <row r="379" spans="2:2" x14ac:dyDescent="0.2">
      <c r="B379">
        <v>409</v>
      </c>
    </row>
    <row r="380" spans="2:2" x14ac:dyDescent="0.2">
      <c r="B380">
        <v>411</v>
      </c>
    </row>
    <row r="381" spans="2:2" x14ac:dyDescent="0.2">
      <c r="B381">
        <v>419</v>
      </c>
    </row>
    <row r="382" spans="2:2" x14ac:dyDescent="0.2">
      <c r="B382">
        <v>432</v>
      </c>
    </row>
    <row r="383" spans="2:2" x14ac:dyDescent="0.2">
      <c r="B383">
        <v>452</v>
      </c>
    </row>
    <row r="384" spans="2:2" x14ac:dyDescent="0.2">
      <c r="B384">
        <v>454</v>
      </c>
    </row>
    <row r="385" spans="2:2" x14ac:dyDescent="0.2">
      <c r="B385">
        <v>460</v>
      </c>
    </row>
    <row r="386" spans="2:2" x14ac:dyDescent="0.2">
      <c r="B386">
        <v>462</v>
      </c>
    </row>
    <row r="387" spans="2:2" x14ac:dyDescent="0.2">
      <c r="B387">
        <v>470</v>
      </c>
    </row>
    <row r="388" spans="2:2" x14ac:dyDescent="0.2">
      <c r="B388">
        <v>480</v>
      </c>
    </row>
    <row r="389" spans="2:2" x14ac:dyDescent="0.2">
      <c r="B389">
        <v>484</v>
      </c>
    </row>
    <row r="390" spans="2:2" x14ac:dyDescent="0.2">
      <c r="B390">
        <v>498</v>
      </c>
    </row>
    <row r="391" spans="2:2" x14ac:dyDescent="0.2">
      <c r="B391">
        <v>524</v>
      </c>
    </row>
    <row r="392" spans="2:2" x14ac:dyDescent="0.2">
      <c r="B392">
        <v>533</v>
      </c>
    </row>
    <row r="393" spans="2:2" x14ac:dyDescent="0.2">
      <c r="B393">
        <v>536</v>
      </c>
    </row>
    <row r="394" spans="2:2" x14ac:dyDescent="0.2">
      <c r="B394">
        <v>546</v>
      </c>
    </row>
    <row r="395" spans="2:2" x14ac:dyDescent="0.2">
      <c r="B395">
        <v>554</v>
      </c>
    </row>
    <row r="396" spans="2:2" x14ac:dyDescent="0.2">
      <c r="B396">
        <v>555</v>
      </c>
    </row>
    <row r="397" spans="2:2" x14ac:dyDescent="0.2">
      <c r="B397">
        <v>589</v>
      </c>
    </row>
    <row r="398" spans="2:2" x14ac:dyDescent="0.2">
      <c r="B398">
        <v>645</v>
      </c>
    </row>
    <row r="399" spans="2:2" x14ac:dyDescent="0.2">
      <c r="B399">
        <v>659</v>
      </c>
    </row>
    <row r="400" spans="2:2" x14ac:dyDescent="0.2">
      <c r="B400">
        <v>676</v>
      </c>
    </row>
    <row r="401" spans="2:2" x14ac:dyDescent="0.2">
      <c r="B401">
        <v>723</v>
      </c>
    </row>
    <row r="402" spans="2:2" x14ac:dyDescent="0.2">
      <c r="B402">
        <v>762</v>
      </c>
    </row>
    <row r="403" spans="2:2" x14ac:dyDescent="0.2">
      <c r="B403">
        <v>768</v>
      </c>
    </row>
    <row r="404" spans="2:2" x14ac:dyDescent="0.2">
      <c r="B404">
        <v>820</v>
      </c>
    </row>
    <row r="405" spans="2:2" x14ac:dyDescent="0.2">
      <c r="B405">
        <v>890</v>
      </c>
    </row>
    <row r="406" spans="2:2" x14ac:dyDescent="0.2">
      <c r="B406">
        <v>903</v>
      </c>
    </row>
    <row r="407" spans="2:2" x14ac:dyDescent="0.2">
      <c r="B407">
        <v>909</v>
      </c>
    </row>
    <row r="408" spans="2:2" x14ac:dyDescent="0.2">
      <c r="B408">
        <v>943</v>
      </c>
    </row>
    <row r="409" spans="2:2" x14ac:dyDescent="0.2">
      <c r="B409">
        <v>980</v>
      </c>
    </row>
    <row r="410" spans="2:2" x14ac:dyDescent="0.2">
      <c r="B410">
        <v>1015</v>
      </c>
    </row>
    <row r="411" spans="2:2" x14ac:dyDescent="0.2">
      <c r="B411">
        <v>1022</v>
      </c>
    </row>
    <row r="412" spans="2:2" x14ac:dyDescent="0.2">
      <c r="B412">
        <v>1052</v>
      </c>
    </row>
    <row r="413" spans="2:2" x14ac:dyDescent="0.2">
      <c r="B413">
        <v>1071</v>
      </c>
    </row>
    <row r="414" spans="2:2" x14ac:dyDescent="0.2">
      <c r="B414">
        <v>1071</v>
      </c>
    </row>
    <row r="415" spans="2:2" x14ac:dyDescent="0.2">
      <c r="B415">
        <v>1073</v>
      </c>
    </row>
    <row r="416" spans="2:2" x14ac:dyDescent="0.2">
      <c r="B416">
        <v>1095</v>
      </c>
    </row>
    <row r="417" spans="2:2" x14ac:dyDescent="0.2">
      <c r="B417">
        <v>1101</v>
      </c>
    </row>
    <row r="418" spans="2:2" x14ac:dyDescent="0.2">
      <c r="B418">
        <v>1113</v>
      </c>
    </row>
    <row r="419" spans="2:2" x14ac:dyDescent="0.2">
      <c r="B419">
        <v>1137</v>
      </c>
    </row>
    <row r="420" spans="2:2" x14ac:dyDescent="0.2">
      <c r="B420">
        <v>1140</v>
      </c>
    </row>
    <row r="421" spans="2:2" x14ac:dyDescent="0.2">
      <c r="B421">
        <v>1152</v>
      </c>
    </row>
    <row r="422" spans="2:2" x14ac:dyDescent="0.2">
      <c r="B422">
        <v>1170</v>
      </c>
    </row>
    <row r="423" spans="2:2" x14ac:dyDescent="0.2">
      <c r="B423">
        <v>1249</v>
      </c>
    </row>
    <row r="424" spans="2:2" x14ac:dyDescent="0.2">
      <c r="B424">
        <v>1267</v>
      </c>
    </row>
    <row r="425" spans="2:2" x14ac:dyDescent="0.2">
      <c r="B425">
        <v>1280</v>
      </c>
    </row>
    <row r="426" spans="2:2" x14ac:dyDescent="0.2">
      <c r="B426">
        <v>1297</v>
      </c>
    </row>
    <row r="427" spans="2:2" x14ac:dyDescent="0.2">
      <c r="B427">
        <v>1345</v>
      </c>
    </row>
    <row r="428" spans="2:2" x14ac:dyDescent="0.2">
      <c r="B428">
        <v>1354</v>
      </c>
    </row>
    <row r="429" spans="2:2" x14ac:dyDescent="0.2">
      <c r="B429">
        <v>1385</v>
      </c>
    </row>
    <row r="430" spans="2:2" x14ac:dyDescent="0.2">
      <c r="B430">
        <v>1396</v>
      </c>
    </row>
    <row r="431" spans="2:2" x14ac:dyDescent="0.2">
      <c r="B431">
        <v>1396</v>
      </c>
    </row>
    <row r="432" spans="2:2" x14ac:dyDescent="0.2">
      <c r="B432">
        <v>1425</v>
      </c>
    </row>
    <row r="433" spans="2:2" x14ac:dyDescent="0.2">
      <c r="B433">
        <v>1442</v>
      </c>
    </row>
    <row r="434" spans="2:2" x14ac:dyDescent="0.2">
      <c r="B434">
        <v>1460</v>
      </c>
    </row>
    <row r="435" spans="2:2" x14ac:dyDescent="0.2">
      <c r="B435">
        <v>1467</v>
      </c>
    </row>
    <row r="436" spans="2:2" x14ac:dyDescent="0.2">
      <c r="B436">
        <v>1470</v>
      </c>
    </row>
    <row r="437" spans="2:2" x14ac:dyDescent="0.2">
      <c r="B437">
        <v>1518</v>
      </c>
    </row>
    <row r="438" spans="2:2" x14ac:dyDescent="0.2">
      <c r="B438">
        <v>1539</v>
      </c>
    </row>
    <row r="439" spans="2:2" x14ac:dyDescent="0.2">
      <c r="B439">
        <v>1548</v>
      </c>
    </row>
    <row r="440" spans="2:2" x14ac:dyDescent="0.2">
      <c r="B440">
        <v>1559</v>
      </c>
    </row>
    <row r="441" spans="2:2" x14ac:dyDescent="0.2">
      <c r="B441">
        <v>1561</v>
      </c>
    </row>
    <row r="442" spans="2:2" x14ac:dyDescent="0.2">
      <c r="B442">
        <v>1572</v>
      </c>
    </row>
    <row r="443" spans="2:2" x14ac:dyDescent="0.2">
      <c r="B443">
        <v>1573</v>
      </c>
    </row>
    <row r="444" spans="2:2" x14ac:dyDescent="0.2">
      <c r="B444">
        <v>1600</v>
      </c>
    </row>
    <row r="445" spans="2:2" x14ac:dyDescent="0.2">
      <c r="B445">
        <v>1604</v>
      </c>
    </row>
    <row r="446" spans="2:2" x14ac:dyDescent="0.2">
      <c r="B446">
        <v>1605</v>
      </c>
    </row>
    <row r="447" spans="2:2" x14ac:dyDescent="0.2">
      <c r="B447">
        <v>1606</v>
      </c>
    </row>
    <row r="448" spans="2:2" x14ac:dyDescent="0.2">
      <c r="B448">
        <v>1613</v>
      </c>
    </row>
    <row r="449" spans="2:2" x14ac:dyDescent="0.2">
      <c r="B449">
        <v>1621</v>
      </c>
    </row>
    <row r="450" spans="2:2" x14ac:dyDescent="0.2">
      <c r="B450">
        <v>1629</v>
      </c>
    </row>
    <row r="451" spans="2:2" x14ac:dyDescent="0.2">
      <c r="B451">
        <v>1681</v>
      </c>
    </row>
    <row r="452" spans="2:2" x14ac:dyDescent="0.2">
      <c r="B452">
        <v>1684</v>
      </c>
    </row>
    <row r="453" spans="2:2" x14ac:dyDescent="0.2">
      <c r="B453">
        <v>1690</v>
      </c>
    </row>
    <row r="454" spans="2:2" x14ac:dyDescent="0.2">
      <c r="B454">
        <v>1697</v>
      </c>
    </row>
    <row r="455" spans="2:2" x14ac:dyDescent="0.2">
      <c r="B455">
        <v>1703</v>
      </c>
    </row>
    <row r="456" spans="2:2" x14ac:dyDescent="0.2">
      <c r="B456">
        <v>1713</v>
      </c>
    </row>
    <row r="457" spans="2:2" x14ac:dyDescent="0.2">
      <c r="B457">
        <v>1773</v>
      </c>
    </row>
    <row r="458" spans="2:2" x14ac:dyDescent="0.2">
      <c r="B458">
        <v>1782</v>
      </c>
    </row>
    <row r="459" spans="2:2" x14ac:dyDescent="0.2">
      <c r="B459">
        <v>1784</v>
      </c>
    </row>
    <row r="460" spans="2:2" x14ac:dyDescent="0.2">
      <c r="B460">
        <v>1785</v>
      </c>
    </row>
    <row r="461" spans="2:2" x14ac:dyDescent="0.2">
      <c r="B461">
        <v>1797</v>
      </c>
    </row>
    <row r="462" spans="2:2" x14ac:dyDescent="0.2">
      <c r="B462">
        <v>1815</v>
      </c>
    </row>
    <row r="463" spans="2:2" x14ac:dyDescent="0.2">
      <c r="B463">
        <v>1821</v>
      </c>
    </row>
    <row r="464" spans="2:2" x14ac:dyDescent="0.2">
      <c r="B464">
        <v>1866</v>
      </c>
    </row>
    <row r="465" spans="2:2" x14ac:dyDescent="0.2">
      <c r="B465">
        <v>1884</v>
      </c>
    </row>
    <row r="466" spans="2:2" x14ac:dyDescent="0.2">
      <c r="B466">
        <v>1887</v>
      </c>
    </row>
    <row r="467" spans="2:2" x14ac:dyDescent="0.2">
      <c r="B467">
        <v>1894</v>
      </c>
    </row>
    <row r="468" spans="2:2" x14ac:dyDescent="0.2">
      <c r="B468">
        <v>1902</v>
      </c>
    </row>
    <row r="469" spans="2:2" x14ac:dyDescent="0.2">
      <c r="B469">
        <v>1917</v>
      </c>
    </row>
    <row r="470" spans="2:2" x14ac:dyDescent="0.2">
      <c r="B470">
        <v>1965</v>
      </c>
    </row>
    <row r="471" spans="2:2" x14ac:dyDescent="0.2">
      <c r="B471">
        <v>1989</v>
      </c>
    </row>
    <row r="472" spans="2:2" x14ac:dyDescent="0.2">
      <c r="B472">
        <v>1991</v>
      </c>
    </row>
    <row r="473" spans="2:2" x14ac:dyDescent="0.2">
      <c r="B473">
        <v>2013</v>
      </c>
    </row>
    <row r="474" spans="2:2" x14ac:dyDescent="0.2">
      <c r="B474">
        <v>2038</v>
      </c>
    </row>
    <row r="475" spans="2:2" x14ac:dyDescent="0.2">
      <c r="B475">
        <v>2043</v>
      </c>
    </row>
    <row r="476" spans="2:2" x14ac:dyDescent="0.2">
      <c r="B476">
        <v>2053</v>
      </c>
    </row>
    <row r="477" spans="2:2" x14ac:dyDescent="0.2">
      <c r="B477">
        <v>2080</v>
      </c>
    </row>
    <row r="478" spans="2:2" x14ac:dyDescent="0.2">
      <c r="B478">
        <v>2100</v>
      </c>
    </row>
    <row r="479" spans="2:2" x14ac:dyDescent="0.2">
      <c r="B479">
        <v>2105</v>
      </c>
    </row>
    <row r="480" spans="2:2" x14ac:dyDescent="0.2">
      <c r="B480">
        <v>2106</v>
      </c>
    </row>
    <row r="481" spans="2:2" x14ac:dyDescent="0.2">
      <c r="B481">
        <v>2107</v>
      </c>
    </row>
    <row r="482" spans="2:2" x14ac:dyDescent="0.2">
      <c r="B482">
        <v>2120</v>
      </c>
    </row>
    <row r="483" spans="2:2" x14ac:dyDescent="0.2">
      <c r="B483">
        <v>2144</v>
      </c>
    </row>
    <row r="484" spans="2:2" x14ac:dyDescent="0.2">
      <c r="B484">
        <v>2188</v>
      </c>
    </row>
    <row r="485" spans="2:2" x14ac:dyDescent="0.2">
      <c r="B485">
        <v>2218</v>
      </c>
    </row>
    <row r="486" spans="2:2" x14ac:dyDescent="0.2">
      <c r="B486">
        <v>2220</v>
      </c>
    </row>
    <row r="487" spans="2:2" x14ac:dyDescent="0.2">
      <c r="B487">
        <v>2230</v>
      </c>
    </row>
    <row r="488" spans="2:2" x14ac:dyDescent="0.2">
      <c r="B488">
        <v>2237</v>
      </c>
    </row>
    <row r="489" spans="2:2" x14ac:dyDescent="0.2">
      <c r="B489">
        <v>2261</v>
      </c>
    </row>
    <row r="490" spans="2:2" x14ac:dyDescent="0.2">
      <c r="B490">
        <v>2266</v>
      </c>
    </row>
    <row r="491" spans="2:2" x14ac:dyDescent="0.2">
      <c r="B491">
        <v>2283</v>
      </c>
    </row>
    <row r="492" spans="2:2" x14ac:dyDescent="0.2">
      <c r="B492">
        <v>2289</v>
      </c>
    </row>
    <row r="493" spans="2:2" x14ac:dyDescent="0.2">
      <c r="B493">
        <v>2293</v>
      </c>
    </row>
    <row r="494" spans="2:2" x14ac:dyDescent="0.2">
      <c r="B494">
        <v>2320</v>
      </c>
    </row>
    <row r="495" spans="2:2" x14ac:dyDescent="0.2">
      <c r="B495">
        <v>2326</v>
      </c>
    </row>
    <row r="496" spans="2:2" x14ac:dyDescent="0.2">
      <c r="B496">
        <v>2331</v>
      </c>
    </row>
    <row r="497" spans="2:2" x14ac:dyDescent="0.2">
      <c r="B497">
        <v>2346</v>
      </c>
    </row>
    <row r="498" spans="2:2" x14ac:dyDescent="0.2">
      <c r="B498">
        <v>2353</v>
      </c>
    </row>
    <row r="499" spans="2:2" x14ac:dyDescent="0.2">
      <c r="B499">
        <v>2409</v>
      </c>
    </row>
    <row r="500" spans="2:2" x14ac:dyDescent="0.2">
      <c r="B500">
        <v>2414</v>
      </c>
    </row>
    <row r="501" spans="2:2" x14ac:dyDescent="0.2">
      <c r="B501">
        <v>2431</v>
      </c>
    </row>
    <row r="502" spans="2:2" x14ac:dyDescent="0.2">
      <c r="B502">
        <v>2436</v>
      </c>
    </row>
    <row r="503" spans="2:2" x14ac:dyDescent="0.2">
      <c r="B503">
        <v>2441</v>
      </c>
    </row>
    <row r="504" spans="2:2" x14ac:dyDescent="0.2">
      <c r="B504">
        <v>2443</v>
      </c>
    </row>
    <row r="505" spans="2:2" x14ac:dyDescent="0.2">
      <c r="B505">
        <v>2443</v>
      </c>
    </row>
    <row r="506" spans="2:2" x14ac:dyDescent="0.2">
      <c r="B506">
        <v>2468</v>
      </c>
    </row>
    <row r="507" spans="2:2" x14ac:dyDescent="0.2">
      <c r="B507">
        <v>2475</v>
      </c>
    </row>
    <row r="508" spans="2:2" x14ac:dyDescent="0.2">
      <c r="B508">
        <v>2489</v>
      </c>
    </row>
    <row r="509" spans="2:2" x14ac:dyDescent="0.2">
      <c r="B509">
        <v>2506</v>
      </c>
    </row>
    <row r="510" spans="2:2" x14ac:dyDescent="0.2">
      <c r="B510">
        <v>2526</v>
      </c>
    </row>
    <row r="511" spans="2:2" x14ac:dyDescent="0.2">
      <c r="B511">
        <v>2528</v>
      </c>
    </row>
    <row r="512" spans="2:2" x14ac:dyDescent="0.2">
      <c r="B512">
        <v>2551</v>
      </c>
    </row>
    <row r="513" spans="2:2" x14ac:dyDescent="0.2">
      <c r="B513">
        <v>2662</v>
      </c>
    </row>
    <row r="514" spans="2:2" x14ac:dyDescent="0.2">
      <c r="B514">
        <v>2673</v>
      </c>
    </row>
    <row r="515" spans="2:2" x14ac:dyDescent="0.2">
      <c r="B515">
        <v>2693</v>
      </c>
    </row>
    <row r="516" spans="2:2" x14ac:dyDescent="0.2">
      <c r="B516">
        <v>2725</v>
      </c>
    </row>
    <row r="517" spans="2:2" x14ac:dyDescent="0.2">
      <c r="B517">
        <v>2739</v>
      </c>
    </row>
    <row r="518" spans="2:2" x14ac:dyDescent="0.2">
      <c r="B518">
        <v>2756</v>
      </c>
    </row>
    <row r="519" spans="2:2" x14ac:dyDescent="0.2">
      <c r="B519">
        <v>2768</v>
      </c>
    </row>
    <row r="520" spans="2:2" x14ac:dyDescent="0.2">
      <c r="B520">
        <v>2805</v>
      </c>
    </row>
    <row r="521" spans="2:2" x14ac:dyDescent="0.2">
      <c r="B521">
        <v>2857</v>
      </c>
    </row>
    <row r="522" spans="2:2" x14ac:dyDescent="0.2">
      <c r="B522">
        <v>2875</v>
      </c>
    </row>
    <row r="523" spans="2:2" x14ac:dyDescent="0.2">
      <c r="B523">
        <v>2893</v>
      </c>
    </row>
    <row r="524" spans="2:2" x14ac:dyDescent="0.2">
      <c r="B524">
        <v>2985</v>
      </c>
    </row>
    <row r="525" spans="2:2" x14ac:dyDescent="0.2">
      <c r="B525">
        <v>3016</v>
      </c>
    </row>
    <row r="526" spans="2:2" x14ac:dyDescent="0.2">
      <c r="B526">
        <v>3036</v>
      </c>
    </row>
    <row r="527" spans="2:2" x14ac:dyDescent="0.2">
      <c r="B527">
        <v>3059</v>
      </c>
    </row>
    <row r="528" spans="2:2" x14ac:dyDescent="0.2">
      <c r="B528">
        <v>3063</v>
      </c>
    </row>
    <row r="529" spans="2:2" x14ac:dyDescent="0.2">
      <c r="B529">
        <v>3116</v>
      </c>
    </row>
    <row r="530" spans="2:2" x14ac:dyDescent="0.2">
      <c r="B530">
        <v>3131</v>
      </c>
    </row>
    <row r="531" spans="2:2" x14ac:dyDescent="0.2">
      <c r="B531">
        <v>3177</v>
      </c>
    </row>
    <row r="532" spans="2:2" x14ac:dyDescent="0.2">
      <c r="B532">
        <v>3205</v>
      </c>
    </row>
    <row r="533" spans="2:2" x14ac:dyDescent="0.2">
      <c r="B533">
        <v>3272</v>
      </c>
    </row>
    <row r="534" spans="2:2" x14ac:dyDescent="0.2">
      <c r="B534">
        <v>3308</v>
      </c>
    </row>
    <row r="535" spans="2:2" x14ac:dyDescent="0.2">
      <c r="B535">
        <v>3318</v>
      </c>
    </row>
    <row r="536" spans="2:2" x14ac:dyDescent="0.2">
      <c r="B536">
        <v>3376</v>
      </c>
    </row>
    <row r="537" spans="2:2" x14ac:dyDescent="0.2">
      <c r="B537">
        <v>3388</v>
      </c>
    </row>
    <row r="538" spans="2:2" x14ac:dyDescent="0.2">
      <c r="B538">
        <v>3533</v>
      </c>
    </row>
    <row r="539" spans="2:2" x14ac:dyDescent="0.2">
      <c r="B539">
        <v>3537</v>
      </c>
    </row>
    <row r="540" spans="2:2" x14ac:dyDescent="0.2">
      <c r="B540">
        <v>3594</v>
      </c>
    </row>
    <row r="541" spans="2:2" x14ac:dyDescent="0.2">
      <c r="B541">
        <v>3596</v>
      </c>
    </row>
    <row r="542" spans="2:2" x14ac:dyDescent="0.2">
      <c r="B542">
        <v>3657</v>
      </c>
    </row>
    <row r="543" spans="2:2" x14ac:dyDescent="0.2">
      <c r="B543">
        <v>3727</v>
      </c>
    </row>
    <row r="544" spans="2:2" x14ac:dyDescent="0.2">
      <c r="B544">
        <v>3742</v>
      </c>
    </row>
    <row r="545" spans="2:2" x14ac:dyDescent="0.2">
      <c r="B545">
        <v>3777</v>
      </c>
    </row>
    <row r="546" spans="2:2" x14ac:dyDescent="0.2">
      <c r="B546">
        <v>3934</v>
      </c>
    </row>
    <row r="547" spans="2:2" x14ac:dyDescent="0.2">
      <c r="B547">
        <v>4006</v>
      </c>
    </row>
    <row r="548" spans="2:2" x14ac:dyDescent="0.2">
      <c r="B548">
        <v>4065</v>
      </c>
    </row>
    <row r="549" spans="2:2" x14ac:dyDescent="0.2">
      <c r="B549">
        <v>4233</v>
      </c>
    </row>
    <row r="550" spans="2:2" x14ac:dyDescent="0.2">
      <c r="B550">
        <v>4289</v>
      </c>
    </row>
    <row r="551" spans="2:2" x14ac:dyDescent="0.2">
      <c r="B551">
        <v>4358</v>
      </c>
    </row>
    <row r="552" spans="2:2" x14ac:dyDescent="0.2">
      <c r="B552">
        <v>4498</v>
      </c>
    </row>
    <row r="553" spans="2:2" x14ac:dyDescent="0.2">
      <c r="B553">
        <v>4799</v>
      </c>
    </row>
    <row r="554" spans="2:2" x14ac:dyDescent="0.2">
      <c r="B554">
        <v>5139</v>
      </c>
    </row>
    <row r="555" spans="2:2" x14ac:dyDescent="0.2">
      <c r="B555">
        <v>5168</v>
      </c>
    </row>
    <row r="556" spans="2:2" x14ac:dyDescent="0.2">
      <c r="B556">
        <v>5180</v>
      </c>
    </row>
    <row r="557" spans="2:2" x14ac:dyDescent="0.2">
      <c r="B557">
        <v>5203</v>
      </c>
    </row>
    <row r="558" spans="2:2" x14ac:dyDescent="0.2">
      <c r="B558">
        <v>5419</v>
      </c>
    </row>
    <row r="559" spans="2:2" x14ac:dyDescent="0.2">
      <c r="B559">
        <v>5512</v>
      </c>
    </row>
    <row r="560" spans="2:2" x14ac:dyDescent="0.2">
      <c r="B560">
        <v>5880</v>
      </c>
    </row>
    <row r="561" spans="2:2" x14ac:dyDescent="0.2">
      <c r="B561">
        <v>5966</v>
      </c>
    </row>
    <row r="562" spans="2:2" x14ac:dyDescent="0.2">
      <c r="B562">
        <v>6212</v>
      </c>
    </row>
    <row r="563" spans="2:2" x14ac:dyDescent="0.2">
      <c r="B563">
        <v>6286</v>
      </c>
    </row>
    <row r="564" spans="2:2" x14ac:dyDescent="0.2">
      <c r="B564">
        <v>6406</v>
      </c>
    </row>
    <row r="565" spans="2:2" x14ac:dyDescent="0.2">
      <c r="B565">
        <v>6465</v>
      </c>
    </row>
    <row r="566" spans="2:2" x14ac:dyDescent="0.2">
      <c r="B566">
        <v>7295</v>
      </c>
    </row>
  </sheetData>
  <sortState xmlns:xlrd2="http://schemas.microsoft.com/office/spreadsheetml/2017/richdata2" ref="C2:C1048142">
    <sortCondition ref="C2:C1048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</vt:lpstr>
      <vt:lpstr>Category</vt:lpstr>
      <vt:lpstr>Create date</vt:lpstr>
      <vt:lpstr>Bonus</vt:lpstr>
      <vt:lpstr>Bonus_Stat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2022-07-17T08:51:51Z</dcterms:modified>
</cp:coreProperties>
</file>