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"/>
    </mc:Choice>
  </mc:AlternateContent>
  <xr:revisionPtr revIDLastSave="0" documentId="13_ncr:1_{F45D0F9F-EC74-471A-A81D-F545CB95F515}" xr6:coauthVersionLast="46" xr6:coauthVersionMax="46" xr10:uidLastSave="{00000000-0000-0000-0000-000000000000}"/>
  <bookViews>
    <workbookView xWindow="38280" yWindow="-120" windowWidth="38640" windowHeight="21390" xr2:uid="{EC94A297-9818-4339-9F6D-71641267655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" i="1" l="1"/>
  <c r="K4" i="1" s="1"/>
  <c r="E6" i="1"/>
  <c r="J6" i="1" s="1"/>
  <c r="D7" i="1"/>
  <c r="G80" i="1"/>
  <c r="D6" i="1"/>
  <c r="D5" i="1"/>
  <c r="D4" i="1"/>
  <c r="D3" i="1"/>
  <c r="C9" i="1"/>
  <c r="C8" i="1"/>
  <c r="C7" i="1"/>
  <c r="C6" i="1"/>
  <c r="C4" i="1"/>
  <c r="C3" i="1"/>
  <c r="B9" i="1"/>
  <c r="B8" i="1"/>
  <c r="B7" i="1"/>
  <c r="B6" i="1"/>
  <c r="F6" i="1" s="1"/>
  <c r="B4" i="1"/>
  <c r="B3" i="1"/>
  <c r="G4" i="1"/>
  <c r="E4" i="1"/>
  <c r="H8" i="1"/>
  <c r="D80" i="1"/>
  <c r="D61" i="1"/>
  <c r="D95" i="1"/>
  <c r="D26" i="1"/>
  <c r="D35" i="1"/>
  <c r="D45" i="1"/>
  <c r="G61" i="1"/>
  <c r="E9" i="1" s="1"/>
  <c r="G95" i="1"/>
  <c r="G27" i="1"/>
  <c r="D9" i="1"/>
  <c r="D8" i="1"/>
  <c r="B5" i="1"/>
  <c r="D16" i="1"/>
  <c r="G45" i="1"/>
  <c r="E8" i="1" s="1"/>
  <c r="G35" i="1"/>
  <c r="E5" i="1" s="1"/>
  <c r="C5" i="1"/>
  <c r="G26" i="1"/>
  <c r="E3" i="1" s="1"/>
  <c r="G16" i="1"/>
  <c r="E7" i="1" s="1"/>
  <c r="G6" i="1" l="1"/>
  <c r="I6" i="1" s="1"/>
  <c r="K6" i="1" s="1"/>
  <c r="L6" i="1" s="1"/>
  <c r="H7" i="1"/>
  <c r="F4" i="1"/>
  <c r="H6" i="1"/>
  <c r="J4" i="1"/>
  <c r="L4" i="1" s="1"/>
  <c r="H4" i="1"/>
  <c r="G5" i="1"/>
  <c r="J5" i="1"/>
  <c r="F5" i="1"/>
  <c r="J8" i="1"/>
  <c r="G8" i="1"/>
  <c r="H3" i="1"/>
  <c r="H5" i="1"/>
  <c r="F9" i="1"/>
  <c r="F8" i="1"/>
  <c r="G3" i="1"/>
  <c r="G9" i="1"/>
  <c r="H9" i="1"/>
  <c r="J9" i="1"/>
  <c r="F7" i="1"/>
  <c r="J7" i="1"/>
  <c r="G7" i="1"/>
  <c r="J3" i="1"/>
  <c r="F3" i="1"/>
  <c r="I5" i="1" l="1"/>
  <c r="K5" i="1" s="1"/>
  <c r="L5" i="1" s="1"/>
  <c r="I9" i="1"/>
  <c r="K9" i="1" s="1"/>
  <c r="L9" i="1" s="1"/>
  <c r="I8" i="1"/>
  <c r="K8" i="1" s="1"/>
  <c r="L8" i="1" s="1"/>
  <c r="I7" i="1"/>
  <c r="K7" i="1" s="1"/>
  <c r="L7" i="1" s="1"/>
  <c r="I3" i="1"/>
  <c r="K3" i="1" s="1"/>
  <c r="L3" i="1" s="1"/>
</calcChain>
</file>

<file path=xl/sharedStrings.xml><?xml version="1.0" encoding="utf-8"?>
<sst xmlns="http://schemas.openxmlformats.org/spreadsheetml/2006/main" count="177" uniqueCount="80">
  <si>
    <t>const arr = array.every(i =&gt; i.isValid)</t>
  </si>
  <si>
    <t>n1</t>
  </si>
  <si>
    <t>n2</t>
  </si>
  <si>
    <t>N1</t>
  </si>
  <si>
    <t>N2</t>
  </si>
  <si>
    <t>Program length</t>
  </si>
  <si>
    <t>Calculated estimated program length</t>
  </si>
  <si>
    <t>Volume</t>
  </si>
  <si>
    <t>Difficulty</t>
  </si>
  <si>
    <t>Effort</t>
  </si>
  <si>
    <t>V</t>
  </si>
  <si>
    <t>D</t>
  </si>
  <si>
    <t>E</t>
  </si>
  <si>
    <t>N^</t>
  </si>
  <si>
    <t>N</t>
  </si>
  <si>
    <t>Time required to program</t>
  </si>
  <si>
    <t>const arr = array.filter(i =&gt; i.id !== id)</t>
  </si>
  <si>
    <t>const arr = array.find(i =&gt; i.id === id)</t>
  </si>
  <si>
    <t>public filter01 = (data, id) =&gt; {
    let i = 0;
    let j = 0;
    while (i &lt; data.length) {
        if (data[i].id !== id) {
          data[j++] = data[i];
        }
      i++;
    }
    data.length = j;
  }</t>
  </si>
  <si>
    <t>Examples</t>
  </si>
  <si>
    <t>Operanten</t>
  </si>
  <si>
    <t>Occurent</t>
  </si>
  <si>
    <t>Operanden</t>
  </si>
  <si>
    <t>filter_basic</t>
  </si>
  <si>
    <t>find_basic</t>
  </si>
  <si>
    <t>every_basic</t>
  </si>
  <si>
    <t>filter_imp</t>
  </si>
  <si>
    <t>filter_imp2</t>
  </si>
  <si>
    <t>const</t>
  </si>
  <si>
    <t>=</t>
  </si>
  <si>
    <t>=&gt;</t>
  </si>
  <si>
    <t>()</t>
  </si>
  <si>
    <t>!==</t>
  </si>
  <si>
    <t>.</t>
  </si>
  <si>
    <t>arr</t>
  </si>
  <si>
    <t>array</t>
  </si>
  <si>
    <t>filter</t>
  </si>
  <si>
    <t>i</t>
  </si>
  <si>
    <t>id</t>
  </si>
  <si>
    <r>
      <t xml:space="preserve">å </t>
    </r>
    <r>
      <rPr>
        <sz val="14"/>
        <color theme="1"/>
        <rFont val="Calibri Light"/>
        <family val="2"/>
        <scheme val="major"/>
      </rPr>
      <t>n2</t>
    </r>
  </si>
  <si>
    <r>
      <rPr>
        <sz val="14"/>
        <color theme="1"/>
        <rFont val="Symbol"/>
        <family val="1"/>
        <charset val="2"/>
      </rPr>
      <t>å</t>
    </r>
    <r>
      <rPr>
        <sz val="14"/>
        <color theme="1"/>
        <rFont val="Calibri"/>
        <family val="2"/>
      </rPr>
      <t xml:space="preserve"> n1 </t>
    </r>
  </si>
  <si>
    <t>===</t>
  </si>
  <si>
    <t>every</t>
  </si>
  <si>
    <t>isValid</t>
  </si>
  <si>
    <t>public</t>
  </si>
  <si>
    <t>{}</t>
  </si>
  <si>
    <t>let</t>
  </si>
  <si>
    <t>;</t>
  </si>
  <si>
    <t>while</t>
  </si>
  <si>
    <t>&lt;</t>
  </si>
  <si>
    <t>++</t>
  </si>
  <si>
    <t>[]</t>
  </si>
  <si>
    <t>filter01</t>
  </si>
  <si>
    <t>j</t>
  </si>
  <si>
    <t>data</t>
  </si>
  <si>
    <t>length</t>
  </si>
  <si>
    <t>for</t>
  </si>
  <si>
    <t>push</t>
  </si>
  <si>
    <t>return</t>
  </si>
  <si>
    <t>filter2</t>
  </si>
  <si>
    <t>newArr</t>
  </si>
  <si>
    <t>args</t>
  </si>
  <si>
    <t>Ergebnisse</t>
  </si>
  <si>
    <t xml:space="preserve">Program vocabulary       </t>
  </si>
  <si>
    <t>T</t>
  </si>
  <si>
    <t>every_imp</t>
  </si>
  <si>
    <t>false</t>
  </si>
  <si>
    <t>true</t>
  </si>
  <si>
    <t>of</t>
  </si>
  <si>
    <t>!</t>
  </si>
  <si>
    <t>const everyImp = (data) =&gt; {
  for (let i of data) {
    if (!i.isValid) {
      return false;
    }
  }
  return true;
}</t>
  </si>
  <si>
    <t>everyImp</t>
  </si>
  <si>
    <t>undefined</t>
  </si>
  <si>
    <t>const findImp = (data, id) =&gt; {
  for (let i of data) {
    if (i.id === id) {
      return i;
    }
  }
  return undefined;
}</t>
  </si>
  <si>
    <t>findImp</t>
  </si>
  <si>
    <t>find_imp</t>
  </si>
  <si>
    <t>if</t>
  </si>
  <si>
    <t>find</t>
  </si>
  <si>
    <t>const filter2 = (data, args) =&gt; {
  const newArr = [];
  for (let i = 0; i &lt; data.length; i++) {
    if (data[i].id !== args) {
      newArr.push(data[i]);
    }
  }
  return newArr;
}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</si>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</sst>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4"/>
      <color theme="1"/>
      <name val="Symbol"/>
      <family val="1"/>
      <charset val="2"/>
    </font>
    <font>
      <sz val="14"/>
      <color theme="1"/>
      <name val="Calibri Light"/>
      <family val="2"/>
      <scheme val="major"/>
    </font>
    <font>
      <sz val="14"/>
      <color theme="1"/>
      <name val="Calibri"/>
      <family val="1"/>
      <charset val="2"/>
    </font>
    <font>
      <sz val="14"/>
      <color theme="1"/>
      <name val="Calibri"/>
      <family val="2"/>
    </font>
    <font>
      <b/>
      <sz val="12"/>
      <color theme="1" tint="4.9989318521683403E-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quotePrefix="1"/>
    <xf numFmtId="0" fontId="9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14" fillId="2" borderId="0" xfId="0" applyFont="1" applyFill="1" applyAlignment="1">
      <alignment horizontal="center"/>
    </xf>
    <xf numFmtId="0" fontId="2" fillId="0" borderId="0" xfId="0" applyFont="1" applyAlignment="1">
      <alignment horizontal="left" vertical="center" wrapText="1"/>
    </xf>
    <xf numFmtId="0" fontId="0" fillId="0" borderId="0" xfId="0" applyFill="1" applyBorder="1"/>
    <xf numFmtId="0" fontId="0" fillId="0" borderId="0" xfId="0" quotePrefix="1" applyFill="1" applyBorder="1"/>
    <xf numFmtId="0" fontId="15" fillId="0" borderId="0" xfId="0" applyFont="1" applyAlignment="1">
      <alignment horizontal="left" vertical="center" wrapText="1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0" fontId="16" fillId="2" borderId="0" xfId="0" applyFont="1" applyFill="1" applyAlignment="1">
      <alignment horizontal="center"/>
    </xf>
    <xf numFmtId="0" fontId="0" fillId="0" borderId="0" xfId="0" applyAlignment="1">
      <alignment horizontal="left" wrapText="1"/>
    </xf>
    <xf numFmtId="0" fontId="17" fillId="0" borderId="0" xfId="0" applyFont="1"/>
    <xf numFmtId="0" fontId="5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0" fillId="0" borderId="3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3" fillId="3" borderId="0" xfId="0" applyFont="1" applyFill="1"/>
    <xf numFmtId="0" fontId="3" fillId="4" borderId="0" xfId="0" applyFont="1" applyFill="1"/>
    <xf numFmtId="0" fontId="15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Border="1"/>
    <xf numFmtId="0" fontId="19" fillId="2" borderId="0" xfId="0" applyFont="1" applyFill="1" applyAlignment="1">
      <alignment horizontal="center" vertical="center" wrapText="1"/>
    </xf>
    <xf numFmtId="0" fontId="19" fillId="3" borderId="0" xfId="0" applyFont="1" applyFill="1" applyAlignment="1">
      <alignment horizontal="center" vertical="center"/>
    </xf>
    <xf numFmtId="0" fontId="19" fillId="2" borderId="0" xfId="0" applyFont="1" applyFill="1" applyAlignment="1">
      <alignment horizontal="center" vertical="center"/>
    </xf>
    <xf numFmtId="0" fontId="19" fillId="3" borderId="0" xfId="0" applyFont="1" applyFill="1" applyAlignment="1">
      <alignment horizontal="center"/>
    </xf>
    <xf numFmtId="2" fontId="20" fillId="3" borderId="0" xfId="0" applyNumberFormat="1" applyFont="1" applyFill="1" applyAlignment="1">
      <alignment horizontal="center"/>
    </xf>
    <xf numFmtId="2" fontId="19" fillId="3" borderId="0" xfId="0" applyNumberFormat="1" applyFont="1" applyFill="1" applyAlignment="1">
      <alignment horizontal="center"/>
    </xf>
    <xf numFmtId="0" fontId="19" fillId="4" borderId="0" xfId="0" applyFont="1" applyFill="1" applyAlignment="1">
      <alignment horizontal="center" vertical="center"/>
    </xf>
    <xf numFmtId="0" fontId="19" fillId="4" borderId="0" xfId="0" applyFont="1" applyFill="1" applyAlignment="1">
      <alignment horizontal="center"/>
    </xf>
    <xf numFmtId="2" fontId="20" fillId="4" borderId="0" xfId="0" applyNumberFormat="1" applyFont="1" applyFill="1" applyAlignment="1">
      <alignment horizontal="center"/>
    </xf>
    <xf numFmtId="2" fontId="19" fillId="4" borderId="0" xfId="0" applyNumberFormat="1" applyFont="1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035A8-F428-46E2-B73E-5604D4035221}">
  <dimension ref="A1:Y109"/>
  <sheetViews>
    <sheetView tabSelected="1" zoomScale="85" zoomScaleNormal="85" workbookViewId="0">
      <selection activeCell="I26" sqref="I26:O34"/>
    </sheetView>
  </sheetViews>
  <sheetFormatPr baseColWidth="10" defaultRowHeight="15"/>
  <cols>
    <col min="1" max="1" width="16.140625" customWidth="1"/>
    <col min="5" max="5" width="20" customWidth="1"/>
    <col min="6" max="6" width="16" style="2" customWidth="1"/>
    <col min="7" max="7" width="10.42578125" customWidth="1"/>
    <col min="8" max="8" width="16" style="2" customWidth="1"/>
    <col min="9" max="9" width="12.42578125" customWidth="1"/>
    <col min="10" max="10" width="14.28515625" customWidth="1"/>
    <col min="12" max="12" width="13.140625" bestFit="1" customWidth="1"/>
    <col min="13" max="13" width="30.42578125" bestFit="1" customWidth="1"/>
    <col min="15" max="15" width="8.140625" bestFit="1" customWidth="1"/>
    <col min="16" max="16" width="14.28515625" customWidth="1"/>
    <col min="17" max="17" width="14.5703125" customWidth="1"/>
    <col min="18" max="18" width="18.5703125" customWidth="1"/>
    <col min="19" max="19" width="15" customWidth="1"/>
    <col min="20" max="20" width="33.5703125" customWidth="1"/>
    <col min="24" max="24" width="23.5703125" customWidth="1"/>
  </cols>
  <sheetData>
    <row r="1" spans="1:25" ht="42" customHeight="1">
      <c r="A1" s="28" t="s">
        <v>62</v>
      </c>
      <c r="B1" s="31" t="s">
        <v>1</v>
      </c>
      <c r="C1" s="4" t="s">
        <v>3</v>
      </c>
      <c r="D1" s="31" t="s">
        <v>2</v>
      </c>
      <c r="E1" s="4" t="s">
        <v>4</v>
      </c>
      <c r="F1" s="29" t="s">
        <v>63</v>
      </c>
      <c r="G1" s="29" t="s">
        <v>5</v>
      </c>
      <c r="H1" s="8" t="s">
        <v>6</v>
      </c>
      <c r="I1" s="5" t="s">
        <v>7</v>
      </c>
      <c r="J1" s="5" t="s">
        <v>8</v>
      </c>
      <c r="K1" s="5" t="s">
        <v>9</v>
      </c>
      <c r="L1" s="8" t="s">
        <v>15</v>
      </c>
    </row>
    <row r="2" spans="1:25">
      <c r="B2" s="32"/>
      <c r="C2" s="3"/>
      <c r="D2" s="32"/>
      <c r="E2" s="3"/>
      <c r="F2" s="3" t="s">
        <v>14</v>
      </c>
      <c r="G2" s="30" t="s">
        <v>14</v>
      </c>
      <c r="H2" s="30" t="s">
        <v>13</v>
      </c>
      <c r="I2" s="30" t="s">
        <v>10</v>
      </c>
      <c r="J2" s="30" t="s">
        <v>11</v>
      </c>
      <c r="K2" s="30" t="s">
        <v>12</v>
      </c>
      <c r="L2" s="30" t="s">
        <v>64</v>
      </c>
      <c r="P2" s="7"/>
      <c r="Q2" s="7"/>
      <c r="R2" s="7"/>
      <c r="S2" s="7"/>
      <c r="T2" s="7"/>
      <c r="U2" s="7"/>
      <c r="V2" s="7"/>
      <c r="W2" s="7"/>
      <c r="X2" s="7"/>
    </row>
    <row r="3" spans="1:25" ht="17.25">
      <c r="A3" s="35" t="s">
        <v>24</v>
      </c>
      <c r="B3" s="40">
        <f>COUNTA(B27:B34)</f>
        <v>7</v>
      </c>
      <c r="C3" s="41">
        <f>D26</f>
        <v>7</v>
      </c>
      <c r="D3" s="42">
        <f>COUNTA(E27:E34)</f>
        <v>4</v>
      </c>
      <c r="E3" s="43">
        <f>G26</f>
        <v>6</v>
      </c>
      <c r="F3" s="43">
        <f>B3+D3</f>
        <v>11</v>
      </c>
      <c r="G3" s="43">
        <f>C3+E3</f>
        <v>13</v>
      </c>
      <c r="H3" s="44">
        <f>B3*LOG(B3,2) + D3 * LOG(D3,2)</f>
        <v>27.651484454403228</v>
      </c>
      <c r="I3" s="45">
        <f>G3*LOG(F3,2)</f>
        <v>44.972611042284868</v>
      </c>
      <c r="J3" s="45">
        <f>B3/2 * E3/D3</f>
        <v>5.25</v>
      </c>
      <c r="K3" s="45">
        <f>J3*I3</f>
        <v>236.10620797199556</v>
      </c>
      <c r="L3" s="45">
        <f>K3/18</f>
        <v>13.117011553999752</v>
      </c>
      <c r="M3" t="s">
        <v>79</v>
      </c>
      <c r="P3" s="4"/>
      <c r="Q3" s="4"/>
      <c r="R3" s="4"/>
      <c r="S3" s="4"/>
      <c r="T3" s="4"/>
      <c r="U3" s="6"/>
      <c r="V3" s="6"/>
      <c r="W3" s="4"/>
      <c r="X3" s="4"/>
      <c r="Y3" s="4"/>
    </row>
    <row r="4" spans="1:25" ht="17.25">
      <c r="A4" s="35" t="s">
        <v>75</v>
      </c>
      <c r="B4" s="40">
        <f>COUNTA(B46:B60)</f>
        <v>15</v>
      </c>
      <c r="C4" s="41">
        <f>D95</f>
        <v>22</v>
      </c>
      <c r="D4" s="42">
        <f>COUNTA(B96:B109)</f>
        <v>14</v>
      </c>
      <c r="E4" s="43">
        <f>D95</f>
        <v>22</v>
      </c>
      <c r="F4" s="43">
        <f>B4+D4</f>
        <v>29</v>
      </c>
      <c r="G4" s="43">
        <f>C4+E4</f>
        <v>44</v>
      </c>
      <c r="H4" s="44">
        <f>B4*LOG(B4,2) + D4 * LOG(D4,2)</f>
        <v>111.90632784293423</v>
      </c>
      <c r="I4" s="45">
        <f>G4*LOG(F4,2)</f>
        <v>213.75116378561319</v>
      </c>
      <c r="J4" s="45">
        <f>B4/2 * E4/D4</f>
        <v>11.785714285714286</v>
      </c>
      <c r="K4" s="45">
        <f>J4*I4</f>
        <v>2519.2101446161555</v>
      </c>
      <c r="L4" s="45">
        <f>K4/18</f>
        <v>139.95611914534197</v>
      </c>
      <c r="M4" t="s">
        <v>79</v>
      </c>
      <c r="P4" s="4"/>
      <c r="Q4" s="4"/>
      <c r="R4" s="4"/>
      <c r="S4" s="4"/>
      <c r="T4" s="4"/>
      <c r="U4" s="6"/>
      <c r="V4" s="6"/>
      <c r="W4" s="4"/>
      <c r="X4" s="4"/>
      <c r="Y4" s="4"/>
    </row>
    <row r="5" spans="1:25" ht="17.25">
      <c r="A5" s="36" t="s">
        <v>25</v>
      </c>
      <c r="B5" s="40">
        <f>COUNTA(B36:B43)</f>
        <v>6</v>
      </c>
      <c r="C5" s="46">
        <f>D35</f>
        <v>7</v>
      </c>
      <c r="D5" s="42">
        <f>COUNTA(E36:E44)</f>
        <v>4</v>
      </c>
      <c r="E5" s="47">
        <f>G35</f>
        <v>5</v>
      </c>
      <c r="F5" s="47">
        <f t="shared" ref="F5:F9" si="0">B5+D5</f>
        <v>10</v>
      </c>
      <c r="G5" s="47">
        <f t="shared" ref="G5:G9" si="1">C5+E5</f>
        <v>12</v>
      </c>
      <c r="H5" s="48">
        <f t="shared" ref="H5:H9" si="2">B5*LOG(B5,2) + D5 * LOG(D5,2)</f>
        <v>23.509775004326936</v>
      </c>
      <c r="I5" s="49">
        <f t="shared" ref="I5:I9" si="3">G5*LOG(F5,2)</f>
        <v>39.863137138648355</v>
      </c>
      <c r="J5" s="49">
        <f t="shared" ref="J5:J9" si="4">B5/2 * E5/D5</f>
        <v>3.75</v>
      </c>
      <c r="K5" s="49">
        <f t="shared" ref="K5:K9" si="5">J5*I5</f>
        <v>149.48676426993134</v>
      </c>
      <c r="L5" s="49">
        <f t="shared" ref="L5:L9" si="6">K5/18</f>
        <v>8.3048202372184079</v>
      </c>
      <c r="M5" t="s">
        <v>79</v>
      </c>
      <c r="P5" s="4"/>
      <c r="Q5" s="4"/>
      <c r="R5" s="4"/>
      <c r="S5" s="4"/>
      <c r="T5" s="4"/>
      <c r="U5" s="6"/>
      <c r="V5" s="6"/>
      <c r="W5" s="4"/>
      <c r="X5" s="4"/>
      <c r="Y5" s="4"/>
    </row>
    <row r="6" spans="1:25" ht="17.25">
      <c r="A6" s="36" t="s">
        <v>65</v>
      </c>
      <c r="B6" s="40">
        <f>COUNTA(B81:B94)</f>
        <v>14</v>
      </c>
      <c r="C6" s="46">
        <f>D80</f>
        <v>20</v>
      </c>
      <c r="D6" s="42">
        <f>COUNTA(E81:E94)</f>
        <v>5</v>
      </c>
      <c r="E6" s="47">
        <f>G80</f>
        <v>7</v>
      </c>
      <c r="F6" s="47">
        <f t="shared" ref="F6" si="7">B6+D6</f>
        <v>19</v>
      </c>
      <c r="G6" s="47">
        <f t="shared" ref="G6" si="8">C6+E6</f>
        <v>27</v>
      </c>
      <c r="H6" s="48">
        <f t="shared" ref="H6" si="9">B6*LOG(B6,2) + D6 * LOG(D6,2)</f>
        <v>64.912609383243264</v>
      </c>
      <c r="I6" s="49">
        <f t="shared" ref="I6" si="10">G6*LOG(F6,2)</f>
        <v>114.6940428629768</v>
      </c>
      <c r="J6" s="49">
        <f t="shared" ref="J6" si="11">B6/2 * E6/D6</f>
        <v>9.8000000000000007</v>
      </c>
      <c r="K6" s="49">
        <f t="shared" ref="K6" si="12">J6*I6</f>
        <v>1124.0016200571727</v>
      </c>
      <c r="L6" s="49">
        <f t="shared" si="6"/>
        <v>62.444534447620704</v>
      </c>
      <c r="M6" t="s">
        <v>79</v>
      </c>
      <c r="P6" s="4"/>
      <c r="Q6" s="4"/>
      <c r="R6" s="4"/>
      <c r="S6" s="4"/>
      <c r="T6" s="4"/>
      <c r="U6" s="6"/>
      <c r="V6" s="6"/>
      <c r="W6" s="4"/>
      <c r="X6" s="4"/>
      <c r="Y6" s="4"/>
    </row>
    <row r="7" spans="1:25" ht="17.25">
      <c r="A7" s="35" t="s">
        <v>23</v>
      </c>
      <c r="B7" s="40">
        <f>COUNTA(B17:B25)</f>
        <v>7</v>
      </c>
      <c r="C7" s="41">
        <f>D16</f>
        <v>8</v>
      </c>
      <c r="D7" s="42">
        <f>COUNTA(E17:E25)</f>
        <v>4</v>
      </c>
      <c r="E7" s="43">
        <f>G16</f>
        <v>6</v>
      </c>
      <c r="F7" s="43">
        <f>B7+D7</f>
        <v>11</v>
      </c>
      <c r="G7" s="43">
        <f>C7+E7</f>
        <v>14</v>
      </c>
      <c r="H7" s="44">
        <f>B7*LOG(B7,2) + D7 * LOG(D7,2)</f>
        <v>27.651484454403228</v>
      </c>
      <c r="I7" s="45">
        <f>G7*LOG(F7,2)</f>
        <v>48.432042660922171</v>
      </c>
      <c r="J7" s="45">
        <f>B7/2 * E7/D7</f>
        <v>5.25</v>
      </c>
      <c r="K7" s="45">
        <f>J7*I7</f>
        <v>254.26822396984139</v>
      </c>
      <c r="L7" s="45">
        <f>K7/18</f>
        <v>14.126012442768966</v>
      </c>
      <c r="P7" s="4"/>
      <c r="Q7" s="4"/>
      <c r="R7" s="4"/>
      <c r="S7" s="4"/>
      <c r="T7" s="4"/>
      <c r="U7" s="6"/>
      <c r="V7" s="6"/>
      <c r="W7" s="4"/>
      <c r="X7" s="4"/>
      <c r="Y7" s="4"/>
    </row>
    <row r="8" spans="1:25" ht="17.25">
      <c r="A8" s="35" t="s">
        <v>26</v>
      </c>
      <c r="B8" s="40">
        <f>COUNTA(B46:B60)</f>
        <v>15</v>
      </c>
      <c r="C8" s="41">
        <f>D45</f>
        <v>31</v>
      </c>
      <c r="D8" s="42">
        <f>COUNTA(E46:E54)</f>
        <v>5</v>
      </c>
      <c r="E8" s="43">
        <f>G45</f>
        <v>19</v>
      </c>
      <c r="F8" s="43">
        <f t="shared" si="0"/>
        <v>20</v>
      </c>
      <c r="G8" s="43">
        <f t="shared" si="1"/>
        <v>50</v>
      </c>
      <c r="H8" s="44">
        <f t="shared" si="2"/>
        <v>70.212999408564599</v>
      </c>
      <c r="I8" s="45">
        <f>G8*LOG(F8,2)</f>
        <v>216.09640474436813</v>
      </c>
      <c r="J8" s="45">
        <f t="shared" si="4"/>
        <v>28.5</v>
      </c>
      <c r="K8" s="45">
        <f t="shared" si="5"/>
        <v>6158.747535214492</v>
      </c>
      <c r="L8" s="45">
        <f t="shared" si="6"/>
        <v>342.15264084524955</v>
      </c>
      <c r="P8" s="4"/>
      <c r="Q8" s="4"/>
      <c r="R8" s="4"/>
      <c r="S8" s="4"/>
      <c r="T8" s="9"/>
      <c r="U8" s="6"/>
      <c r="V8" s="6"/>
      <c r="W8" s="4"/>
      <c r="X8" s="4"/>
      <c r="Y8" s="4"/>
    </row>
    <row r="9" spans="1:25" ht="17.25">
      <c r="A9" s="35" t="s">
        <v>27</v>
      </c>
      <c r="B9" s="40">
        <f>COUNTA(B62:B79)</f>
        <v>17</v>
      </c>
      <c r="C9" s="41">
        <f>D61</f>
        <v>31</v>
      </c>
      <c r="D9" s="42">
        <f>COUNTA(E62:E79)</f>
        <v>6</v>
      </c>
      <c r="E9" s="43">
        <f>G61</f>
        <v>16</v>
      </c>
      <c r="F9" s="43">
        <f t="shared" si="0"/>
        <v>23</v>
      </c>
      <c r="G9" s="43">
        <f t="shared" si="1"/>
        <v>47</v>
      </c>
      <c r="H9" s="44">
        <f t="shared" si="2"/>
        <v>84.996643305582722</v>
      </c>
      <c r="I9" s="45">
        <f t="shared" si="3"/>
        <v>212.60741193467962</v>
      </c>
      <c r="J9" s="45">
        <f t="shared" si="4"/>
        <v>22.666666666666668</v>
      </c>
      <c r="K9" s="45">
        <f t="shared" si="5"/>
        <v>4819.1013371860718</v>
      </c>
      <c r="L9" s="45">
        <f t="shared" si="6"/>
        <v>267.72785206589288</v>
      </c>
      <c r="P9" s="4"/>
      <c r="Q9" s="4"/>
      <c r="R9" s="4"/>
      <c r="S9" s="4"/>
      <c r="T9" s="4"/>
      <c r="U9" s="4"/>
      <c r="V9" s="4"/>
      <c r="W9" s="4"/>
      <c r="X9" s="4"/>
      <c r="Y9" s="4"/>
    </row>
    <row r="15" spans="1:25" ht="24.75" customHeight="1">
      <c r="A15" s="13" t="s">
        <v>19</v>
      </c>
      <c r="B15" s="13" t="s">
        <v>20</v>
      </c>
      <c r="C15" s="13" t="s">
        <v>21</v>
      </c>
      <c r="D15" s="14" t="s">
        <v>40</v>
      </c>
      <c r="E15" s="13" t="s">
        <v>22</v>
      </c>
      <c r="F15" s="13" t="s">
        <v>21</v>
      </c>
      <c r="G15" s="15" t="s">
        <v>39</v>
      </c>
      <c r="I15" s="20" t="s">
        <v>16</v>
      </c>
      <c r="J15" s="20"/>
      <c r="K15" s="20"/>
      <c r="L15" s="20"/>
      <c r="M15" s="20"/>
      <c r="N15" s="20"/>
      <c r="O15" s="20"/>
    </row>
    <row r="16" spans="1:25" ht="15.75" customHeight="1">
      <c r="A16" s="12" t="s">
        <v>23</v>
      </c>
      <c r="B16" s="25" t="s">
        <v>1</v>
      </c>
      <c r="C16" s="10"/>
      <c r="D16" s="19">
        <f>SUM(C16:C26)</f>
        <v>8</v>
      </c>
      <c r="E16" s="25" t="s">
        <v>2</v>
      </c>
      <c r="F16" s="10"/>
      <c r="G16" s="19">
        <f>SUM(F17:F22)</f>
        <v>6</v>
      </c>
      <c r="I16" s="20"/>
      <c r="J16" s="20"/>
      <c r="K16" s="20"/>
      <c r="L16" s="20"/>
      <c r="M16" s="20"/>
      <c r="N16" s="20"/>
      <c r="O16" s="20"/>
    </row>
    <row r="17" spans="1:15" ht="15" customHeight="1">
      <c r="B17" t="s">
        <v>28</v>
      </c>
      <c r="C17" s="1">
        <v>1</v>
      </c>
      <c r="D17" s="1"/>
      <c r="E17" s="1" t="s">
        <v>34</v>
      </c>
      <c r="F17" s="1">
        <v>1</v>
      </c>
      <c r="G17" s="1"/>
      <c r="I17" s="20"/>
      <c r="J17" s="20"/>
      <c r="K17" s="20"/>
      <c r="L17" s="20"/>
      <c r="M17" s="20"/>
      <c r="N17" s="20"/>
      <c r="O17" s="20"/>
    </row>
    <row r="18" spans="1:15" ht="15" customHeight="1">
      <c r="B18" s="11" t="s">
        <v>29</v>
      </c>
      <c r="C18" s="1">
        <v>1</v>
      </c>
      <c r="D18" s="1"/>
      <c r="E18" s="1" t="s">
        <v>35</v>
      </c>
      <c r="F18" s="1">
        <v>1</v>
      </c>
      <c r="G18" s="1"/>
      <c r="I18" s="20"/>
      <c r="J18" s="20"/>
      <c r="K18" s="20"/>
      <c r="L18" s="20"/>
      <c r="M18" s="20"/>
      <c r="N18" s="20"/>
      <c r="O18" s="20"/>
    </row>
    <row r="19" spans="1:15" ht="15" customHeight="1">
      <c r="B19" s="11" t="s">
        <v>30</v>
      </c>
      <c r="C19" s="1">
        <v>1</v>
      </c>
      <c r="D19" s="1"/>
      <c r="E19" s="1" t="s">
        <v>37</v>
      </c>
      <c r="F19" s="1">
        <v>2</v>
      </c>
      <c r="G19" s="1"/>
      <c r="I19" s="20"/>
      <c r="J19" s="20"/>
      <c r="K19" s="20"/>
      <c r="L19" s="20"/>
      <c r="M19" s="20"/>
      <c r="N19" s="20"/>
      <c r="O19" s="20"/>
    </row>
    <row r="20" spans="1:15" ht="15" customHeight="1">
      <c r="B20" t="s">
        <v>31</v>
      </c>
      <c r="C20" s="1">
        <v>1</v>
      </c>
      <c r="D20" s="1"/>
      <c r="E20" s="1" t="s">
        <v>38</v>
      </c>
      <c r="F20" s="1">
        <v>2</v>
      </c>
      <c r="G20" s="1"/>
      <c r="I20" s="20"/>
      <c r="J20" s="20"/>
      <c r="K20" s="20"/>
      <c r="L20" s="20"/>
      <c r="M20" s="20"/>
      <c r="N20" s="20"/>
      <c r="O20" s="20"/>
    </row>
    <row r="21" spans="1:15" ht="15" customHeight="1">
      <c r="B21" t="s">
        <v>32</v>
      </c>
      <c r="C21" s="1">
        <v>1</v>
      </c>
      <c r="D21" s="1"/>
      <c r="G21" s="1"/>
      <c r="I21" s="20"/>
      <c r="J21" s="20"/>
      <c r="K21" s="20"/>
      <c r="L21" s="20"/>
      <c r="M21" s="20"/>
      <c r="N21" s="20"/>
      <c r="O21" s="20"/>
    </row>
    <row r="22" spans="1:15" ht="15" customHeight="1">
      <c r="B22" t="s">
        <v>33</v>
      </c>
      <c r="C22" s="1">
        <v>2</v>
      </c>
      <c r="D22" s="1"/>
      <c r="E22" s="1"/>
      <c r="G22" s="1"/>
      <c r="I22" s="20"/>
      <c r="J22" s="20"/>
      <c r="K22" s="20"/>
      <c r="L22" s="20"/>
      <c r="M22" s="20"/>
      <c r="N22" s="20"/>
      <c r="O22" s="20"/>
    </row>
    <row r="23" spans="1:15" ht="15" customHeight="1">
      <c r="B23" s="38" t="s">
        <v>36</v>
      </c>
      <c r="C23" s="1">
        <v>1</v>
      </c>
      <c r="D23" s="1"/>
      <c r="E23" s="1"/>
      <c r="G23" s="1"/>
      <c r="I23" s="20"/>
      <c r="J23" s="20"/>
      <c r="K23" s="20"/>
      <c r="L23" s="20"/>
      <c r="M23" s="20"/>
      <c r="N23" s="20"/>
      <c r="O23" s="20"/>
    </row>
    <row r="24" spans="1:15" ht="15" customHeight="1">
      <c r="D24" s="1"/>
      <c r="E24" s="1"/>
      <c r="G24" s="1"/>
      <c r="I24" s="20"/>
      <c r="J24" s="20"/>
      <c r="K24" s="20"/>
      <c r="L24" s="20"/>
      <c r="M24" s="20"/>
      <c r="N24" s="20"/>
      <c r="O24" s="20"/>
    </row>
    <row r="25" spans="1:15" s="16" customFormat="1" ht="15.75" customHeight="1" thickBot="1">
      <c r="C25" s="17"/>
      <c r="D25" s="17"/>
      <c r="E25" s="17"/>
      <c r="F25" s="18"/>
      <c r="G25" s="17"/>
      <c r="H25" s="18"/>
      <c r="I25" s="20"/>
      <c r="J25" s="20"/>
      <c r="K25" s="20"/>
      <c r="L25" s="20"/>
      <c r="M25" s="20"/>
      <c r="N25" s="20"/>
      <c r="O25" s="20"/>
    </row>
    <row r="26" spans="1:15" ht="15.75" customHeight="1">
      <c r="A26" s="12" t="s">
        <v>24</v>
      </c>
      <c r="B26" s="25" t="s">
        <v>1</v>
      </c>
      <c r="C26" s="10"/>
      <c r="D26" s="19">
        <f>COUNT(C27:C34)</f>
        <v>7</v>
      </c>
      <c r="E26" s="25" t="s">
        <v>2</v>
      </c>
      <c r="F26" s="10"/>
      <c r="G26" s="19">
        <f>SUM(F27:F34)</f>
        <v>6</v>
      </c>
      <c r="I26" s="20" t="s">
        <v>17</v>
      </c>
      <c r="J26" s="20"/>
      <c r="K26" s="20"/>
      <c r="L26" s="20"/>
      <c r="M26" s="20"/>
      <c r="N26" s="20"/>
      <c r="O26" s="20"/>
    </row>
    <row r="27" spans="1:15" ht="15" customHeight="1">
      <c r="B27" t="s">
        <v>28</v>
      </c>
      <c r="C27" s="1">
        <v>1</v>
      </c>
      <c r="D27" s="1"/>
      <c r="E27" s="1" t="s">
        <v>34</v>
      </c>
      <c r="F27">
        <v>1</v>
      </c>
      <c r="G27" s="1">
        <f>SUM(F27:F34)</f>
        <v>6</v>
      </c>
      <c r="I27" s="20"/>
      <c r="J27" s="20"/>
      <c r="K27" s="20"/>
      <c r="L27" s="20"/>
      <c r="M27" s="20"/>
      <c r="N27" s="20"/>
      <c r="O27" s="20"/>
    </row>
    <row r="28" spans="1:15" ht="15" customHeight="1">
      <c r="B28" t="s">
        <v>29</v>
      </c>
      <c r="C28" s="1">
        <v>1</v>
      </c>
      <c r="D28" s="1"/>
      <c r="E28" s="1" t="s">
        <v>35</v>
      </c>
      <c r="F28">
        <v>1</v>
      </c>
      <c r="G28" s="1"/>
      <c r="I28" s="20"/>
      <c r="J28" s="20"/>
      <c r="K28" s="20"/>
      <c r="L28" s="20"/>
      <c r="M28" s="20"/>
      <c r="N28" s="20"/>
      <c r="O28" s="20"/>
    </row>
    <row r="29" spans="1:15" ht="15" customHeight="1">
      <c r="B29" s="11" t="s">
        <v>30</v>
      </c>
      <c r="C29" s="1">
        <v>1</v>
      </c>
      <c r="E29" s="1" t="s">
        <v>37</v>
      </c>
      <c r="F29">
        <v>2</v>
      </c>
      <c r="I29" s="20"/>
      <c r="J29" s="20"/>
      <c r="K29" s="20"/>
      <c r="L29" s="20"/>
      <c r="M29" s="20"/>
      <c r="N29" s="20"/>
      <c r="O29" s="20"/>
    </row>
    <row r="30" spans="1:15" ht="15" customHeight="1">
      <c r="B30" s="11" t="s">
        <v>41</v>
      </c>
      <c r="C30" s="1">
        <v>1</v>
      </c>
      <c r="E30" s="1" t="s">
        <v>38</v>
      </c>
      <c r="F30">
        <v>2</v>
      </c>
      <c r="I30" s="20"/>
      <c r="J30" s="20"/>
      <c r="K30" s="20"/>
      <c r="L30" s="20"/>
      <c r="M30" s="20"/>
      <c r="N30" s="20"/>
      <c r="O30" s="20"/>
    </row>
    <row r="31" spans="1:15" ht="15" customHeight="1">
      <c r="B31" t="s">
        <v>33</v>
      </c>
      <c r="C31" s="1">
        <v>2</v>
      </c>
      <c r="I31" s="20"/>
      <c r="J31" s="20"/>
      <c r="K31" s="20"/>
      <c r="L31" s="20"/>
      <c r="M31" s="20"/>
      <c r="N31" s="20"/>
      <c r="O31" s="20"/>
    </row>
    <row r="32" spans="1:15" ht="15" customHeight="1">
      <c r="B32" t="s">
        <v>31</v>
      </c>
      <c r="C32" s="1">
        <v>1</v>
      </c>
      <c r="I32" s="20"/>
      <c r="J32" s="20"/>
      <c r="K32" s="20"/>
      <c r="L32" s="20"/>
      <c r="M32" s="20"/>
      <c r="N32" s="20"/>
      <c r="O32" s="20"/>
    </row>
    <row r="33" spans="1:15" ht="15" customHeight="1">
      <c r="B33" t="s">
        <v>77</v>
      </c>
      <c r="C33" s="1">
        <v>1</v>
      </c>
      <c r="I33" s="20"/>
      <c r="J33" s="20"/>
      <c r="K33" s="20"/>
      <c r="L33" s="20"/>
      <c r="M33" s="20"/>
      <c r="N33" s="20"/>
      <c r="O33" s="20"/>
    </row>
    <row r="34" spans="1:15" s="16" customFormat="1" ht="19.5" customHeight="1" thickBot="1">
      <c r="F34" s="18"/>
      <c r="H34" s="18"/>
      <c r="I34" s="20"/>
      <c r="J34" s="20"/>
      <c r="K34" s="20"/>
      <c r="L34" s="20"/>
      <c r="M34" s="20"/>
      <c r="N34" s="20"/>
      <c r="O34" s="20"/>
    </row>
    <row r="35" spans="1:15" ht="15.75" customHeight="1">
      <c r="A35" s="12" t="s">
        <v>25</v>
      </c>
      <c r="B35" s="25" t="s">
        <v>1</v>
      </c>
      <c r="D35" s="26">
        <f>+SUM(C36:C44)</f>
        <v>7</v>
      </c>
      <c r="E35" s="25" t="s">
        <v>2</v>
      </c>
      <c r="G35" s="26">
        <f>SUM(F35:F44)</f>
        <v>5</v>
      </c>
      <c r="I35" s="20" t="s">
        <v>0</v>
      </c>
      <c r="J35" s="20"/>
      <c r="K35" s="20"/>
      <c r="L35" s="20"/>
      <c r="M35" s="20"/>
      <c r="N35" s="20"/>
      <c r="O35" s="20"/>
    </row>
    <row r="36" spans="1:15" ht="15" customHeight="1">
      <c r="B36" s="21" t="s">
        <v>28</v>
      </c>
      <c r="C36">
        <v>1</v>
      </c>
      <c r="E36" t="s">
        <v>34</v>
      </c>
      <c r="F36">
        <v>1</v>
      </c>
      <c r="I36" s="20"/>
      <c r="J36" s="20"/>
      <c r="K36" s="20"/>
      <c r="L36" s="20"/>
      <c r="M36" s="20"/>
      <c r="N36" s="20"/>
      <c r="O36" s="20"/>
    </row>
    <row r="37" spans="1:15" ht="15" customHeight="1">
      <c r="B37" s="21" t="s">
        <v>29</v>
      </c>
      <c r="C37">
        <v>1</v>
      </c>
      <c r="E37" t="s">
        <v>35</v>
      </c>
      <c r="F37">
        <v>1</v>
      </c>
      <c r="I37" s="20"/>
      <c r="J37" s="20"/>
      <c r="K37" s="20"/>
      <c r="L37" s="20"/>
      <c r="M37" s="20"/>
      <c r="N37" s="20"/>
      <c r="O37" s="20"/>
    </row>
    <row r="38" spans="1:15" ht="15" customHeight="1">
      <c r="B38" s="21" t="s">
        <v>33</v>
      </c>
      <c r="C38">
        <v>2</v>
      </c>
      <c r="E38" t="s">
        <v>37</v>
      </c>
      <c r="F38">
        <v>2</v>
      </c>
      <c r="I38" s="20"/>
      <c r="J38" s="20"/>
      <c r="K38" s="20"/>
      <c r="L38" s="20"/>
      <c r="M38" s="20"/>
      <c r="N38" s="20"/>
      <c r="O38" s="20"/>
    </row>
    <row r="39" spans="1:15" ht="15" customHeight="1">
      <c r="B39" s="22" t="s">
        <v>30</v>
      </c>
      <c r="C39">
        <v>1</v>
      </c>
      <c r="E39" t="s">
        <v>43</v>
      </c>
      <c r="F39">
        <v>1</v>
      </c>
      <c r="I39" s="20"/>
      <c r="J39" s="20"/>
      <c r="K39" s="20"/>
      <c r="L39" s="20"/>
      <c r="M39" s="20"/>
      <c r="N39" s="20"/>
      <c r="O39" s="20"/>
    </row>
    <row r="40" spans="1:15" ht="15" customHeight="1">
      <c r="B40" s="21" t="s">
        <v>31</v>
      </c>
      <c r="C40">
        <v>1</v>
      </c>
      <c r="I40" s="20"/>
      <c r="J40" s="20"/>
      <c r="K40" s="20"/>
      <c r="L40" s="20"/>
      <c r="M40" s="20"/>
      <c r="N40" s="20"/>
      <c r="O40" s="20"/>
    </row>
    <row r="41" spans="1:15" ht="15" customHeight="1">
      <c r="B41" s="21" t="s">
        <v>42</v>
      </c>
      <c r="C41">
        <v>1</v>
      </c>
      <c r="I41" s="20"/>
      <c r="J41" s="20"/>
      <c r="K41" s="20"/>
      <c r="L41" s="20"/>
      <c r="M41" s="20"/>
      <c r="N41" s="20"/>
      <c r="O41" s="20"/>
    </row>
    <row r="42" spans="1:15" ht="15" customHeight="1">
      <c r="I42" s="20"/>
      <c r="J42" s="20"/>
      <c r="K42" s="20"/>
      <c r="L42" s="20"/>
      <c r="M42" s="20"/>
      <c r="N42" s="20"/>
      <c r="O42" s="20"/>
    </row>
    <row r="43" spans="1:15" ht="15" customHeight="1">
      <c r="I43" s="20"/>
      <c r="J43" s="20"/>
      <c r="K43" s="20"/>
      <c r="L43" s="20"/>
      <c r="M43" s="20"/>
      <c r="N43" s="20"/>
      <c r="O43" s="20"/>
    </row>
    <row r="44" spans="1:15" s="16" customFormat="1" ht="15.75" customHeight="1" thickBot="1">
      <c r="F44" s="18"/>
      <c r="H44" s="18"/>
      <c r="I44" s="20"/>
      <c r="J44" s="20"/>
      <c r="K44" s="20"/>
      <c r="L44" s="20"/>
      <c r="M44" s="20"/>
      <c r="N44" s="20"/>
      <c r="O44" s="20"/>
    </row>
    <row r="45" spans="1:15" ht="15.75" customHeight="1">
      <c r="A45" s="12" t="s">
        <v>26</v>
      </c>
      <c r="B45" s="24" t="s">
        <v>1</v>
      </c>
      <c r="D45" s="26">
        <f>SUM(C45:C60)</f>
        <v>31</v>
      </c>
      <c r="E45" s="24" t="s">
        <v>2</v>
      </c>
      <c r="G45" s="26">
        <f>SUM(F45:F60)</f>
        <v>19</v>
      </c>
      <c r="I45" s="20" t="s">
        <v>18</v>
      </c>
      <c r="J45" s="20"/>
      <c r="K45" s="20"/>
      <c r="L45" s="20"/>
      <c r="M45" s="20"/>
      <c r="N45" s="20"/>
      <c r="O45" s="20"/>
    </row>
    <row r="46" spans="1:15" ht="15" customHeight="1">
      <c r="B46" t="s">
        <v>44</v>
      </c>
      <c r="C46">
        <v>1</v>
      </c>
      <c r="I46" s="20"/>
      <c r="J46" s="20"/>
      <c r="K46" s="20"/>
      <c r="L46" s="20"/>
      <c r="M46" s="20"/>
      <c r="N46" s="20"/>
      <c r="O46" s="20"/>
    </row>
    <row r="47" spans="1:15" ht="15" customHeight="1">
      <c r="B47" t="s">
        <v>29</v>
      </c>
      <c r="C47">
        <v>5</v>
      </c>
      <c r="E47" t="s">
        <v>37</v>
      </c>
      <c r="F47">
        <v>5</v>
      </c>
      <c r="I47" s="20"/>
      <c r="J47" s="20"/>
      <c r="K47" s="20"/>
      <c r="L47" s="20"/>
      <c r="M47" s="20"/>
      <c r="N47" s="20"/>
      <c r="O47" s="20"/>
    </row>
    <row r="48" spans="1:15" ht="15" customHeight="1">
      <c r="B48" s="11" t="s">
        <v>30</v>
      </c>
      <c r="C48">
        <v>1</v>
      </c>
      <c r="E48" t="s">
        <v>53</v>
      </c>
      <c r="F48">
        <v>3</v>
      </c>
      <c r="I48" s="20"/>
      <c r="J48" s="20"/>
      <c r="K48" s="20"/>
      <c r="L48" s="20"/>
      <c r="M48" s="20"/>
      <c r="N48" s="20"/>
      <c r="O48" s="20"/>
    </row>
    <row r="49" spans="1:15" ht="15" customHeight="1">
      <c r="B49" t="s">
        <v>31</v>
      </c>
      <c r="C49">
        <v>3</v>
      </c>
      <c r="E49" t="s">
        <v>54</v>
      </c>
      <c r="F49">
        <v>6</v>
      </c>
      <c r="I49" s="20"/>
      <c r="J49" s="20"/>
      <c r="K49" s="20"/>
      <c r="L49" s="20"/>
      <c r="M49" s="20"/>
      <c r="N49" s="20"/>
      <c r="O49" s="20"/>
    </row>
    <row r="50" spans="1:15" ht="15" customHeight="1">
      <c r="B50" t="s">
        <v>45</v>
      </c>
      <c r="C50">
        <v>3</v>
      </c>
      <c r="E50" t="s">
        <v>38</v>
      </c>
      <c r="F50">
        <v>3</v>
      </c>
      <c r="I50" s="20"/>
      <c r="J50" s="20"/>
      <c r="K50" s="20"/>
      <c r="L50" s="20"/>
      <c r="M50" s="20"/>
      <c r="N50" s="20"/>
      <c r="O50" s="20"/>
    </row>
    <row r="51" spans="1:15" ht="15" customHeight="1">
      <c r="B51" t="s">
        <v>51</v>
      </c>
      <c r="C51">
        <v>3</v>
      </c>
      <c r="E51" t="s">
        <v>55</v>
      </c>
      <c r="F51">
        <v>2</v>
      </c>
      <c r="I51" s="20"/>
      <c r="J51" s="20"/>
      <c r="K51" s="20"/>
      <c r="L51" s="20"/>
      <c r="M51" s="20"/>
      <c r="N51" s="20"/>
      <c r="O51" s="20"/>
    </row>
    <row r="52" spans="1:15" ht="15" customHeight="1">
      <c r="B52" t="s">
        <v>47</v>
      </c>
      <c r="C52">
        <v>5</v>
      </c>
      <c r="I52" s="20"/>
      <c r="J52" s="20"/>
      <c r="K52" s="20"/>
      <c r="L52" s="20"/>
      <c r="M52" s="20"/>
      <c r="N52" s="20"/>
      <c r="O52" s="20"/>
    </row>
    <row r="53" spans="1:15" ht="15" customHeight="1">
      <c r="B53" t="s">
        <v>48</v>
      </c>
      <c r="C53">
        <v>1</v>
      </c>
      <c r="I53" s="20"/>
      <c r="J53" s="20"/>
      <c r="K53" s="20"/>
      <c r="L53" s="20"/>
      <c r="M53" s="20"/>
      <c r="N53" s="20"/>
      <c r="O53" s="20"/>
    </row>
    <row r="54" spans="1:15" ht="15" customHeight="1">
      <c r="B54" t="s">
        <v>49</v>
      </c>
      <c r="C54">
        <v>1</v>
      </c>
      <c r="I54" s="20"/>
      <c r="J54" s="20"/>
      <c r="K54" s="20"/>
      <c r="L54" s="20"/>
      <c r="M54" s="20"/>
      <c r="N54" s="20"/>
      <c r="O54" s="20"/>
    </row>
    <row r="55" spans="1:15" ht="15" customHeight="1">
      <c r="B55" t="s">
        <v>33</v>
      </c>
      <c r="C55">
        <v>2</v>
      </c>
      <c r="I55" s="20"/>
      <c r="J55" s="20"/>
      <c r="K55" s="20"/>
      <c r="L55" s="20"/>
      <c r="M55" s="20"/>
      <c r="N55" s="20"/>
      <c r="O55" s="20"/>
    </row>
    <row r="56" spans="1:15" ht="15" customHeight="1">
      <c r="B56" t="s">
        <v>32</v>
      </c>
      <c r="C56">
        <v>1</v>
      </c>
      <c r="I56" s="20"/>
      <c r="J56" s="20"/>
      <c r="K56" s="20"/>
      <c r="L56" s="20"/>
      <c r="M56" s="20"/>
      <c r="N56" s="20"/>
      <c r="O56" s="20"/>
    </row>
    <row r="57" spans="1:15" ht="15" customHeight="1">
      <c r="B57" s="11" t="s">
        <v>50</v>
      </c>
      <c r="C57">
        <v>1</v>
      </c>
      <c r="I57" s="20"/>
      <c r="J57" s="20"/>
      <c r="K57" s="20"/>
      <c r="L57" s="20"/>
      <c r="M57" s="20"/>
      <c r="N57" s="20"/>
      <c r="O57" s="20"/>
    </row>
    <row r="58" spans="1:15" ht="15" customHeight="1">
      <c r="B58" t="s">
        <v>46</v>
      </c>
      <c r="C58">
        <v>2</v>
      </c>
      <c r="I58" s="20"/>
      <c r="J58" s="20"/>
      <c r="K58" s="20"/>
      <c r="L58" s="20"/>
      <c r="M58" s="20"/>
      <c r="N58" s="20"/>
      <c r="O58" s="20"/>
    </row>
    <row r="59" spans="1:15" ht="15" customHeight="1">
      <c r="B59" t="s">
        <v>76</v>
      </c>
      <c r="C59">
        <v>1</v>
      </c>
      <c r="I59" s="20"/>
      <c r="J59" s="20"/>
      <c r="K59" s="20"/>
      <c r="L59" s="20"/>
      <c r="M59" s="20"/>
      <c r="N59" s="20"/>
      <c r="O59" s="20"/>
    </row>
    <row r="60" spans="1:15" s="16" customFormat="1" ht="15.75" customHeight="1" thickBot="1">
      <c r="B60" s="16" t="s">
        <v>52</v>
      </c>
      <c r="C60" s="16">
        <v>1</v>
      </c>
      <c r="F60" s="18"/>
      <c r="H60" s="18"/>
      <c r="I60" s="20"/>
      <c r="J60" s="20"/>
      <c r="K60" s="20"/>
      <c r="L60" s="20"/>
      <c r="M60" s="20"/>
      <c r="N60" s="20"/>
      <c r="O60" s="20"/>
    </row>
    <row r="61" spans="1:15" ht="15.75" customHeight="1">
      <c r="A61" s="12" t="s">
        <v>27</v>
      </c>
      <c r="B61" s="24" t="s">
        <v>1</v>
      </c>
      <c r="D61" s="26">
        <f>SUM(C61:C78)</f>
        <v>31</v>
      </c>
      <c r="E61" s="24" t="s">
        <v>2</v>
      </c>
      <c r="G61" s="26">
        <f>SUM(F61:F79)</f>
        <v>16</v>
      </c>
      <c r="I61" s="23" t="s">
        <v>78</v>
      </c>
      <c r="J61" s="23"/>
      <c r="K61" s="23"/>
      <c r="L61" s="23"/>
      <c r="M61" s="23"/>
      <c r="N61" s="23"/>
      <c r="O61" s="23"/>
    </row>
    <row r="62" spans="1:15" ht="15" customHeight="1">
      <c r="B62" s="21" t="s">
        <v>28</v>
      </c>
      <c r="C62">
        <v>2</v>
      </c>
      <c r="I62" s="23"/>
      <c r="J62" s="23"/>
      <c r="K62" s="23"/>
      <c r="L62" s="23"/>
      <c r="M62" s="23"/>
      <c r="N62" s="23"/>
      <c r="O62" s="23"/>
    </row>
    <row r="63" spans="1:15" ht="15" customHeight="1">
      <c r="B63" s="21" t="s">
        <v>29</v>
      </c>
      <c r="C63">
        <v>3</v>
      </c>
      <c r="E63" t="s">
        <v>60</v>
      </c>
      <c r="F63">
        <v>3</v>
      </c>
      <c r="I63" s="23"/>
      <c r="J63" s="23"/>
      <c r="K63" s="23"/>
      <c r="L63" s="23"/>
      <c r="M63" s="23"/>
      <c r="N63" s="23"/>
      <c r="O63" s="23"/>
    </row>
    <row r="64" spans="1:15" ht="15" customHeight="1">
      <c r="B64" s="21" t="s">
        <v>31</v>
      </c>
      <c r="C64">
        <v>4</v>
      </c>
      <c r="E64" t="s">
        <v>54</v>
      </c>
      <c r="F64">
        <v>4</v>
      </c>
      <c r="I64" s="23"/>
      <c r="J64" s="23"/>
      <c r="K64" s="23"/>
      <c r="L64" s="23"/>
      <c r="M64" s="23"/>
      <c r="N64" s="23"/>
      <c r="O64" s="23"/>
    </row>
    <row r="65" spans="1:15" ht="15" customHeight="1">
      <c r="B65" s="22" t="s">
        <v>30</v>
      </c>
      <c r="C65">
        <v>1</v>
      </c>
      <c r="E65" t="s">
        <v>55</v>
      </c>
      <c r="F65">
        <v>1</v>
      </c>
      <c r="I65" s="23"/>
      <c r="J65" s="23"/>
      <c r="K65" s="23"/>
      <c r="L65" s="23"/>
      <c r="M65" s="23"/>
      <c r="N65" s="23"/>
      <c r="O65" s="23"/>
    </row>
    <row r="66" spans="1:15" ht="15" customHeight="1">
      <c r="B66" s="21" t="s">
        <v>45</v>
      </c>
      <c r="C66">
        <v>3</v>
      </c>
      <c r="E66" t="s">
        <v>61</v>
      </c>
      <c r="F66">
        <v>2</v>
      </c>
      <c r="I66" s="23"/>
      <c r="J66" s="23"/>
      <c r="K66" s="23"/>
      <c r="L66" s="23"/>
      <c r="M66" s="23"/>
      <c r="N66" s="23"/>
      <c r="O66" s="23"/>
    </row>
    <row r="67" spans="1:15" ht="15" customHeight="1">
      <c r="B67" s="21" t="s">
        <v>51</v>
      </c>
      <c r="C67">
        <v>3</v>
      </c>
      <c r="E67" t="s">
        <v>38</v>
      </c>
      <c r="F67">
        <v>1</v>
      </c>
      <c r="I67" s="23"/>
      <c r="J67" s="23"/>
      <c r="K67" s="23"/>
      <c r="L67" s="23"/>
      <c r="M67" s="23"/>
      <c r="N67" s="23"/>
      <c r="O67" s="23"/>
    </row>
    <row r="68" spans="1:15" ht="15" customHeight="1">
      <c r="B68" s="21" t="s">
        <v>76</v>
      </c>
      <c r="C68">
        <v>1</v>
      </c>
      <c r="E68" t="s">
        <v>37</v>
      </c>
      <c r="F68">
        <v>5</v>
      </c>
      <c r="I68" s="23"/>
      <c r="J68" s="23"/>
      <c r="K68" s="23"/>
      <c r="L68" s="23"/>
      <c r="M68" s="23"/>
      <c r="N68" s="23"/>
      <c r="O68" s="23"/>
    </row>
    <row r="69" spans="1:15" ht="15" customHeight="1">
      <c r="B69" s="21" t="s">
        <v>56</v>
      </c>
      <c r="C69">
        <v>1</v>
      </c>
      <c r="F69"/>
      <c r="I69" s="23"/>
      <c r="J69" s="23"/>
      <c r="K69" s="23"/>
      <c r="L69" s="23"/>
      <c r="M69" s="23"/>
      <c r="N69" s="23"/>
      <c r="O69" s="23"/>
    </row>
    <row r="70" spans="1:15" ht="15" customHeight="1">
      <c r="B70" s="21" t="s">
        <v>46</v>
      </c>
      <c r="C70">
        <v>1</v>
      </c>
      <c r="I70" s="23"/>
      <c r="J70" s="23"/>
      <c r="K70" s="23"/>
      <c r="L70" s="23"/>
      <c r="M70" s="23"/>
      <c r="N70" s="23"/>
      <c r="O70" s="23"/>
    </row>
    <row r="71" spans="1:15" ht="15" customHeight="1">
      <c r="B71" s="21" t="s">
        <v>49</v>
      </c>
      <c r="C71">
        <v>1</v>
      </c>
      <c r="I71" s="23"/>
      <c r="J71" s="23"/>
      <c r="K71" s="23"/>
      <c r="L71" s="23"/>
      <c r="M71" s="23"/>
      <c r="N71" s="23"/>
      <c r="O71" s="23"/>
    </row>
    <row r="72" spans="1:15" ht="15" customHeight="1">
      <c r="B72" s="22" t="s">
        <v>50</v>
      </c>
      <c r="C72">
        <v>1</v>
      </c>
      <c r="I72" s="23"/>
      <c r="J72" s="23"/>
      <c r="K72" s="23"/>
      <c r="L72" s="23"/>
      <c r="M72" s="23"/>
      <c r="N72" s="23"/>
      <c r="O72" s="23"/>
    </row>
    <row r="73" spans="1:15" ht="15" customHeight="1">
      <c r="B73" s="21" t="s">
        <v>32</v>
      </c>
      <c r="C73">
        <v>1</v>
      </c>
      <c r="I73" s="23"/>
      <c r="J73" s="23"/>
      <c r="K73" s="23"/>
      <c r="L73" s="23"/>
      <c r="M73" s="23"/>
      <c r="N73" s="23"/>
      <c r="O73" s="23"/>
    </row>
    <row r="74" spans="1:15" ht="15" customHeight="1">
      <c r="B74" s="21" t="s">
        <v>58</v>
      </c>
      <c r="C74">
        <v>1</v>
      </c>
      <c r="I74" s="23"/>
      <c r="J74" s="23"/>
      <c r="K74" s="23"/>
      <c r="L74" s="23"/>
      <c r="M74" s="23"/>
      <c r="N74" s="23"/>
      <c r="O74" s="23"/>
    </row>
    <row r="75" spans="1:15" ht="15" customHeight="1">
      <c r="B75" s="21" t="s">
        <v>33</v>
      </c>
      <c r="C75">
        <v>3</v>
      </c>
      <c r="I75" s="23"/>
      <c r="J75" s="23"/>
      <c r="K75" s="23"/>
      <c r="L75" s="23"/>
      <c r="M75" s="23"/>
      <c r="N75" s="23"/>
      <c r="O75" s="23"/>
    </row>
    <row r="76" spans="1:15">
      <c r="B76" t="s">
        <v>57</v>
      </c>
      <c r="C76">
        <v>1</v>
      </c>
      <c r="I76" s="23"/>
      <c r="J76" s="23"/>
      <c r="K76" s="23"/>
      <c r="L76" s="23"/>
      <c r="M76" s="23"/>
      <c r="N76" s="23"/>
      <c r="O76" s="23"/>
    </row>
    <row r="77" spans="1:15">
      <c r="B77" t="s">
        <v>59</v>
      </c>
      <c r="C77">
        <v>1</v>
      </c>
      <c r="I77" s="23"/>
      <c r="J77" s="23"/>
      <c r="K77" s="23"/>
      <c r="L77" s="23"/>
      <c r="M77" s="23"/>
      <c r="N77" s="23"/>
      <c r="O77" s="23"/>
    </row>
    <row r="78" spans="1:15">
      <c r="A78" s="39"/>
      <c r="B78" s="21" t="s">
        <v>47</v>
      </c>
      <c r="C78" s="39">
        <v>3</v>
      </c>
      <c r="I78" s="23"/>
      <c r="J78" s="23"/>
      <c r="K78" s="23"/>
      <c r="L78" s="23"/>
      <c r="M78" s="23"/>
      <c r="N78" s="23"/>
      <c r="O78" s="23"/>
    </row>
    <row r="79" spans="1:15" s="16" customFormat="1" ht="15.75" thickBot="1">
      <c r="F79" s="18"/>
      <c r="H79" s="18"/>
      <c r="I79" s="37"/>
      <c r="J79" s="37"/>
      <c r="K79" s="37"/>
      <c r="L79" s="37"/>
      <c r="M79" s="37"/>
      <c r="N79" s="37"/>
      <c r="O79" s="37"/>
    </row>
    <row r="80" spans="1:15" ht="15.75" customHeight="1">
      <c r="A80" s="12" t="s">
        <v>65</v>
      </c>
      <c r="B80" s="24" t="s">
        <v>1</v>
      </c>
      <c r="D80" s="26">
        <f>SUM(C80:C94)</f>
        <v>20</v>
      </c>
      <c r="E80" s="24" t="s">
        <v>2</v>
      </c>
      <c r="G80" s="26">
        <f>SUM(F80:F94)</f>
        <v>7</v>
      </c>
      <c r="I80" s="33" t="s">
        <v>70</v>
      </c>
      <c r="J80" s="33"/>
      <c r="K80" s="33"/>
      <c r="L80" s="33"/>
      <c r="M80" s="33"/>
      <c r="N80" s="33"/>
      <c r="O80" s="33"/>
    </row>
    <row r="81" spans="1:15">
      <c r="B81" s="21" t="s">
        <v>28</v>
      </c>
      <c r="C81">
        <v>1</v>
      </c>
      <c r="E81" t="s">
        <v>67</v>
      </c>
      <c r="F81">
        <v>1</v>
      </c>
      <c r="I81" s="34"/>
      <c r="J81" s="34"/>
      <c r="K81" s="34"/>
      <c r="L81" s="34"/>
      <c r="M81" s="34"/>
      <c r="N81" s="34"/>
      <c r="O81" s="34"/>
    </row>
    <row r="82" spans="1:15">
      <c r="B82" s="21" t="s">
        <v>29</v>
      </c>
      <c r="C82">
        <v>1</v>
      </c>
      <c r="E82" t="s">
        <v>66</v>
      </c>
      <c r="F82">
        <v>1</v>
      </c>
      <c r="I82" s="34"/>
      <c r="J82" s="34"/>
      <c r="K82" s="34"/>
      <c r="L82" s="34"/>
      <c r="M82" s="34"/>
      <c r="N82" s="34"/>
      <c r="O82" s="34"/>
    </row>
    <row r="83" spans="1:15">
      <c r="B83" s="22" t="s">
        <v>30</v>
      </c>
      <c r="C83">
        <v>1</v>
      </c>
      <c r="E83" t="s">
        <v>54</v>
      </c>
      <c r="F83">
        <v>2</v>
      </c>
      <c r="I83" s="34"/>
      <c r="J83" s="34"/>
      <c r="K83" s="34"/>
      <c r="L83" s="34"/>
      <c r="M83" s="34"/>
      <c r="N83" s="34"/>
      <c r="O83" s="34"/>
    </row>
    <row r="84" spans="1:15">
      <c r="B84" s="21" t="s">
        <v>58</v>
      </c>
      <c r="C84">
        <v>2</v>
      </c>
      <c r="E84" t="s">
        <v>43</v>
      </c>
      <c r="F84">
        <v>1</v>
      </c>
      <c r="I84" s="34"/>
      <c r="J84" s="34"/>
      <c r="K84" s="34"/>
      <c r="L84" s="34"/>
      <c r="M84" s="34"/>
      <c r="N84" s="34"/>
      <c r="O84" s="34"/>
    </row>
    <row r="85" spans="1:15">
      <c r="B85" s="21" t="s">
        <v>45</v>
      </c>
      <c r="C85">
        <v>3</v>
      </c>
      <c r="E85" t="s">
        <v>37</v>
      </c>
      <c r="F85">
        <v>2</v>
      </c>
      <c r="I85" s="34"/>
      <c r="J85" s="34"/>
      <c r="K85" s="34"/>
      <c r="L85" s="34"/>
      <c r="M85" s="34"/>
      <c r="N85" s="34"/>
      <c r="O85" s="34"/>
    </row>
    <row r="86" spans="1:15">
      <c r="B86" s="21" t="s">
        <v>31</v>
      </c>
      <c r="C86">
        <v>3</v>
      </c>
      <c r="I86" s="34"/>
      <c r="J86" s="34"/>
      <c r="K86" s="34"/>
      <c r="L86" s="34"/>
      <c r="M86" s="34"/>
      <c r="N86" s="34"/>
      <c r="O86" s="34"/>
    </row>
    <row r="87" spans="1:15">
      <c r="B87" s="21" t="s">
        <v>68</v>
      </c>
      <c r="C87">
        <v>1</v>
      </c>
      <c r="I87" s="34"/>
      <c r="J87" s="34"/>
      <c r="K87" s="34"/>
      <c r="L87" s="34"/>
      <c r="M87" s="34"/>
      <c r="N87" s="34"/>
      <c r="O87" s="34"/>
    </row>
    <row r="88" spans="1:15">
      <c r="B88" s="21" t="s">
        <v>56</v>
      </c>
      <c r="C88">
        <v>1</v>
      </c>
      <c r="I88" s="34"/>
      <c r="J88" s="34"/>
      <c r="K88" s="34"/>
      <c r="L88" s="34"/>
      <c r="M88" s="34"/>
      <c r="N88" s="34"/>
      <c r="O88" s="34"/>
    </row>
    <row r="89" spans="1:15">
      <c r="B89" s="21" t="s">
        <v>33</v>
      </c>
      <c r="C89">
        <v>1</v>
      </c>
      <c r="I89" s="34"/>
      <c r="J89" s="34"/>
      <c r="K89" s="34"/>
      <c r="L89" s="34"/>
      <c r="M89" s="34"/>
      <c r="N89" s="34"/>
      <c r="O89" s="34"/>
    </row>
    <row r="90" spans="1:15">
      <c r="B90" s="21" t="s">
        <v>47</v>
      </c>
      <c r="C90">
        <v>2</v>
      </c>
      <c r="I90" s="34"/>
      <c r="J90" s="34"/>
      <c r="K90" s="34"/>
      <c r="L90" s="34"/>
      <c r="M90" s="34"/>
      <c r="N90" s="34"/>
      <c r="O90" s="34"/>
    </row>
    <row r="91" spans="1:15">
      <c r="B91" s="21" t="s">
        <v>46</v>
      </c>
      <c r="C91">
        <v>1</v>
      </c>
      <c r="I91" s="34"/>
      <c r="J91" s="34"/>
      <c r="K91" s="34"/>
      <c r="L91" s="34"/>
      <c r="M91" s="34"/>
      <c r="N91" s="34"/>
      <c r="O91" s="34"/>
    </row>
    <row r="92" spans="1:15">
      <c r="B92" s="21" t="s">
        <v>76</v>
      </c>
      <c r="C92">
        <v>1</v>
      </c>
      <c r="I92" s="34"/>
      <c r="J92" s="34"/>
      <c r="K92" s="34"/>
      <c r="L92" s="34"/>
      <c r="M92" s="34"/>
      <c r="N92" s="34"/>
      <c r="O92" s="34"/>
    </row>
    <row r="93" spans="1:15">
      <c r="B93" t="s">
        <v>71</v>
      </c>
      <c r="C93">
        <v>1</v>
      </c>
      <c r="I93" s="34"/>
      <c r="J93" s="34"/>
      <c r="K93" s="34"/>
      <c r="L93" s="34"/>
      <c r="M93" s="34"/>
      <c r="N93" s="34"/>
      <c r="O93" s="34"/>
    </row>
    <row r="94" spans="1:15" s="16" customFormat="1" ht="15.75" thickBot="1">
      <c r="B94" s="16" t="s">
        <v>69</v>
      </c>
      <c r="C94" s="16">
        <v>1</v>
      </c>
      <c r="F94" s="18"/>
      <c r="H94" s="18"/>
      <c r="I94" s="34"/>
      <c r="J94" s="34"/>
      <c r="K94" s="34"/>
      <c r="L94" s="34"/>
      <c r="M94" s="34"/>
      <c r="N94" s="34"/>
      <c r="O94" s="34"/>
    </row>
    <row r="95" spans="1:15" ht="15.75" customHeight="1">
      <c r="A95" s="12" t="s">
        <v>75</v>
      </c>
      <c r="B95" s="24" t="s">
        <v>1</v>
      </c>
      <c r="D95" s="26">
        <f>SUM(C95:C112)</f>
        <v>22</v>
      </c>
      <c r="E95" s="24" t="s">
        <v>2</v>
      </c>
      <c r="G95" s="26">
        <f>SUM(F95:F112)</f>
        <v>9</v>
      </c>
      <c r="I95" s="27" t="s">
        <v>73</v>
      </c>
      <c r="J95" s="27"/>
      <c r="K95" s="27"/>
      <c r="L95" s="27"/>
      <c r="M95" s="27"/>
      <c r="N95" s="27"/>
      <c r="O95" s="27"/>
    </row>
    <row r="96" spans="1:15">
      <c r="B96" s="21" t="s">
        <v>28</v>
      </c>
      <c r="C96">
        <v>1</v>
      </c>
      <c r="E96" t="s">
        <v>72</v>
      </c>
      <c r="F96">
        <v>1</v>
      </c>
      <c r="I96" s="27"/>
      <c r="J96" s="27"/>
      <c r="K96" s="27"/>
      <c r="L96" s="27"/>
      <c r="M96" s="27"/>
      <c r="N96" s="27"/>
      <c r="O96" s="27"/>
    </row>
    <row r="97" spans="2:15">
      <c r="B97" s="21" t="s">
        <v>29</v>
      </c>
      <c r="C97">
        <v>1</v>
      </c>
      <c r="E97" t="s">
        <v>54</v>
      </c>
      <c r="F97">
        <v>2</v>
      </c>
      <c r="I97" s="27"/>
      <c r="J97" s="27"/>
      <c r="K97" s="27"/>
      <c r="L97" s="27"/>
      <c r="M97" s="27"/>
      <c r="N97" s="27"/>
      <c r="O97" s="27"/>
    </row>
    <row r="98" spans="2:15">
      <c r="B98" s="22" t="s">
        <v>30</v>
      </c>
      <c r="C98">
        <v>1</v>
      </c>
      <c r="E98" t="s">
        <v>37</v>
      </c>
      <c r="F98">
        <v>3</v>
      </c>
      <c r="I98" s="27"/>
      <c r="J98" s="27"/>
      <c r="K98" s="27"/>
      <c r="L98" s="27"/>
      <c r="M98" s="27"/>
      <c r="N98" s="27"/>
      <c r="O98" s="27"/>
    </row>
    <row r="99" spans="2:15">
      <c r="B99" s="22" t="s">
        <v>41</v>
      </c>
      <c r="C99">
        <v>3</v>
      </c>
      <c r="E99" t="s">
        <v>38</v>
      </c>
      <c r="F99">
        <v>3</v>
      </c>
      <c r="I99" s="27"/>
      <c r="J99" s="27"/>
      <c r="K99" s="27"/>
      <c r="L99" s="27"/>
      <c r="M99" s="27"/>
      <c r="N99" s="27"/>
      <c r="O99" s="27"/>
    </row>
    <row r="100" spans="2:15">
      <c r="B100" t="s">
        <v>58</v>
      </c>
      <c r="C100">
        <v>2</v>
      </c>
      <c r="I100" s="27"/>
      <c r="J100" s="27"/>
      <c r="K100" s="27"/>
      <c r="L100" s="27"/>
      <c r="M100" s="27"/>
      <c r="N100" s="27"/>
      <c r="O100" s="27"/>
    </row>
    <row r="101" spans="2:15">
      <c r="B101" t="s">
        <v>31</v>
      </c>
      <c r="C101">
        <v>3</v>
      </c>
      <c r="I101" s="27"/>
      <c r="J101" s="27"/>
      <c r="K101" s="27"/>
      <c r="L101" s="27"/>
      <c r="M101" s="27"/>
      <c r="N101" s="27"/>
      <c r="O101" s="27"/>
    </row>
    <row r="102" spans="2:15">
      <c r="B102" t="s">
        <v>45</v>
      </c>
      <c r="C102">
        <v>3</v>
      </c>
      <c r="I102" s="27"/>
      <c r="J102" s="27"/>
      <c r="K102" s="27"/>
      <c r="L102" s="27"/>
      <c r="M102" s="27"/>
      <c r="N102" s="27"/>
      <c r="O102" s="27"/>
    </row>
    <row r="103" spans="2:15">
      <c r="B103" t="s">
        <v>47</v>
      </c>
      <c r="C103">
        <v>2</v>
      </c>
      <c r="I103" s="27"/>
      <c r="J103" s="27"/>
      <c r="K103" s="27"/>
      <c r="L103" s="27"/>
      <c r="M103" s="27"/>
      <c r="N103" s="27"/>
      <c r="O103" s="27"/>
    </row>
    <row r="104" spans="2:15">
      <c r="B104" t="s">
        <v>33</v>
      </c>
      <c r="C104">
        <v>1</v>
      </c>
      <c r="I104" s="27"/>
      <c r="J104" s="27"/>
      <c r="K104" s="27"/>
      <c r="L104" s="27"/>
      <c r="M104" s="27"/>
      <c r="N104" s="27"/>
      <c r="O104" s="27"/>
    </row>
    <row r="105" spans="2:15">
      <c r="B105" t="s">
        <v>46</v>
      </c>
      <c r="C105">
        <v>1</v>
      </c>
      <c r="I105" s="27"/>
      <c r="J105" s="27"/>
      <c r="K105" s="27"/>
      <c r="L105" s="27"/>
      <c r="M105" s="27"/>
      <c r="N105" s="27"/>
      <c r="O105" s="27"/>
    </row>
    <row r="106" spans="2:15">
      <c r="B106" t="s">
        <v>56</v>
      </c>
      <c r="C106">
        <v>1</v>
      </c>
    </row>
    <row r="107" spans="2:15">
      <c r="B107" t="s">
        <v>68</v>
      </c>
      <c r="C107">
        <v>1</v>
      </c>
    </row>
    <row r="108" spans="2:15">
      <c r="B108" t="s">
        <v>76</v>
      </c>
      <c r="C108">
        <v>1</v>
      </c>
    </row>
    <row r="109" spans="2:15">
      <c r="B109" t="s">
        <v>74</v>
      </c>
      <c r="C109">
        <v>1</v>
      </c>
    </row>
  </sheetData>
  <mergeCells count="7">
    <mergeCell ref="I80:O94"/>
    <mergeCell ref="I61:O79"/>
    <mergeCell ref="I95:O105"/>
    <mergeCell ref="I15:O25"/>
    <mergeCell ref="I26:O34"/>
    <mergeCell ref="I35:O44"/>
    <mergeCell ref="I45:O60"/>
  </mergeCells>
  <pageMargins left="0.7" right="0.7" top="0.78740157499999996" bottom="0.78740157499999996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2021-05-23T16:01:44Z</dcterms:created>
  <dcterms:modified xsi:type="dcterms:W3CDTF">2021-05-24T17:13:55Z</dcterms:modified>
</cp:coreProperties>
</file>