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4F807CF-0CC8-4EA7-8AEE-747E16C9BDE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O14" i="1"/>
  <c r="O9" i="1"/>
  <c r="O10" i="1"/>
  <c r="O11" i="1"/>
  <c r="O12" i="1"/>
  <c r="B13" i="1"/>
  <c r="C13" i="1"/>
  <c r="H13" i="1"/>
  <c r="I13" i="1"/>
  <c r="J13" i="1"/>
  <c r="K13" i="1"/>
  <c r="L13" i="1"/>
  <c r="M13" i="1"/>
  <c r="N13" i="1"/>
  <c r="O39" i="1"/>
  <c r="O13" i="1" l="1"/>
  <c r="B19" i="1"/>
  <c r="O25" i="1" l="1"/>
  <c r="I25" i="1" l="1"/>
  <c r="D40" i="1" s="1"/>
  <c r="F43" i="1" s="1"/>
  <c r="D37" i="1" l="1"/>
  <c r="D25" i="1"/>
</calcChain>
</file>

<file path=xl/sharedStrings.xml><?xml version="1.0" encoding="utf-8"?>
<sst xmlns="http://schemas.openxmlformats.org/spreadsheetml/2006/main" count="61" uniqueCount="53">
  <si>
    <t>Total</t>
  </si>
  <si>
    <t>INTERAC</t>
  </si>
  <si>
    <t>VISA</t>
  </si>
  <si>
    <t>no</t>
  </si>
  <si>
    <t>montant</t>
  </si>
  <si>
    <t>no sac:</t>
  </si>
  <si>
    <t>Montant</t>
  </si>
  <si>
    <t xml:space="preserve"> </t>
  </si>
  <si>
    <t xml:space="preserve">TOTAL [D] = </t>
  </si>
  <si>
    <t>Commercial (à payer et à facturer dans GANDALF)</t>
  </si>
  <si>
    <t>Terminal [TPV] no:</t>
  </si>
  <si>
    <t xml:space="preserve">Lot no: </t>
  </si>
  <si>
    <t>TOTAL [A] =</t>
  </si>
  <si>
    <t xml:space="preserve">TOTAL [E] = </t>
  </si>
  <si>
    <t>Divers (description)</t>
  </si>
  <si>
    <r>
      <t>Chèque (</t>
    </r>
    <r>
      <rPr>
        <b/>
        <sz val="11"/>
        <rFont val="Franklin Gothic Medium"/>
        <family val="2"/>
      </rPr>
      <t>description)</t>
    </r>
  </si>
  <si>
    <t>Dépôt BMO (succ. Legendre)</t>
  </si>
  <si>
    <t>GANDALF</t>
  </si>
  <si>
    <t>Facture no</t>
  </si>
  <si>
    <t>client</t>
  </si>
  <si>
    <t>Offix</t>
  </si>
  <si>
    <t>($)</t>
  </si>
  <si>
    <t>Total sur rapport Offix =</t>
  </si>
  <si>
    <t>préparé par: ____________________________________________</t>
  </si>
  <si>
    <t>Jour:</t>
  </si>
  <si>
    <t xml:space="preserve">Date: </t>
  </si>
  <si>
    <t>MASTERCARD</t>
  </si>
  <si>
    <t>AMEX</t>
  </si>
  <si>
    <t xml:space="preserve">TOTAL [C] = </t>
  </si>
  <si>
    <t>ACHATS</t>
  </si>
  <si>
    <t>TOTAL NET</t>
  </si>
  <si>
    <t>CARTE: FANBOX CAP</t>
  </si>
  <si>
    <t>ACTIVATIONS</t>
  </si>
  <si>
    <t xml:space="preserve">TOTAL [F] = </t>
  </si>
  <si>
    <t>= TOTAL [B]</t>
  </si>
  <si>
    <t>TOTAL [G] = A + B + C + D + E + F =</t>
  </si>
  <si>
    <t xml:space="preserve">Remarques et notes:  </t>
  </si>
  <si>
    <t>S3 WEB Internet</t>
  </si>
  <si>
    <t>RAPPORT</t>
  </si>
  <si>
    <t>OFFIX VS BAMBORA:</t>
  </si>
  <si>
    <t>BAMBORA</t>
  </si>
  <si>
    <t xml:space="preserve">Remboursement dans </t>
  </si>
  <si>
    <t xml:space="preserve">Achat dans </t>
  </si>
  <si>
    <t>B4</t>
  </si>
  <si>
    <t>Expédition</t>
  </si>
  <si>
    <t>carte cadeau</t>
  </si>
  <si>
    <t>Juillet</t>
  </si>
  <si>
    <t>S19005866</t>
  </si>
  <si>
    <t xml:space="preserve"> 9 106,88  $ </t>
  </si>
  <si>
    <t>-199,19 $</t>
  </si>
  <si>
    <t>13</t>
  </si>
  <si>
    <t>Jeudi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</si>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</sst>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mmm"/>
    <numFmt numFmtId="165" formatCode="0_);\-0_)"/>
    <numFmt numFmtId="166" formatCode="#,##0.00\ &quot;$&quot;"/>
    <numFmt numFmtId="167" formatCode="0.00_);\-0.00_)"/>
    <numFmt numFmtId="170" formatCode="_ * #,##0.00_)\ &quot;$&quot;_ ;_ * \(#,##0.00\)\ &quot;$&quot;_ ;_ * &quot;-&quot;??_)\ &quot;$&quot;_ ;_ @_ "/>
  </numFmts>
  <fonts count="3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8"/>
      <color theme="1" tint="0.14996795556505021"/>
      <name val="Calibri Light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Franklin Gothic Medium"/>
      <family val="2"/>
    </font>
    <font>
      <i/>
      <sz val="11"/>
      <name val="Calibri"/>
      <family val="2"/>
      <scheme val="minor"/>
    </font>
    <font>
      <b/>
      <outline/>
      <shadow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dotted">
        <color theme="0" tint="-0.34998626667073579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ck">
        <color theme="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 style="medium">
        <color auto="1"/>
      </right>
      <top style="thin">
        <color theme="0"/>
      </top>
      <bottom/>
      <diagonal/>
    </border>
    <border>
      <left style="dashed">
        <color auto="1"/>
      </left>
      <right/>
      <top style="thick">
        <color theme="4"/>
      </top>
      <bottom style="dashed">
        <color indexed="64"/>
      </bottom>
      <diagonal/>
    </border>
    <border>
      <left/>
      <right style="dashed">
        <color auto="1"/>
      </right>
      <top style="thick">
        <color theme="4"/>
      </top>
      <bottom/>
      <diagonal/>
    </border>
    <border>
      <left style="medium">
        <color auto="1"/>
      </left>
      <right style="dotted">
        <color theme="0" tint="-0.34998626667073579"/>
      </right>
      <top style="medium">
        <color auto="1"/>
      </top>
      <bottom style="medium">
        <color theme="4" tint="0.39994506668294322"/>
      </bottom>
      <diagonal/>
    </border>
    <border>
      <left/>
      <right style="dotted">
        <color theme="0" tint="-0.34998626667073579"/>
      </right>
      <top style="medium">
        <color auto="1"/>
      </top>
      <bottom style="medium">
        <color theme="4" tint="0.399945066682943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theme="0" tint="-0.34998626667073579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164" fontId="3" fillId="0" borderId="2">
      <alignment horizontal="right" vertical="center" wrapText="1" indent="1"/>
    </xf>
    <xf numFmtId="165" fontId="4" fillId="4" borderId="4" applyFont="0" applyAlignment="0">
      <alignment vertical="center"/>
    </xf>
    <xf numFmtId="44" fontId="16" fillId="0" borderId="0" applyFont="0" applyFill="0" applyBorder="0" applyAlignment="0" applyProtection="0"/>
    <xf numFmtId="0" fontId="22" fillId="0" borderId="57" applyNumberFormat="0" applyFill="0" applyAlignment="0" applyProtection="0"/>
    <xf numFmtId="0" fontId="23" fillId="0" borderId="58" applyNumberFormat="0" applyFill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59" applyNumberFormat="0" applyAlignment="0" applyProtection="0"/>
    <xf numFmtId="0" fontId="28" fillId="12" borderId="60" applyNumberFormat="0" applyAlignment="0" applyProtection="0"/>
    <xf numFmtId="0" fontId="29" fillId="12" borderId="59" applyNumberFormat="0" applyAlignment="0" applyProtection="0"/>
    <xf numFmtId="0" fontId="30" fillId="0" borderId="61" applyNumberFormat="0" applyFill="0" applyAlignment="0" applyProtection="0"/>
    <xf numFmtId="0" fontId="31" fillId="13" borderId="62" applyNumberFormat="0" applyAlignment="0" applyProtection="0"/>
    <xf numFmtId="0" fontId="32" fillId="0" borderId="0" applyNumberFormat="0" applyFill="0" applyBorder="0" applyAlignment="0" applyProtection="0"/>
    <xf numFmtId="0" fontId="16" fillId="14" borderId="63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64" applyNumberFormat="0" applyFill="0" applyAlignment="0" applyProtection="0"/>
    <xf numFmtId="0" fontId="3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5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5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5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5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5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170" fontId="16" fillId="0" borderId="0" applyFont="0" applyFill="0" applyBorder="0" applyAlignment="0" applyProtection="0"/>
    <xf numFmtId="0" fontId="36" fillId="10" borderId="0" applyNumberFormat="0" applyBorder="0" applyAlignment="0" applyProtection="0"/>
    <xf numFmtId="0" fontId="35" fillId="18" borderId="0" applyNumberFormat="0" applyBorder="0" applyAlignment="0" applyProtection="0"/>
    <xf numFmtId="0" fontId="35" fillId="22" borderId="0" applyNumberFormat="0" applyBorder="0" applyAlignment="0" applyProtection="0"/>
    <xf numFmtId="0" fontId="35" fillId="26" borderId="0" applyNumberFormat="0" applyBorder="0" applyAlignment="0" applyProtection="0"/>
    <xf numFmtId="0" fontId="35" fillId="30" borderId="0" applyNumberFormat="0" applyBorder="0" applyAlignment="0" applyProtection="0"/>
    <xf numFmtId="0" fontId="35" fillId="34" borderId="0" applyNumberFormat="0" applyBorder="0" applyAlignment="0" applyProtection="0"/>
    <xf numFmtId="0" fontId="35" fillId="38" borderId="0" applyNumberFormat="0" applyBorder="0" applyAlignment="0" applyProtection="0"/>
  </cellStyleXfs>
  <cellXfs count="192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2" fillId="0" borderId="0" xfId="0" applyFont="1"/>
    <xf numFmtId="16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 indent="1"/>
    </xf>
    <xf numFmtId="165" fontId="7" fillId="2" borderId="0" xfId="0" applyNumberFormat="1" applyFont="1" applyFill="1" applyAlignment="1">
      <alignment vertical="center"/>
    </xf>
    <xf numFmtId="0" fontId="14" fillId="0" borderId="0" xfId="0" applyFont="1"/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horizontal="right" vertical="center" indent="1"/>
    </xf>
    <xf numFmtId="166" fontId="7" fillId="0" borderId="10" xfId="0" applyNumberFormat="1" applyFont="1" applyBorder="1" applyAlignment="1">
      <alignment horizontal="right" vertical="center"/>
    </xf>
    <xf numFmtId="0" fontId="6" fillId="0" borderId="6" xfId="2" applyFont="1" applyBorder="1" applyAlignment="1">
      <alignment horizontal="left"/>
    </xf>
    <xf numFmtId="0" fontId="7" fillId="0" borderId="9" xfId="0" applyFont="1" applyBorder="1"/>
    <xf numFmtId="0" fontId="7" fillId="0" borderId="14" xfId="0" applyFont="1" applyBorder="1"/>
    <xf numFmtId="0" fontId="5" fillId="0" borderId="0" xfId="1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7" fillId="0" borderId="1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15" xfId="2" applyFont="1" applyBorder="1" applyAlignment="1">
      <alignment horizontal="center"/>
    </xf>
    <xf numFmtId="164" fontId="6" fillId="0" borderId="2" xfId="3" applyFont="1" applyAlignment="1">
      <alignment horizontal="center" vertical="center" wrapText="1"/>
    </xf>
    <xf numFmtId="3" fontId="6" fillId="0" borderId="16" xfId="0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right" vertical="center" indent="1"/>
    </xf>
    <xf numFmtId="3" fontId="9" fillId="0" borderId="10" xfId="0" applyNumberFormat="1" applyFont="1" applyBorder="1" applyAlignment="1">
      <alignment horizontal="right" wrapText="1" indent="1"/>
    </xf>
    <xf numFmtId="165" fontId="6" fillId="0" borderId="9" xfId="0" applyNumberFormat="1" applyFont="1" applyBorder="1" applyAlignment="1">
      <alignment horizontal="right" vertical="center" indent="1"/>
    </xf>
    <xf numFmtId="165" fontId="10" fillId="0" borderId="9" xfId="0" applyNumberFormat="1" applyFont="1" applyBorder="1" applyAlignment="1">
      <alignment horizontal="right" vertical="center" indent="1"/>
    </xf>
    <xf numFmtId="0" fontId="7" fillId="0" borderId="13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7" xfId="0" applyFont="1" applyBorder="1"/>
    <xf numFmtId="0" fontId="7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3" xfId="2" applyFont="1" applyBorder="1" applyAlignment="1">
      <alignment horizontal="left"/>
    </xf>
    <xf numFmtId="0" fontId="7" fillId="2" borderId="25" xfId="0" applyFont="1" applyFill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3" borderId="14" xfId="0" applyFont="1" applyFill="1" applyBorder="1"/>
    <xf numFmtId="0" fontId="7" fillId="0" borderId="24" xfId="0" applyFont="1" applyBorder="1"/>
    <xf numFmtId="0" fontId="7" fillId="0" borderId="25" xfId="0" applyFont="1" applyBorder="1"/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6" xfId="2" applyFont="1" applyBorder="1" applyAlignment="1"/>
    <xf numFmtId="0" fontId="7" fillId="0" borderId="10" xfId="0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65" fontId="7" fillId="0" borderId="20" xfId="0" applyNumberFormat="1" applyFont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5" fontId="7" fillId="0" borderId="20" xfId="0" applyNumberFormat="1" applyFont="1" applyBorder="1" applyAlignment="1">
      <alignment horizontal="right" vertical="center"/>
    </xf>
    <xf numFmtId="165" fontId="7" fillId="2" borderId="20" xfId="0" applyNumberFormat="1" applyFont="1" applyFill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horizontal="right" vertical="center"/>
    </xf>
    <xf numFmtId="165" fontId="11" fillId="3" borderId="31" xfId="2" applyNumberFormat="1" applyFont="1" applyFill="1" applyBorder="1" applyAlignment="1">
      <alignment horizontal="left" vertical="center"/>
    </xf>
    <xf numFmtId="165" fontId="11" fillId="3" borderId="32" xfId="2" applyNumberFormat="1" applyFont="1" applyFill="1" applyBorder="1" applyAlignment="1">
      <alignment horizontal="center" vertical="center"/>
    </xf>
    <xf numFmtId="0" fontId="7" fillId="0" borderId="8" xfId="0" applyFont="1" applyBorder="1"/>
    <xf numFmtId="166" fontId="13" fillId="3" borderId="7" xfId="0" applyNumberFormat="1" applyFont="1" applyFill="1" applyBorder="1" applyAlignment="1">
      <alignment horizontal="center"/>
    </xf>
    <xf numFmtId="0" fontId="7" fillId="3" borderId="17" xfId="0" applyFont="1" applyFill="1" applyBorder="1"/>
    <xf numFmtId="0" fontId="12" fillId="3" borderId="0" xfId="0" applyFont="1" applyFill="1"/>
    <xf numFmtId="0" fontId="7" fillId="3" borderId="0" xfId="0" applyFont="1" applyFill="1"/>
    <xf numFmtId="0" fontId="6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" fontId="15" fillId="0" borderId="5" xfId="0" quotePrefix="1" applyNumberFormat="1" applyFont="1" applyBorder="1" applyAlignment="1">
      <alignment horizontal="right" wrapText="1" indent="1"/>
    </xf>
    <xf numFmtId="44" fontId="7" fillId="0" borderId="0" xfId="5" applyFont="1" applyBorder="1"/>
    <xf numFmtId="166" fontId="6" fillId="0" borderId="36" xfId="0" applyNumberFormat="1" applyFont="1" applyBorder="1"/>
    <xf numFmtId="0" fontId="11" fillId="0" borderId="37" xfId="0" applyFont="1" applyBorder="1" applyAlignment="1">
      <alignment horizontal="left"/>
    </xf>
    <xf numFmtId="0" fontId="11" fillId="0" borderId="38" xfId="0" applyFont="1" applyBorder="1" applyAlignment="1">
      <alignment horizontal="right"/>
    </xf>
    <xf numFmtId="0" fontId="6" fillId="0" borderId="12" xfId="0" applyFont="1" applyBorder="1"/>
    <xf numFmtId="0" fontId="6" fillId="0" borderId="9" xfId="0" applyFont="1" applyBorder="1"/>
    <xf numFmtId="166" fontId="7" fillId="0" borderId="0" xfId="0" applyNumberFormat="1" applyFont="1"/>
    <xf numFmtId="165" fontId="11" fillId="3" borderId="10" xfId="2" quotePrefix="1" applyNumberFormat="1" applyFont="1" applyFill="1" applyBorder="1" applyAlignment="1">
      <alignment horizontal="right" vertical="center"/>
    </xf>
    <xf numFmtId="0" fontId="6" fillId="0" borderId="14" xfId="0" applyFont="1" applyBorder="1"/>
    <xf numFmtId="166" fontId="7" fillId="2" borderId="10" xfId="0" applyNumberFormat="1" applyFont="1" applyFill="1" applyBorder="1" applyAlignment="1">
      <alignment vertical="center"/>
    </xf>
    <xf numFmtId="0" fontId="7" fillId="2" borderId="0" xfId="0" applyFont="1" applyFill="1"/>
    <xf numFmtId="165" fontId="10" fillId="0" borderId="34" xfId="0" applyNumberFormat="1" applyFont="1" applyBorder="1" applyAlignment="1">
      <alignment horizontal="right" vertical="center" indent="1"/>
    </xf>
    <xf numFmtId="166" fontId="7" fillId="0" borderId="33" xfId="0" applyNumberFormat="1" applyFont="1" applyBorder="1" applyAlignment="1">
      <alignment horizontal="right" vertical="center"/>
    </xf>
    <xf numFmtId="166" fontId="7" fillId="2" borderId="35" xfId="0" applyNumberFormat="1" applyFont="1" applyFill="1" applyBorder="1" applyAlignment="1">
      <alignment vertical="center"/>
    </xf>
    <xf numFmtId="166" fontId="14" fillId="2" borderId="0" xfId="0" applyNumberFormat="1" applyFont="1" applyFill="1" applyAlignment="1">
      <alignment vertical="center"/>
    </xf>
    <xf numFmtId="166" fontId="14" fillId="2" borderId="10" xfId="0" applyNumberFormat="1" applyFont="1" applyFill="1" applyBorder="1" applyAlignment="1">
      <alignment vertical="center"/>
    </xf>
    <xf numFmtId="0" fontId="14" fillId="2" borderId="0" xfId="0" applyFont="1" applyFill="1"/>
    <xf numFmtId="165" fontId="14" fillId="2" borderId="0" xfId="4" applyFont="1" applyFill="1" applyBorder="1" applyAlignment="1">
      <alignment vertical="center"/>
    </xf>
    <xf numFmtId="165" fontId="11" fillId="2" borderId="41" xfId="2" applyNumberFormat="1" applyFont="1" applyFill="1" applyBorder="1" applyAlignment="1">
      <alignment horizontal="right" vertical="center"/>
    </xf>
    <xf numFmtId="165" fontId="11" fillId="2" borderId="42" xfId="0" applyNumberFormat="1" applyFont="1" applyFill="1" applyBorder="1" applyAlignment="1">
      <alignment horizontal="left" vertical="center" indent="1"/>
    </xf>
    <xf numFmtId="166" fontId="14" fillId="2" borderId="40" xfId="0" applyNumberFormat="1" applyFont="1" applyFill="1" applyBorder="1" applyAlignment="1">
      <alignment vertical="center"/>
    </xf>
    <xf numFmtId="165" fontId="14" fillId="3" borderId="43" xfId="4" applyFont="1" applyFill="1" applyBorder="1" applyAlignment="1">
      <alignment vertical="center"/>
    </xf>
    <xf numFmtId="165" fontId="11" fillId="3" borderId="44" xfId="2" applyNumberFormat="1" applyFont="1" applyFill="1" applyBorder="1" applyAlignment="1">
      <alignment horizontal="right" vertical="center"/>
    </xf>
    <xf numFmtId="166" fontId="14" fillId="3" borderId="45" xfId="4" applyNumberFormat="1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165" fontId="11" fillId="2" borderId="0" xfId="0" applyNumberFormat="1" applyFont="1" applyFill="1" applyAlignment="1">
      <alignment horizontal="right" vertical="center"/>
    </xf>
    <xf numFmtId="166" fontId="7" fillId="0" borderId="46" xfId="0" applyNumberFormat="1" applyFont="1" applyBorder="1" applyAlignment="1">
      <alignment horizontal="right" vertical="center"/>
    </xf>
    <xf numFmtId="166" fontId="7" fillId="0" borderId="48" xfId="0" applyNumberFormat="1" applyFont="1" applyBorder="1" applyAlignment="1">
      <alignment horizontal="right" vertical="center"/>
    </xf>
    <xf numFmtId="0" fontId="7" fillId="0" borderId="49" xfId="0" applyFont="1" applyBorder="1" applyAlignment="1">
      <alignment horizontal="right" vertical="center" indent="1"/>
    </xf>
    <xf numFmtId="0" fontId="7" fillId="2" borderId="50" xfId="0" applyFont="1" applyFill="1" applyBorder="1" applyAlignment="1">
      <alignment vertical="center"/>
    </xf>
    <xf numFmtId="165" fontId="11" fillId="3" borderId="43" xfId="0" applyNumberFormat="1" applyFont="1" applyFill="1" applyBorder="1" applyAlignment="1">
      <alignment horizontal="right" vertical="center"/>
    </xf>
    <xf numFmtId="166" fontId="7" fillId="3" borderId="47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right" vertical="center" indent="1"/>
    </xf>
    <xf numFmtId="0" fontId="7" fillId="3" borderId="43" xfId="0" applyFont="1" applyFill="1" applyBorder="1" applyAlignment="1">
      <alignment vertical="center"/>
    </xf>
    <xf numFmtId="165" fontId="11" fillId="3" borderId="51" xfId="0" applyNumberFormat="1" applyFont="1" applyFill="1" applyBorder="1" applyAlignment="1">
      <alignment horizontal="right" vertical="center"/>
    </xf>
    <xf numFmtId="0" fontId="7" fillId="2" borderId="49" xfId="0" applyFont="1" applyFill="1" applyBorder="1" applyAlignment="1">
      <alignment vertical="center"/>
    </xf>
    <xf numFmtId="165" fontId="7" fillId="0" borderId="52" xfId="0" applyNumberFormat="1" applyFont="1" applyBorder="1" applyAlignment="1">
      <alignment horizontal="right" vertical="center"/>
    </xf>
    <xf numFmtId="165" fontId="7" fillId="2" borderId="52" xfId="0" applyNumberFormat="1" applyFont="1" applyFill="1" applyBorder="1" applyAlignment="1">
      <alignment horizontal="right" vertical="center"/>
    </xf>
    <xf numFmtId="165" fontId="11" fillId="3" borderId="54" xfId="0" applyNumberFormat="1" applyFont="1" applyFill="1" applyBorder="1" applyAlignment="1">
      <alignment horizontal="right" vertical="center"/>
    </xf>
    <xf numFmtId="0" fontId="7" fillId="2" borderId="38" xfId="0" applyFont="1" applyFill="1" applyBorder="1"/>
    <xf numFmtId="166" fontId="7" fillId="2" borderId="0" xfId="0" applyNumberFormat="1" applyFont="1" applyFill="1"/>
    <xf numFmtId="166" fontId="7" fillId="3" borderId="17" xfId="0" applyNumberFormat="1" applyFont="1" applyFill="1" applyBorder="1"/>
    <xf numFmtId="164" fontId="17" fillId="0" borderId="2" xfId="3" applyFont="1" applyAlignment="1">
      <alignment horizontal="center" vertical="center" wrapText="1"/>
    </xf>
    <xf numFmtId="165" fontId="15" fillId="2" borderId="20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164" fontId="6" fillId="2" borderId="2" xfId="3" applyFont="1" applyFill="1" applyAlignment="1">
      <alignment horizontal="center" vertical="center" wrapText="1"/>
    </xf>
    <xf numFmtId="166" fontId="7" fillId="2" borderId="0" xfId="0" applyNumberFormat="1" applyFont="1" applyFill="1" applyAlignment="1">
      <alignment horizontal="right" vertical="center"/>
    </xf>
    <xf numFmtId="166" fontId="7" fillId="2" borderId="33" xfId="0" applyNumberFormat="1" applyFont="1" applyFill="1" applyBorder="1" applyAlignment="1">
      <alignment horizontal="right" vertical="center"/>
    </xf>
    <xf numFmtId="166" fontId="7" fillId="2" borderId="10" xfId="0" applyNumberFormat="1" applyFont="1" applyFill="1" applyBorder="1" applyAlignment="1">
      <alignment horizontal="right" vertical="center"/>
    </xf>
    <xf numFmtId="3" fontId="18" fillId="2" borderId="2" xfId="0" applyNumberFormat="1" applyFont="1" applyFill="1" applyBorder="1" applyAlignment="1">
      <alignment horizontal="center" wrapText="1"/>
    </xf>
    <xf numFmtId="164" fontId="18" fillId="2" borderId="2" xfId="3" applyFont="1" applyFill="1" applyAlignment="1">
      <alignment horizontal="center" vertical="center" wrapText="1"/>
    </xf>
    <xf numFmtId="1" fontId="15" fillId="2" borderId="5" xfId="0" quotePrefix="1" applyNumberFormat="1" applyFont="1" applyFill="1" applyBorder="1" applyAlignment="1">
      <alignment horizontal="right" wrapText="1" indent="1"/>
    </xf>
    <xf numFmtId="167" fontId="11" fillId="2" borderId="10" xfId="2" quotePrefix="1" applyNumberFormat="1" applyFont="1" applyFill="1" applyBorder="1" applyAlignment="1">
      <alignment horizontal="right" vertical="center"/>
    </xf>
    <xf numFmtId="0" fontId="7" fillId="2" borderId="10" xfId="0" applyFont="1" applyFill="1" applyBorder="1"/>
    <xf numFmtId="44" fontId="7" fillId="2" borderId="0" xfId="0" applyNumberFormat="1" applyFont="1" applyFill="1"/>
    <xf numFmtId="0" fontId="7" fillId="2" borderId="0" xfId="0" applyFont="1" applyFill="1" applyAlignment="1">
      <alignment horizontal="center"/>
    </xf>
    <xf numFmtId="165" fontId="14" fillId="2" borderId="0" xfId="4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7" xfId="0" applyFont="1" applyBorder="1"/>
    <xf numFmtId="0" fontId="6" fillId="0" borderId="11" xfId="0" applyFont="1" applyBorder="1"/>
    <xf numFmtId="44" fontId="6" fillId="0" borderId="0" xfId="5" applyFont="1" applyBorder="1"/>
    <xf numFmtId="44" fontId="7" fillId="0" borderId="10" xfId="0" applyNumberFormat="1" applyFont="1" applyBorder="1"/>
    <xf numFmtId="0" fontId="7" fillId="2" borderId="9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165" fontId="14" fillId="2" borderId="0" xfId="4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9" xfId="0" applyFont="1" applyBorder="1" applyAlignment="1">
      <alignment horizontal="left" vertical="center"/>
    </xf>
    <xf numFmtId="165" fontId="11" fillId="2" borderId="0" xfId="0" applyNumberFormat="1" applyFont="1" applyFill="1" applyAlignment="1">
      <alignment horizontal="left" vertical="center"/>
    </xf>
    <xf numFmtId="0" fontId="7" fillId="0" borderId="14" xfId="0" applyFont="1" applyBorder="1" applyAlignment="1">
      <alignment horizontal="left"/>
    </xf>
    <xf numFmtId="44" fontId="7" fillId="0" borderId="55" xfId="0" applyNumberFormat="1" applyFont="1" applyBorder="1"/>
    <xf numFmtId="165" fontId="11" fillId="2" borderId="10" xfId="2" quotePrefix="1" applyNumberFormat="1" applyFont="1" applyFill="1" applyBorder="1" applyAlignment="1">
      <alignment horizontal="center" vertical="center"/>
    </xf>
    <xf numFmtId="8" fontId="7" fillId="2" borderId="10" xfId="0" applyNumberFormat="1" applyFont="1" applyFill="1" applyBorder="1"/>
    <xf numFmtId="8" fontId="7" fillId="0" borderId="10" xfId="0" applyNumberFormat="1" applyFont="1" applyBorder="1"/>
    <xf numFmtId="166" fontId="7" fillId="2" borderId="0" xfId="0" applyNumberFormat="1" applyFont="1" applyFill="1" applyAlignment="1">
      <alignment horizontal="center"/>
    </xf>
    <xf numFmtId="44" fontId="19" fillId="0" borderId="0" xfId="0" applyNumberFormat="1" applyFont="1"/>
    <xf numFmtId="0" fontId="7" fillId="5" borderId="7" xfId="0" applyFont="1" applyFill="1" applyBorder="1" applyAlignment="1">
      <alignment horizontal="center" vertical="center"/>
    </xf>
    <xf numFmtId="164" fontId="18" fillId="5" borderId="2" xfId="3" applyFont="1" applyFill="1" applyAlignment="1">
      <alignment horizontal="center" vertical="center" wrapText="1"/>
    </xf>
    <xf numFmtId="166" fontId="7" fillId="5" borderId="0" xfId="0" applyNumberFormat="1" applyFont="1" applyFill="1" applyAlignment="1">
      <alignment horizontal="center" vertical="center"/>
    </xf>
    <xf numFmtId="166" fontId="7" fillId="5" borderId="33" xfId="0" applyNumberFormat="1" applyFont="1" applyFill="1" applyBorder="1" applyAlignment="1">
      <alignment horizontal="center" vertical="center"/>
    </xf>
    <xf numFmtId="166" fontId="20" fillId="5" borderId="9" xfId="0" applyNumberFormat="1" applyFont="1" applyFill="1" applyBorder="1"/>
    <xf numFmtId="166" fontId="19" fillId="2" borderId="0" xfId="0" applyNumberFormat="1" applyFont="1" applyFill="1" applyAlignment="1">
      <alignment horizontal="right"/>
    </xf>
    <xf numFmtId="44" fontId="7" fillId="2" borderId="0" xfId="0" applyNumberFormat="1" applyFont="1" applyFill="1" applyAlignment="1">
      <alignment horizontal="left"/>
    </xf>
    <xf numFmtId="0" fontId="7" fillId="6" borderId="7" xfId="0" applyFont="1" applyFill="1" applyBorder="1" applyAlignment="1">
      <alignment horizontal="left" vertical="center"/>
    </xf>
    <xf numFmtId="164" fontId="18" fillId="6" borderId="2" xfId="3" applyFont="1" applyFill="1" applyAlignment="1">
      <alignment horizontal="center" vertical="center" wrapText="1"/>
    </xf>
    <xf numFmtId="1" fontId="15" fillId="6" borderId="5" xfId="0" quotePrefix="1" applyNumberFormat="1" applyFont="1" applyFill="1" applyBorder="1" applyAlignment="1">
      <alignment horizontal="center" wrapText="1"/>
    </xf>
    <xf numFmtId="166" fontId="7" fillId="6" borderId="0" xfId="0" applyNumberFormat="1" applyFont="1" applyFill="1" applyAlignment="1">
      <alignment horizontal="left" vertical="center"/>
    </xf>
    <xf numFmtId="166" fontId="7" fillId="6" borderId="33" xfId="0" applyNumberFormat="1" applyFont="1" applyFill="1" applyBorder="1" applyAlignment="1">
      <alignment horizontal="left" vertical="center"/>
    </xf>
    <xf numFmtId="166" fontId="11" fillId="6" borderId="40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64" fontId="18" fillId="7" borderId="2" xfId="3" applyFont="1" applyFill="1" applyAlignment="1">
      <alignment horizontal="center" vertical="center" wrapText="1"/>
    </xf>
    <xf numFmtId="1" fontId="15" fillId="7" borderId="5" xfId="0" quotePrefix="1" applyNumberFormat="1" applyFont="1" applyFill="1" applyBorder="1" applyAlignment="1">
      <alignment horizontal="center" wrapText="1"/>
    </xf>
    <xf numFmtId="166" fontId="7" fillId="7" borderId="0" xfId="0" applyNumberFormat="1" applyFont="1" applyFill="1" applyAlignment="1">
      <alignment horizontal="center" vertical="center"/>
    </xf>
    <xf numFmtId="166" fontId="7" fillId="7" borderId="33" xfId="0" applyNumberFormat="1" applyFont="1" applyFill="1" applyBorder="1" applyAlignment="1">
      <alignment horizontal="center" vertical="center"/>
    </xf>
    <xf numFmtId="166" fontId="11" fillId="7" borderId="4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15" fillId="0" borderId="5" xfId="0" quotePrefix="1" applyNumberFormat="1" applyFont="1" applyBorder="1" applyAlignment="1">
      <alignment horizontal="center" wrapText="1"/>
    </xf>
    <xf numFmtId="166" fontId="7" fillId="0" borderId="0" xfId="0" applyNumberFormat="1" applyFont="1" applyAlignment="1">
      <alignment horizontal="center" vertical="center"/>
    </xf>
    <xf numFmtId="166" fontId="7" fillId="0" borderId="33" xfId="0" applyNumberFormat="1" applyFont="1" applyBorder="1" applyAlignment="1">
      <alignment horizontal="center" vertical="center"/>
    </xf>
    <xf numFmtId="166" fontId="14" fillId="2" borderId="40" xfId="0" applyNumberFormat="1" applyFont="1" applyFill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166" fontId="7" fillId="3" borderId="47" xfId="0" applyNumberFormat="1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66" fontId="7" fillId="2" borderId="19" xfId="0" applyNumberFormat="1" applyFont="1" applyFill="1" applyBorder="1" applyAlignment="1">
      <alignment horizontal="center" vertical="center"/>
    </xf>
    <xf numFmtId="166" fontId="7" fillId="2" borderId="53" xfId="0" applyNumberFormat="1" applyFont="1" applyFill="1" applyBorder="1" applyAlignment="1">
      <alignment horizontal="center" vertical="center"/>
    </xf>
    <xf numFmtId="166" fontId="7" fillId="3" borderId="11" xfId="0" applyNumberFormat="1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15" fontId="12" fillId="0" borderId="0" xfId="0" quotePrefix="1" applyNumberFormat="1" applyFont="1" applyAlignment="1">
      <alignment horizontal="center"/>
    </xf>
    <xf numFmtId="0" fontId="7" fillId="0" borderId="56" xfId="0" applyFont="1" applyBorder="1" applyAlignment="1">
      <alignment horizontal="left"/>
    </xf>
    <xf numFmtId="0" fontId="21" fillId="0" borderId="0" xfId="0" applyFont="1" applyAlignment="1">
      <alignment horizontal="left"/>
    </xf>
    <xf numFmtId="1" fontId="17" fillId="5" borderId="5" xfId="0" quotePrefix="1" applyNumberFormat="1" applyFont="1" applyFill="1" applyBorder="1" applyAlignment="1">
      <alignment horizontal="center" wrapText="1"/>
    </xf>
    <xf numFmtId="44" fontId="0" fillId="0" borderId="39" xfId="0" applyNumberFormat="1" applyBorder="1"/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12" xfId="0" applyFont="1" applyBorder="1"/>
    <xf numFmtId="0" fontId="11" fillId="0" borderId="7" xfId="0" applyFont="1" applyBorder="1"/>
    <xf numFmtId="0" fontId="11" fillId="0" borderId="8" xfId="0" applyFont="1" applyBorder="1"/>
    <xf numFmtId="170" fontId="0" fillId="0" borderId="39" xfId="0" applyNumberFormat="1" applyBorder="1"/>
  </cellXfs>
  <cellStyles count="53">
    <cellStyle name="20 % - Accent1" xfId="22" builtinId="30" customBuiltin="1"/>
    <cellStyle name="20 % - Accent2" xfId="26" builtinId="34" customBuiltin="1"/>
    <cellStyle name="20 % - Accent3" xfId="30" builtinId="38" customBuiltin="1"/>
    <cellStyle name="20 % - Accent4" xfId="34" builtinId="42" customBuiltin="1"/>
    <cellStyle name="20 % - Accent5" xfId="38" builtinId="46" customBuiltin="1"/>
    <cellStyle name="20 % - Accent6" xfId="42" builtinId="50" customBuiltin="1"/>
    <cellStyle name="40 % - Accent1" xfId="23" builtinId="31" customBuiltin="1"/>
    <cellStyle name="40 % - Accent2" xfId="27" builtinId="35" customBuiltin="1"/>
    <cellStyle name="40 % - Accent3" xfId="31" builtinId="39" customBuiltin="1"/>
    <cellStyle name="40 % - Accent4" xfId="35" builtinId="43" customBuiltin="1"/>
    <cellStyle name="40 % - Accent5" xfId="39" builtinId="47" customBuiltin="1"/>
    <cellStyle name="40 % - Accent6" xfId="43" builtinId="51" customBuiltin="1"/>
    <cellStyle name="60 % - Accent1" xfId="24" builtinId="32" customBuiltin="1"/>
    <cellStyle name="60 % - Accent1 2" xfId="47" xr:uid="{17453E75-DCE0-4F63-9B60-76FF16A35A25}"/>
    <cellStyle name="60 % - Accent2" xfId="28" builtinId="36" customBuiltin="1"/>
    <cellStyle name="60 % - Accent2 2" xfId="48" xr:uid="{0AB3CC34-9905-4159-9AE4-10C15C6E01ED}"/>
    <cellStyle name="60 % - Accent3" xfId="32" builtinId="40" customBuiltin="1"/>
    <cellStyle name="60 % - Accent3 2" xfId="49" xr:uid="{F34EDF86-198E-410E-9E00-254C1A052899}"/>
    <cellStyle name="60 % - Accent4" xfId="36" builtinId="44" customBuiltin="1"/>
    <cellStyle name="60 % - Accent4 2" xfId="50" xr:uid="{3ABE24A6-7075-43F8-AC94-16F9A6E4CD77}"/>
    <cellStyle name="60 % - Accent5" xfId="40" builtinId="48" customBuiltin="1"/>
    <cellStyle name="60 % - Accent5 2" xfId="51" xr:uid="{425BD269-5C94-4C0B-BC4A-E1AB62E5E468}"/>
    <cellStyle name="60 % - Accent6" xfId="44" builtinId="52" customBuiltin="1"/>
    <cellStyle name="60 % - Accent6 2" xfId="52" xr:uid="{1E7092FB-4EAD-44C3-B7DE-DD4503950FA8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Avertissement" xfId="17" builtinId="11" customBuiltin="1"/>
    <cellStyle name="Calcul" xfId="14" builtinId="22" customBuiltin="1"/>
    <cellStyle name="Cellule liée" xfId="15" builtinId="24" customBuiltin="1"/>
    <cellStyle name="Entrée" xfId="12" builtinId="20" customBuiltin="1"/>
    <cellStyle name="Insatisfaisant" xfId="10" builtinId="27" customBuiltin="1"/>
    <cellStyle name="Monétaire" xfId="5" builtinId="4"/>
    <cellStyle name="Monétaire 2" xfId="45" xr:uid="{EF41D741-9BF0-4108-A676-A741B09B9487}"/>
    <cellStyle name="Month" xfId="3" xr:uid="{00000000-0005-0000-0000-000001000000}"/>
    <cellStyle name="Neutre" xfId="11" builtinId="28" customBuiltin="1"/>
    <cellStyle name="Neutre 2" xfId="46" xr:uid="{54BF71CF-6972-4691-9489-A99A4445B65B}"/>
    <cellStyle name="Normal" xfId="0" builtinId="0"/>
    <cellStyle name="Note" xfId="18" builtinId="10" customBuiltin="1"/>
    <cellStyle name="Satisfaisant" xfId="9" builtinId="26" customBuiltin="1"/>
    <cellStyle name="Sortie" xfId="13" builtinId="21" customBuiltin="1"/>
    <cellStyle name="Texte explicatif" xfId="19" builtinId="53" customBuiltin="1"/>
    <cellStyle name="Titre" xfId="1" builtinId="15" customBuiltin="1"/>
    <cellStyle name="Titre 1" xfId="2" builtinId="16" customBuiltin="1"/>
    <cellStyle name="Titre 2" xfId="6" builtinId="17" customBuiltin="1"/>
    <cellStyle name="Titre 3" xfId="7" builtinId="18" customBuiltin="1"/>
    <cellStyle name="Titre 4" xfId="8" builtinId="19" customBuiltin="1"/>
    <cellStyle name="Total" xfId="20" builtinId="25" customBuiltin="1"/>
    <cellStyle name="Totals" xfId="4" xr:uid="{00000000-0005-0000-0000-000005000000}"/>
    <cellStyle name="Vérification" xfId="16" builtinId="23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170" formatCode="_ * #,##0.00_)\ &quot;$&quot;_ ;_ * \(#,##0.00\)\ &quot;$&quot;_ ;_ * &quot;-&quot;??_)\ &quot;$&quot;_ ;_ 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#,##0.00\ &quot;$&quot;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0_);\-0_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color rgb="FFFF0000"/>
      </font>
    </dxf>
    <dxf>
      <fill>
        <patternFill patternType="solid">
          <fgColor indexed="64"/>
          <bgColor theme="0"/>
        </patternFill>
      </fill>
    </dxf>
    <dxf>
      <font>
        <color auto="1"/>
      </font>
      <numFmt numFmtId="166" formatCode="#,##0.00\ &quot;$&quot;"/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6" formatCode="#,##0.00\ &quot;$&quot;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\ &quot;$&quot;"/>
      <alignment horizontal="right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u val="none"/>
        <vertAlign val="baseline"/>
        <sz val="11"/>
        <color auto="1"/>
        <name val="Calibri"/>
        <scheme val="minor"/>
      </font>
    </dxf>
    <dxf>
      <font>
        <strike val="0"/>
        <u val="none"/>
        <vertAlign val="baseline"/>
        <sz val="11"/>
        <color auto="1"/>
        <name val="Calibri"/>
        <scheme val="minor"/>
      </font>
    </dxf>
    <dxf>
      <font>
        <strike val="0"/>
        <u val="none"/>
        <vertAlign val="baseline"/>
        <sz val="11"/>
        <color auto="1"/>
        <name val="Calibri"/>
        <scheme val="minor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0691854609822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/>
        <i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Cash Receipts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TotalCell" dxfId="26"/>
      <tableStyleElement type="lastTotalCell" dxfId="25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752476</xdr:colOff>
      <xdr:row>0</xdr:row>
      <xdr:rowOff>0</xdr:rowOff>
    </xdr:from>
    <xdr:to>
      <xdr:col>6</xdr:col>
      <xdr:colOff>811566</xdr:colOff>
      <xdr:row>4</xdr:row>
      <xdr:rowOff>21317</xdr:rowOff>
    </xdr:to>
    <xdr:pic>
      <xdr:nvPicPr>
        <xdr:cNvPr id="2" name="Image 1" descr="LOGO ma boutique scolai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1" y="0"/>
          <a:ext cx="1344416" cy="1114424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ncaissements" displayName="Encaissements" ref="A9:O13" headerRowCount="0" totalsRowCount="1" headerRowDxfId="24" dataDxfId="23" totalsRowDxfId="22">
  <tableColumns count="15">
    <tableColumn id="1" xr3:uid="{00000000-0010-0000-0000-000001000000}" name="Items" totalsRowLabel="Total" headerRowDxfId="21" totalsRowDxfId="14"/>
    <tableColumn id="2" xr3:uid="{00000000-0010-0000-0000-000002000000}" name="Période 0" totalsRowFunction="custom" totalsRowDxfId="13">
      <totalsRowFormula>B9+B10+B11+B12</totalsRowFormula>
    </tableColumn>
    <tableColumn id="3" xr3:uid="{00000000-0010-0000-0000-000003000000}" name="Période 1" totalsRowFunction="custom" dataDxfId="20" totalsRowDxfId="12">
      <totalsRowFormula>C9+C10+C11+C12</totalsRowFormula>
    </tableColumn>
    <tableColumn id="4" xr3:uid="{00000000-0010-0000-0000-000004000000}" name="Période 2" totalsRowFunction="custom" dataDxfId="19" totalsRowDxfId="11">
      <totalsRowFormula>D9+D10+D11+D12</totalsRowFormula>
    </tableColumn>
    <tableColumn id="5" xr3:uid="{00000000-0010-0000-0000-000005000000}" name="Période 3" totalsRowDxfId="10"/>
    <tableColumn id="6" xr3:uid="{00000000-0010-0000-0000-000006000000}" name="Période 4" totalsRowLabel="-199,19 $" dataDxfId="18" totalsRowDxfId="9"/>
    <tableColumn id="7" xr3:uid="{00000000-0010-0000-0000-000007000000}" name="Période 5" totalsRowLabel=" 9 106,88  $ " dataDxfId="17" totalsRowDxfId="8"/>
    <tableColumn id="8" xr3:uid="{00000000-0010-0000-0000-000008000000}" name="Période 6" totalsRowFunction="custom" dataDxfId="16" totalsRowDxfId="7">
      <totalsRowFormula>H9+H10+H11+H12</totalsRowFormula>
    </tableColumn>
    <tableColumn id="9" xr3:uid="{00000000-0010-0000-0000-000009000000}" name="Période 7" totalsRowFunction="custom" totalsRowDxfId="6">
      <totalsRowFormula>I9+I10+I11+I12</totalsRowFormula>
    </tableColumn>
    <tableColumn id="10" xr3:uid="{00000000-0010-0000-0000-00000A000000}" name="Période 8" totalsRowFunction="custom" totalsRowDxfId="5">
      <totalsRowFormula>J9+J10+J11+J12</totalsRowFormula>
    </tableColumn>
    <tableColumn id="11" xr3:uid="{00000000-0010-0000-0000-00000B000000}" name="Période 9" totalsRowFunction="custom" totalsRowDxfId="4">
      <totalsRowFormula>K9+K10+K11+K12</totalsRowFormula>
    </tableColumn>
    <tableColumn id="12" xr3:uid="{00000000-0010-0000-0000-00000C000000}" name="Période 10" totalsRowFunction="custom" totalsRowDxfId="3">
      <totalsRowFormula>L9+L10+L11+L12</totalsRowFormula>
    </tableColumn>
    <tableColumn id="13" xr3:uid="{00000000-0010-0000-0000-00000D000000}" name="Période 11" totalsRowFunction="custom" totalsRowDxfId="2">
      <totalsRowFormula>M9+M10+M11+M12</totalsRowFormula>
    </tableColumn>
    <tableColumn id="14" xr3:uid="{00000000-0010-0000-0000-00000E000000}" name="Période 12" totalsRowFunction="custom" totalsRowDxfId="1">
      <totalsRowFormula>N9+N10+N11+N12</totalsRowFormula>
    </tableColumn>
    <tableColumn id="15" xr3:uid="{00000000-0010-0000-0000-00000F000000}" name="Total" totalsRowFunction="sum" totalsRowDxfId="0">
      <calculatedColumnFormula>SUM(Encaissements[[#This Row],[Période 0]:[Période 12]])</calculatedColumnFormula>
    </tableColumn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Receipts" altTextSummary="Cash receipts for 12 months starting with the first month of the fiscal year along with a calculated grand total."/>
    </ext>
  </extLst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0"/>
  <sheetViews>
    <sheetView tabSelected="1" view="pageLayout" topLeftCell="A28" zoomScale="85" zoomScaleNormal="115" zoomScalePageLayoutView="85" workbookViewId="0">
      <selection activeCell="B46" sqref="B46"/>
    </sheetView>
  </sheetViews>
  <sheetFormatPr baseColWidth="10" defaultRowHeight="15" x14ac:dyDescent="0.25"/>
  <cols>
    <col min="1" max="1" width="15.85546875" style="2" customWidth="1"/>
    <col min="2" max="2" width="12.85546875" style="2" customWidth="1"/>
    <col min="3" max="3" width="14.28515625" style="2" bestFit="1" customWidth="1"/>
    <col min="4" max="4" width="14.28515625" style="3" bestFit="1" customWidth="1"/>
    <col min="5" max="5" width="14" style="3" customWidth="1"/>
    <col min="6" max="6" width="18" style="134" customWidth="1"/>
    <col min="7" max="7" width="12.42578125" style="3" customWidth="1"/>
    <col min="8" max="8" width="9.5703125" style="2" customWidth="1"/>
    <col min="9" max="9" width="10.140625" style="2" customWidth="1"/>
    <col min="10" max="10" width="11.85546875" style="2" customWidth="1"/>
    <col min="11" max="11" width="10.28515625" style="2" customWidth="1"/>
    <col min="12" max="12" width="14.42578125" style="2" customWidth="1"/>
    <col min="13" max="13" width="16.28515625" style="2" customWidth="1"/>
    <col min="14" max="14" width="12.28515625" style="2" customWidth="1"/>
    <col min="15" max="15" width="14.7109375" style="2" customWidth="1"/>
    <col min="16" max="16384" width="11.42578125" style="2"/>
  </cols>
  <sheetData>
    <row r="2" spans="1:15" ht="26.25" x14ac:dyDescent="0.4">
      <c r="A2" s="187"/>
      <c r="B2" s="187"/>
      <c r="C2" s="187"/>
      <c r="D2" s="166"/>
      <c r="E2" s="119"/>
      <c r="F2" s="62" t="s">
        <v>37</v>
      </c>
      <c r="K2" s="59" t="s">
        <v>24</v>
      </c>
      <c r="L2" s="186" t="s">
        <v>51</v>
      </c>
      <c r="M2" s="1"/>
      <c r="N2" s="1"/>
    </row>
    <row r="3" spans="1:15" ht="18.75" x14ac:dyDescent="0.3">
      <c r="F3" s="183"/>
      <c r="K3" s="60"/>
      <c r="L3" s="61"/>
      <c r="M3" s="1"/>
      <c r="N3" s="1"/>
    </row>
    <row r="4" spans="1:15" ht="26.25" x14ac:dyDescent="0.4">
      <c r="C4" s="2" t="s">
        <v>7</v>
      </c>
      <c r="E4" s="119"/>
      <c r="K4" s="59" t="s">
        <v>25</v>
      </c>
      <c r="L4" s="181" t="s">
        <v>50</v>
      </c>
      <c r="M4" s="181" t="s">
        <v>46</v>
      </c>
      <c r="N4" s="4">
        <v>2023</v>
      </c>
    </row>
    <row r="5" spans="1:15" s="1" customFormat="1" ht="24" thickBot="1" x14ac:dyDescent="0.4">
      <c r="A5" s="15"/>
      <c r="B5" s="16"/>
      <c r="C5" s="17"/>
      <c r="D5" s="167"/>
      <c r="E5" s="123"/>
      <c r="F5" s="135"/>
      <c r="G5" s="123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8"/>
      <c r="B6" s="9"/>
      <c r="C6" s="9"/>
      <c r="D6" s="168"/>
      <c r="E6" s="160"/>
      <c r="F6" s="154"/>
      <c r="G6" s="147"/>
      <c r="H6" s="108"/>
      <c r="I6" s="9"/>
      <c r="J6" s="9"/>
      <c r="K6" s="9"/>
      <c r="L6" s="9"/>
      <c r="M6" s="9"/>
      <c r="N6" s="9"/>
      <c r="O6" s="19"/>
    </row>
    <row r="7" spans="1:15" s="3" customFormat="1" ht="26.25" thickBot="1" x14ac:dyDescent="0.3">
      <c r="A7" s="20" t="s">
        <v>10</v>
      </c>
      <c r="B7" s="113"/>
      <c r="C7" s="114"/>
      <c r="D7" s="114" t="s">
        <v>43</v>
      </c>
      <c r="E7" s="161" t="s">
        <v>42</v>
      </c>
      <c r="F7" s="155" t="s">
        <v>41</v>
      </c>
      <c r="G7" s="148" t="s">
        <v>38</v>
      </c>
      <c r="H7" s="109"/>
      <c r="I7" s="109"/>
      <c r="J7" s="21"/>
      <c r="K7" s="106"/>
      <c r="L7" s="106"/>
      <c r="M7" s="21"/>
      <c r="N7" s="21"/>
      <c r="O7" s="22" t="s">
        <v>0</v>
      </c>
    </row>
    <row r="8" spans="1:15" ht="15.75" thickTop="1" x14ac:dyDescent="0.25">
      <c r="A8" s="23" t="s">
        <v>11</v>
      </c>
      <c r="B8" s="63"/>
      <c r="C8" s="63"/>
      <c r="D8" s="169">
        <v>84</v>
      </c>
      <c r="E8" s="162" t="s">
        <v>40</v>
      </c>
      <c r="F8" s="156" t="s">
        <v>40</v>
      </c>
      <c r="G8" s="184" t="s">
        <v>44</v>
      </c>
      <c r="H8" s="115"/>
      <c r="I8" s="63"/>
      <c r="J8" s="63"/>
      <c r="K8" s="63"/>
      <c r="L8" s="63"/>
      <c r="M8" s="63"/>
      <c r="N8" s="63"/>
      <c r="O8" s="24"/>
    </row>
    <row r="9" spans="1:15" x14ac:dyDescent="0.25">
      <c r="A9" s="25" t="s">
        <v>2</v>
      </c>
      <c r="B9" s="5"/>
      <c r="C9" s="5"/>
      <c r="D9" s="170"/>
      <c r="E9" s="163"/>
      <c r="F9" s="157"/>
      <c r="G9" s="149"/>
      <c r="H9" s="110"/>
      <c r="I9" s="5"/>
      <c r="J9" s="5"/>
      <c r="K9" s="5"/>
      <c r="L9" s="5"/>
      <c r="M9" s="5"/>
      <c r="N9" s="5"/>
      <c r="O9" s="73">
        <f>SUM(Encaissements[[#This Row],[Période 0]:[Période 12]])</f>
        <v>0</v>
      </c>
    </row>
    <row r="10" spans="1:15" x14ac:dyDescent="0.25">
      <c r="A10" s="25" t="s">
        <v>26</v>
      </c>
      <c r="B10" s="5"/>
      <c r="C10" s="5"/>
      <c r="D10" s="170"/>
      <c r="E10" s="163"/>
      <c r="F10" s="157"/>
      <c r="G10" s="149"/>
      <c r="H10" s="110"/>
      <c r="I10" s="5"/>
      <c r="J10" s="5"/>
      <c r="K10" s="5"/>
      <c r="L10" s="5"/>
      <c r="M10" s="5"/>
      <c r="N10" s="5"/>
      <c r="O10" s="73">
        <f>SUM(Encaissements[[#This Row],[Période 0]:[Période 12]])</f>
        <v>0</v>
      </c>
    </row>
    <row r="11" spans="1:15" x14ac:dyDescent="0.25">
      <c r="A11" s="26" t="s">
        <v>27</v>
      </c>
      <c r="B11" s="5"/>
      <c r="C11" s="5"/>
      <c r="D11" s="170"/>
      <c r="E11" s="163"/>
      <c r="F11" s="157"/>
      <c r="G11" s="149"/>
      <c r="H11" s="110"/>
      <c r="I11" s="5"/>
      <c r="J11" s="5"/>
      <c r="K11" s="5"/>
      <c r="L11" s="5"/>
      <c r="M11" s="5"/>
      <c r="N11" s="5"/>
      <c r="O11" s="73">
        <f>SUM(Encaissements[[#This Row],[Période 0]:[Période 12]])</f>
        <v>0</v>
      </c>
    </row>
    <row r="12" spans="1:15" x14ac:dyDescent="0.25">
      <c r="A12" s="75" t="s">
        <v>1</v>
      </c>
      <c r="B12" s="76"/>
      <c r="C12" s="76"/>
      <c r="D12" s="171"/>
      <c r="E12" s="164"/>
      <c r="F12" s="158"/>
      <c r="G12" s="150"/>
      <c r="H12" s="111"/>
      <c r="I12" s="76"/>
      <c r="J12" s="76"/>
      <c r="K12" s="76"/>
      <c r="L12" s="76"/>
      <c r="M12" s="76"/>
      <c r="N12" s="76"/>
      <c r="O12" s="77">
        <f>SUM(Encaissements[[#This Row],[Période 0]:[Période 12]])</f>
        <v>0</v>
      </c>
    </row>
    <row r="13" spans="1:15" s="8" customFormat="1" ht="16.5" thickBot="1" x14ac:dyDescent="0.3">
      <c r="A13" s="83" t="s">
        <v>0</v>
      </c>
      <c r="B13" s="84">
        <f>B9+B10+B11+B12</f>
        <v>0</v>
      </c>
      <c r="C13" s="84">
        <f>C9+C10+C11+C12</f>
        <v>0</v>
      </c>
      <c r="D13" s="172">
        <f>D9+D10+D11+D12</f>
        <v>0</v>
      </c>
      <c r="E13" s="165"/>
      <c r="F13" s="159" t="s">
        <v>49</v>
      </c>
      <c r="G13" s="191" t="s">
        <v>48</v>
      </c>
      <c r="H13" s="84">
        <f t="shared" ref="H13:N13" si="0">H9+H10+H11+H12</f>
        <v>0</v>
      </c>
      <c r="I13" s="84">
        <f t="shared" si="0"/>
        <v>0</v>
      </c>
      <c r="J13" s="84">
        <f t="shared" si="0"/>
        <v>0</v>
      </c>
      <c r="K13" s="84">
        <f t="shared" si="0"/>
        <v>0</v>
      </c>
      <c r="L13" s="84">
        <f t="shared" si="0"/>
        <v>0</v>
      </c>
      <c r="M13" s="78">
        <f t="shared" si="0"/>
        <v>0</v>
      </c>
      <c r="N13" s="78">
        <f t="shared" si="0"/>
        <v>0</v>
      </c>
      <c r="O13" s="79">
        <f>SUBTOTAL(109,Encaissements[Total])</f>
        <v>0</v>
      </c>
    </row>
    <row r="14" spans="1:15" s="80" customFormat="1" ht="16.5" thickBot="1" x14ac:dyDescent="0.3">
      <c r="A14" s="82"/>
      <c r="B14" s="81"/>
      <c r="C14" s="81"/>
      <c r="D14" s="120"/>
      <c r="E14" s="120"/>
      <c r="F14" s="136"/>
      <c r="G14" s="120"/>
      <c r="H14" s="81"/>
      <c r="I14" s="81"/>
      <c r="J14" s="81"/>
      <c r="K14" s="81"/>
      <c r="L14" s="81"/>
      <c r="M14" s="85"/>
      <c r="N14" s="86" t="s">
        <v>12</v>
      </c>
      <c r="O14" s="87">
        <f>+Encaissements[[#Totals],[Période 2]]+Encaissements[[#Totals],[Période 3]]+Encaissements[[#Totals],[Période 4]]+Encaissements[[#Totals],[Période 5]]</f>
        <v>8907.6899999999987</v>
      </c>
    </row>
    <row r="15" spans="1:15" ht="15.75" thickBot="1" x14ac:dyDescent="0.3"/>
    <row r="16" spans="1:15" x14ac:dyDescent="0.25">
      <c r="A16" s="68" t="s">
        <v>31</v>
      </c>
      <c r="B16" s="29"/>
      <c r="C16" s="56"/>
    </row>
    <row r="17" spans="1:15" ht="15.75" x14ac:dyDescent="0.25">
      <c r="A17" s="69" t="s">
        <v>29</v>
      </c>
      <c r="B17" s="104"/>
      <c r="C17" s="116"/>
    </row>
    <row r="18" spans="1:15" ht="15.75" x14ac:dyDescent="0.25">
      <c r="A18" s="69" t="s">
        <v>32</v>
      </c>
      <c r="B18" s="70"/>
      <c r="C18" s="142"/>
    </row>
    <row r="19" spans="1:15" ht="16.5" thickBot="1" x14ac:dyDescent="0.3">
      <c r="A19" s="72" t="s">
        <v>30</v>
      </c>
      <c r="B19" s="105">
        <f>B17-B18</f>
        <v>0</v>
      </c>
      <c r="C19" s="71" t="s">
        <v>34</v>
      </c>
    </row>
    <row r="21" spans="1:15" ht="15.75" thickBot="1" x14ac:dyDescent="0.3"/>
    <row r="22" spans="1:15" ht="16.5" thickBot="1" x14ac:dyDescent="0.35">
      <c r="A22" s="12" t="s">
        <v>15</v>
      </c>
      <c r="B22" s="34"/>
      <c r="C22" s="30" t="s">
        <v>3</v>
      </c>
      <c r="D22" s="31" t="s">
        <v>4</v>
      </c>
      <c r="F22" s="12" t="s">
        <v>16</v>
      </c>
      <c r="G22" s="124"/>
      <c r="H22" s="35"/>
      <c r="I22" s="31" t="s">
        <v>4</v>
      </c>
      <c r="K22" s="12" t="s">
        <v>14</v>
      </c>
      <c r="L22" s="32"/>
      <c r="M22" s="27"/>
      <c r="N22" s="37"/>
      <c r="O22" s="31" t="s">
        <v>4</v>
      </c>
    </row>
    <row r="23" spans="1:15" ht="15.75" thickTop="1" x14ac:dyDescent="0.25">
      <c r="A23" s="10"/>
      <c r="B23" s="33"/>
      <c r="C23" s="5"/>
      <c r="D23" s="173"/>
      <c r="F23" s="137" t="s">
        <v>5</v>
      </c>
      <c r="G23" s="125" t="s">
        <v>47</v>
      </c>
      <c r="H23" s="33"/>
      <c r="I23" s="112">
        <v>1.6</v>
      </c>
      <c r="K23" s="13" t="s">
        <v>45</v>
      </c>
      <c r="L23" s="6"/>
      <c r="M23" s="28"/>
      <c r="N23" s="38"/>
      <c r="O23" s="11"/>
    </row>
    <row r="24" spans="1:15" ht="15.75" thickBot="1" x14ac:dyDescent="0.3">
      <c r="A24" s="92"/>
      <c r="B24" s="93"/>
      <c r="C24" s="90"/>
      <c r="D24" s="173"/>
      <c r="F24" s="138"/>
      <c r="G24" s="126"/>
      <c r="H24" s="33"/>
      <c r="I24" s="91"/>
      <c r="K24" s="14"/>
      <c r="L24" s="96"/>
      <c r="M24" s="88"/>
      <c r="N24" s="38"/>
      <c r="O24" s="11" t="s">
        <v>7</v>
      </c>
    </row>
    <row r="25" spans="1:15" s="74" customFormat="1" ht="16.5" thickBot="1" x14ac:dyDescent="0.3">
      <c r="A25" s="89"/>
      <c r="B25" s="89"/>
      <c r="C25" s="94" t="s">
        <v>28</v>
      </c>
      <c r="D25" s="174">
        <f>D23+D24</f>
        <v>0</v>
      </c>
      <c r="E25" s="119"/>
      <c r="F25" s="139"/>
      <c r="G25" s="127"/>
      <c r="H25" s="94" t="s">
        <v>8</v>
      </c>
      <c r="I25" s="95">
        <f>SUM(I23:I24)</f>
        <v>1.6</v>
      </c>
      <c r="L25" s="89"/>
      <c r="M25" s="97"/>
      <c r="N25" s="98" t="s">
        <v>13</v>
      </c>
      <c r="O25" s="95">
        <f>SUM(O23:O24)</f>
        <v>0</v>
      </c>
    </row>
    <row r="28" spans="1:15" ht="15.75" thickBot="1" x14ac:dyDescent="0.3"/>
    <row r="29" spans="1:15" ht="16.5" customHeight="1" thickBot="1" x14ac:dyDescent="0.3">
      <c r="A29" s="41" t="s">
        <v>9</v>
      </c>
      <c r="B29" s="27"/>
      <c r="C29" s="27"/>
      <c r="D29" s="175"/>
      <c r="E29" s="39"/>
      <c r="F29" s="188" t="s">
        <v>36</v>
      </c>
      <c r="G29" s="189"/>
      <c r="H29" s="189"/>
      <c r="I29" s="189"/>
      <c r="J29" s="189"/>
      <c r="K29" s="189"/>
      <c r="L29" s="189"/>
      <c r="M29" s="189"/>
      <c r="N29" s="189"/>
      <c r="O29" s="190"/>
    </row>
    <row r="30" spans="1:15" ht="15.75" customHeight="1" thickTop="1" x14ac:dyDescent="0.25">
      <c r="A30" s="48" t="s">
        <v>20</v>
      </c>
      <c r="B30" s="53" t="s">
        <v>17</v>
      </c>
      <c r="C30" s="52"/>
      <c r="D30" s="42" t="s">
        <v>6</v>
      </c>
      <c r="E30" s="39"/>
      <c r="F30" s="133"/>
      <c r="G30" s="119"/>
      <c r="H30" s="74"/>
      <c r="I30" s="74"/>
      <c r="J30" s="74"/>
      <c r="K30" s="74"/>
      <c r="L30" s="74"/>
      <c r="M30" s="74"/>
      <c r="N30" s="118"/>
      <c r="O30" s="117"/>
    </row>
    <row r="31" spans="1:15" ht="15" customHeight="1" x14ac:dyDescent="0.25">
      <c r="A31" s="49" t="s">
        <v>18</v>
      </c>
      <c r="B31" s="45" t="s">
        <v>19</v>
      </c>
      <c r="C31" s="45" t="s">
        <v>18</v>
      </c>
      <c r="D31" s="43" t="s">
        <v>21</v>
      </c>
      <c r="E31" s="40"/>
      <c r="F31" s="151" t="s">
        <v>39</v>
      </c>
      <c r="G31" s="119"/>
      <c r="H31" s="74"/>
      <c r="I31" s="74"/>
      <c r="J31" s="74"/>
      <c r="K31" s="74"/>
      <c r="L31" s="74"/>
      <c r="M31" s="74"/>
      <c r="N31" s="118"/>
      <c r="O31" s="117"/>
    </row>
    <row r="32" spans="1:15" ht="15" customHeight="1" x14ac:dyDescent="0.25">
      <c r="A32" s="50"/>
      <c r="B32" s="45"/>
      <c r="C32" s="107"/>
      <c r="D32" s="176"/>
      <c r="E32" s="121"/>
      <c r="F32" s="182"/>
      <c r="G32" s="119"/>
      <c r="H32" s="74"/>
      <c r="I32" s="74"/>
      <c r="J32" s="74"/>
      <c r="K32" s="74"/>
      <c r="L32" s="74"/>
      <c r="M32" s="74"/>
      <c r="N32" s="118"/>
      <c r="O32" s="143"/>
    </row>
    <row r="33" spans="1:15" ht="15" customHeight="1" x14ac:dyDescent="0.25">
      <c r="A33" s="50"/>
      <c r="B33" s="44"/>
      <c r="C33" s="107"/>
      <c r="D33" s="176"/>
      <c r="E33" s="121"/>
      <c r="F33" s="182"/>
      <c r="G33" s="145"/>
      <c r="H33" s="104"/>
      <c r="I33" s="104"/>
      <c r="J33" s="104"/>
      <c r="K33" s="104"/>
      <c r="L33" s="104"/>
      <c r="M33" s="104"/>
      <c r="N33" s="118"/>
      <c r="O33" s="143"/>
    </row>
    <row r="34" spans="1:15" ht="15" customHeight="1" x14ac:dyDescent="0.25">
      <c r="A34" s="50"/>
      <c r="B34" s="44"/>
      <c r="C34" s="45"/>
      <c r="D34" s="176"/>
      <c r="E34" s="121"/>
      <c r="F34" s="182"/>
      <c r="G34" s="145"/>
      <c r="H34" s="104"/>
      <c r="I34" s="104"/>
      <c r="J34" s="104"/>
      <c r="K34" s="104"/>
      <c r="L34" s="104"/>
      <c r="M34" s="104"/>
      <c r="N34" s="118"/>
      <c r="O34" s="143"/>
    </row>
    <row r="35" spans="1:15" ht="15" customHeight="1" x14ac:dyDescent="0.25">
      <c r="A35" s="51"/>
      <c r="B35" s="46"/>
      <c r="C35" s="47"/>
      <c r="D35" s="176">
        <v>0</v>
      </c>
      <c r="E35" s="121"/>
      <c r="F35" s="182"/>
      <c r="G35" s="145"/>
      <c r="H35" s="104"/>
      <c r="I35" s="104"/>
      <c r="J35" s="104"/>
      <c r="K35" s="104"/>
      <c r="L35" s="104"/>
      <c r="M35" s="104"/>
      <c r="N35" s="118"/>
      <c r="O35" s="143"/>
    </row>
    <row r="36" spans="1:15" ht="15.75" customHeight="1" thickBot="1" x14ac:dyDescent="0.35">
      <c r="A36" s="99"/>
      <c r="B36" s="100"/>
      <c r="C36" s="101"/>
      <c r="D36" s="177">
        <v>0</v>
      </c>
      <c r="E36" s="121"/>
      <c r="F36" s="13"/>
      <c r="G36" s="119"/>
      <c r="H36" s="74"/>
      <c r="I36" s="74"/>
      <c r="J36" s="74"/>
      <c r="K36" s="74"/>
      <c r="L36" s="74"/>
      <c r="M36" s="74"/>
      <c r="N36" s="146"/>
      <c r="O36" s="132"/>
    </row>
    <row r="37" spans="1:15" ht="20.25" thickBot="1" x14ac:dyDescent="0.35">
      <c r="A37" s="28"/>
      <c r="B37" s="7" t="s">
        <v>7</v>
      </c>
      <c r="C37" s="102" t="s">
        <v>33</v>
      </c>
      <c r="D37" s="178">
        <f>D32+D33+D34+D35+D36</f>
        <v>0</v>
      </c>
      <c r="E37" s="121"/>
      <c r="F37" s="13"/>
      <c r="N37" s="146"/>
      <c r="O37" s="132"/>
    </row>
    <row r="38" spans="1:15" ht="15.75" thickBot="1" x14ac:dyDescent="0.3">
      <c r="F38" s="13"/>
      <c r="H38" s="64"/>
      <c r="O38" s="141"/>
    </row>
    <row r="39" spans="1:15" ht="16.5" thickTop="1" thickBot="1" x14ac:dyDescent="0.3">
      <c r="F39" s="69"/>
      <c r="G39" s="61"/>
      <c r="H39" s="131"/>
      <c r="O39" s="144">
        <f>O32+O33+O34+O35+O36</f>
        <v>0</v>
      </c>
    </row>
    <row r="40" spans="1:15" s="1" customFormat="1" ht="16.5" thickBot="1" x14ac:dyDescent="0.3">
      <c r="A40" s="54" t="s">
        <v>35</v>
      </c>
      <c r="B40" s="55"/>
      <c r="C40" s="57"/>
      <c r="D40" s="179">
        <f>O14+B19+D25+I25+O25+D37</f>
        <v>8909.2899999999991</v>
      </c>
      <c r="E40" s="122"/>
      <c r="F40" s="140"/>
      <c r="G40" s="128"/>
      <c r="H40" s="129"/>
      <c r="I40" s="129"/>
      <c r="J40" s="129"/>
      <c r="K40" s="129"/>
      <c r="L40" s="129"/>
      <c r="M40" s="129"/>
      <c r="N40" s="129"/>
      <c r="O40" s="130"/>
    </row>
    <row r="41" spans="1:15" ht="15.75" thickBot="1" x14ac:dyDescent="0.3">
      <c r="A41" s="36"/>
      <c r="B41" s="58"/>
      <c r="C41" s="58"/>
      <c r="D41" s="180"/>
      <c r="F41" s="13"/>
    </row>
    <row r="42" spans="1:15" ht="15.75" thickBot="1" x14ac:dyDescent="0.3"/>
    <row r="43" spans="1:15" ht="20.25" thickBot="1" x14ac:dyDescent="0.35">
      <c r="A43" s="66" t="s">
        <v>22</v>
      </c>
      <c r="B43" s="67"/>
      <c r="C43" s="103"/>
      <c r="D43" s="185">
        <v>8909.31</v>
      </c>
      <c r="F43" s="152">
        <f>D40-D43</f>
        <v>-2.0000000000436557E-2</v>
      </c>
      <c r="G43" s="153"/>
      <c r="H43" s="65"/>
    </row>
    <row r="44" spans="1:15" x14ac:dyDescent="0.25">
      <c r="E44" s="3" t="s">
        <v>7</v>
      </c>
    </row>
    <row r="45" spans="1:15" x14ac:dyDescent="0.25">
      <c r="A45" s="2" t="s">
        <v>23</v>
      </c>
      <c r="B45" s="2" t="s">
        <v>52</v>
      </c>
    </row>
    <row r="50" spans="1:1" ht="15.75" x14ac:dyDescent="0.25">
      <c r="A50" s="8"/>
    </row>
  </sheetData>
  <mergeCells count="2">
    <mergeCell ref="A2:C2"/>
    <mergeCell ref="F29:O29"/>
  </mergeCells>
  <conditionalFormatting sqref="C14:M14">
    <cfRule type="expression" dxfId="15" priority="1">
      <formula>C14&lt;0</formula>
    </cfRule>
  </conditionalFormatting>
  <pageMargins left="0.23622047244094491" right="0.23622047244094491" top="0" bottom="0.74803149606299213" header="0.31496062992125984" footer="0.31496062992125984"/>
  <pageSetup scale="68" orientation="landscape" horizontalDpi="300" verticalDpi="300" r:id="rId1"/>
  <headerFooter>
    <oddHeader xml:space="preserve">&amp;L&amp;"-,Gras"&amp;20Caisse de fermeture&amp;C
</oddHeader>
    <oddFooter xml:space="preserve">&amp;L&amp;Z&amp;F&amp;C2747, av. Watt (Parc Colbert)
Québec (Qc) G1P 3X3&amp;R&amp;8 3 mars 2019&amp;11
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1ADDE1C-6950-49C5-A71D-936EE832D7AB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B14:M14 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</dc:creator>
  <cp:lastModifiedBy>Boutique Scolaire</cp:lastModifiedBy>
  <cp:lastPrinted>2023-07-14T00:20:45Z</cp:lastPrinted>
  <dcterms:created xsi:type="dcterms:W3CDTF">2019-03-03T12:03:48Z</dcterms:created>
  <dcterms:modified xsi:type="dcterms:W3CDTF">2023-07-14T00:22:21Z</dcterms:modified>
</cp:coreProperties>
</file>