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flynn/Documents/Grad_School/Fall_2022/Computing_Structures/Project6/"/>
    </mc:Choice>
  </mc:AlternateContent>
  <xr:revisionPtr revIDLastSave="0" documentId="13_ncr:1_{0114C785-0B93-AA46-B1A9-B3D901FCACDF}" xr6:coauthVersionLast="47" xr6:coauthVersionMax="47" xr10:uidLastSave="{00000000-0000-0000-0000-000000000000}"/>
  <bookViews>
    <workbookView xWindow="5180" yWindow="2600" windowWidth="28040" windowHeight="17440" xr2:uid="{F4698F4D-2642-2F42-8D27-8E5995A26E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M55" i="1"/>
  <c r="M56" i="1" s="1"/>
  <c r="M57" i="1" s="1"/>
  <c r="M59" i="1" s="1"/>
  <c r="M63" i="1" s="1"/>
  <c r="E55" i="1"/>
  <c r="E56" i="1" s="1"/>
  <c r="E60" i="1" s="1"/>
  <c r="E61" i="1" s="1"/>
  <c r="E62" i="1" s="1"/>
  <c r="E64" i="1" s="1"/>
  <c r="R10" i="1"/>
  <c r="R11" i="1" s="1"/>
  <c r="R12" i="1" s="1"/>
  <c r="R13" i="1" s="1"/>
  <c r="R14" i="1" s="1"/>
  <c r="R16" i="1" s="1"/>
  <c r="R18" i="1" s="1"/>
  <c r="R19" i="1" s="1"/>
  <c r="E17" i="1"/>
  <c r="E18" i="1" s="1"/>
  <c r="E15" i="1"/>
  <c r="E16" i="1" s="1"/>
  <c r="E11" i="1"/>
  <c r="E12" i="1" s="1"/>
  <c r="E13" i="1" s="1"/>
  <c r="E14" i="1" s="1"/>
  <c r="E10" i="1"/>
  <c r="O52" i="1"/>
  <c r="G52" i="1"/>
  <c r="T7" i="1"/>
  <c r="M7" i="1"/>
  <c r="G7" i="1"/>
</calcChain>
</file>

<file path=xl/sharedStrings.xml><?xml version="1.0" encoding="utf-8"?>
<sst xmlns="http://schemas.openxmlformats.org/spreadsheetml/2006/main" count="35" uniqueCount="11">
  <si>
    <t>D</t>
  </si>
  <si>
    <t>n = 10000</t>
  </si>
  <si>
    <t>n = 5000</t>
  </si>
  <si>
    <t>n = 1000</t>
  </si>
  <si>
    <t>n = 20000</t>
  </si>
  <si>
    <t>n = 30000</t>
  </si>
  <si>
    <t>Bub Inv</t>
  </si>
  <si>
    <t>Bub Chev</t>
  </si>
  <si>
    <t>Shell Inv</t>
  </si>
  <si>
    <t>Shell Chev</t>
  </si>
  <si>
    <t>n2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</si>
</sst>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166" fontId="2" fillId="2" borderId="0" xfId="1" applyNumberFormat="1" applyFont="1" applyFill="1"/>
    <xf numFmtId="166" fontId="0" fillId="0" borderId="0" xfId="1" applyNumberFormat="1" applyFont="1"/>
    <xf numFmtId="0" fontId="2" fillId="3" borderId="0" xfId="0" applyFont="1" applyFill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(n = 1,000)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_(* #,##0_);_(* \(#,##0\);_(* "-"??_);_(@_)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xVal>
          <c:yVal>
            <c:numRef>
              <c:f>Sheet1!$F$9:$F$19</c:f>
              <c:numCache>
                <c:formatCode>General</c:formatCode>
                <c:ptCount val="11"/>
                <c:pt idx="0">
                  <c:v>246743</c:v>
                </c:pt>
                <c:pt idx="1">
                  <c:v>245755</c:v>
                </c:pt>
                <c:pt idx="2">
                  <c:v>243791</c:v>
                </c:pt>
                <c:pt idx="3">
                  <c:v>239965</c:v>
                </c:pt>
                <c:pt idx="4">
                  <c:v>232558</c:v>
                </c:pt>
                <c:pt idx="5">
                  <c:v>218398</c:v>
                </c:pt>
                <c:pt idx="6">
                  <c:v>192801</c:v>
                </c:pt>
                <c:pt idx="7">
                  <c:v>149710</c:v>
                </c:pt>
                <c:pt idx="8">
                  <c:v>86627</c:v>
                </c:pt>
                <c:pt idx="9">
                  <c:v>21322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E-6049-9BE4-3111D4F87346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Sheet1!$E$9:$E$19</c:f>
              <c:numCache>
                <c:formatCode>_(* #,##0_);_(* \(#,##0\);_(* "-"??_);_(@_)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xVal>
          <c:yVal>
            <c:numRef>
              <c:f>Sheet1!$H$9:$H$19</c:f>
              <c:numCache>
                <c:formatCode>General</c:formatCode>
                <c:ptCount val="11"/>
                <c:pt idx="0">
                  <c:v>94050</c:v>
                </c:pt>
                <c:pt idx="1">
                  <c:v>54700</c:v>
                </c:pt>
                <c:pt idx="2">
                  <c:v>23778</c:v>
                </c:pt>
                <c:pt idx="3">
                  <c:v>2064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E-6049-9BE4-3111D4F8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03663"/>
        <c:axId val="1482737871"/>
      </c:scatterChart>
      <c:valAx>
        <c:axId val="148280366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37871"/>
        <c:crosses val="autoZero"/>
        <c:crossBetween val="midCat"/>
      </c:valAx>
      <c:valAx>
        <c:axId val="1482737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 (n = 30,000)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Sheet1!$M$54:$M$64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25000000</c:v>
                </c:pt>
                <c:pt idx="8">
                  <c:v>250000000</c:v>
                </c:pt>
                <c:pt idx="9">
                  <c:v>500000000</c:v>
                </c:pt>
                <c:pt idx="10">
                  <c:v>900000000</c:v>
                </c:pt>
              </c:numCache>
            </c:numRef>
          </c:xVal>
          <c:yVal>
            <c:numRef>
              <c:f>Sheet1!$O$54:$O$64</c:f>
              <c:numCache>
                <c:formatCode>General</c:formatCode>
                <c:ptCount val="11"/>
                <c:pt idx="0">
                  <c:v>29809</c:v>
                </c:pt>
                <c:pt idx="1">
                  <c:v>29808</c:v>
                </c:pt>
                <c:pt idx="2">
                  <c:v>29806</c:v>
                </c:pt>
                <c:pt idx="3">
                  <c:v>29802</c:v>
                </c:pt>
                <c:pt idx="4">
                  <c:v>29794</c:v>
                </c:pt>
                <c:pt idx="5">
                  <c:v>29777</c:v>
                </c:pt>
                <c:pt idx="6">
                  <c:v>29644</c:v>
                </c:pt>
                <c:pt idx="7">
                  <c:v>28977</c:v>
                </c:pt>
                <c:pt idx="8">
                  <c:v>21477</c:v>
                </c:pt>
                <c:pt idx="9">
                  <c:v>13143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6-904C-BB3C-D7E9501EED67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Sheet1!$M$54:$M$64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25000000</c:v>
                </c:pt>
                <c:pt idx="8">
                  <c:v>250000000</c:v>
                </c:pt>
                <c:pt idx="9">
                  <c:v>500000000</c:v>
                </c:pt>
                <c:pt idx="10">
                  <c:v>900000000</c:v>
                </c:pt>
              </c:numCache>
            </c:numRef>
          </c:xVal>
          <c:yVal>
            <c:numRef>
              <c:f>Sheet1!$Q$54:$Q$64</c:f>
              <c:numCache>
                <c:formatCode>General</c:formatCode>
                <c:ptCount val="11"/>
                <c:pt idx="0">
                  <c:v>25904</c:v>
                </c:pt>
                <c:pt idx="1">
                  <c:v>14753</c:v>
                </c:pt>
                <c:pt idx="2">
                  <c:v>8306</c:v>
                </c:pt>
                <c:pt idx="3">
                  <c:v>1236</c:v>
                </c:pt>
                <c:pt idx="4">
                  <c:v>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6-904C-BB3C-D7E9501E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27343"/>
        <c:axId val="1565086159"/>
      </c:scatterChart>
      <c:valAx>
        <c:axId val="1564727343"/>
        <c:scaling>
          <c:logBase val="10"/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6159"/>
        <c:crosses val="autoZero"/>
        <c:crossBetween val="midCat"/>
      </c:valAx>
      <c:valAx>
        <c:axId val="156508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2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 (n = 1,000)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Sheet1!$E$9:$E$19</c:f>
              <c:numCache>
                <c:formatCode>_(* #,##0_);_(* \(#,##0\);_(* "-"??_);_(@_)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xVal>
          <c:yVal>
            <c:numRef>
              <c:f>Sheet1!$G$9:$G$19</c:f>
              <c:numCache>
                <c:formatCode>General</c:formatCode>
                <c:ptCount val="11"/>
                <c:pt idx="0">
                  <c:v>965</c:v>
                </c:pt>
                <c:pt idx="1">
                  <c:v>964</c:v>
                </c:pt>
                <c:pt idx="2">
                  <c:v>962</c:v>
                </c:pt>
                <c:pt idx="3">
                  <c:v>958</c:v>
                </c:pt>
                <c:pt idx="4">
                  <c:v>950</c:v>
                </c:pt>
                <c:pt idx="5">
                  <c:v>934</c:v>
                </c:pt>
                <c:pt idx="6">
                  <c:v>902</c:v>
                </c:pt>
                <c:pt idx="7">
                  <c:v>838</c:v>
                </c:pt>
                <c:pt idx="8">
                  <c:v>710</c:v>
                </c:pt>
                <c:pt idx="9">
                  <c:v>453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7-DA48-83CB-36471F6848FA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Sheet1!$E$9:$E$19</c:f>
              <c:numCache>
                <c:formatCode>_(* #,##0_);_(* \(#,##0\);_(* "-"??_);_(@_)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1000000</c:v>
                </c:pt>
              </c:numCache>
            </c:numRef>
          </c:xVal>
          <c:yVal>
            <c:numRef>
              <c:f>Sheet1!$I$9:$I$19</c:f>
              <c:numCache>
                <c:formatCode>General</c:formatCode>
                <c:ptCount val="11"/>
                <c:pt idx="0">
                  <c:v>825</c:v>
                </c:pt>
                <c:pt idx="1">
                  <c:v>485</c:v>
                </c:pt>
                <c:pt idx="2">
                  <c:v>204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7-DA48-83CB-36471F68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03663"/>
        <c:axId val="1482737871"/>
      </c:scatterChart>
      <c:valAx>
        <c:axId val="148280366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37871"/>
        <c:crosses val="autoZero"/>
        <c:crossBetween val="midCat"/>
      </c:valAx>
      <c:valAx>
        <c:axId val="1482737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0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(n = 5,000)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Sheet1!$K$9:$K$19</c:f>
              <c:numCache>
                <c:formatCode>_(* #,##0_);_(* \(#,##0\);_(* "-"??_);_(@_)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  <c:pt idx="6">
                  <c:v>320000</c:v>
                </c:pt>
                <c:pt idx="7">
                  <c:v>500000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Sheet1!$L$9:$L$19</c:f>
              <c:numCache>
                <c:formatCode>General</c:formatCode>
                <c:ptCount val="11"/>
                <c:pt idx="0">
                  <c:v>6237663</c:v>
                </c:pt>
                <c:pt idx="1">
                  <c:v>6232680</c:v>
                </c:pt>
                <c:pt idx="2">
                  <c:v>6222741</c:v>
                </c:pt>
                <c:pt idx="3">
                  <c:v>6202940</c:v>
                </c:pt>
                <c:pt idx="4">
                  <c:v>6163647</c:v>
                </c:pt>
                <c:pt idx="5">
                  <c:v>6086097</c:v>
                </c:pt>
                <c:pt idx="6">
                  <c:v>5934809</c:v>
                </c:pt>
                <c:pt idx="7">
                  <c:v>5770634</c:v>
                </c:pt>
                <c:pt idx="8">
                  <c:v>1046055</c:v>
                </c:pt>
                <c:pt idx="9">
                  <c:v>28230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C-124F-A832-7567DF147F22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Sheet1!$K$9:$K$19</c:f>
              <c:numCache>
                <c:formatCode>_(* #,##0_);_(* \(#,##0\);_(* "-"??_);_(@_)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  <c:pt idx="6">
                  <c:v>320000</c:v>
                </c:pt>
                <c:pt idx="7">
                  <c:v>500000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Sheet1!$N$9:$N$19</c:f>
              <c:numCache>
                <c:formatCode>General</c:formatCode>
                <c:ptCount val="11"/>
                <c:pt idx="0">
                  <c:v>2305254</c:v>
                </c:pt>
                <c:pt idx="1">
                  <c:v>1204770</c:v>
                </c:pt>
                <c:pt idx="2">
                  <c:v>553652</c:v>
                </c:pt>
                <c:pt idx="3">
                  <c:v>106448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C-124F-A832-7567DF14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5583"/>
        <c:axId val="1545573327"/>
      </c:scatterChart>
      <c:valAx>
        <c:axId val="1562735583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73327"/>
        <c:crosses val="autoZero"/>
        <c:crossBetween val="midCat"/>
      </c:valAx>
      <c:valAx>
        <c:axId val="1545573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 (n = 5,000)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Sheet1!$K$9:$K$19</c:f>
              <c:numCache>
                <c:formatCode>_(* #,##0_);_(* \(#,##0\);_(* "-"??_);_(@_)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  <c:pt idx="6">
                  <c:v>320000</c:v>
                </c:pt>
                <c:pt idx="7">
                  <c:v>500000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Sheet1!$M$9:$M$19</c:f>
              <c:numCache>
                <c:formatCode>General</c:formatCode>
                <c:ptCount val="11"/>
                <c:pt idx="0">
                  <c:v>4920</c:v>
                </c:pt>
                <c:pt idx="1">
                  <c:v>4919</c:v>
                </c:pt>
                <c:pt idx="2">
                  <c:v>4917</c:v>
                </c:pt>
                <c:pt idx="3">
                  <c:v>4913</c:v>
                </c:pt>
                <c:pt idx="4">
                  <c:v>4905</c:v>
                </c:pt>
                <c:pt idx="5">
                  <c:v>4889</c:v>
                </c:pt>
                <c:pt idx="6">
                  <c:v>4857</c:v>
                </c:pt>
                <c:pt idx="7">
                  <c:v>4821</c:v>
                </c:pt>
                <c:pt idx="8">
                  <c:v>2921</c:v>
                </c:pt>
                <c:pt idx="9">
                  <c:v>920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B-A346-82F9-E71039755C68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Sheet1!$K$9:$K$19</c:f>
              <c:numCache>
                <c:formatCode>_(* #,##0_);_(* \(#,##0\);_(* "-"??_);_(@_)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80000</c:v>
                </c:pt>
                <c:pt idx="5">
                  <c:v>160000</c:v>
                </c:pt>
                <c:pt idx="6">
                  <c:v>320000</c:v>
                </c:pt>
                <c:pt idx="7">
                  <c:v>500000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Sheet1!$O$9:$O$19</c:f>
              <c:numCache>
                <c:formatCode>General</c:formatCode>
                <c:ptCount val="11"/>
                <c:pt idx="0">
                  <c:v>4471</c:v>
                </c:pt>
                <c:pt idx="1">
                  <c:v>1973</c:v>
                </c:pt>
                <c:pt idx="2">
                  <c:v>1071</c:v>
                </c:pt>
                <c:pt idx="3">
                  <c:v>129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B-A346-82F9-E71039755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35583"/>
        <c:axId val="1545573327"/>
      </c:scatterChart>
      <c:valAx>
        <c:axId val="1562735583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573327"/>
        <c:crosses val="autoZero"/>
        <c:crossBetween val="midCat"/>
      </c:valAx>
      <c:valAx>
        <c:axId val="1545573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3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(n = 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Sheet1!$R$9:$R$19</c:f>
              <c:numCache>
                <c:formatCode>_(* #,##0_);_(* \(#,##0\);_(* "-"??_);_(@_)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750000</c:v>
                </c:pt>
                <c:pt idx="7">
                  <c:v>1500000</c:v>
                </c:pt>
                <c:pt idx="8">
                  <c:v>25000000</c:v>
                </c:pt>
                <c:pt idx="9">
                  <c:v>50000000</c:v>
                </c:pt>
                <c:pt idx="10">
                  <c:v>100000000</c:v>
                </c:pt>
              </c:numCache>
            </c:numRef>
          </c:xVal>
          <c:yVal>
            <c:numRef>
              <c:f>Sheet1!$S$9:$S$19</c:f>
              <c:numCache>
                <c:formatCode>General</c:formatCode>
                <c:ptCount val="11"/>
                <c:pt idx="0">
                  <c:v>24816306</c:v>
                </c:pt>
                <c:pt idx="1">
                  <c:v>24806325</c:v>
                </c:pt>
                <c:pt idx="2">
                  <c:v>24786378</c:v>
                </c:pt>
                <c:pt idx="3">
                  <c:v>24746604</c:v>
                </c:pt>
                <c:pt idx="4">
                  <c:v>24667441</c:v>
                </c:pt>
                <c:pt idx="5">
                  <c:v>24510420</c:v>
                </c:pt>
                <c:pt idx="6">
                  <c:v>24095524</c:v>
                </c:pt>
                <c:pt idx="7">
                  <c:v>23393422</c:v>
                </c:pt>
                <c:pt idx="8">
                  <c:v>8954743</c:v>
                </c:pt>
                <c:pt idx="9">
                  <c:v>2419259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E-5846-86F4-0D1995781088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Sheet1!$R$9:$R$19</c:f>
              <c:numCache>
                <c:formatCode>_(* #,##0_);_(* \(#,##0\);_(* "-"??_);_(@_)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750000</c:v>
                </c:pt>
                <c:pt idx="7">
                  <c:v>1500000</c:v>
                </c:pt>
                <c:pt idx="8">
                  <c:v>25000000</c:v>
                </c:pt>
                <c:pt idx="9">
                  <c:v>50000000</c:v>
                </c:pt>
                <c:pt idx="10">
                  <c:v>100000000</c:v>
                </c:pt>
              </c:numCache>
            </c:numRef>
          </c:xVal>
          <c:yVal>
            <c:numRef>
              <c:f>Sheet1!$U$9:$U$19</c:f>
              <c:numCache>
                <c:formatCode>General</c:formatCode>
                <c:ptCount val="11"/>
                <c:pt idx="0">
                  <c:v>9354525</c:v>
                </c:pt>
                <c:pt idx="1">
                  <c:v>5331645</c:v>
                </c:pt>
                <c:pt idx="2">
                  <c:v>1892599</c:v>
                </c:pt>
                <c:pt idx="3">
                  <c:v>499651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E-5846-86F4-0D199578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44623"/>
        <c:axId val="1550019647"/>
      </c:scatterChart>
      <c:valAx>
        <c:axId val="152924462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  <a:r>
                  <a:rPr lang="en-US" baseline="0"/>
                  <a:t> 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19647"/>
        <c:crosses val="autoZero"/>
        <c:crossBetween val="midCat"/>
      </c:valAx>
      <c:valAx>
        <c:axId val="15500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 (n = 10,000)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Sheet1!$R$9:$R$19</c:f>
              <c:numCache>
                <c:formatCode>_(* #,##0_);_(* \(#,##0\);_(* "-"??_);_(@_)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750000</c:v>
                </c:pt>
                <c:pt idx="7">
                  <c:v>1500000</c:v>
                </c:pt>
                <c:pt idx="8">
                  <c:v>25000000</c:v>
                </c:pt>
                <c:pt idx="9">
                  <c:v>50000000</c:v>
                </c:pt>
                <c:pt idx="10">
                  <c:v>100000000</c:v>
                </c:pt>
              </c:numCache>
            </c:numRef>
          </c:xVal>
          <c:yVal>
            <c:numRef>
              <c:f>Sheet1!$T$9:$T$19</c:f>
              <c:numCache>
                <c:formatCode>General</c:formatCode>
                <c:ptCount val="11"/>
                <c:pt idx="0">
                  <c:v>9936</c:v>
                </c:pt>
                <c:pt idx="1">
                  <c:v>9935</c:v>
                </c:pt>
                <c:pt idx="2">
                  <c:v>9933</c:v>
                </c:pt>
                <c:pt idx="3">
                  <c:v>9929</c:v>
                </c:pt>
                <c:pt idx="4">
                  <c:v>9921</c:v>
                </c:pt>
                <c:pt idx="5">
                  <c:v>9905</c:v>
                </c:pt>
                <c:pt idx="6">
                  <c:v>9862</c:v>
                </c:pt>
                <c:pt idx="7">
                  <c:v>9787</c:v>
                </c:pt>
                <c:pt idx="8">
                  <c:v>7437</c:v>
                </c:pt>
                <c:pt idx="9">
                  <c:v>4936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F-784F-AE1B-259E617C90C5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Sheet1!$R$9:$R$19</c:f>
              <c:numCache>
                <c:formatCode>_(* #,##0_);_(* \(#,##0\);_(* "-"??_);_(@_)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750000</c:v>
                </c:pt>
                <c:pt idx="7">
                  <c:v>1500000</c:v>
                </c:pt>
                <c:pt idx="8">
                  <c:v>25000000</c:v>
                </c:pt>
                <c:pt idx="9">
                  <c:v>50000000</c:v>
                </c:pt>
                <c:pt idx="10">
                  <c:v>100000000</c:v>
                </c:pt>
              </c:numCache>
            </c:numRef>
          </c:xVal>
          <c:yVal>
            <c:numRef>
              <c:f>Sheet1!$V$9:$V$19</c:f>
              <c:numCache>
                <c:formatCode>General</c:formatCode>
                <c:ptCount val="11"/>
                <c:pt idx="0">
                  <c:v>8402</c:v>
                </c:pt>
                <c:pt idx="1">
                  <c:v>6166</c:v>
                </c:pt>
                <c:pt idx="2">
                  <c:v>1874</c:v>
                </c:pt>
                <c:pt idx="3">
                  <c:v>372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EF-784F-AE1B-259E617C9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44623"/>
        <c:axId val="1550019647"/>
      </c:scatterChart>
      <c:valAx>
        <c:axId val="152924462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  <a:r>
                  <a:rPr lang="en-US" baseline="0"/>
                  <a:t> 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19647"/>
        <c:crosses val="autoZero"/>
        <c:crossBetween val="midCat"/>
      </c:valAx>
      <c:valAx>
        <c:axId val="15500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(n = 20,000)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Sheet1!$E$54:$E$64</c:f>
              <c:numCache>
                <c:formatCode>_(* #,##0_);_(* \(#,##0\);_(* "-"??_);_(@_)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150000</c:v>
                </c:pt>
                <c:pt idx="4">
                  <c:v>500000</c:v>
                </c:pt>
                <c:pt idx="5">
                  <c:v>10000000</c:v>
                </c:pt>
                <c:pt idx="6">
                  <c:v>20000000</c:v>
                </c:pt>
                <c:pt idx="7">
                  <c:v>40000000</c:v>
                </c:pt>
                <c:pt idx="8">
                  <c:v>80000000</c:v>
                </c:pt>
                <c:pt idx="9">
                  <c:v>200000000</c:v>
                </c:pt>
                <c:pt idx="10">
                  <c:v>400000000</c:v>
                </c:pt>
              </c:numCache>
            </c:numRef>
          </c:xVal>
          <c:yVal>
            <c:numRef>
              <c:f>Sheet1!$F$54:$F$64</c:f>
              <c:numCache>
                <c:formatCode>General</c:formatCode>
                <c:ptCount val="11"/>
                <c:pt idx="0">
                  <c:v>99846472</c:v>
                </c:pt>
                <c:pt idx="1">
                  <c:v>99826490</c:v>
                </c:pt>
                <c:pt idx="2">
                  <c:v>99786560</c:v>
                </c:pt>
                <c:pt idx="3">
                  <c:v>99716798</c:v>
                </c:pt>
                <c:pt idx="4">
                  <c:v>99369112</c:v>
                </c:pt>
                <c:pt idx="5">
                  <c:v>90518172</c:v>
                </c:pt>
                <c:pt idx="6">
                  <c:v>82130382</c:v>
                </c:pt>
                <c:pt idx="7">
                  <c:v>67511215</c:v>
                </c:pt>
                <c:pt idx="8">
                  <c:v>44804757</c:v>
                </c:pt>
                <c:pt idx="9">
                  <c:v>9809650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6-5046-A665-2ACB69C38DD0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Sheet1!$E$54:$E$64</c:f>
              <c:numCache>
                <c:formatCode>_(* #,##0_);_(* \(#,##0\);_(* "-"??_);_(@_)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150000</c:v>
                </c:pt>
                <c:pt idx="4">
                  <c:v>500000</c:v>
                </c:pt>
                <c:pt idx="5">
                  <c:v>10000000</c:v>
                </c:pt>
                <c:pt idx="6">
                  <c:v>20000000</c:v>
                </c:pt>
                <c:pt idx="7">
                  <c:v>40000000</c:v>
                </c:pt>
                <c:pt idx="8">
                  <c:v>80000000</c:v>
                </c:pt>
                <c:pt idx="9">
                  <c:v>200000000</c:v>
                </c:pt>
                <c:pt idx="10">
                  <c:v>400000000</c:v>
                </c:pt>
              </c:numCache>
            </c:numRef>
          </c:xVal>
          <c:yVal>
            <c:numRef>
              <c:f>Sheet1!$H$54:$H$64</c:f>
              <c:numCache>
                <c:formatCode>General</c:formatCode>
                <c:ptCount val="11"/>
                <c:pt idx="0">
                  <c:v>38437431</c:v>
                </c:pt>
                <c:pt idx="1">
                  <c:v>22379023</c:v>
                </c:pt>
                <c:pt idx="2">
                  <c:v>8446227</c:v>
                </c:pt>
                <c:pt idx="3">
                  <c:v>2396891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6-5046-A665-2ACB69C3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52847"/>
        <c:axId val="1488414671"/>
      </c:scatterChart>
      <c:valAx>
        <c:axId val="1057952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  <a:r>
                  <a:rPr lang="en-US" baseline="0"/>
                  <a:t> (D)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14671"/>
        <c:crosses val="autoZero"/>
        <c:crossBetween val="midCat"/>
      </c:valAx>
      <c:valAx>
        <c:axId val="1488414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5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 (n = 20,000)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Sheet1!$E$54:$E$64</c:f>
              <c:numCache>
                <c:formatCode>_(* #,##0_);_(* \(#,##0\);_(* "-"??_);_(@_)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150000</c:v>
                </c:pt>
                <c:pt idx="4">
                  <c:v>500000</c:v>
                </c:pt>
                <c:pt idx="5">
                  <c:v>10000000</c:v>
                </c:pt>
                <c:pt idx="6">
                  <c:v>20000000</c:v>
                </c:pt>
                <c:pt idx="7">
                  <c:v>40000000</c:v>
                </c:pt>
                <c:pt idx="8">
                  <c:v>80000000</c:v>
                </c:pt>
                <c:pt idx="9">
                  <c:v>200000000</c:v>
                </c:pt>
                <c:pt idx="10">
                  <c:v>400000000</c:v>
                </c:pt>
              </c:numCache>
            </c:numRef>
          </c:xVal>
          <c:yVal>
            <c:numRef>
              <c:f>Sheet1!$G$54:$G$64</c:f>
              <c:numCache>
                <c:formatCode>General</c:formatCode>
                <c:ptCount val="11"/>
                <c:pt idx="0">
                  <c:v>19790</c:v>
                </c:pt>
                <c:pt idx="1">
                  <c:v>19674</c:v>
                </c:pt>
                <c:pt idx="2">
                  <c:v>19672</c:v>
                </c:pt>
                <c:pt idx="3">
                  <c:v>19669</c:v>
                </c:pt>
                <c:pt idx="4">
                  <c:v>19651</c:v>
                </c:pt>
                <c:pt idx="5">
                  <c:v>19176</c:v>
                </c:pt>
                <c:pt idx="6">
                  <c:v>18676</c:v>
                </c:pt>
                <c:pt idx="7">
                  <c:v>17676</c:v>
                </c:pt>
                <c:pt idx="8">
                  <c:v>15676</c:v>
                </c:pt>
                <c:pt idx="9">
                  <c:v>9675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B-D242-ABEC-8D2815E92B86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Sheet1!$E$54:$E$64</c:f>
              <c:numCache>
                <c:formatCode>_(* #,##0_);_(* \(#,##0\);_(* "-"??_);_(@_)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150000</c:v>
                </c:pt>
                <c:pt idx="4">
                  <c:v>500000</c:v>
                </c:pt>
                <c:pt idx="5">
                  <c:v>10000000</c:v>
                </c:pt>
                <c:pt idx="6">
                  <c:v>20000000</c:v>
                </c:pt>
                <c:pt idx="7">
                  <c:v>40000000</c:v>
                </c:pt>
                <c:pt idx="8">
                  <c:v>80000000</c:v>
                </c:pt>
                <c:pt idx="9">
                  <c:v>200000000</c:v>
                </c:pt>
                <c:pt idx="10">
                  <c:v>400000000</c:v>
                </c:pt>
              </c:numCache>
            </c:numRef>
          </c:xVal>
          <c:yVal>
            <c:numRef>
              <c:f>Sheet1!$I$54:$I$64</c:f>
              <c:numCache>
                <c:formatCode>General</c:formatCode>
                <c:ptCount val="11"/>
                <c:pt idx="0">
                  <c:v>16851</c:v>
                </c:pt>
                <c:pt idx="1">
                  <c:v>12705</c:v>
                </c:pt>
                <c:pt idx="2">
                  <c:v>4764</c:v>
                </c:pt>
                <c:pt idx="3">
                  <c:v>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B-D242-ABEC-8D2815E9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52847"/>
        <c:axId val="1488414671"/>
      </c:scatterChart>
      <c:valAx>
        <c:axId val="1057952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414671"/>
        <c:crosses val="autoZero"/>
        <c:crossBetween val="midCat"/>
      </c:valAx>
      <c:valAx>
        <c:axId val="14884146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52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Inversion (n = 30,000)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Sheet1!$M$54:$M$64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25000000</c:v>
                </c:pt>
                <c:pt idx="8">
                  <c:v>250000000</c:v>
                </c:pt>
                <c:pt idx="9">
                  <c:v>500000000</c:v>
                </c:pt>
                <c:pt idx="10">
                  <c:v>900000000</c:v>
                </c:pt>
              </c:numCache>
            </c:numRef>
          </c:xVal>
          <c:yVal>
            <c:numRef>
              <c:f>Sheet1!$N$54:$N$64</c:f>
              <c:numCache>
                <c:formatCode>General</c:formatCode>
                <c:ptCount val="11"/>
                <c:pt idx="0">
                  <c:v>224857543</c:v>
                </c:pt>
                <c:pt idx="1">
                  <c:v>224827564</c:v>
                </c:pt>
                <c:pt idx="2">
                  <c:v>224767633</c:v>
                </c:pt>
                <c:pt idx="3">
                  <c:v>224647903</c:v>
                </c:pt>
                <c:pt idx="4">
                  <c:v>224388857</c:v>
                </c:pt>
                <c:pt idx="5">
                  <c:v>223892043</c:v>
                </c:pt>
                <c:pt idx="6">
                  <c:v>219981681</c:v>
                </c:pt>
                <c:pt idx="7">
                  <c:v>201635804</c:v>
                </c:pt>
                <c:pt idx="8">
                  <c:v>71292935</c:v>
                </c:pt>
                <c:pt idx="9">
                  <c:v>14665736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D-1A47-A1BA-E4F36B7F8EE6}"/>
            </c:ext>
          </c:extLst>
        </c:ser>
        <c:ser>
          <c:idx val="1"/>
          <c:order val="1"/>
          <c:tx>
            <c:v>Shell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Sheet1!$M$54:$M$64</c:f>
              <c:numCache>
                <c:formatCode>_(* #,##0_);_(* \(#,##0\);_(* "-"??_);_(@_)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240000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  <c:pt idx="7">
                  <c:v>25000000</c:v>
                </c:pt>
                <c:pt idx="8">
                  <c:v>250000000</c:v>
                </c:pt>
                <c:pt idx="9">
                  <c:v>500000000</c:v>
                </c:pt>
                <c:pt idx="10">
                  <c:v>900000000</c:v>
                </c:pt>
              </c:numCache>
            </c:numRef>
          </c:xVal>
          <c:yVal>
            <c:numRef>
              <c:f>Sheet1!$P$54:$P$64</c:f>
              <c:numCache>
                <c:formatCode>General</c:formatCode>
                <c:ptCount val="11"/>
                <c:pt idx="0">
                  <c:v>85565306</c:v>
                </c:pt>
                <c:pt idx="1">
                  <c:v>43514813</c:v>
                </c:pt>
                <c:pt idx="2">
                  <c:v>19947589</c:v>
                </c:pt>
                <c:pt idx="3">
                  <c:v>4322087</c:v>
                </c:pt>
                <c:pt idx="4">
                  <c:v>245117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D-1A47-A1BA-E4F36B7F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27343"/>
        <c:axId val="1565086159"/>
      </c:scatterChart>
      <c:valAx>
        <c:axId val="1564727343"/>
        <c:scaling>
          <c:logBase val="10"/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86159"/>
        <c:crosses val="autoZero"/>
        <c:crossBetween val="midCat"/>
      </c:valAx>
      <c:valAx>
        <c:axId val="156508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2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19</xdr:row>
      <xdr:rowOff>42333</xdr:rowOff>
    </xdr:from>
    <xdr:to>
      <xdr:col>8</xdr:col>
      <xdr:colOff>812800</xdr:colOff>
      <xdr:row>32</xdr:row>
      <xdr:rowOff>143933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117E-01C3-5397-8C80-3C6CCDECB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122766</xdr:colOff>
      <xdr:row>34</xdr:row>
      <xdr:rowOff>4233</xdr:rowOff>
    </xdr:from>
    <xdr:to>
      <xdr:col>8</xdr:col>
      <xdr:colOff>808566</xdr:colOff>
      <xdr:row>47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0EF91-11C7-5647-BD35-99789CA39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158750</xdr:colOff>
      <xdr:row>19</xdr:row>
      <xdr:rowOff>82550</xdr:rowOff>
    </xdr:from>
    <xdr:to>
      <xdr:col>14</xdr:col>
      <xdr:colOff>920750</xdr:colOff>
      <xdr:row>32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A76CB-7745-A05C-7501-C1F5BC8F6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203200</xdr:colOff>
      <xdr:row>34</xdr:row>
      <xdr:rowOff>0</xdr:rowOff>
    </xdr:from>
    <xdr:to>
      <xdr:col>14</xdr:col>
      <xdr:colOff>965200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7181A-5F41-F747-83FF-ED9AC480C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19</xdr:row>
      <xdr:rowOff>95250</xdr:rowOff>
    </xdr:from>
    <xdr:to>
      <xdr:col>22</xdr:col>
      <xdr:colOff>234950</xdr:colOff>
      <xdr:row>32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4FE9A-20F1-3109-DB31-129B692E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114300</xdr:colOff>
      <xdr:row>33</xdr:row>
      <xdr:rowOff>139700</xdr:rowOff>
    </xdr:from>
    <xdr:to>
      <xdr:col>22</xdr:col>
      <xdr:colOff>254000</xdr:colOff>
      <xdr:row>47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2859F-AB79-5E4E-97DB-0BDF8697D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184150</xdr:colOff>
      <xdr:row>65</xdr:row>
      <xdr:rowOff>19050</xdr:rowOff>
    </xdr:from>
    <xdr:to>
      <xdr:col>9</xdr:col>
      <xdr:colOff>6350</xdr:colOff>
      <xdr:row>78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C488E0-C206-9680-FC8E-9C1A672A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80091</xdr:colOff>
      <xdr:row>79</xdr:row>
      <xdr:rowOff>68649</xdr:rowOff>
    </xdr:from>
    <xdr:to>
      <xdr:col>8</xdr:col>
      <xdr:colOff>783282</xdr:colOff>
      <xdr:row>92</xdr:row>
      <xdr:rowOff>170250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5560CC-45F4-E248-B4F9-C1F27E951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248280</xdr:colOff>
      <xdr:row>64</xdr:row>
      <xdr:rowOff>110066</xdr:rowOff>
    </xdr:from>
    <xdr:to>
      <xdr:col>17</xdr:col>
      <xdr:colOff>106406</xdr:colOff>
      <xdr:row>77</xdr:row>
      <xdr:rowOff>175969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247A2-282F-9807-B930-39EEDE7F6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251712</xdr:colOff>
      <xdr:row>78</xdr:row>
      <xdr:rowOff>137298</xdr:rowOff>
    </xdr:from>
    <xdr:to>
      <xdr:col>17</xdr:col>
      <xdr:colOff>109838</xdr:colOff>
      <xdr:row>91</xdr:row>
      <xdr:rowOff>203201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CE2E6E-FA04-7A48-88B3-5E86EC5B1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C42F-4FCF-5745-B223-F6A54153F3FD}">
  <dimension ref="E7:V64"/>
  <sheetViews>
    <sheetView tabSelected="1" topLeftCell="B26" zoomScale="90" workbookViewId="0">
      <selection activeCell="D33" sqref="D33"/>
    </sheetView>
  </sheetViews>
  <sheetFormatPr baseColWidth="10" defaultRowHeight="16" x14ac:dyDescent="0.2"/>
  <cols>
    <col min="5" max="5" width="12.83203125" bestFit="1" customWidth="1"/>
    <col min="7" max="7" width="16.33203125" bestFit="1" customWidth="1"/>
    <col min="9" max="9" width="11.5" bestFit="1" customWidth="1"/>
    <col min="11" max="11" width="14.1640625" bestFit="1" customWidth="1"/>
    <col min="13" max="13" width="14.1640625" bestFit="1" customWidth="1"/>
    <col min="15" max="15" width="15.33203125" bestFit="1" customWidth="1"/>
    <col min="18" max="18" width="12.83203125" bestFit="1" customWidth="1"/>
    <col min="20" max="20" width="12.83203125" bestFit="1" customWidth="1"/>
  </cols>
  <sheetData>
    <row r="7" spans="5:22" x14ac:dyDescent="0.2">
      <c r="E7" s="1" t="s">
        <v>3</v>
      </c>
      <c r="F7" s="1" t="s">
        <v>10</v>
      </c>
      <c r="G7" s="4">
        <f>1000*1000</f>
        <v>1000000</v>
      </c>
      <c r="H7" s="3"/>
      <c r="I7" s="3"/>
      <c r="K7" s="1" t="s">
        <v>2</v>
      </c>
      <c r="L7" s="1" t="s">
        <v>10</v>
      </c>
      <c r="M7" s="4">
        <f>5000*5000</f>
        <v>25000000</v>
      </c>
      <c r="N7" s="3"/>
      <c r="O7" s="3"/>
      <c r="R7" s="1" t="s">
        <v>1</v>
      </c>
      <c r="S7" s="1" t="s">
        <v>10</v>
      </c>
      <c r="T7" s="4">
        <f>10000*10000</f>
        <v>100000000</v>
      </c>
      <c r="U7" s="3"/>
      <c r="V7" s="3"/>
    </row>
    <row r="8" spans="5:22" ht="17" thickBot="1" x14ac:dyDescent="0.25">
      <c r="E8" s="6" t="s">
        <v>0</v>
      </c>
      <c r="F8" s="6" t="s">
        <v>6</v>
      </c>
      <c r="G8" s="6" t="s">
        <v>7</v>
      </c>
      <c r="H8" s="6" t="s">
        <v>8</v>
      </c>
      <c r="I8" s="6" t="s">
        <v>9</v>
      </c>
      <c r="K8" s="2" t="s">
        <v>0</v>
      </c>
      <c r="L8" s="2" t="s">
        <v>6</v>
      </c>
      <c r="M8" s="2" t="s">
        <v>7</v>
      </c>
      <c r="N8" s="2" t="s">
        <v>8</v>
      </c>
      <c r="O8" s="2" t="s">
        <v>9</v>
      </c>
      <c r="R8" s="2" t="s">
        <v>0</v>
      </c>
      <c r="S8" s="2" t="s">
        <v>6</v>
      </c>
      <c r="T8" s="2" t="s">
        <v>7</v>
      </c>
      <c r="U8" s="2" t="s">
        <v>8</v>
      </c>
      <c r="V8" s="2" t="s">
        <v>9</v>
      </c>
    </row>
    <row r="9" spans="5:22" ht="17" thickBot="1" x14ac:dyDescent="0.25">
      <c r="E9" s="7">
        <v>1000</v>
      </c>
      <c r="F9" s="8">
        <v>246743</v>
      </c>
      <c r="G9" s="8">
        <v>965</v>
      </c>
      <c r="H9" s="8">
        <v>94050</v>
      </c>
      <c r="I9" s="8">
        <v>825</v>
      </c>
      <c r="K9" s="9">
        <v>5000</v>
      </c>
      <c r="L9" s="10">
        <v>6237663</v>
      </c>
      <c r="M9" s="10">
        <v>4920</v>
      </c>
      <c r="N9" s="10">
        <v>2305254</v>
      </c>
      <c r="O9" s="10">
        <v>4471</v>
      </c>
      <c r="R9" s="9">
        <v>10000</v>
      </c>
      <c r="S9" s="10">
        <v>24816306</v>
      </c>
      <c r="T9" s="10">
        <v>9936</v>
      </c>
      <c r="U9" s="10">
        <v>9354525</v>
      </c>
      <c r="V9" s="10">
        <v>8402</v>
      </c>
    </row>
    <row r="10" spans="5:22" ht="17" thickBot="1" x14ac:dyDescent="0.25">
      <c r="E10" s="7">
        <f>E9*2</f>
        <v>2000</v>
      </c>
      <c r="F10" s="8">
        <v>245755</v>
      </c>
      <c r="G10" s="8">
        <v>964</v>
      </c>
      <c r="H10" s="8">
        <v>54700</v>
      </c>
      <c r="I10" s="8">
        <v>485</v>
      </c>
      <c r="K10" s="9">
        <v>10000</v>
      </c>
      <c r="L10" s="10">
        <v>6232680</v>
      </c>
      <c r="M10" s="10">
        <v>4919</v>
      </c>
      <c r="N10" s="10">
        <v>1204770</v>
      </c>
      <c r="O10" s="10">
        <v>1973</v>
      </c>
      <c r="R10" s="9">
        <f>R9*2</f>
        <v>20000</v>
      </c>
      <c r="S10" s="10">
        <v>24806325</v>
      </c>
      <c r="T10" s="10">
        <v>9935</v>
      </c>
      <c r="U10" s="10">
        <v>5331645</v>
      </c>
      <c r="V10" s="10">
        <v>6166</v>
      </c>
    </row>
    <row r="11" spans="5:22" ht="17" thickBot="1" x14ac:dyDescent="0.25">
      <c r="E11" s="7">
        <f t="shared" ref="E11:E19" si="0">E10*2</f>
        <v>4000</v>
      </c>
      <c r="F11" s="8">
        <v>243791</v>
      </c>
      <c r="G11" s="8">
        <v>962</v>
      </c>
      <c r="H11" s="8">
        <v>23778</v>
      </c>
      <c r="I11" s="8">
        <v>204</v>
      </c>
      <c r="K11" s="9">
        <v>20000</v>
      </c>
      <c r="L11" s="10">
        <v>6222741</v>
      </c>
      <c r="M11" s="10">
        <v>4917</v>
      </c>
      <c r="N11" s="10">
        <v>553652</v>
      </c>
      <c r="O11" s="10">
        <v>1071</v>
      </c>
      <c r="R11" s="9">
        <f t="shared" ref="R11:R19" si="1">R10*2</f>
        <v>40000</v>
      </c>
      <c r="S11" s="10">
        <v>24786378</v>
      </c>
      <c r="T11" s="10">
        <v>9933</v>
      </c>
      <c r="U11" s="10">
        <v>1892599</v>
      </c>
      <c r="V11" s="10">
        <v>1874</v>
      </c>
    </row>
    <row r="12" spans="5:22" ht="17" thickBot="1" x14ac:dyDescent="0.25">
      <c r="E12" s="7">
        <f t="shared" si="0"/>
        <v>8000</v>
      </c>
      <c r="F12" s="8">
        <v>239965</v>
      </c>
      <c r="G12" s="8">
        <v>958</v>
      </c>
      <c r="H12" s="8">
        <v>2064</v>
      </c>
      <c r="I12" s="8">
        <v>19</v>
      </c>
      <c r="K12" s="9">
        <v>40000</v>
      </c>
      <c r="L12" s="10">
        <v>6202940</v>
      </c>
      <c r="M12" s="10">
        <v>4913</v>
      </c>
      <c r="N12" s="10">
        <v>106448</v>
      </c>
      <c r="O12" s="10">
        <v>129</v>
      </c>
      <c r="R12" s="9">
        <f t="shared" si="1"/>
        <v>80000</v>
      </c>
      <c r="S12" s="10">
        <v>24746604</v>
      </c>
      <c r="T12" s="10">
        <v>9929</v>
      </c>
      <c r="U12" s="10">
        <v>499651</v>
      </c>
      <c r="V12" s="10">
        <v>372</v>
      </c>
    </row>
    <row r="13" spans="5:22" ht="17" thickBot="1" x14ac:dyDescent="0.25">
      <c r="E13" s="7">
        <f t="shared" si="0"/>
        <v>16000</v>
      </c>
      <c r="F13" s="8">
        <v>232558</v>
      </c>
      <c r="G13" s="8">
        <v>950</v>
      </c>
      <c r="H13" s="8">
        <v>0</v>
      </c>
      <c r="I13" s="8">
        <v>0</v>
      </c>
      <c r="K13" s="9">
        <v>80000</v>
      </c>
      <c r="L13" s="10">
        <v>6163647</v>
      </c>
      <c r="M13" s="10">
        <v>4905</v>
      </c>
      <c r="N13" s="10">
        <v>0</v>
      </c>
      <c r="O13" s="10">
        <v>0</v>
      </c>
      <c r="R13" s="9">
        <f t="shared" si="1"/>
        <v>160000</v>
      </c>
      <c r="S13" s="10">
        <v>24667441</v>
      </c>
      <c r="T13" s="10">
        <v>9921</v>
      </c>
      <c r="U13" s="10">
        <v>0</v>
      </c>
      <c r="V13" s="10">
        <v>0</v>
      </c>
    </row>
    <row r="14" spans="5:22" ht="17" thickBot="1" x14ac:dyDescent="0.25">
      <c r="E14" s="7">
        <f t="shared" si="0"/>
        <v>32000</v>
      </c>
      <c r="F14" s="8">
        <v>218398</v>
      </c>
      <c r="G14" s="8">
        <v>934</v>
      </c>
      <c r="H14" s="8">
        <v>0</v>
      </c>
      <c r="I14" s="8">
        <v>0</v>
      </c>
      <c r="K14" s="9">
        <v>160000</v>
      </c>
      <c r="L14" s="10">
        <v>6086097</v>
      </c>
      <c r="M14" s="10">
        <v>4889</v>
      </c>
      <c r="N14" s="10">
        <v>0</v>
      </c>
      <c r="O14" s="10">
        <v>0</v>
      </c>
      <c r="R14" s="9">
        <f t="shared" si="1"/>
        <v>320000</v>
      </c>
      <c r="S14" s="10">
        <v>24510420</v>
      </c>
      <c r="T14" s="10">
        <v>9905</v>
      </c>
      <c r="U14" s="10">
        <v>0</v>
      </c>
      <c r="V14" s="10">
        <v>0</v>
      </c>
    </row>
    <row r="15" spans="5:22" ht="17" thickBot="1" x14ac:dyDescent="0.25">
      <c r="E15" s="7">
        <f>E14*2</f>
        <v>64000</v>
      </c>
      <c r="F15" s="8">
        <v>192801</v>
      </c>
      <c r="G15" s="8">
        <v>902</v>
      </c>
      <c r="H15" s="8">
        <v>0</v>
      </c>
      <c r="I15" s="8">
        <v>0</v>
      </c>
      <c r="K15" s="9">
        <f>K14*2</f>
        <v>320000</v>
      </c>
      <c r="L15" s="10">
        <v>5934809</v>
      </c>
      <c r="M15" s="10">
        <v>4857</v>
      </c>
      <c r="N15" s="10">
        <v>0</v>
      </c>
      <c r="O15" s="10">
        <v>0</v>
      </c>
      <c r="R15" s="9">
        <v>750000</v>
      </c>
      <c r="S15" s="10">
        <v>24095524</v>
      </c>
      <c r="T15" s="10">
        <v>9862</v>
      </c>
      <c r="U15" s="10">
        <v>0</v>
      </c>
      <c r="V15" s="10">
        <v>0</v>
      </c>
    </row>
    <row r="16" spans="5:22" ht="17" thickBot="1" x14ac:dyDescent="0.25">
      <c r="E16" s="7">
        <f t="shared" si="0"/>
        <v>128000</v>
      </c>
      <c r="F16" s="8">
        <v>149710</v>
      </c>
      <c r="G16" s="8">
        <v>838</v>
      </c>
      <c r="H16" s="8">
        <v>0</v>
      </c>
      <c r="I16" s="8">
        <v>0</v>
      </c>
      <c r="K16" s="9">
        <v>500000</v>
      </c>
      <c r="L16" s="10">
        <v>5770634</v>
      </c>
      <c r="M16" s="10">
        <v>4821</v>
      </c>
      <c r="N16" s="10">
        <v>0</v>
      </c>
      <c r="O16" s="10">
        <v>0</v>
      </c>
      <c r="R16" s="9">
        <f t="shared" si="1"/>
        <v>1500000</v>
      </c>
      <c r="S16" s="10">
        <v>23393422</v>
      </c>
      <c r="T16" s="10">
        <v>9787</v>
      </c>
      <c r="U16" s="10">
        <v>0</v>
      </c>
      <c r="V16" s="10">
        <v>0</v>
      </c>
    </row>
    <row r="17" spans="5:22" ht="17" thickBot="1" x14ac:dyDescent="0.25">
      <c r="E17" s="7">
        <f t="shared" si="0"/>
        <v>256000</v>
      </c>
      <c r="F17" s="8">
        <v>86627</v>
      </c>
      <c r="G17" s="8">
        <v>710</v>
      </c>
      <c r="H17" s="8">
        <v>0</v>
      </c>
      <c r="I17" s="8">
        <v>0</v>
      </c>
      <c r="K17" s="9">
        <v>10000000</v>
      </c>
      <c r="L17" s="10">
        <v>1046055</v>
      </c>
      <c r="M17" s="10">
        <v>2921</v>
      </c>
      <c r="N17" s="10">
        <v>0</v>
      </c>
      <c r="O17" s="10">
        <v>0</v>
      </c>
      <c r="R17" s="9">
        <v>25000000</v>
      </c>
      <c r="S17" s="10">
        <v>8954743</v>
      </c>
      <c r="T17" s="10">
        <v>7437</v>
      </c>
      <c r="U17" s="10">
        <v>0</v>
      </c>
      <c r="V17" s="10">
        <v>0</v>
      </c>
    </row>
    <row r="18" spans="5:22" ht="17" thickBot="1" x14ac:dyDescent="0.25">
      <c r="E18" s="7">
        <f t="shared" si="0"/>
        <v>512000</v>
      </c>
      <c r="F18" s="8">
        <v>21322</v>
      </c>
      <c r="G18" s="8">
        <v>453</v>
      </c>
      <c r="H18" s="8">
        <v>0</v>
      </c>
      <c r="I18" s="8">
        <v>0</v>
      </c>
      <c r="K18" s="9">
        <f>K17*2</f>
        <v>20000000</v>
      </c>
      <c r="L18" s="10">
        <v>28230</v>
      </c>
      <c r="M18" s="10">
        <v>920</v>
      </c>
      <c r="N18" s="10">
        <v>0</v>
      </c>
      <c r="O18" s="10">
        <v>0</v>
      </c>
      <c r="R18" s="9">
        <f t="shared" si="1"/>
        <v>50000000</v>
      </c>
      <c r="S18" s="10">
        <v>2419259</v>
      </c>
      <c r="T18" s="10">
        <v>4936</v>
      </c>
      <c r="U18" s="10">
        <v>0</v>
      </c>
      <c r="V18" s="10">
        <v>0</v>
      </c>
    </row>
    <row r="19" spans="5:22" ht="17" thickBot="1" x14ac:dyDescent="0.25">
      <c r="E19" s="7">
        <v>1000000</v>
      </c>
      <c r="F19" s="8">
        <v>0</v>
      </c>
      <c r="G19" s="8">
        <v>0</v>
      </c>
      <c r="H19" s="8">
        <v>0</v>
      </c>
      <c r="I19" s="8">
        <v>0</v>
      </c>
      <c r="K19" s="9">
        <v>25000000</v>
      </c>
      <c r="L19" s="10">
        <v>0</v>
      </c>
      <c r="M19" s="10">
        <v>0</v>
      </c>
      <c r="N19" s="10">
        <v>0</v>
      </c>
      <c r="O19" s="10">
        <v>0</v>
      </c>
      <c r="R19" s="9">
        <f t="shared" si="1"/>
        <v>100000000</v>
      </c>
      <c r="S19" s="10">
        <v>0</v>
      </c>
      <c r="T19" s="10">
        <v>0</v>
      </c>
      <c r="U19" s="10">
        <v>0</v>
      </c>
      <c r="V19" s="10">
        <v>0</v>
      </c>
    </row>
    <row r="20" spans="5:22" x14ac:dyDescent="0.2">
      <c r="I20" s="5"/>
    </row>
    <row r="41" spans="5:5" x14ac:dyDescent="0.2">
      <c r="E41" s="5"/>
    </row>
    <row r="42" spans="5:5" x14ac:dyDescent="0.2">
      <c r="E42" s="5"/>
    </row>
    <row r="43" spans="5:5" x14ac:dyDescent="0.2">
      <c r="E43" s="5"/>
    </row>
    <row r="44" spans="5:5" x14ac:dyDescent="0.2">
      <c r="E44" s="5"/>
    </row>
    <row r="52" spans="5:17" x14ac:dyDescent="0.2">
      <c r="E52" s="1" t="s">
        <v>4</v>
      </c>
      <c r="F52" s="1" t="s">
        <v>10</v>
      </c>
      <c r="G52" s="4">
        <f>20000*20000</f>
        <v>400000000</v>
      </c>
      <c r="H52" s="3"/>
      <c r="I52" s="3"/>
      <c r="M52" s="1" t="s">
        <v>5</v>
      </c>
      <c r="N52" s="1" t="s">
        <v>10</v>
      </c>
      <c r="O52" s="4">
        <f>30000*30000</f>
        <v>900000000</v>
      </c>
      <c r="P52" s="3"/>
      <c r="Q52" s="3"/>
    </row>
    <row r="53" spans="5:17" ht="17" thickBot="1" x14ac:dyDescent="0.25">
      <c r="E53" s="2" t="s">
        <v>0</v>
      </c>
      <c r="F53" s="2" t="s">
        <v>6</v>
      </c>
      <c r="G53" s="2" t="s">
        <v>7</v>
      </c>
      <c r="H53" s="2" t="s">
        <v>8</v>
      </c>
      <c r="I53" s="2" t="s">
        <v>9</v>
      </c>
      <c r="M53" s="2" t="s">
        <v>0</v>
      </c>
      <c r="N53" s="2" t="s">
        <v>6</v>
      </c>
      <c r="O53" s="2" t="s">
        <v>7</v>
      </c>
      <c r="P53" s="2" t="s">
        <v>8</v>
      </c>
      <c r="Q53" s="2" t="s">
        <v>9</v>
      </c>
    </row>
    <row r="54" spans="5:17" ht="17" thickBot="1" x14ac:dyDescent="0.25">
      <c r="E54" s="9">
        <v>20000</v>
      </c>
      <c r="F54" s="10">
        <v>99846472</v>
      </c>
      <c r="G54" s="10">
        <v>19790</v>
      </c>
      <c r="H54" s="10">
        <v>38437431</v>
      </c>
      <c r="I54" s="10">
        <v>16851</v>
      </c>
      <c r="M54" s="9">
        <v>30000</v>
      </c>
      <c r="N54" s="10">
        <v>224857543</v>
      </c>
      <c r="O54" s="10">
        <v>29809</v>
      </c>
      <c r="P54" s="10">
        <v>85565306</v>
      </c>
      <c r="Q54" s="10">
        <v>25904</v>
      </c>
    </row>
    <row r="55" spans="5:17" ht="17" thickBot="1" x14ac:dyDescent="0.25">
      <c r="E55" s="9">
        <f>E54*2</f>
        <v>40000</v>
      </c>
      <c r="F55" s="10">
        <v>99826490</v>
      </c>
      <c r="G55" s="10">
        <v>19674</v>
      </c>
      <c r="H55" s="10">
        <v>22379023</v>
      </c>
      <c r="I55" s="10">
        <v>12705</v>
      </c>
      <c r="M55" s="9">
        <f>M54*2</f>
        <v>60000</v>
      </c>
      <c r="N55" s="10">
        <v>224827564</v>
      </c>
      <c r="O55" s="10">
        <v>29808</v>
      </c>
      <c r="P55" s="10">
        <v>43514813</v>
      </c>
      <c r="Q55" s="10">
        <v>14753</v>
      </c>
    </row>
    <row r="56" spans="5:17" ht="17" thickBot="1" x14ac:dyDescent="0.25">
      <c r="E56" s="9">
        <f>E55*2</f>
        <v>80000</v>
      </c>
      <c r="F56" s="10">
        <v>99786560</v>
      </c>
      <c r="G56" s="10">
        <v>19672</v>
      </c>
      <c r="H56" s="10">
        <v>8446227</v>
      </c>
      <c r="I56" s="10">
        <v>4764</v>
      </c>
      <c r="M56" s="9">
        <f t="shared" ref="M56:M64" si="2">M55*2</f>
        <v>120000</v>
      </c>
      <c r="N56" s="10">
        <v>224767633</v>
      </c>
      <c r="O56" s="10">
        <v>29806</v>
      </c>
      <c r="P56" s="10">
        <v>19947589</v>
      </c>
      <c r="Q56" s="10">
        <v>8306</v>
      </c>
    </row>
    <row r="57" spans="5:17" ht="17" thickBot="1" x14ac:dyDescent="0.25">
      <c r="E57" s="9">
        <v>150000</v>
      </c>
      <c r="F57" s="10">
        <v>99716798</v>
      </c>
      <c r="G57" s="10">
        <v>19669</v>
      </c>
      <c r="H57" s="10">
        <v>2396891</v>
      </c>
      <c r="I57" s="10">
        <v>871</v>
      </c>
      <c r="M57" s="9">
        <f t="shared" si="2"/>
        <v>240000</v>
      </c>
      <c r="N57" s="10">
        <v>224647903</v>
      </c>
      <c r="O57" s="10">
        <v>29802</v>
      </c>
      <c r="P57" s="10">
        <v>4322087</v>
      </c>
      <c r="Q57" s="10">
        <v>1236</v>
      </c>
    </row>
    <row r="58" spans="5:17" ht="17" thickBot="1" x14ac:dyDescent="0.25">
      <c r="E58" s="9">
        <v>500000</v>
      </c>
      <c r="F58" s="10">
        <v>99369112</v>
      </c>
      <c r="G58" s="10">
        <v>19651</v>
      </c>
      <c r="H58" s="10">
        <v>0</v>
      </c>
      <c r="I58" s="10">
        <v>0</v>
      </c>
      <c r="M58" s="9">
        <v>500000</v>
      </c>
      <c r="N58" s="10">
        <v>224388857</v>
      </c>
      <c r="O58" s="10">
        <v>29794</v>
      </c>
      <c r="P58" s="10">
        <v>245117</v>
      </c>
      <c r="Q58" s="10">
        <v>74</v>
      </c>
    </row>
    <row r="59" spans="5:17" ht="17" thickBot="1" x14ac:dyDescent="0.25">
      <c r="E59" s="9">
        <v>10000000</v>
      </c>
      <c r="F59" s="10">
        <v>90518172</v>
      </c>
      <c r="G59" s="10">
        <v>19176</v>
      </c>
      <c r="H59" s="10">
        <v>0</v>
      </c>
      <c r="I59" s="10">
        <v>0</v>
      </c>
      <c r="M59" s="9">
        <f t="shared" si="2"/>
        <v>1000000</v>
      </c>
      <c r="N59" s="10">
        <v>223892043</v>
      </c>
      <c r="O59" s="10">
        <v>29777</v>
      </c>
      <c r="P59" s="10">
        <v>0</v>
      </c>
      <c r="Q59" s="10">
        <v>0</v>
      </c>
    </row>
    <row r="60" spans="5:17" ht="17" thickBot="1" x14ac:dyDescent="0.25">
      <c r="E60" s="9">
        <f>E59*2</f>
        <v>20000000</v>
      </c>
      <c r="F60" s="10">
        <v>82130382</v>
      </c>
      <c r="G60" s="10">
        <v>18676</v>
      </c>
      <c r="H60" s="10">
        <v>0</v>
      </c>
      <c r="I60" s="10">
        <v>0</v>
      </c>
      <c r="M60" s="9">
        <v>5000000</v>
      </c>
      <c r="N60" s="10">
        <v>219981681</v>
      </c>
      <c r="O60" s="10">
        <v>29644</v>
      </c>
      <c r="P60" s="10">
        <v>0</v>
      </c>
      <c r="Q60" s="10">
        <v>0</v>
      </c>
    </row>
    <row r="61" spans="5:17" ht="17" thickBot="1" x14ac:dyDescent="0.25">
      <c r="E61" s="9">
        <f>E60*2</f>
        <v>40000000</v>
      </c>
      <c r="F61" s="10">
        <v>67511215</v>
      </c>
      <c r="G61" s="10">
        <v>17676</v>
      </c>
      <c r="H61" s="10">
        <v>0</v>
      </c>
      <c r="I61" s="10">
        <v>0</v>
      </c>
      <c r="M61" s="9">
        <v>25000000</v>
      </c>
      <c r="N61" s="10">
        <v>201635804</v>
      </c>
      <c r="O61" s="10">
        <v>28977</v>
      </c>
      <c r="P61" s="10">
        <v>0</v>
      </c>
      <c r="Q61" s="10">
        <v>0</v>
      </c>
    </row>
    <row r="62" spans="5:17" ht="17" thickBot="1" x14ac:dyDescent="0.25">
      <c r="E62" s="9">
        <f>E61*2</f>
        <v>80000000</v>
      </c>
      <c r="F62" s="10">
        <v>44804757</v>
      </c>
      <c r="G62" s="10">
        <v>15676</v>
      </c>
      <c r="H62" s="10">
        <v>0</v>
      </c>
      <c r="I62" s="10">
        <v>0</v>
      </c>
      <c r="M62" s="9">
        <v>250000000</v>
      </c>
      <c r="N62" s="10">
        <v>71292935</v>
      </c>
      <c r="O62" s="10">
        <v>21477</v>
      </c>
      <c r="P62" s="10">
        <v>0</v>
      </c>
      <c r="Q62" s="10">
        <v>0</v>
      </c>
    </row>
    <row r="63" spans="5:17" ht="17" thickBot="1" x14ac:dyDescent="0.25">
      <c r="E63" s="9">
        <v>200000000</v>
      </c>
      <c r="F63" s="10">
        <v>9809650</v>
      </c>
      <c r="G63" s="10">
        <v>9675</v>
      </c>
      <c r="H63" s="10">
        <v>0</v>
      </c>
      <c r="I63" s="10">
        <v>0</v>
      </c>
      <c r="M63" s="9">
        <f t="shared" si="2"/>
        <v>500000000</v>
      </c>
      <c r="N63" s="10">
        <v>14665736</v>
      </c>
      <c r="O63" s="10">
        <v>13143</v>
      </c>
      <c r="P63" s="10">
        <v>0</v>
      </c>
      <c r="Q63" s="10">
        <v>0</v>
      </c>
    </row>
    <row r="64" spans="5:17" ht="17" thickBot="1" x14ac:dyDescent="0.25">
      <c r="E64" s="9">
        <f>E63*2</f>
        <v>400000000</v>
      </c>
      <c r="F64" s="10">
        <v>0</v>
      </c>
      <c r="G64" s="10">
        <v>0</v>
      </c>
      <c r="H64" s="10">
        <v>0</v>
      </c>
      <c r="I64" s="10">
        <v>0</v>
      </c>
      <c r="M64" s="9">
        <v>900000000</v>
      </c>
      <c r="N64" s="10">
        <v>0</v>
      </c>
      <c r="O64" s="10">
        <v>0</v>
      </c>
      <c r="P64" s="10">
        <v>0</v>
      </c>
      <c r="Q64" s="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Flynn, Jacob O.</dc:creator>
  <cp:lastModifiedBy>Flynn, Jacob O.</cp:lastModifiedBy>
  <dcterms:created xsi:type="dcterms:W3CDTF">2022-12-01T00:32:12Z</dcterms:created>
  <dcterms:modified xsi:type="dcterms:W3CDTF">2022-12-02T02:56:58Z</dcterms:modified>
</cp:coreProperties>
</file>